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Gridmaster\open-source\gridmaster-initialization\app\data\"/>
    </mc:Choice>
  </mc:AlternateContent>
  <xr:revisionPtr revIDLastSave="0" documentId="13_ncr:1_{E9D08FA1-E160-4250-A2E3-5892DFD6E3E5}" xr6:coauthVersionLast="47" xr6:coauthVersionMax="47" xr10:uidLastSave="{00000000-0000-0000-0000-000000000000}"/>
  <bookViews>
    <workbookView xWindow="-120" yWindow="-120" windowWidth="29040" windowHeight="15840" firstSheet="5" activeTab="11" xr2:uid="{4E0B805C-B73E-47A7-93C3-552DBC161C6C}"/>
  </bookViews>
  <sheets>
    <sheet name="Sectors" sheetId="1" r:id="rId1"/>
    <sheet name="Areas" sheetId="2" r:id="rId2"/>
    <sheet name="Buildings" sheetId="3" r:id="rId3"/>
    <sheet name="Carriers" sheetId="4" r:id="rId4"/>
    <sheet name="ConsumerProducer" sheetId="5" r:id="rId5"/>
    <sheet name="Conversion" sheetId="13" r:id="rId6"/>
    <sheet name="Transport" sheetId="7" r:id="rId7"/>
    <sheet name="InfluxDBProfiles" sheetId="11" r:id="rId8"/>
    <sheet name="CablesPipesConnections" sheetId="8" r:id="rId9"/>
    <sheet name="Site_mapping" sheetId="20" r:id="rId10"/>
    <sheet name="SiteSector_mapping" sheetId="22" r:id="rId11"/>
    <sheet name="Electricity_asset_node" sheetId="15" r:id="rId12"/>
    <sheet name="Gasunie_asset_node" sheetId="16" r:id="rId13"/>
    <sheet name="TenneT_investpaths" sheetId="21" r:id="rId14"/>
    <sheet name="Gasunie_investpaths" sheetId="17" r:id="rId15"/>
    <sheet name="Gasunie_network_ids" sheetId="18" r:id="rId16"/>
    <sheet name="Gasunie_investcosts" sheetId="23" r:id="rId17"/>
    <sheet name="Tennet_investcosts" sheetId="24" r:id="rId18"/>
  </sheets>
  <definedNames>
    <definedName name="_xlnm._FilterDatabase" localSheetId="8" hidden="1">CablesPipesConnections!$A$1:$F$1</definedName>
    <definedName name="_xlnm._FilterDatabase" localSheetId="4" hidden="1">ConsumerProducer!$A$1:$P$1</definedName>
    <definedName name="_xlnm._FilterDatabase" localSheetId="5" hidden="1">Conversion!$A$1:$AQ$98</definedName>
    <definedName name="_xlnm._FilterDatabase" localSheetId="11" hidden="1">Electricity_asset_node!$A$1:$C$1</definedName>
    <definedName name="_xlnm._FilterDatabase" localSheetId="12" hidden="1">Gasunie_asset_node!$A$1:$K$51</definedName>
    <definedName name="_xlnm._FilterDatabase" localSheetId="9" hidden="1">Site_mapping!$A$1:$B$92</definedName>
    <definedName name="_xlnm._FilterDatabase" localSheetId="6" hidden="1">Transport!$A$1:$K$1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5" l="1"/>
  <c r="E40" i="15"/>
  <c r="E39" i="15"/>
  <c r="M65" i="5"/>
  <c r="J214" i="5"/>
  <c r="AL100" i="13" l="1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7" i="13"/>
  <c r="AC18" i="13"/>
  <c r="AC19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2" i="13"/>
  <c r="J195" i="5" l="1"/>
  <c r="G891" i="7"/>
  <c r="I891" i="7"/>
  <c r="G889" i="7"/>
  <c r="G890" i="7"/>
  <c r="I890" i="7"/>
  <c r="B889" i="7"/>
  <c r="I889" i="7" s="1"/>
  <c r="B888" i="7"/>
  <c r="I888" i="7" s="1"/>
  <c r="G888" i="7"/>
  <c r="M222" i="5"/>
  <c r="M221" i="5"/>
  <c r="M220" i="5"/>
  <c r="M219" i="5"/>
  <c r="M218" i="5"/>
  <c r="M217" i="5"/>
  <c r="K386" i="7" l="1"/>
  <c r="G6" i="11"/>
  <c r="J216" i="5" l="1"/>
  <c r="H216" i="5"/>
  <c r="J215" i="5"/>
  <c r="H215" i="5"/>
  <c r="H214" i="5"/>
  <c r="J213" i="5"/>
  <c r="H213" i="5"/>
  <c r="M212" i="5"/>
  <c r="J212" i="5"/>
  <c r="H212" i="5"/>
  <c r="M211" i="5"/>
  <c r="J211" i="5"/>
  <c r="H211" i="5"/>
  <c r="M210" i="5"/>
  <c r="J210" i="5"/>
  <c r="H210" i="5"/>
  <c r="M209" i="5"/>
  <c r="J209" i="5"/>
  <c r="H209" i="5"/>
  <c r="M208" i="5"/>
  <c r="J208" i="5"/>
  <c r="H208" i="5"/>
  <c r="M207" i="5"/>
  <c r="J207" i="5"/>
  <c r="H207" i="5"/>
  <c r="M206" i="5"/>
  <c r="J206" i="5"/>
  <c r="H206" i="5"/>
  <c r="M205" i="5"/>
  <c r="J205" i="5"/>
  <c r="H205" i="5"/>
  <c r="M204" i="5"/>
  <c r="J204" i="5"/>
  <c r="H204" i="5"/>
  <c r="M203" i="5"/>
  <c r="J203" i="5"/>
  <c r="H203" i="5"/>
  <c r="J202" i="5"/>
  <c r="H202" i="5"/>
  <c r="J201" i="5"/>
  <c r="H201" i="5"/>
  <c r="J200" i="5"/>
  <c r="H200" i="5"/>
  <c r="G200" i="5"/>
  <c r="M200" i="5" s="1"/>
  <c r="J199" i="5"/>
  <c r="H199" i="5"/>
  <c r="J198" i="5"/>
  <c r="H198" i="5"/>
  <c r="G198" i="5"/>
  <c r="M198" i="5" s="1"/>
  <c r="M197" i="5"/>
  <c r="J197" i="5"/>
  <c r="H197" i="5"/>
  <c r="J196" i="5"/>
  <c r="H196" i="5"/>
  <c r="G196" i="5"/>
  <c r="M196" i="5" s="1"/>
  <c r="K415" i="7" l="1"/>
  <c r="K115" i="7"/>
  <c r="K3" i="7"/>
  <c r="K4" i="7"/>
  <c r="K5" i="7"/>
  <c r="K6" i="7"/>
  <c r="K8" i="7"/>
  <c r="K15" i="7"/>
  <c r="K16" i="7"/>
  <c r="K17" i="7"/>
  <c r="K18" i="7"/>
  <c r="K19" i="7"/>
  <c r="K20" i="7"/>
  <c r="K21" i="7"/>
  <c r="K22" i="7"/>
  <c r="K24" i="7"/>
  <c r="K25" i="7"/>
  <c r="K26" i="7"/>
  <c r="K33" i="7"/>
  <c r="K39" i="7"/>
  <c r="K40" i="7"/>
  <c r="K42" i="7"/>
  <c r="K49" i="7"/>
  <c r="K50" i="7"/>
  <c r="K51" i="7"/>
  <c r="K52" i="7"/>
  <c r="K59" i="7"/>
  <c r="K60" i="7"/>
  <c r="K61" i="7"/>
  <c r="K62" i="7"/>
  <c r="K63" i="7"/>
  <c r="K64" i="7"/>
  <c r="K66" i="7"/>
  <c r="K73" i="7"/>
  <c r="K74" i="7"/>
  <c r="K75" i="7"/>
  <c r="K76" i="7"/>
  <c r="K77" i="7"/>
  <c r="K78" i="7"/>
  <c r="K80" i="7"/>
  <c r="K88" i="7"/>
  <c r="K89" i="7"/>
  <c r="K90" i="7"/>
  <c r="K91" i="7"/>
  <c r="K92" i="7"/>
  <c r="K94" i="7"/>
  <c r="K101" i="7"/>
  <c r="K102" i="7"/>
  <c r="K103" i="7"/>
  <c r="K104" i="7"/>
  <c r="K116" i="7"/>
  <c r="K117" i="7"/>
  <c r="K118" i="7"/>
  <c r="K119" i="7"/>
  <c r="K130" i="7"/>
  <c r="K144" i="7"/>
  <c r="K145" i="7"/>
  <c r="K177" i="7"/>
  <c r="K191" i="7"/>
  <c r="K192" i="7"/>
  <c r="K223" i="7"/>
  <c r="K224" i="7"/>
  <c r="K254" i="7"/>
  <c r="K255" i="7"/>
  <c r="K270" i="7"/>
  <c r="K303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9" i="7"/>
  <c r="K384" i="7"/>
  <c r="K385" i="7"/>
  <c r="K418" i="7"/>
  <c r="K419" i="7"/>
  <c r="K420" i="7"/>
  <c r="K421" i="7"/>
  <c r="K422" i="7"/>
  <c r="K423" i="7"/>
  <c r="K424" i="7"/>
  <c r="K425" i="7"/>
  <c r="K426" i="7"/>
  <c r="K475" i="7"/>
  <c r="K476" i="7"/>
  <c r="K478" i="7"/>
  <c r="K539" i="7"/>
  <c r="K540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648" i="7"/>
  <c r="K652" i="7"/>
  <c r="K653" i="7"/>
  <c r="K668" i="7"/>
  <c r="K669" i="7"/>
  <c r="K670" i="7"/>
  <c r="K671" i="7"/>
  <c r="K685" i="7"/>
  <c r="K686" i="7"/>
  <c r="K687" i="7"/>
  <c r="K688" i="7"/>
  <c r="K695" i="7"/>
  <c r="K738" i="7"/>
  <c r="K756" i="7"/>
  <c r="K757" i="7"/>
  <c r="K770" i="7"/>
  <c r="K771" i="7"/>
  <c r="K774" i="7"/>
  <c r="K775" i="7"/>
  <c r="K793" i="7"/>
  <c r="K794" i="7"/>
  <c r="K795" i="7"/>
  <c r="K796" i="7"/>
  <c r="K797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2" i="7"/>
  <c r="AL14" i="13" l="1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3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8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1" i="5"/>
  <c r="P182" i="5"/>
  <c r="P184" i="5"/>
  <c r="P185" i="5"/>
  <c r="P186" i="5"/>
  <c r="P187" i="5"/>
  <c r="P188" i="5"/>
  <c r="P189" i="5"/>
  <c r="P190" i="5"/>
  <c r="P191" i="5"/>
  <c r="P192" i="5"/>
  <c r="P193" i="5"/>
  <c r="P194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7" i="5"/>
  <c r="M88" i="5"/>
  <c r="M89" i="5"/>
  <c r="M91" i="5"/>
  <c r="M93" i="5"/>
  <c r="M95" i="5"/>
  <c r="M97" i="5"/>
  <c r="M98" i="5"/>
  <c r="M108" i="5"/>
  <c r="M109" i="5"/>
  <c r="M110" i="5"/>
  <c r="M111" i="5"/>
  <c r="M112" i="5"/>
  <c r="M113" i="5"/>
  <c r="M115" i="5"/>
  <c r="M117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2" i="5"/>
  <c r="H195" i="5" l="1"/>
  <c r="B877" i="7"/>
  <c r="I877" i="7" s="1"/>
  <c r="A873" i="7"/>
  <c r="B873" i="7" s="1"/>
  <c r="A874" i="7"/>
  <c r="B874" i="7" s="1"/>
  <c r="A875" i="7"/>
  <c r="B875" i="7" s="1"/>
  <c r="A876" i="7"/>
  <c r="B876" i="7" s="1"/>
  <c r="A877" i="7"/>
  <c r="A878" i="7"/>
  <c r="B878" i="7" s="1"/>
  <c r="G878" i="7" s="1"/>
  <c r="A879" i="7"/>
  <c r="B879" i="7" s="1"/>
  <c r="A880" i="7"/>
  <c r="B880" i="7" s="1"/>
  <c r="A881" i="7"/>
  <c r="B881" i="7" s="1"/>
  <c r="A882" i="7"/>
  <c r="B882" i="7" s="1"/>
  <c r="A883" i="7"/>
  <c r="B883" i="7" s="1"/>
  <c r="A884" i="7"/>
  <c r="B884" i="7" s="1"/>
  <c r="A885" i="7"/>
  <c r="B885" i="7" s="1"/>
  <c r="A886" i="7"/>
  <c r="B886" i="7" s="1"/>
  <c r="A887" i="7"/>
  <c r="B887" i="7" s="1"/>
  <c r="A872" i="7"/>
  <c r="B872" i="7" s="1"/>
  <c r="G872" i="7" s="1"/>
  <c r="B65" i="1"/>
  <c r="B64" i="1"/>
  <c r="B863" i="7"/>
  <c r="G863" i="7" s="1"/>
  <c r="B864" i="7"/>
  <c r="G864" i="7" s="1"/>
  <c r="B865" i="7"/>
  <c r="I865" i="7" s="1"/>
  <c r="B866" i="7"/>
  <c r="G866" i="7" s="1"/>
  <c r="B867" i="7"/>
  <c r="G867" i="7" s="1"/>
  <c r="B868" i="7"/>
  <c r="I868" i="7" s="1"/>
  <c r="B869" i="7"/>
  <c r="G869" i="7" s="1"/>
  <c r="B870" i="7"/>
  <c r="G870" i="7" s="1"/>
  <c r="B871" i="7"/>
  <c r="I871" i="7" s="1"/>
  <c r="B862" i="7"/>
  <c r="I862" i="7" s="1"/>
  <c r="G17" i="11"/>
  <c r="J194" i="5"/>
  <c r="J185" i="5"/>
  <c r="J186" i="5"/>
  <c r="J187" i="5"/>
  <c r="J188" i="5"/>
  <c r="J189" i="5"/>
  <c r="J190" i="5"/>
  <c r="J191" i="5"/>
  <c r="J192" i="5"/>
  <c r="J193" i="5"/>
  <c r="H185" i="5"/>
  <c r="H186" i="5"/>
  <c r="H187" i="5"/>
  <c r="H188" i="5"/>
  <c r="H189" i="5"/>
  <c r="H190" i="5"/>
  <c r="H191" i="5"/>
  <c r="H192" i="5"/>
  <c r="H193" i="5"/>
  <c r="H194" i="5"/>
  <c r="I879" i="7" l="1"/>
  <c r="G879" i="7"/>
  <c r="I880" i="7"/>
  <c r="G880" i="7"/>
  <c r="I874" i="7"/>
  <c r="G874" i="7"/>
  <c r="I875" i="7"/>
  <c r="G875" i="7"/>
  <c r="I887" i="7"/>
  <c r="G887" i="7"/>
  <c r="G882" i="7"/>
  <c r="I882" i="7"/>
  <c r="I885" i="7"/>
  <c r="G885" i="7"/>
  <c r="I886" i="7"/>
  <c r="G886" i="7"/>
  <c r="G884" i="7"/>
  <c r="I884" i="7"/>
  <c r="I881" i="7"/>
  <c r="G881" i="7"/>
  <c r="I876" i="7"/>
  <c r="G876" i="7"/>
  <c r="I873" i="7"/>
  <c r="G873" i="7"/>
  <c r="G883" i="7"/>
  <c r="I883" i="7"/>
  <c r="G877" i="7"/>
  <c r="I878" i="7"/>
  <c r="I872" i="7"/>
  <c r="G865" i="7"/>
  <c r="G868" i="7"/>
  <c r="G862" i="7"/>
  <c r="G871" i="7"/>
  <c r="I870" i="7"/>
  <c r="I869" i="7"/>
  <c r="I867" i="7"/>
  <c r="I866" i="7"/>
  <c r="I864" i="7"/>
  <c r="I863" i="7"/>
  <c r="J184" i="5"/>
  <c r="H184" i="5"/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4" i="1"/>
  <c r="A75" i="2"/>
  <c r="A76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54" i="2"/>
  <c r="H2" i="2" l="1"/>
  <c r="G14" i="11" l="1"/>
  <c r="A53" i="2"/>
  <c r="A52" i="2"/>
  <c r="G11" i="11" l="1"/>
  <c r="G13" i="11"/>
  <c r="G12" i="11"/>
  <c r="B10" i="11" l="1"/>
  <c r="G10" i="11" s="1"/>
  <c r="B3" i="11" l="1"/>
  <c r="G3" i="11" s="1"/>
  <c r="B4" i="11"/>
  <c r="G4" i="11" s="1"/>
  <c r="B5" i="11"/>
  <c r="G5" i="11" s="1"/>
  <c r="B6" i="11"/>
  <c r="B7" i="11"/>
  <c r="G7" i="11" s="1"/>
  <c r="B8" i="11"/>
  <c r="G8" i="11" s="1"/>
  <c r="B2" i="11"/>
  <c r="G2" i="11" s="1"/>
  <c r="A51" i="2" l="1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<sst xmlns="http://schemas.openxmlformats.org/spreadsheetml/2006/main" count="24143" uniqueCount="5817">
  <si>
    <t>ID</t>
  </si>
  <si>
    <t>Name</t>
  </si>
  <si>
    <t>Description</t>
  </si>
  <si>
    <t>Code</t>
  </si>
  <si>
    <t>HIC</t>
  </si>
  <si>
    <t>Harbour Industrial Complex</t>
  </si>
  <si>
    <t>REF</t>
  </si>
  <si>
    <t>H2PROD</t>
  </si>
  <si>
    <t>CHLO</t>
  </si>
  <si>
    <t>NET</t>
  </si>
  <si>
    <t>Networks</t>
  </si>
  <si>
    <t>NULL</t>
  </si>
  <si>
    <t>TopLevelArea</t>
  </si>
  <si>
    <t>Scope</t>
  </si>
  <si>
    <t>Parent_Area_ID</t>
  </si>
  <si>
    <t>Area_WKT</t>
  </si>
  <si>
    <t>Sector_ID</t>
  </si>
  <si>
    <t>RotterdamHIC</t>
  </si>
  <si>
    <t>True</t>
  </si>
  <si>
    <t>Neste_MVB</t>
  </si>
  <si>
    <t>False</t>
  </si>
  <si>
    <t>RotterdamHIC_area</t>
  </si>
  <si>
    <t>Bungeloders_MVB</t>
  </si>
  <si>
    <t>Lyondell_MVB</t>
  </si>
  <si>
    <t>BP_EurA</t>
  </si>
  <si>
    <t>Indorama_EurA</t>
  </si>
  <si>
    <t>ADM_EurA</t>
  </si>
  <si>
    <t>Gunvor_EurB</t>
  </si>
  <si>
    <t>AlcoEnergy_EurC</t>
  </si>
  <si>
    <t>Caldic_EurC</t>
  </si>
  <si>
    <t>Exxonmobil_EurC</t>
  </si>
  <si>
    <t>VPREnergy_EurC</t>
  </si>
  <si>
    <t>ShellRefinery_Per</t>
  </si>
  <si>
    <t>Ducor_BotA</t>
  </si>
  <si>
    <t>Invista_BotA</t>
  </si>
  <si>
    <t>Lucite_BotA</t>
  </si>
  <si>
    <t>Huntsman_BotA</t>
  </si>
  <si>
    <t>Almatis_BotA</t>
  </si>
  <si>
    <t>Climax_BotA</t>
  </si>
  <si>
    <t>Lyondell_BotA</t>
  </si>
  <si>
    <t>AirProducts_BotA</t>
  </si>
  <si>
    <t>Tronox_BotA</t>
  </si>
  <si>
    <t>Cabot_BotA</t>
  </si>
  <si>
    <t>EKC_BotA</t>
  </si>
  <si>
    <t>Nouryon_BotA</t>
  </si>
  <si>
    <t>Shinetsu_BotA</t>
  </si>
  <si>
    <t>Hexion_BotA</t>
  </si>
  <si>
    <t>Cerexagri_Per</t>
  </si>
  <si>
    <t>Arkema_Per</t>
  </si>
  <si>
    <t>Wilmar_Per</t>
  </si>
  <si>
    <t>Hexion_Per</t>
  </si>
  <si>
    <t>AVR_BotA</t>
  </si>
  <si>
    <t>AirLiquide_BotA</t>
  </si>
  <si>
    <t>Uniper_MVB</t>
  </si>
  <si>
    <t>MaasStroom_Per</t>
  </si>
  <si>
    <t>ProRail_Eur</t>
  </si>
  <si>
    <t>AirLiquidePergen_Per</t>
  </si>
  <si>
    <t>Exxon_BotB</t>
  </si>
  <si>
    <t>OffshoreWind</t>
  </si>
  <si>
    <t>Others_MV</t>
  </si>
  <si>
    <t>Others_Eur</t>
  </si>
  <si>
    <t>Others_Bot</t>
  </si>
  <si>
    <t>Rijnmond_Per</t>
  </si>
  <si>
    <t>Others_Per</t>
  </si>
  <si>
    <t>Engie_MVB</t>
  </si>
  <si>
    <t>ESDLType</t>
  </si>
  <si>
    <t>Lat</t>
  </si>
  <si>
    <t>Lon</t>
  </si>
  <si>
    <t>Building</t>
  </si>
  <si>
    <t>E</t>
  </si>
  <si>
    <t>Electricity</t>
  </si>
  <si>
    <t>ElectricityCommodity</t>
  </si>
  <si>
    <t>RTL H-gas ODO</t>
  </si>
  <si>
    <t>GasCommodity</t>
  </si>
  <si>
    <t>GM</t>
  </si>
  <si>
    <t>Green methane</t>
  </si>
  <si>
    <t>RTLG_ODO</t>
  </si>
  <si>
    <t>RTL G-gas ODO</t>
  </si>
  <si>
    <t>HTLH</t>
  </si>
  <si>
    <t>HTLG</t>
  </si>
  <si>
    <t>S</t>
  </si>
  <si>
    <t>Steam</t>
  </si>
  <si>
    <t>HeatCommodity</t>
  </si>
  <si>
    <t>HTH</t>
  </si>
  <si>
    <t>High temperature heat</t>
  </si>
  <si>
    <t>LTH</t>
  </si>
  <si>
    <t>Low temperature heat</t>
  </si>
  <si>
    <t>Grey Hydrogen</t>
  </si>
  <si>
    <t>Blue Hydrogen [H-Vision]</t>
  </si>
  <si>
    <t>RG</t>
  </si>
  <si>
    <t>Refgas</t>
  </si>
  <si>
    <t>EnergyCommodity</t>
  </si>
  <si>
    <t>PC</t>
  </si>
  <si>
    <t>Petcokes</t>
  </si>
  <si>
    <t>HG</t>
  </si>
  <si>
    <t>Heavy gasoil</t>
  </si>
  <si>
    <t>C</t>
  </si>
  <si>
    <t>Coal</t>
  </si>
  <si>
    <t>BM</t>
  </si>
  <si>
    <t>Biomass</t>
  </si>
  <si>
    <t>PW</t>
  </si>
  <si>
    <t>Plastic waste</t>
  </si>
  <si>
    <t>CO</t>
  </si>
  <si>
    <t>Crude oil</t>
  </si>
  <si>
    <t>MeOH</t>
  </si>
  <si>
    <t>Methanol</t>
  </si>
  <si>
    <t>OR</t>
  </si>
  <si>
    <t>Oilrest</t>
  </si>
  <si>
    <t>RF</t>
  </si>
  <si>
    <t>Res Fuel</t>
  </si>
  <si>
    <t>W</t>
  </si>
  <si>
    <t>Waste</t>
  </si>
  <si>
    <t>AreaBld_ID</t>
  </si>
  <si>
    <t>Power</t>
  </si>
  <si>
    <t>Port_ID</t>
  </si>
  <si>
    <t>Carrier_ID</t>
  </si>
  <si>
    <t>Profile_ID</t>
  </si>
  <si>
    <t>Profile_ESDLType</t>
  </si>
  <si>
    <t>Profile_Physical_Quantity</t>
  </si>
  <si>
    <t>Profile_Value</t>
  </si>
  <si>
    <t>Profile_Unit</t>
  </si>
  <si>
    <t>Profile_Reference_ID</t>
  </si>
  <si>
    <t>D1_E</t>
  </si>
  <si>
    <t>ElectricityDemand</t>
  </si>
  <si>
    <t>POWER</t>
  </si>
  <si>
    <t>D1_S</t>
  </si>
  <si>
    <t>HeatingDemand</t>
  </si>
  <si>
    <t>D2_E</t>
  </si>
  <si>
    <t>D2_S</t>
  </si>
  <si>
    <t>GasDemand</t>
  </si>
  <si>
    <t>D3_E</t>
  </si>
  <si>
    <t>D3_S</t>
  </si>
  <si>
    <t>D4_E</t>
  </si>
  <si>
    <t>D4_HTH</t>
  </si>
  <si>
    <t>D4_S</t>
  </si>
  <si>
    <t>D5_E</t>
  </si>
  <si>
    <t>D5_S</t>
  </si>
  <si>
    <t>D6_E</t>
  </si>
  <si>
    <t>D6_S</t>
  </si>
  <si>
    <t>D7_E</t>
  </si>
  <si>
    <t>D7_HTH</t>
  </si>
  <si>
    <t>D7_S</t>
  </si>
  <si>
    <t>D8_E</t>
  </si>
  <si>
    <t>D8_S</t>
  </si>
  <si>
    <t>D9_E</t>
  </si>
  <si>
    <t>D9_S</t>
  </si>
  <si>
    <t>D10_E</t>
  </si>
  <si>
    <t>D10_S</t>
  </si>
  <si>
    <t>D11_E</t>
  </si>
  <si>
    <t>D11_S</t>
  </si>
  <si>
    <t>D11_HTH</t>
  </si>
  <si>
    <t>D33_E</t>
  </si>
  <si>
    <t>D33_HTH</t>
  </si>
  <si>
    <t>D33_S</t>
  </si>
  <si>
    <t>D12_E</t>
  </si>
  <si>
    <t>D12_S</t>
  </si>
  <si>
    <t>D14_E</t>
  </si>
  <si>
    <t>D14_S</t>
  </si>
  <si>
    <t>D15_E</t>
  </si>
  <si>
    <t>D15_S</t>
  </si>
  <si>
    <t>D16_E</t>
  </si>
  <si>
    <t>D16_S</t>
  </si>
  <si>
    <t>D17_E</t>
  </si>
  <si>
    <t>D17_S</t>
  </si>
  <si>
    <t>D18_E</t>
  </si>
  <si>
    <t>D18_S</t>
  </si>
  <si>
    <t>D19_E</t>
  </si>
  <si>
    <t>D19_S</t>
  </si>
  <si>
    <t>D20_E</t>
  </si>
  <si>
    <t>D21_HTH</t>
  </si>
  <si>
    <t>D21_E</t>
  </si>
  <si>
    <t>D22_HTH</t>
  </si>
  <si>
    <t>D22_E</t>
  </si>
  <si>
    <t>D23_S</t>
  </si>
  <si>
    <t>D23_E</t>
  </si>
  <si>
    <t>D24_S</t>
  </si>
  <si>
    <t>D24_E</t>
  </si>
  <si>
    <t>D25_E</t>
  </si>
  <si>
    <t>D25_HTH</t>
  </si>
  <si>
    <t>D25_S</t>
  </si>
  <si>
    <t>D27_S</t>
  </si>
  <si>
    <t>D27_E</t>
  </si>
  <si>
    <t>D29_S</t>
  </si>
  <si>
    <t>D29_E</t>
  </si>
  <si>
    <t>D30_HTH</t>
  </si>
  <si>
    <t>D30_E</t>
  </si>
  <si>
    <t>D31_S</t>
  </si>
  <si>
    <t>D31_E</t>
  </si>
  <si>
    <t>D32_S</t>
  </si>
  <si>
    <t>D32_E</t>
  </si>
  <si>
    <t>D13_S</t>
  </si>
  <si>
    <t>D13_E</t>
  </si>
  <si>
    <t>D26_E</t>
  </si>
  <si>
    <t>D26_HTH</t>
  </si>
  <si>
    <t>D26_S</t>
  </si>
  <si>
    <t>D38_E</t>
  </si>
  <si>
    <t>D39_E</t>
  </si>
  <si>
    <t>D40_E</t>
  </si>
  <si>
    <t>D41_E</t>
  </si>
  <si>
    <t>D42_E</t>
  </si>
  <si>
    <t>D43_E</t>
  </si>
  <si>
    <t>D44_E</t>
  </si>
  <si>
    <t>D45_E</t>
  </si>
  <si>
    <t>D46_E</t>
  </si>
  <si>
    <t>D48_E</t>
  </si>
  <si>
    <t>RWG_MV</t>
  </si>
  <si>
    <t>Others_MV_building</t>
  </si>
  <si>
    <t>D49_E</t>
  </si>
  <si>
    <t>APTM_MV</t>
  </si>
  <si>
    <t>D50_E</t>
  </si>
  <si>
    <t>SIF_MV</t>
  </si>
  <si>
    <t>EnecoWind_MV</t>
  </si>
  <si>
    <t>ElectricityProducer</t>
  </si>
  <si>
    <t>D51_E</t>
  </si>
  <si>
    <t>PorthosBooster_MV</t>
  </si>
  <si>
    <t>D52_E</t>
  </si>
  <si>
    <t>ENCI_Eur</t>
  </si>
  <si>
    <t>Others_Eur_building</t>
  </si>
  <si>
    <t>D53_E</t>
  </si>
  <si>
    <t>VopakMoezelwegNeckarwegTerminals_Eur</t>
  </si>
  <si>
    <t>D54_E</t>
  </si>
  <si>
    <t>Verolme_Bot</t>
  </si>
  <si>
    <t>Others_Bot_building</t>
  </si>
  <si>
    <t>D55_E</t>
  </si>
  <si>
    <t>Cargill_Bot</t>
  </si>
  <si>
    <t>D56_E</t>
  </si>
  <si>
    <t>Rubis_Bot</t>
  </si>
  <si>
    <t>D57_E</t>
  </si>
  <si>
    <t>Koole_Bot</t>
  </si>
  <si>
    <t>D58_E</t>
  </si>
  <si>
    <t>LBC_Bot</t>
  </si>
  <si>
    <t>D59_E</t>
  </si>
  <si>
    <t>VopakTerminals_Bot</t>
  </si>
  <si>
    <t>ImportH2_MV</t>
  </si>
  <si>
    <t>GasProducer</t>
  </si>
  <si>
    <t>ExportH2_Per</t>
  </si>
  <si>
    <t>AsfaltCentrale_Bot</t>
  </si>
  <si>
    <t>Hoyer_Bot</t>
  </si>
  <si>
    <t>PernisWestland_Per</t>
  </si>
  <si>
    <t>EuopoortWestland_Eur</t>
  </si>
  <si>
    <t>Maffina_Eur</t>
  </si>
  <si>
    <t>Greif_Bot</t>
  </si>
  <si>
    <t>WatcoService_Bot</t>
  </si>
  <si>
    <t>JBDEco_Bot</t>
  </si>
  <si>
    <t>LNGImport_MV</t>
  </si>
  <si>
    <t>EuromaxTerminal_MV</t>
  </si>
  <si>
    <t>CH4Export_Per</t>
  </si>
  <si>
    <t>S4_E</t>
  </si>
  <si>
    <t>Offshore_MV</t>
  </si>
  <si>
    <t>OffshoreWind_building</t>
  </si>
  <si>
    <t>MixStation_Per</t>
  </si>
  <si>
    <t>Others_Per_building</t>
  </si>
  <si>
    <t>D70_HTLH</t>
  </si>
  <si>
    <t>PeakShaver_MV</t>
  </si>
  <si>
    <t>D71_E</t>
  </si>
  <si>
    <t>D72_LTH</t>
  </si>
  <si>
    <t>DemandMarket_LTH</t>
  </si>
  <si>
    <t>Attribute1</t>
  </si>
  <si>
    <t>Value1</t>
  </si>
  <si>
    <t>Attribute2</t>
  </si>
  <si>
    <t>Value2</t>
  </si>
  <si>
    <t>InPort1_ID</t>
  </si>
  <si>
    <t>InPort1_Carrier</t>
  </si>
  <si>
    <t>InPort2_ID</t>
  </si>
  <si>
    <t>InPort2_Carrier</t>
  </si>
  <si>
    <t>OutPort1_ID</t>
  </si>
  <si>
    <t>OutPort1_Carrier</t>
  </si>
  <si>
    <t>OutPort2_ID</t>
  </si>
  <si>
    <t>OutPort2_Carrier</t>
  </si>
  <si>
    <t>C1</t>
  </si>
  <si>
    <t>Bungeloders_MVB_Boiler</t>
  </si>
  <si>
    <t>GasHeater</t>
  </si>
  <si>
    <t>Bungeloders_MVB_building</t>
  </si>
  <si>
    <t>efficiency</t>
  </si>
  <si>
    <t>0.85</t>
  </si>
  <si>
    <t>assetType</t>
  </si>
  <si>
    <t>Boiler</t>
  </si>
  <si>
    <t>C2</t>
  </si>
  <si>
    <t>Lyondell_MVB_Boiler</t>
  </si>
  <si>
    <t>Lyondell_MVB_building</t>
  </si>
  <si>
    <t>C7</t>
  </si>
  <si>
    <t>BP_EurA_Furnace</t>
  </si>
  <si>
    <t>BP_EurA_building</t>
  </si>
  <si>
    <t>0.8</t>
  </si>
  <si>
    <t>Furnace</t>
  </si>
  <si>
    <t>C8</t>
  </si>
  <si>
    <t>C9</t>
  </si>
  <si>
    <t>C10</t>
  </si>
  <si>
    <t>BP_EurA_Boiler</t>
  </si>
  <si>
    <t>C11</t>
  </si>
  <si>
    <t>C12</t>
  </si>
  <si>
    <t>C14</t>
  </si>
  <si>
    <t>Indorama_EurA_Cogen</t>
  </si>
  <si>
    <t>Indorama_EurA_building</t>
  </si>
  <si>
    <t>0.49</t>
  </si>
  <si>
    <t>Cogen</t>
  </si>
  <si>
    <t>C15</t>
  </si>
  <si>
    <t>ADM_EurA_Cogen</t>
  </si>
  <si>
    <t>ADM_EurA_building</t>
  </si>
  <si>
    <t>C16</t>
  </si>
  <si>
    <t>ADM_EurA_Boiler</t>
  </si>
  <si>
    <t>C17</t>
  </si>
  <si>
    <t>Gunvor_EurB_Furnace</t>
  </si>
  <si>
    <t>Gunvor_EurB_building</t>
  </si>
  <si>
    <t>C18</t>
  </si>
  <si>
    <t>C19</t>
  </si>
  <si>
    <t>C20</t>
  </si>
  <si>
    <t>Gunvor_EurB_Boiler</t>
  </si>
  <si>
    <t>C21</t>
  </si>
  <si>
    <t>C22</t>
  </si>
  <si>
    <t>C23</t>
  </si>
  <si>
    <t>AlcoEnergy_EurC_Cogen</t>
  </si>
  <si>
    <t>AlcoEnergy_EurC_building</t>
  </si>
  <si>
    <t>C24</t>
  </si>
  <si>
    <t>Caldic_EurC_Boiler</t>
  </si>
  <si>
    <t>Caldic_EurC_building</t>
  </si>
  <si>
    <t>C25</t>
  </si>
  <si>
    <t>Exxonmobil_EurC_Boiler</t>
  </si>
  <si>
    <t>Exxonmobil_EurC_building</t>
  </si>
  <si>
    <t>C26</t>
  </si>
  <si>
    <t>VPREnergy_EurC_Furnace</t>
  </si>
  <si>
    <t>VPREnergy_EurC_building</t>
  </si>
  <si>
    <t>C27</t>
  </si>
  <si>
    <t>VPREnergy_EurC_Boiler</t>
  </si>
  <si>
    <t>C62</t>
  </si>
  <si>
    <t>ShellRefinery_Per_SMR</t>
  </si>
  <si>
    <t>GasConversion</t>
  </si>
  <si>
    <t>ShellRefinery_Per_building</t>
  </si>
  <si>
    <t>SMR</t>
  </si>
  <si>
    <t>C63</t>
  </si>
  <si>
    <t>AirLiquidePergen_Per_Cogen</t>
  </si>
  <si>
    <t>AirLiquidePergen_Per_building</t>
  </si>
  <si>
    <t>C64</t>
  </si>
  <si>
    <t>C65</t>
  </si>
  <si>
    <t>ShellRefinery_Per_Gasifier_oilrest</t>
  </si>
  <si>
    <t>Gasifier_oilrest</t>
  </si>
  <si>
    <t>C66</t>
  </si>
  <si>
    <t>PowerPlant</t>
  </si>
  <si>
    <t>Powergen_baseloadind</t>
  </si>
  <si>
    <t>C67</t>
  </si>
  <si>
    <t>C68</t>
  </si>
  <si>
    <t>C69</t>
  </si>
  <si>
    <t>ShellRefinery_Per_Boiler</t>
  </si>
  <si>
    <t>C70</t>
  </si>
  <si>
    <t>C71</t>
  </si>
  <si>
    <t>C72</t>
  </si>
  <si>
    <t>ShellRefinery_Per_Furnace</t>
  </si>
  <si>
    <t>C73</t>
  </si>
  <si>
    <t>C74</t>
  </si>
  <si>
    <t>C28</t>
  </si>
  <si>
    <t>Ducor_BotA_Boiler</t>
  </si>
  <si>
    <t>Ducor_BotA_building</t>
  </si>
  <si>
    <t>C33</t>
  </si>
  <si>
    <t>Invista_BotA_Boiler</t>
  </si>
  <si>
    <t>Invista_BotA_building</t>
  </si>
  <si>
    <t>C34</t>
  </si>
  <si>
    <t>Almatis_BotA_Boiler</t>
  </si>
  <si>
    <t>Almatis_BotA_building</t>
  </si>
  <si>
    <t>C35</t>
  </si>
  <si>
    <t>Climax_BotA_Boiler</t>
  </si>
  <si>
    <t>Climax_BotA_building</t>
  </si>
  <si>
    <t>C37</t>
  </si>
  <si>
    <t>Lyondell_BotA_Cogen</t>
  </si>
  <si>
    <t>Lyondell_BotA_building</t>
  </si>
  <si>
    <t>C36</t>
  </si>
  <si>
    <t>AirProducts_BotA_Cogen</t>
  </si>
  <si>
    <t>AirProducts_BotA_building</t>
  </si>
  <si>
    <t>C39</t>
  </si>
  <si>
    <t>Tronox_BotA_Furnace</t>
  </si>
  <si>
    <t>Tronox_BotA_building</t>
  </si>
  <si>
    <t>C40</t>
  </si>
  <si>
    <t>Cabot_BotA_Powergen_baseload</t>
  </si>
  <si>
    <t>Cabot_BotA_building</t>
  </si>
  <si>
    <t>Powergen_baseload</t>
  </si>
  <si>
    <t>C41</t>
  </si>
  <si>
    <t>Cabot_BotA_Furnace</t>
  </si>
  <si>
    <t>C42</t>
  </si>
  <si>
    <t>C43</t>
  </si>
  <si>
    <t>EKC_BotA_Boiler</t>
  </si>
  <si>
    <t>EKC_BotA_building</t>
  </si>
  <si>
    <t>C44</t>
  </si>
  <si>
    <t>Nouryon_BotA_Cogen</t>
  </si>
  <si>
    <t>Nouryon_BotA_building</t>
  </si>
  <si>
    <t>C45</t>
  </si>
  <si>
    <t>Nouryon_BotA_Boiler</t>
  </si>
  <si>
    <t>C46</t>
  </si>
  <si>
    <t>Nouryon_BotA_ElectrolyzerBrine</t>
  </si>
  <si>
    <t>ElectrolyzerBrine</t>
  </si>
  <si>
    <t>C47</t>
  </si>
  <si>
    <t>Shinetsu_BotA_Furnace</t>
  </si>
  <si>
    <t>Shinetsu_BotA_building</t>
  </si>
  <si>
    <t>C53</t>
  </si>
  <si>
    <t>Hexion_BotA_Boiler</t>
  </si>
  <si>
    <t>Hexion_BotA_building</t>
  </si>
  <si>
    <t>C56</t>
  </si>
  <si>
    <t>Cerexagri_Per_Boiler</t>
  </si>
  <si>
    <t>Cerexagri_Per_building</t>
  </si>
  <si>
    <t>C57</t>
  </si>
  <si>
    <t>Arkema_Per_Furnace</t>
  </si>
  <si>
    <t>Arkema_Per_building</t>
  </si>
  <si>
    <t>C58</t>
  </si>
  <si>
    <t>Wilmar_Per_Boiler</t>
  </si>
  <si>
    <t>Wilmar_Per_building</t>
  </si>
  <si>
    <t>C59</t>
  </si>
  <si>
    <t>Hexion_Per_Boiler</t>
  </si>
  <si>
    <t>Hexion_Per_building</t>
  </si>
  <si>
    <t>C3</t>
  </si>
  <si>
    <t>Unipermpp3_MVB_Powergen_baseload</t>
  </si>
  <si>
    <t>C4</t>
  </si>
  <si>
    <t>Uniperucml_MVB_Cogen</t>
  </si>
  <si>
    <t>C5</t>
  </si>
  <si>
    <t>C6</t>
  </si>
  <si>
    <t>Engiecoal_MVB_Powergen_baseload</t>
  </si>
  <si>
    <t>Engie_MVB_building</t>
  </si>
  <si>
    <t>C13</t>
  </si>
  <si>
    <t>Powergen_flexible</t>
  </si>
  <si>
    <t>C29</t>
  </si>
  <si>
    <t>AirLiquideEnecal_BotA_Cogen</t>
  </si>
  <si>
    <t>AirLiquide_BotA_building</t>
  </si>
  <si>
    <t>C30</t>
  </si>
  <si>
    <t>AirLiquideEurogen_BotA_Cogen</t>
  </si>
  <si>
    <t>C31</t>
  </si>
  <si>
    <t>AirLiquide_BotA_SMR_old</t>
  </si>
  <si>
    <t>SMR_old</t>
  </si>
  <si>
    <t>C32</t>
  </si>
  <si>
    <t>SMR_new</t>
  </si>
  <si>
    <t>C60</t>
  </si>
  <si>
    <t>MaasStroom_Per_Powergen_flexible</t>
  </si>
  <si>
    <t>MaasStroom_Per_building</t>
  </si>
  <si>
    <t>C38</t>
  </si>
  <si>
    <t>AVR_BotA_WasteIncinerator</t>
  </si>
  <si>
    <t>AVR_BotA_building</t>
  </si>
  <si>
    <t>WasteIncinerator</t>
  </si>
  <si>
    <t>C48</t>
  </si>
  <si>
    <t>Exxon_BotB_SMR</t>
  </si>
  <si>
    <t>Exxon_BotB_building</t>
  </si>
  <si>
    <t>C49</t>
  </si>
  <si>
    <t>C50</t>
  </si>
  <si>
    <t>Exxon_BotB_Boiler</t>
  </si>
  <si>
    <t>C51</t>
  </si>
  <si>
    <t>Exxon_BotB_Furnace</t>
  </si>
  <si>
    <t>C52</t>
  </si>
  <si>
    <t>Exxon_BotB_Cogen</t>
  </si>
  <si>
    <t>C61</t>
  </si>
  <si>
    <t>Rijnmond_Per_Powergen_flexible</t>
  </si>
  <si>
    <t>Rijnmond_Per_building</t>
  </si>
  <si>
    <t>E_Network</t>
  </si>
  <si>
    <t>ElectricityNetwork</t>
  </si>
  <si>
    <t>Networks_building</t>
  </si>
  <si>
    <t>E_IP1</t>
  </si>
  <si>
    <t>E_OP1</t>
  </si>
  <si>
    <t>GasNetwork</t>
  </si>
  <si>
    <t>GM_Network</t>
  </si>
  <si>
    <t>GM_IP1</t>
  </si>
  <si>
    <t>GM_OP1</t>
  </si>
  <si>
    <t>RTLG_ODO_Network</t>
  </si>
  <si>
    <t>RTLG_ODO_IP1</t>
  </si>
  <si>
    <t>RTLG_ODO_OP1</t>
  </si>
  <si>
    <t>HTLH_Network</t>
  </si>
  <si>
    <t>HTLH_IP1</t>
  </si>
  <si>
    <t>HTLH_OP1</t>
  </si>
  <si>
    <t>HTLG_Network</t>
  </si>
  <si>
    <t>HTLG_IP1</t>
  </si>
  <si>
    <t>HTLG_OP1</t>
  </si>
  <si>
    <t>S_Network</t>
  </si>
  <si>
    <t>HeatNetwork</t>
  </si>
  <si>
    <t>S_IP1</t>
  </si>
  <si>
    <t>S_OP1</t>
  </si>
  <si>
    <t>HTH_Network</t>
  </si>
  <si>
    <t>HTH_IP1</t>
  </si>
  <si>
    <t>HTH_OP1</t>
  </si>
  <si>
    <t>LTH_Network</t>
  </si>
  <si>
    <t>LTH_IP1</t>
  </si>
  <si>
    <t>LTH_OP1</t>
  </si>
  <si>
    <t>RG_Network</t>
  </si>
  <si>
    <t>RG_IP1</t>
  </si>
  <si>
    <t>RG_OP1</t>
  </si>
  <si>
    <t>PC_Network</t>
  </si>
  <si>
    <t>EnergyNetwork</t>
  </si>
  <si>
    <t>PC_IP1</t>
  </si>
  <si>
    <t>PC_OP1</t>
  </si>
  <si>
    <t>HG_Network</t>
  </si>
  <si>
    <t>HG_IP1</t>
  </si>
  <si>
    <t>HG_OP1</t>
  </si>
  <si>
    <t>C_Network</t>
  </si>
  <si>
    <t>C_IP1</t>
  </si>
  <si>
    <t>C_OP1</t>
  </si>
  <si>
    <t>BM_Network</t>
  </si>
  <si>
    <t>BM_IP1</t>
  </si>
  <si>
    <t>BM_OP1</t>
  </si>
  <si>
    <t>PW_Network</t>
  </si>
  <si>
    <t>PW_IP1</t>
  </si>
  <si>
    <t>PW_OP1</t>
  </si>
  <si>
    <t>CO_Network</t>
  </si>
  <si>
    <t>CO_IP1</t>
  </si>
  <si>
    <t>CO_OP1</t>
  </si>
  <si>
    <t>MeOH_Network</t>
  </si>
  <si>
    <t>MeOH_IP1</t>
  </si>
  <si>
    <t>MeOH_OP1</t>
  </si>
  <si>
    <t>OR_Network</t>
  </si>
  <si>
    <t>OR_IP1</t>
  </si>
  <si>
    <t>OR_OP1</t>
  </si>
  <si>
    <t>RF_Network</t>
  </si>
  <si>
    <t>RF_IP1</t>
  </si>
  <si>
    <t>RF_OP1</t>
  </si>
  <si>
    <t>W_Network</t>
  </si>
  <si>
    <t>W_IP1</t>
  </si>
  <si>
    <t>W_OP1</t>
  </si>
  <si>
    <t>Neste_MVB_E_Network</t>
  </si>
  <si>
    <t>EConnection</t>
  </si>
  <si>
    <t>Neste_MVB_building</t>
  </si>
  <si>
    <t>Neste_MVB_E_Network_IP1</t>
  </si>
  <si>
    <t>Neste_MVB_E_Network_OP1</t>
  </si>
  <si>
    <t>Bungeloders_MVB_E_Network</t>
  </si>
  <si>
    <t>Bungeloders_MVB_E_Network_IP1</t>
  </si>
  <si>
    <t>Bungeloders_MVB_E_Network_OP1</t>
  </si>
  <si>
    <t>Lyondell_MVB_E_Network</t>
  </si>
  <si>
    <t>Lyondell_MVB_E_Network_IP1</t>
  </si>
  <si>
    <t>Lyondell_MVB_E_Network_OP1</t>
  </si>
  <si>
    <t>BP_EurA_E_Network</t>
  </si>
  <si>
    <t>BP_EurA_E_Network_IP1</t>
  </si>
  <si>
    <t>BP_EurA_E_Network_OP1</t>
  </si>
  <si>
    <t>Indorama_EurA_E_Network</t>
  </si>
  <si>
    <t>Indorama_EurA_E_Network_IP1</t>
  </si>
  <si>
    <t>Indorama_EurA_E_Network_OP1</t>
  </si>
  <si>
    <t>ADM_EurA_E_Network</t>
  </si>
  <si>
    <t>ADM_EurA_E_Network_IP1</t>
  </si>
  <si>
    <t>ADM_EurA_E_Network_OP1</t>
  </si>
  <si>
    <t>Gunvor_EurB_E_Network</t>
  </si>
  <si>
    <t>Gunvor_EurB_E_Network_IP1</t>
  </si>
  <si>
    <t>Gunvor_EurB_E_Network_OP1</t>
  </si>
  <si>
    <t>AlcoEnergy_EurC_E_Network</t>
  </si>
  <si>
    <t>AlcoEnergy_EurC_E_Network_IP1</t>
  </si>
  <si>
    <t>AlcoEnergy_EurC_E_Network_OP1</t>
  </si>
  <si>
    <t>Caldic_EurC_E_Network</t>
  </si>
  <si>
    <t>Caldic_EurC_E_Network_IP1</t>
  </si>
  <si>
    <t>Caldic_EurC_E_Network_OP1</t>
  </si>
  <si>
    <t>Exxonmobil_EurC_E_Network</t>
  </si>
  <si>
    <t>Exxonmobil_EurC_E_Network_IP1</t>
  </si>
  <si>
    <t>Exxonmobil_EurC_E_Network_OP1</t>
  </si>
  <si>
    <t>VPREnergy_EurC_E_Network</t>
  </si>
  <si>
    <t>VPREnergy_EurC_E_Network_IP1</t>
  </si>
  <si>
    <t>VPREnergy_EurC_E_Network_OP1</t>
  </si>
  <si>
    <t>ShellRefinery_Per_E_Network</t>
  </si>
  <si>
    <t>ShellRefinery_Per_E_Network_IP1</t>
  </si>
  <si>
    <t>ShellRefinery_Per_E_Network_OP1</t>
  </si>
  <si>
    <t>Ducor_BotA_E_Network</t>
  </si>
  <si>
    <t>Ducor_BotA_E_Network_IP1</t>
  </si>
  <si>
    <t>Ducor_BotA_E_Network_OP1</t>
  </si>
  <si>
    <t>Invista_BotA_E_Network</t>
  </si>
  <si>
    <t>Invista_BotA_E_Network_IP1</t>
  </si>
  <si>
    <t>Invista_BotA_E_Network_OP1</t>
  </si>
  <si>
    <t>Lucite_BotA_E_Network</t>
  </si>
  <si>
    <t>Lucite_BotA_building</t>
  </si>
  <si>
    <t>Lucite_BotA_E_Network_IP1</t>
  </si>
  <si>
    <t>Lucite_BotA_E_Network_OP1</t>
  </si>
  <si>
    <t>Huntsman_BotA_E_Network</t>
  </si>
  <si>
    <t>Huntsman_BotA_building</t>
  </si>
  <si>
    <t>Huntsman_BotA_E_Network_IP1</t>
  </si>
  <si>
    <t>Huntsman_BotA_E_Network_OP1</t>
  </si>
  <si>
    <t>Almatis_BotA_E_Network</t>
  </si>
  <si>
    <t>Almatis_BotA_E_Network_IP1</t>
  </si>
  <si>
    <t>Almatis_BotA_E_Network_OP1</t>
  </si>
  <si>
    <t>Climax_BotA_E_Network</t>
  </si>
  <si>
    <t>Climax_BotA_E_Network_IP1</t>
  </si>
  <si>
    <t>Climax_BotA_E_Network_OP1</t>
  </si>
  <si>
    <t>Lyondell_BotA_E_Network</t>
  </si>
  <si>
    <t>Lyondell_BotA_E_Network_IP1</t>
  </si>
  <si>
    <t>Lyondell_BotA_E_Network_OP1</t>
  </si>
  <si>
    <t>AirProducts_BotA_E_Network</t>
  </si>
  <si>
    <t>AirProducts_BotA_E_Network_IP1</t>
  </si>
  <si>
    <t>AirProducts_BotA_E_Network_OP1</t>
  </si>
  <si>
    <t>Tronox_BotA_E_Network</t>
  </si>
  <si>
    <t>Tronox_BotA_E_Network_IP1</t>
  </si>
  <si>
    <t>Tronox_BotA_E_Network_OP1</t>
  </si>
  <si>
    <t>Cabot_BotA_E_Network</t>
  </si>
  <si>
    <t>Cabot_BotA_E_Network_IP1</t>
  </si>
  <si>
    <t>Cabot_BotA_E_Network_OP1</t>
  </si>
  <si>
    <t>EKC_BotA_E_Network</t>
  </si>
  <si>
    <t>EKC_BotA_E_Network_IP1</t>
  </si>
  <si>
    <t>EKC_BotA_E_Network_OP1</t>
  </si>
  <si>
    <t>Nouryon_BotA_E_Network</t>
  </si>
  <si>
    <t>Nouryon_BotA_E_Network_IP1</t>
  </si>
  <si>
    <t>Nouryon_BotA_E_Network_OP1</t>
  </si>
  <si>
    <t>Shinetsu_BotA_E_Network</t>
  </si>
  <si>
    <t>Shinetsu_BotA_E_Network_IP1</t>
  </si>
  <si>
    <t>Shinetsu_BotA_E_Network_OP1</t>
  </si>
  <si>
    <t>Hexion_BotA_E_Network</t>
  </si>
  <si>
    <t>Hexion_BotA_E_Network_IP1</t>
  </si>
  <si>
    <t>Hexion_BotA_E_Network_OP1</t>
  </si>
  <si>
    <t>Cerexagri_Per_E_Network</t>
  </si>
  <si>
    <t>Cerexagri_Per_E_Network_IP1</t>
  </si>
  <si>
    <t>Cerexagri_Per_E_Network_OP1</t>
  </si>
  <si>
    <t>Arkema_Per_E_Network</t>
  </si>
  <si>
    <t>Arkema_Per_E_Network_IP1</t>
  </si>
  <si>
    <t>Arkema_Per_E_Network_OP1</t>
  </si>
  <si>
    <t>Wilmar_Per_E_Network</t>
  </si>
  <si>
    <t>Wilmar_Per_E_Network_IP1</t>
  </si>
  <si>
    <t>Wilmar_Per_E_Network_OP1</t>
  </si>
  <si>
    <t>Hexion_Per_E_Network</t>
  </si>
  <si>
    <t>Hexion_Per_E_Network_IP1</t>
  </si>
  <si>
    <t>Hexion_Per_E_Network_OP1</t>
  </si>
  <si>
    <t>AVR_BotA_E_Network</t>
  </si>
  <si>
    <t>AVR_BotA_E_Network_IP1</t>
  </si>
  <si>
    <t>AVR_BotA_E_Network_OP1</t>
  </si>
  <si>
    <t>AirLiquide_BotA_E_Network</t>
  </si>
  <si>
    <t>AirLiquide_BotA_E_Network_IP1</t>
  </si>
  <si>
    <t>AirLiquide_BotA_E_Network_OP1</t>
  </si>
  <si>
    <t>MaasStroom_Per_E_Network</t>
  </si>
  <si>
    <t>MaasStroom_Per_E_Network_IP1</t>
  </si>
  <si>
    <t>MaasStroom_Per_E_Network_OP1</t>
  </si>
  <si>
    <t>ProRail_Eur_E_Network</t>
  </si>
  <si>
    <t>ProRail_Eur_building</t>
  </si>
  <si>
    <t>ProRail_Eur_E_Network_IP1</t>
  </si>
  <si>
    <t>ProRail_Eur_E_Network_OP1</t>
  </si>
  <si>
    <t>AirLiquidePergen_Per_E_Network</t>
  </si>
  <si>
    <t>AirLiquidePergen_Per_E_Network_IP1</t>
  </si>
  <si>
    <t>AirLiquidePergen_Per_E_Network_OP1</t>
  </si>
  <si>
    <t>Exxon_BotB_E_Network</t>
  </si>
  <si>
    <t>Exxon_BotB_E_Network_IP1</t>
  </si>
  <si>
    <t>Exxon_BotB_E_Network_OP1</t>
  </si>
  <si>
    <t>Others_MV_E_Network</t>
  </si>
  <si>
    <t>Others_MV_E_Network_IP1</t>
  </si>
  <si>
    <t>Others_MV_E_Network_OP1</t>
  </si>
  <si>
    <t>Others_Eur_E_Network</t>
  </si>
  <si>
    <t>Others_Eur_E_Network_IP1</t>
  </si>
  <si>
    <t>Others_Eur_E_Network_OP1</t>
  </si>
  <si>
    <t>Others_Bot_E_Network</t>
  </si>
  <si>
    <t>Others_Bot_E_Network_IP1</t>
  </si>
  <si>
    <t>Others_Bot_E_Network_OP1</t>
  </si>
  <si>
    <t>Rijnmond_Per_E_Network</t>
  </si>
  <si>
    <t>Rijnmond_Per_E_Network_IP1</t>
  </si>
  <si>
    <t>Rijnmond_Per_E_Network_OP1</t>
  </si>
  <si>
    <t>Others_Per_E_Network</t>
  </si>
  <si>
    <t>Others_Per_E_Network_IP1</t>
  </si>
  <si>
    <t>Others_Per_E_Network_OP1</t>
  </si>
  <si>
    <t>Engie_MVB_E_Network</t>
  </si>
  <si>
    <t>Engie_MVB_E_Network_IP1</t>
  </si>
  <si>
    <t>Engie_MVB_E_Network_OP1</t>
  </si>
  <si>
    <t>RWG_MV_E_Network</t>
  </si>
  <si>
    <t>RWG_MV_E_Network_IP1</t>
  </si>
  <si>
    <t>RWG_MV_E_Network_OP1</t>
  </si>
  <si>
    <t>APTM_MV_E_Network</t>
  </si>
  <si>
    <t>APTM_MV_E_Network_IP1</t>
  </si>
  <si>
    <t>APTM_MV_E_Network_OP1</t>
  </si>
  <si>
    <t>SIF_MV_E_Network</t>
  </si>
  <si>
    <t>SIF_MV_E_Network_IP1</t>
  </si>
  <si>
    <t>SIF_MV_E_Network_OP1</t>
  </si>
  <si>
    <t>EnecoWind_MV_E_Network</t>
  </si>
  <si>
    <t>EnecoWind_MV_E_Network_IP1</t>
  </si>
  <si>
    <t>EnecoWind_MV_E_Network_OP1</t>
  </si>
  <si>
    <t>PorthosBooster_MV_E_Network</t>
  </si>
  <si>
    <t>PorthosBooster_MV_E_Network_IP1</t>
  </si>
  <si>
    <t>PorthosBooster_MV_E_Network_OP1</t>
  </si>
  <si>
    <t>ENCI_Eur_E_Network</t>
  </si>
  <si>
    <t>ENCI_Eur_E_Network_IP1</t>
  </si>
  <si>
    <t>ENCI_Eur_E_Network_OP1</t>
  </si>
  <si>
    <t>VopakMoezelwegNeckarwegTerminals_Eur_E_Network</t>
  </si>
  <si>
    <t>VopakMoezelwegNeckarwegTerminals_Eur_E_Network_IP1</t>
  </si>
  <si>
    <t>VopakMoezelwegNeckarwegTerminals_Eur_E_Network_OP1</t>
  </si>
  <si>
    <t>Verolme_Bot_E_Network</t>
  </si>
  <si>
    <t>Verolme_Bot_E_Network_IP1</t>
  </si>
  <si>
    <t>Verolme_Bot_E_Network_OP1</t>
  </si>
  <si>
    <t>Cargill_Bot_E_Network</t>
  </si>
  <si>
    <t>Cargill_Bot_E_Network_IP1</t>
  </si>
  <si>
    <t>Cargill_Bot_E_Network_OP1</t>
  </si>
  <si>
    <t>Rubis_Bot_E_Network</t>
  </si>
  <si>
    <t>Rubis_Bot_E_Network_IP1</t>
  </si>
  <si>
    <t>Rubis_Bot_E_Network_OP1</t>
  </si>
  <si>
    <t>Koole_Bot_E_Network</t>
  </si>
  <si>
    <t>Koole_Bot_E_Network_IP1</t>
  </si>
  <si>
    <t>Koole_Bot_E_Network_OP1</t>
  </si>
  <si>
    <t>LBC_Bot_E_Network</t>
  </si>
  <si>
    <t>LBC_Bot_E_Network_IP1</t>
  </si>
  <si>
    <t>LBC_Bot_E_Network_OP1</t>
  </si>
  <si>
    <t>VopakTerminals_Bot_E_Network</t>
  </si>
  <si>
    <t>VopakTerminals_Bot_E_Network_IP1</t>
  </si>
  <si>
    <t>VopakTerminals_Bot_E_Network_OP1</t>
  </si>
  <si>
    <t>Offshore_MV_E_Network</t>
  </si>
  <si>
    <t>Offshore_MV_E_Network_IP1</t>
  </si>
  <si>
    <t>Offshore_MV_E_Network_OP1</t>
  </si>
  <si>
    <t>BritNed_MV_E_Network</t>
  </si>
  <si>
    <t>BritNed_MV_E_Network_IP1</t>
  </si>
  <si>
    <t>BritNed_MV_E_Network_OP1</t>
  </si>
  <si>
    <t>GConnection</t>
  </si>
  <si>
    <t>Neste_MVB_GM_Network</t>
  </si>
  <si>
    <t>Neste_MVB_GM_Network_IP1</t>
  </si>
  <si>
    <t>Bungeloders_MVB_GM_Network</t>
  </si>
  <si>
    <t>Bungeloders_MVB_GM_Network_IP1</t>
  </si>
  <si>
    <t>Lyondell_MVB_GM_Network</t>
  </si>
  <si>
    <t>Lyondell_MVB_GM_Network_IP1</t>
  </si>
  <si>
    <t>BP_EurA_GM_Network</t>
  </si>
  <si>
    <t>BP_EurA_GM_Network_IP1</t>
  </si>
  <si>
    <t>Indorama_EurA_GM_Network</t>
  </si>
  <si>
    <t>Indorama_EurA_GM_Network_IP1</t>
  </si>
  <si>
    <t>ADM_EurA_GM_Network</t>
  </si>
  <si>
    <t>ADM_EurA_GM_Network_IP1</t>
  </si>
  <si>
    <t>Gunvor_EurB_GM_Network</t>
  </si>
  <si>
    <t>Gunvor_EurB_GM_Network_IP1</t>
  </si>
  <si>
    <t>AlcoEnergy_EurC_GM_Network</t>
  </si>
  <si>
    <t>AlcoEnergy_EurC_GM_Network_IP1</t>
  </si>
  <si>
    <t>Caldic_EurC_GM_Network</t>
  </si>
  <si>
    <t>Caldic_EurC_GM_Network_IP1</t>
  </si>
  <si>
    <t>Exxonmobil_EurC_GM_Network</t>
  </si>
  <si>
    <t>Exxonmobil_EurC_GM_Network_IP1</t>
  </si>
  <si>
    <t>VPREnergy_EurC_GM_Network</t>
  </si>
  <si>
    <t>VPREnergy_EurC_GM_Network_IP1</t>
  </si>
  <si>
    <t>ShellRefinery_Per_GM_Network</t>
  </si>
  <si>
    <t>ShellRefinery_Per_GM_Network_IP1</t>
  </si>
  <si>
    <t>Ducor_BotA_GM_Network</t>
  </si>
  <si>
    <t>Ducor_BotA_GM_Network_IP1</t>
  </si>
  <si>
    <t>Invista_BotA_GM_Network</t>
  </si>
  <si>
    <t>Invista_BotA_GM_Network_IP1</t>
  </si>
  <si>
    <t>Lucite_BotA_GM_Network</t>
  </si>
  <si>
    <t>Lucite_BotA_GM_Network_IP1</t>
  </si>
  <si>
    <t>Huntsman_BotA_GM_Network</t>
  </si>
  <si>
    <t>Huntsman_BotA_GM_Network_IP1</t>
  </si>
  <si>
    <t>Almatis_BotA_GM_Network</t>
  </si>
  <si>
    <t>Almatis_BotA_GM_Network_IP1</t>
  </si>
  <si>
    <t>Climax_BotA_GM_Network</t>
  </si>
  <si>
    <t>Climax_BotA_GM_Network_IP1</t>
  </si>
  <si>
    <t>Lyondell_BotA_GM_Network</t>
  </si>
  <si>
    <t>Lyondell_BotA_GM_Network_IP1</t>
  </si>
  <si>
    <t>AirProducts_BotA_GM_Network</t>
  </si>
  <si>
    <t>AirProducts_BotA_GM_Network_IP1</t>
  </si>
  <si>
    <t>Tronox_BotA_GM_Network</t>
  </si>
  <si>
    <t>Tronox_BotA_GM_Network_IP1</t>
  </si>
  <si>
    <t>Cabot_BotA_GM_Network</t>
  </si>
  <si>
    <t>Cabot_BotA_GM_Network_IP1</t>
  </si>
  <si>
    <t>EKC_BotA_GM_Network</t>
  </si>
  <si>
    <t>EKC_BotA_GM_Network_IP1</t>
  </si>
  <si>
    <t>Nouryon_BotA_GM_Network</t>
  </si>
  <si>
    <t>Nouryon_BotA_GM_Network_IP1</t>
  </si>
  <si>
    <t>Shinetsu_BotA_GM_Network</t>
  </si>
  <si>
    <t>Shinetsu_BotA_GM_Network_IP1</t>
  </si>
  <si>
    <t>Hexion_BotA_GM_Network</t>
  </si>
  <si>
    <t>Hexion_BotA_GM_Network_IP1</t>
  </si>
  <si>
    <t>Cerexagri_Per_GM_Network</t>
  </si>
  <si>
    <t>Cerexagri_Per_GM_Network_IP1</t>
  </si>
  <si>
    <t>Arkema_Per_GM_Network</t>
  </si>
  <si>
    <t>Arkema_Per_GM_Network_IP1</t>
  </si>
  <si>
    <t>Wilmar_Per_GM_Network</t>
  </si>
  <si>
    <t>Wilmar_Per_GM_Network_IP1</t>
  </si>
  <si>
    <t>Hexion_Per_GM_Network</t>
  </si>
  <si>
    <t>Hexion_Per_GM_Network_IP1</t>
  </si>
  <si>
    <t>AVR_BotA_GM_Network</t>
  </si>
  <si>
    <t>AVR_BotA_GM_Network_IP1</t>
  </si>
  <si>
    <t>AirLiquide_BotA_GM_Network</t>
  </si>
  <si>
    <t>AirLiquide_BotA_GM_Network_IP1</t>
  </si>
  <si>
    <t>Uniper_MVB_GM_Network</t>
  </si>
  <si>
    <t>Uniper_MVB_GM_Network_IP1</t>
  </si>
  <si>
    <t>MaasStroom_Per_GM_Network</t>
  </si>
  <si>
    <t>MaasStroom_Per_GM_Network_IP1</t>
  </si>
  <si>
    <t>ProRail_Eur_GM_Network</t>
  </si>
  <si>
    <t>ProRail_Eur_GM_Network_IP1</t>
  </si>
  <si>
    <t>AirLiquidePergen_Per_GM_Network</t>
  </si>
  <si>
    <t>AirLiquidePergen_Per_GM_Network_IP1</t>
  </si>
  <si>
    <t>Exxon_BotB_GM_Network</t>
  </si>
  <si>
    <t>Exxon_BotB_GM_Network_IP1</t>
  </si>
  <si>
    <t>Others_MV_GM_Network</t>
  </si>
  <si>
    <t>Others_MV_GM_Network_IP1</t>
  </si>
  <si>
    <t>Others_Eur_GM_Network</t>
  </si>
  <si>
    <t>Others_Eur_GM_Network_IP1</t>
  </si>
  <si>
    <t>Others_Bot_GM_Network</t>
  </si>
  <si>
    <t>Others_Bot_GM_Network_IP1</t>
  </si>
  <si>
    <t>Rijnmond_Per_GM_Network</t>
  </si>
  <si>
    <t>Rijnmond_Per_GM_Network_IP1</t>
  </si>
  <si>
    <t>Others_Per_GM_Network</t>
  </si>
  <si>
    <t>Others_Per_GM_Network_IP1</t>
  </si>
  <si>
    <t>Engie_MVB_GM_Network</t>
  </si>
  <si>
    <t>Engie_MVB_GM_Network_IP1</t>
  </si>
  <si>
    <t>Neste_MVB_RTLG_ODO_Network</t>
  </si>
  <si>
    <t>Neste_MVB_RTLG_ODO_Network_IP1</t>
  </si>
  <si>
    <t>Neste_MVB_RTLG_ODO_Network_OP1</t>
  </si>
  <si>
    <t>Bungeloders_MVB_RTLG_ODO_Network</t>
  </si>
  <si>
    <t>Bungeloders_MVB_RTLG_ODO_Network_IP1</t>
  </si>
  <si>
    <t>Bungeloders_MVB_RTLG_ODO_Network_OP1</t>
  </si>
  <si>
    <t>Lyondell_MVB_RTLG_ODO_Network</t>
  </si>
  <si>
    <t>Lyondell_MVB_RTLG_ODO_Network_IP1</t>
  </si>
  <si>
    <t>Lyondell_MVB_RTLG_ODO_Network_OP1</t>
  </si>
  <si>
    <t>BP_EurA_RTLG_ODO_Network</t>
  </si>
  <si>
    <t>BP_EurA_RTLG_ODO_Network_IP1</t>
  </si>
  <si>
    <t>BP_EurA_RTLG_ODO_Network_OP1</t>
  </si>
  <si>
    <t>Indorama_EurA_RTLG_ODO_Network</t>
  </si>
  <si>
    <t>Indorama_EurA_RTLG_ODO_Network_IP1</t>
  </si>
  <si>
    <t>Indorama_EurA_RTLG_ODO_Network_OP1</t>
  </si>
  <si>
    <t>ADM_EurA_RTLG_ODO_Network</t>
  </si>
  <si>
    <t>ADM_EurA_RTLG_ODO_Network_IP1</t>
  </si>
  <si>
    <t>ADM_EurA_RTLG_ODO_Network_OP1</t>
  </si>
  <si>
    <t>Gunvor_EurB_RTLG_ODO_Network</t>
  </si>
  <si>
    <t>Gunvor_EurB_RTLG_ODO_Network_IP1</t>
  </si>
  <si>
    <t>Gunvor_EurB_RTLG_ODO_Network_OP1</t>
  </si>
  <si>
    <t>AlcoEnergy_EurC_RTLG_ODO_Network</t>
  </si>
  <si>
    <t>AlcoEnergy_EurC_RTLG_ODO_Network_IP1</t>
  </si>
  <si>
    <t>AlcoEnergy_EurC_RTLG_ODO_Network_OP1</t>
  </si>
  <si>
    <t>Caldic_EurC_RTLG_ODO_Network</t>
  </si>
  <si>
    <t>Caldic_EurC_RTLG_ODO_Network_IP1</t>
  </si>
  <si>
    <t>Caldic_EurC_RTLG_ODO_Network_OP1</t>
  </si>
  <si>
    <t>Exxonmobil_EurC_RTLG_ODO_Network</t>
  </si>
  <si>
    <t>Exxonmobil_EurC_RTLG_ODO_Network_IP1</t>
  </si>
  <si>
    <t>Exxonmobil_EurC_RTLG_ODO_Network_OP1</t>
  </si>
  <si>
    <t>VPREnergy_EurC_RTLG_ODO_Network</t>
  </si>
  <si>
    <t>VPREnergy_EurC_RTLG_ODO_Network_IP1</t>
  </si>
  <si>
    <t>VPREnergy_EurC_RTLG_ODO_Network_OP1</t>
  </si>
  <si>
    <t>ShellRefinery_Per_RTLG_ODO_Network</t>
  </si>
  <si>
    <t>ShellRefinery_Per_RTLG_ODO_Network_IP1</t>
  </si>
  <si>
    <t>ShellRefinery_Per_RTLG_ODO_Network_OP1</t>
  </si>
  <si>
    <t>Ducor_BotA_RTLG_ODO_Network</t>
  </si>
  <si>
    <t>Ducor_BotA_RTLG_ODO_Network_IP1</t>
  </si>
  <si>
    <t>Ducor_BotA_RTLG_ODO_Network_OP1</t>
  </si>
  <si>
    <t>Invista_BotA_RTLG_ODO_Network</t>
  </si>
  <si>
    <t>Invista_BotA_RTLG_ODO_Network_IP1</t>
  </si>
  <si>
    <t>Invista_BotA_RTLG_ODO_Network_OP1</t>
  </si>
  <si>
    <t>Lucite_BotA_RTLG_ODO_Network</t>
  </si>
  <si>
    <t>Lucite_BotA_RTLG_ODO_Network_IP1</t>
  </si>
  <si>
    <t>Lucite_BotA_RTLG_ODO_Network_OP1</t>
  </si>
  <si>
    <t>Huntsman_BotA_RTLG_ODO_Network</t>
  </si>
  <si>
    <t>Huntsman_BotA_RTLG_ODO_Network_IP1</t>
  </si>
  <si>
    <t>Huntsman_BotA_RTLG_ODO_Network_OP1</t>
  </si>
  <si>
    <t>Almatis_BotA_RTLG_ODO_Network</t>
  </si>
  <si>
    <t>Almatis_BotA_RTLG_ODO_Network_IP1</t>
  </si>
  <si>
    <t>Almatis_BotA_RTLG_ODO_Network_OP1</t>
  </si>
  <si>
    <t>Climax_BotA_RTLG_ODO_Network</t>
  </si>
  <si>
    <t>Climax_BotA_RTLG_ODO_Network_IP1</t>
  </si>
  <si>
    <t>Climax_BotA_RTLG_ODO_Network_OP1</t>
  </si>
  <si>
    <t>Lyondell_BotA_RTLG_ODO_Network</t>
  </si>
  <si>
    <t>Lyondell_BotA_RTLG_ODO_Network_IP1</t>
  </si>
  <si>
    <t>Lyondell_BotA_RTLG_ODO_Network_OP1</t>
  </si>
  <si>
    <t>AirProducts_BotA_RTLG_ODO_Network</t>
  </si>
  <si>
    <t>AirProducts_BotA_RTLG_ODO_Network_IP1</t>
  </si>
  <si>
    <t>AirProducts_BotA_RTLG_ODO_Network_OP1</t>
  </si>
  <si>
    <t>Tronox_BotA_RTLG_ODO_Network</t>
  </si>
  <si>
    <t>Tronox_BotA_RTLG_ODO_Network_IP1</t>
  </si>
  <si>
    <t>Tronox_BotA_RTLG_ODO_Network_OP1</t>
  </si>
  <si>
    <t>Cabot_BotA_RTLG_ODO_Network</t>
  </si>
  <si>
    <t>Cabot_BotA_RTLG_ODO_Network_IP1</t>
  </si>
  <si>
    <t>Cabot_BotA_RTLG_ODO_Network_OP1</t>
  </si>
  <si>
    <t>EKC_BotA_RTLG_ODO_Network</t>
  </si>
  <si>
    <t>EKC_BotA_RTLG_ODO_Network_IP1</t>
  </si>
  <si>
    <t>EKC_BotA_RTLG_ODO_Network_OP1</t>
  </si>
  <si>
    <t>Nouryon_BotA_RTLG_ODO_Network</t>
  </si>
  <si>
    <t>Nouryon_BotA_RTLG_ODO_Network_IP1</t>
  </si>
  <si>
    <t>Nouryon_BotA_RTLG_ODO_Network_OP1</t>
  </si>
  <si>
    <t>Shinetsu_BotA_RTLG_ODO_Network</t>
  </si>
  <si>
    <t>Shinetsu_BotA_RTLG_ODO_Network_IP1</t>
  </si>
  <si>
    <t>Shinetsu_BotA_RTLG_ODO_Network_OP1</t>
  </si>
  <si>
    <t>Hexion_BotA_RTLG_ODO_Network</t>
  </si>
  <si>
    <t>Hexion_BotA_RTLG_ODO_Network_IP1</t>
  </si>
  <si>
    <t>Hexion_BotA_RTLG_ODO_Network_OP1</t>
  </si>
  <si>
    <t>Cerexagri_Per_RTLG_ODO_Network</t>
  </si>
  <si>
    <t>Cerexagri_Per_RTLG_ODO_Network_IP1</t>
  </si>
  <si>
    <t>Cerexagri_Per_RTLG_ODO_Network_OP1</t>
  </si>
  <si>
    <t>Arkema_Per_RTLG_ODO_Network</t>
  </si>
  <si>
    <t>Arkema_Per_RTLG_ODO_Network_IP1</t>
  </si>
  <si>
    <t>Arkema_Per_RTLG_ODO_Network_OP1</t>
  </si>
  <si>
    <t>Wilmar_Per_RTLG_ODO_Network</t>
  </si>
  <si>
    <t>Wilmar_Per_RTLG_ODO_Network_IP1</t>
  </si>
  <si>
    <t>Wilmar_Per_RTLG_ODO_Network_OP1</t>
  </si>
  <si>
    <t>Hexion_Per_RTLG_ODO_Network</t>
  </si>
  <si>
    <t>Hexion_Per_RTLG_ODO_Network_IP1</t>
  </si>
  <si>
    <t>Hexion_Per_RTLG_ODO_Network_OP1</t>
  </si>
  <si>
    <t>AVR_BotA_RTLG_ODO_Network</t>
  </si>
  <si>
    <t>AVR_BotA_RTLG_ODO_Network_IP1</t>
  </si>
  <si>
    <t>AVR_BotA_RTLG_ODO_Network_OP1</t>
  </si>
  <si>
    <t>AirLiquide_BotA_RTLG_ODO_Network</t>
  </si>
  <si>
    <t>AirLiquide_BotA_RTLG_ODO_Network_IP1</t>
  </si>
  <si>
    <t>AirLiquide_BotA_RTLG_ODO_Network_OP1</t>
  </si>
  <si>
    <t>Uniper_MVB_RTLG_ODO_Network</t>
  </si>
  <si>
    <t>Uniper_MVB_RTLG_ODO_Network_IP1</t>
  </si>
  <si>
    <t>Uniper_MVB_RTLG_ODO_Network_OP1</t>
  </si>
  <si>
    <t>MaasStroom_Per_RTLG_ODO_Network</t>
  </si>
  <si>
    <t>MaasStroom_Per_RTLG_ODO_Network_IP1</t>
  </si>
  <si>
    <t>MaasStroom_Per_RTLG_ODO_Network_OP1</t>
  </si>
  <si>
    <t>ProRail_Eur_RTLG_ODO_Network</t>
  </si>
  <si>
    <t>ProRail_Eur_RTLG_ODO_Network_IP1</t>
  </si>
  <si>
    <t>ProRail_Eur_RTLG_ODO_Network_OP1</t>
  </si>
  <si>
    <t>AirLiquidePergen_Per_RTLG_ODO_Network</t>
  </si>
  <si>
    <t>AirLiquidePergen_Per_RTLG_ODO_Network_IP1</t>
  </si>
  <si>
    <t>AirLiquidePergen_Per_RTLG_ODO_Network_OP1</t>
  </si>
  <si>
    <t>Exxon_BotB_RTLG_ODO_Network</t>
  </si>
  <si>
    <t>Exxon_BotB_RTLG_ODO_Network_IP1</t>
  </si>
  <si>
    <t>Exxon_BotB_RTLG_ODO_Network_OP1</t>
  </si>
  <si>
    <t>Others_MV_RTLG_ODO_Network</t>
  </si>
  <si>
    <t>Others_MV_RTLG_ODO_Network_IP1</t>
  </si>
  <si>
    <t>Others_MV_RTLG_ODO_Network_OP1</t>
  </si>
  <si>
    <t>Others_Eur_RTLG_ODO_Network</t>
  </si>
  <si>
    <t>Others_Eur_RTLG_ODO_Network_IP1</t>
  </si>
  <si>
    <t>Others_Eur_RTLG_ODO_Network_OP1</t>
  </si>
  <si>
    <t>Others_Bot_RTLG_ODO_Network</t>
  </si>
  <si>
    <t>Others_Bot_RTLG_ODO_Network_IP1</t>
  </si>
  <si>
    <t>Others_Bot_RTLG_ODO_Network_OP1</t>
  </si>
  <si>
    <t>Rijnmond_Per_RTLG_ODO_Network</t>
  </si>
  <si>
    <t>Rijnmond_Per_RTLG_ODO_Network_IP1</t>
  </si>
  <si>
    <t>Rijnmond_Per_RTLG_ODO_Network_OP1</t>
  </si>
  <si>
    <t>Others_Per_RTLG_ODO_Network</t>
  </si>
  <si>
    <t>Others_Per_RTLG_ODO_Network_IP1</t>
  </si>
  <si>
    <t>Others_Per_RTLG_ODO_Network_OP1</t>
  </si>
  <si>
    <t>Engie_MVB_RTLG_ODO_Network</t>
  </si>
  <si>
    <t>Engie_MVB_RTLG_ODO_Network_IP1</t>
  </si>
  <si>
    <t>Engie_MVB_RTLG_ODO_Network_OP1</t>
  </si>
  <si>
    <t>Neste_MVB_HTLH_Network</t>
  </si>
  <si>
    <t>Neste_MVB_HTLH_Network_IP1</t>
  </si>
  <si>
    <t>Neste_MVB_HTLH_Network_OP1</t>
  </si>
  <si>
    <t>Bungeloders_MVB_HTLH_Network</t>
  </si>
  <si>
    <t>Bungeloders_MVB_HTLH_Network_IP1</t>
  </si>
  <si>
    <t>Bungeloders_MVB_HTLH_Network_OP1</t>
  </si>
  <si>
    <t>Lyondell_MVB_HTLH_Network</t>
  </si>
  <si>
    <t>Lyondell_MVB_HTLH_Network_IP1</t>
  </si>
  <si>
    <t>Lyondell_MVB_HTLH_Network_OP1</t>
  </si>
  <si>
    <t>BP_EurA_HTLH_Network</t>
  </si>
  <si>
    <t>BP_EurA_HTLH_Network_IP1</t>
  </si>
  <si>
    <t>BP_EurA_HTLH_Network_OP1</t>
  </si>
  <si>
    <t>Indorama_EurA_HTLH_Network</t>
  </si>
  <si>
    <t>Indorama_EurA_HTLH_Network_IP1</t>
  </si>
  <si>
    <t>Indorama_EurA_HTLH_Network_OP1</t>
  </si>
  <si>
    <t>ADM_EurA_HTLH_Network</t>
  </si>
  <si>
    <t>ADM_EurA_HTLH_Network_IP1</t>
  </si>
  <si>
    <t>ADM_EurA_HTLH_Network_OP1</t>
  </si>
  <si>
    <t>Gunvor_EurB_HTLH_Network</t>
  </si>
  <si>
    <t>Gunvor_EurB_HTLH_Network_IP1</t>
  </si>
  <si>
    <t>Gunvor_EurB_HTLH_Network_OP1</t>
  </si>
  <si>
    <t>AlcoEnergy_EurC_HTLH_Network</t>
  </si>
  <si>
    <t>AlcoEnergy_EurC_HTLH_Network_IP1</t>
  </si>
  <si>
    <t>AlcoEnergy_EurC_HTLH_Network_OP1</t>
  </si>
  <si>
    <t>Caldic_EurC_HTLH_Network</t>
  </si>
  <si>
    <t>Caldic_EurC_HTLH_Network_IP1</t>
  </si>
  <si>
    <t>Caldic_EurC_HTLH_Network_OP1</t>
  </si>
  <si>
    <t>Exxonmobil_EurC_HTLH_Network</t>
  </si>
  <si>
    <t>Exxonmobil_EurC_HTLH_Network_IP1</t>
  </si>
  <si>
    <t>Exxonmobil_EurC_HTLH_Network_OP1</t>
  </si>
  <si>
    <t>VPREnergy_EurC_HTLH_Network</t>
  </si>
  <si>
    <t>VPREnergy_EurC_HTLH_Network_IP1</t>
  </si>
  <si>
    <t>VPREnergy_EurC_HTLH_Network_OP1</t>
  </si>
  <si>
    <t>ShellRefinery_Per_HTLH_Network</t>
  </si>
  <si>
    <t>ShellRefinery_Per_HTLH_Network_IP1</t>
  </si>
  <si>
    <t>ShellRefinery_Per_HTLH_Network_OP1</t>
  </si>
  <si>
    <t>Ducor_BotA_HTLH_Network</t>
  </si>
  <si>
    <t>Ducor_BotA_HTLH_Network_IP1</t>
  </si>
  <si>
    <t>Ducor_BotA_HTLH_Network_OP1</t>
  </si>
  <si>
    <t>Invista_BotA_HTLH_Network</t>
  </si>
  <si>
    <t>Invista_BotA_HTLH_Network_IP1</t>
  </si>
  <si>
    <t>Invista_BotA_HTLH_Network_OP1</t>
  </si>
  <si>
    <t>Lucite_BotA_HTLH_Network</t>
  </si>
  <si>
    <t>Lucite_BotA_HTLH_Network_IP1</t>
  </si>
  <si>
    <t>Lucite_BotA_HTLH_Network_OP1</t>
  </si>
  <si>
    <t>Huntsman_BotA_HTLH_Network</t>
  </si>
  <si>
    <t>Huntsman_BotA_HTLH_Network_IP1</t>
  </si>
  <si>
    <t>Huntsman_BotA_HTLH_Network_OP1</t>
  </si>
  <si>
    <t>Almatis_BotA_HTLH_Network</t>
  </si>
  <si>
    <t>Almatis_BotA_HTLH_Network_IP1</t>
  </si>
  <si>
    <t>Almatis_BotA_HTLH_Network_OP1</t>
  </si>
  <si>
    <t>Climax_BotA_HTLH_Network</t>
  </si>
  <si>
    <t>Climax_BotA_HTLH_Network_IP1</t>
  </si>
  <si>
    <t>Climax_BotA_HTLH_Network_OP1</t>
  </si>
  <si>
    <t>Lyondell_BotA_HTLH_Network</t>
  </si>
  <si>
    <t>Lyondell_BotA_HTLH_Network_IP1</t>
  </si>
  <si>
    <t>Lyondell_BotA_HTLH_Network_OP1</t>
  </si>
  <si>
    <t>AirProducts_BotA_HTLH_Network</t>
  </si>
  <si>
    <t>AirProducts_BotA_HTLH_Network_IP1</t>
  </si>
  <si>
    <t>AirProducts_BotA_HTLH_Network_OP1</t>
  </si>
  <si>
    <t>Tronox_BotA_HTLH_Network</t>
  </si>
  <si>
    <t>Tronox_BotA_HTLH_Network_IP1</t>
  </si>
  <si>
    <t>Tronox_BotA_HTLH_Network_OP1</t>
  </si>
  <si>
    <t>Cabot_BotA_HTLH_Network</t>
  </si>
  <si>
    <t>Cabot_BotA_HTLH_Network_IP1</t>
  </si>
  <si>
    <t>Cabot_BotA_HTLH_Network_OP1</t>
  </si>
  <si>
    <t>EKC_BotA_HTLH_Network</t>
  </si>
  <si>
    <t>EKC_BotA_HTLH_Network_IP1</t>
  </si>
  <si>
    <t>EKC_BotA_HTLH_Network_OP1</t>
  </si>
  <si>
    <t>Nouryon_BotA_HTLH_Network</t>
  </si>
  <si>
    <t>Nouryon_BotA_HTLH_Network_IP1</t>
  </si>
  <si>
    <t>Nouryon_BotA_HTLH_Network_OP1</t>
  </si>
  <si>
    <t>Shinetsu_BotA_HTLH_Network</t>
  </si>
  <si>
    <t>Shinetsu_BotA_HTLH_Network_IP1</t>
  </si>
  <si>
    <t>Shinetsu_BotA_HTLH_Network_OP1</t>
  </si>
  <si>
    <t>Hexion_BotA_HTLH_Network</t>
  </si>
  <si>
    <t>Hexion_BotA_HTLH_Network_IP1</t>
  </si>
  <si>
    <t>Hexion_BotA_HTLH_Network_OP1</t>
  </si>
  <si>
    <t>Cerexagri_Per_HTLH_Network</t>
  </si>
  <si>
    <t>Cerexagri_Per_HTLH_Network_IP1</t>
  </si>
  <si>
    <t>Cerexagri_Per_HTLH_Network_OP1</t>
  </si>
  <si>
    <t>Arkema_Per_HTLH_Network</t>
  </si>
  <si>
    <t>Arkema_Per_HTLH_Network_IP1</t>
  </si>
  <si>
    <t>Arkema_Per_HTLH_Network_OP1</t>
  </si>
  <si>
    <t>Wilmar_Per_HTLH_Network</t>
  </si>
  <si>
    <t>Wilmar_Per_HTLH_Network_IP1</t>
  </si>
  <si>
    <t>Wilmar_Per_HTLH_Network_OP1</t>
  </si>
  <si>
    <t>Hexion_Per_HTLH_Network</t>
  </si>
  <si>
    <t>Hexion_Per_HTLH_Network_IP1</t>
  </si>
  <si>
    <t>Hexion_Per_HTLH_Network_OP1</t>
  </si>
  <si>
    <t>AVR_BotA_HTLH_Network</t>
  </si>
  <si>
    <t>AVR_BotA_HTLH_Network_IP1</t>
  </si>
  <si>
    <t>AVR_BotA_HTLH_Network_OP1</t>
  </si>
  <si>
    <t>AirLiquide_BotA_HTLH_Network</t>
  </si>
  <si>
    <t>AirLiquide_BotA_HTLH_Network_IP1</t>
  </si>
  <si>
    <t>AirLiquide_BotA_HTLH_Network_OP1</t>
  </si>
  <si>
    <t>Uniper_MVB_HTLH_Network</t>
  </si>
  <si>
    <t>Uniper_MVB_HTLH_Network_IP1</t>
  </si>
  <si>
    <t>Uniper_MVB_HTLH_Network_OP1</t>
  </si>
  <si>
    <t>MaasStroom_Per_HTLH_Network</t>
  </si>
  <si>
    <t>MaasStroom_Per_HTLH_Network_IP1</t>
  </si>
  <si>
    <t>MaasStroom_Per_HTLH_Network_OP1</t>
  </si>
  <si>
    <t>ProRail_Eur_HTLH_Network</t>
  </si>
  <si>
    <t>ProRail_Eur_HTLH_Network_IP1</t>
  </si>
  <si>
    <t>ProRail_Eur_HTLH_Network_OP1</t>
  </si>
  <si>
    <t>AirLiquidePergen_Per_HTLH_Network</t>
  </si>
  <si>
    <t>AirLiquidePergen_Per_HTLH_Network_IP1</t>
  </si>
  <si>
    <t>AirLiquidePergen_Per_HTLH_Network_OP1</t>
  </si>
  <si>
    <t>Exxon_BotB_HTLH_Network</t>
  </si>
  <si>
    <t>Exxon_BotB_HTLH_Network_IP1</t>
  </si>
  <si>
    <t>Exxon_BotB_HTLH_Network_OP1</t>
  </si>
  <si>
    <t>Others_MV_HTLH_Network</t>
  </si>
  <si>
    <t>Others_MV_HTLH_Network_IP1</t>
  </si>
  <si>
    <t>Others_MV_HTLH_Network_OP1</t>
  </si>
  <si>
    <t>Others_Eur_HTLH_Network</t>
  </si>
  <si>
    <t>Others_Eur_HTLH_Network_IP1</t>
  </si>
  <si>
    <t>Others_Eur_HTLH_Network_OP1</t>
  </si>
  <si>
    <t>Others_Bot_HTLH_Network</t>
  </si>
  <si>
    <t>Others_Bot_HTLH_Network_IP1</t>
  </si>
  <si>
    <t>Others_Bot_HTLH_Network_OP1</t>
  </si>
  <si>
    <t>Rijnmond_Per_HTLH_Network</t>
  </si>
  <si>
    <t>Rijnmond_Per_HTLH_Network_IP1</t>
  </si>
  <si>
    <t>Rijnmond_Per_HTLH_Network_OP1</t>
  </si>
  <si>
    <t>Others_Per_HTLH_Network</t>
  </si>
  <si>
    <t>Others_Per_HTLH_Network_IP1</t>
  </si>
  <si>
    <t>Others_Per_HTLH_Network_OP1</t>
  </si>
  <si>
    <t>Engie_MVB_HTLH_Network</t>
  </si>
  <si>
    <t>Engie_MVB_HTLH_Network_IP1</t>
  </si>
  <si>
    <t>Engie_MVB_HTLH_Network_OP1</t>
  </si>
  <si>
    <t>EuromaxTerminal_MV_HTLH_Network</t>
  </si>
  <si>
    <t>MixStation_Per_HTLH_Network</t>
  </si>
  <si>
    <t>MixStation_Per_HTLH_Network_IP1</t>
  </si>
  <si>
    <t>MixStation_Per_HTLH_Network_OP1</t>
  </si>
  <si>
    <t>PeakShaver_MV_HTLH_Network</t>
  </si>
  <si>
    <t>PeakShaver_MV_HTLH_Network_IP1</t>
  </si>
  <si>
    <t>PeakShaver_MV_HTLH_Network_OP1</t>
  </si>
  <si>
    <t>Neste_MVB_HTLG_Network</t>
  </si>
  <si>
    <t>Neste_MVB_HTLG_Network_IP1</t>
  </si>
  <si>
    <t>Neste_MVB_HTLG_Network_OP1</t>
  </si>
  <si>
    <t>Bungeloders_MVB_HTLG_Network</t>
  </si>
  <si>
    <t>Bungeloders_MVB_HTLG_Network_IP1</t>
  </si>
  <si>
    <t>Bungeloders_MVB_HTLG_Network_OP1</t>
  </si>
  <si>
    <t>Lyondell_MVB_HTLG_Network</t>
  </si>
  <si>
    <t>Lyondell_MVB_HTLG_Network_IP1</t>
  </si>
  <si>
    <t>Lyondell_MVB_HTLG_Network_OP1</t>
  </si>
  <si>
    <t>BP_EurA_HTLG_Network</t>
  </si>
  <si>
    <t>BP_EurA_HTLG_Network_IP1</t>
  </si>
  <si>
    <t>BP_EurA_HTLG_Network_OP1</t>
  </si>
  <si>
    <t>Indorama_EurA_HTLG_Network</t>
  </si>
  <si>
    <t>Indorama_EurA_HTLG_Network_IP1</t>
  </si>
  <si>
    <t>Indorama_EurA_HTLG_Network_OP1</t>
  </si>
  <si>
    <t>ADM_EurA_HTLG_Network</t>
  </si>
  <si>
    <t>ADM_EurA_HTLG_Network_IP1</t>
  </si>
  <si>
    <t>ADM_EurA_HTLG_Network_OP1</t>
  </si>
  <si>
    <t>Gunvor_EurB_HTLG_Network</t>
  </si>
  <si>
    <t>Gunvor_EurB_HTLG_Network_IP1</t>
  </si>
  <si>
    <t>Gunvor_EurB_HTLG_Network_OP1</t>
  </si>
  <si>
    <t>AlcoEnergy_EurC_HTLG_Network</t>
  </si>
  <si>
    <t>AlcoEnergy_EurC_HTLG_Network_IP1</t>
  </si>
  <si>
    <t>AlcoEnergy_EurC_HTLG_Network_OP1</t>
  </si>
  <si>
    <t>Caldic_EurC_HTLG_Network</t>
  </si>
  <si>
    <t>Caldic_EurC_HTLG_Network_IP1</t>
  </si>
  <si>
    <t>Caldic_EurC_HTLG_Network_OP1</t>
  </si>
  <si>
    <t>Exxonmobil_EurC_HTLG_Network</t>
  </si>
  <si>
    <t>Exxonmobil_EurC_HTLG_Network_IP1</t>
  </si>
  <si>
    <t>Exxonmobil_EurC_HTLG_Network_OP1</t>
  </si>
  <si>
    <t>VPREnergy_EurC_HTLG_Network</t>
  </si>
  <si>
    <t>VPREnergy_EurC_HTLG_Network_IP1</t>
  </si>
  <si>
    <t>VPREnergy_EurC_HTLG_Network_OP1</t>
  </si>
  <si>
    <t>ShellRefinery_Per_HTLG_Network</t>
  </si>
  <si>
    <t>ShellRefinery_Per_HTLG_Network_IP1</t>
  </si>
  <si>
    <t>ShellRefinery_Per_HTLG_Network_OP1</t>
  </si>
  <si>
    <t>Ducor_BotA_HTLG_Network</t>
  </si>
  <si>
    <t>Ducor_BotA_HTLG_Network_IP1</t>
  </si>
  <si>
    <t>Ducor_BotA_HTLG_Network_OP1</t>
  </si>
  <si>
    <t>Invista_BotA_HTLG_Network</t>
  </si>
  <si>
    <t>Invista_BotA_HTLG_Network_IP1</t>
  </si>
  <si>
    <t>Invista_BotA_HTLG_Network_OP1</t>
  </si>
  <si>
    <t>Lucite_BotA_HTLG_Network</t>
  </si>
  <si>
    <t>Lucite_BotA_HTLG_Network_IP1</t>
  </si>
  <si>
    <t>Lucite_BotA_HTLG_Network_OP1</t>
  </si>
  <si>
    <t>Huntsman_BotA_HTLG_Network</t>
  </si>
  <si>
    <t>Huntsman_BotA_HTLG_Network_IP1</t>
  </si>
  <si>
    <t>Huntsman_BotA_HTLG_Network_OP1</t>
  </si>
  <si>
    <t>Almatis_BotA_HTLG_Network</t>
  </si>
  <si>
    <t>Almatis_BotA_HTLG_Network_IP1</t>
  </si>
  <si>
    <t>Almatis_BotA_HTLG_Network_OP1</t>
  </si>
  <si>
    <t>Climax_BotA_HTLG_Network</t>
  </si>
  <si>
    <t>Climax_BotA_HTLG_Network_IP1</t>
  </si>
  <si>
    <t>Climax_BotA_HTLG_Network_OP1</t>
  </si>
  <si>
    <t>Lyondell_BotA_HTLG_Network</t>
  </si>
  <si>
    <t>Lyondell_BotA_HTLG_Network_IP1</t>
  </si>
  <si>
    <t>Lyondell_BotA_HTLG_Network_OP1</t>
  </si>
  <si>
    <t>AirProducts_BotA_HTLG_Network</t>
  </si>
  <si>
    <t>AirProducts_BotA_HTLG_Network_IP1</t>
  </si>
  <si>
    <t>AirProducts_BotA_HTLG_Network_OP1</t>
  </si>
  <si>
    <t>Tronox_BotA_HTLG_Network</t>
  </si>
  <si>
    <t>Tronox_BotA_HTLG_Network_IP1</t>
  </si>
  <si>
    <t>Tronox_BotA_HTLG_Network_OP1</t>
  </si>
  <si>
    <t>Cabot_BotA_HTLG_Network</t>
  </si>
  <si>
    <t>Cabot_BotA_HTLG_Network_IP1</t>
  </si>
  <si>
    <t>Cabot_BotA_HTLG_Network_OP1</t>
  </si>
  <si>
    <t>EKC_BotA_HTLG_Network</t>
  </si>
  <si>
    <t>EKC_BotA_HTLG_Network_IP1</t>
  </si>
  <si>
    <t>EKC_BotA_HTLG_Network_OP1</t>
  </si>
  <si>
    <t>Nouryon_BotA_HTLG_Network</t>
  </si>
  <si>
    <t>Nouryon_BotA_HTLG_Network_IP1</t>
  </si>
  <si>
    <t>Nouryon_BotA_HTLG_Network_OP1</t>
  </si>
  <si>
    <t>Shinetsu_BotA_HTLG_Network</t>
  </si>
  <si>
    <t>Shinetsu_BotA_HTLG_Network_IP1</t>
  </si>
  <si>
    <t>Shinetsu_BotA_HTLG_Network_OP1</t>
  </si>
  <si>
    <t>Hexion_BotA_HTLG_Network</t>
  </si>
  <si>
    <t>Hexion_BotA_HTLG_Network_IP1</t>
  </si>
  <si>
    <t>Hexion_BotA_HTLG_Network_OP1</t>
  </si>
  <si>
    <t>Cerexagri_Per_HTLG_Network</t>
  </si>
  <si>
    <t>Cerexagri_Per_HTLG_Network_IP1</t>
  </si>
  <si>
    <t>Cerexagri_Per_HTLG_Network_OP1</t>
  </si>
  <si>
    <t>Arkema_Per_HTLG_Network</t>
  </si>
  <si>
    <t>Arkema_Per_HTLG_Network_IP1</t>
  </si>
  <si>
    <t>Arkema_Per_HTLG_Network_OP1</t>
  </si>
  <si>
    <t>Wilmar_Per_HTLG_Network</t>
  </si>
  <si>
    <t>Wilmar_Per_HTLG_Network_IP1</t>
  </si>
  <si>
    <t>Wilmar_Per_HTLG_Network_OP1</t>
  </si>
  <si>
    <t>Hexion_Per_HTLG_Network</t>
  </si>
  <si>
    <t>Hexion_Per_HTLG_Network_IP1</t>
  </si>
  <si>
    <t>Hexion_Per_HTLG_Network_OP1</t>
  </si>
  <si>
    <t>AVR_BotA_HTLG_Network</t>
  </si>
  <si>
    <t>AVR_BotA_HTLG_Network_IP1</t>
  </si>
  <si>
    <t>AVR_BotA_HTLG_Network_OP1</t>
  </si>
  <si>
    <t>AirLiquide_BotA_HTLG_Network</t>
  </si>
  <si>
    <t>AirLiquide_BotA_HTLG_Network_IP1</t>
  </si>
  <si>
    <t>AirLiquide_BotA_HTLG_Network_OP1</t>
  </si>
  <si>
    <t>Uniper_MVB_HTLG_Network</t>
  </si>
  <si>
    <t>Uniper_MVB_HTLG_Network_IP1</t>
  </si>
  <si>
    <t>Uniper_MVB_HTLG_Network_OP1</t>
  </si>
  <si>
    <t>MaasStroom_Per_HTLG_Network</t>
  </si>
  <si>
    <t>MaasStroom_Per_HTLG_Network_IP1</t>
  </si>
  <si>
    <t>MaasStroom_Per_HTLG_Network_OP1</t>
  </si>
  <si>
    <t>ProRail_Eur_HTLG_Network</t>
  </si>
  <si>
    <t>ProRail_Eur_HTLG_Network_IP1</t>
  </si>
  <si>
    <t>ProRail_Eur_HTLG_Network_OP1</t>
  </si>
  <si>
    <t>AirLiquidePergen_Per_HTLG_Network</t>
  </si>
  <si>
    <t>AirLiquidePergen_Per_HTLG_Network_IP1</t>
  </si>
  <si>
    <t>AirLiquidePergen_Per_HTLG_Network_OP1</t>
  </si>
  <si>
    <t>Exxon_BotB_HTLG_Network</t>
  </si>
  <si>
    <t>Exxon_BotB_HTLG_Network_IP1</t>
  </si>
  <si>
    <t>Exxon_BotB_HTLG_Network_OP1</t>
  </si>
  <si>
    <t>Others_MV_HTLG_Network</t>
  </si>
  <si>
    <t>Others_MV_HTLG_Network_IP1</t>
  </si>
  <si>
    <t>Others_MV_HTLG_Network_OP1</t>
  </si>
  <si>
    <t>Others_Eur_HTLG_Network</t>
  </si>
  <si>
    <t>Others_Eur_HTLG_Network_IP1</t>
  </si>
  <si>
    <t>Others_Eur_HTLG_Network_OP1</t>
  </si>
  <si>
    <t>Others_Bot_HTLG_Network</t>
  </si>
  <si>
    <t>Others_Bot_HTLG_Network_IP1</t>
  </si>
  <si>
    <t>Others_Bot_HTLG_Network_OP1</t>
  </si>
  <si>
    <t>Rijnmond_Per_HTLG_Network</t>
  </si>
  <si>
    <t>Rijnmond_Per_HTLG_Network_IP1</t>
  </si>
  <si>
    <t>Rijnmond_Per_HTLG_Network_OP1</t>
  </si>
  <si>
    <t>Others_Per_HTLG_Network</t>
  </si>
  <si>
    <t>Others_Per_HTLG_Network_IP1</t>
  </si>
  <si>
    <t>Others_Per_HTLG_Network_OP1</t>
  </si>
  <si>
    <t>Engie_MVB_HTLG_Network</t>
  </si>
  <si>
    <t>Engie_MVB_HTLG_Network_IP1</t>
  </si>
  <si>
    <t>Engie_MVB_HTLG_Network_OP1</t>
  </si>
  <si>
    <t>From_Port_ID</t>
  </si>
  <si>
    <t>To_Port_ID</t>
  </si>
  <si>
    <t>Connection1</t>
  </si>
  <si>
    <t>Connection</t>
  </si>
  <si>
    <t>Connection2</t>
  </si>
  <si>
    <t>Connection3</t>
  </si>
  <si>
    <t>Connection4</t>
  </si>
  <si>
    <t>Connection5</t>
  </si>
  <si>
    <t>Connection9</t>
  </si>
  <si>
    <t>Connection10</t>
  </si>
  <si>
    <t>Connection11</t>
  </si>
  <si>
    <t>Connection12</t>
  </si>
  <si>
    <t>Connection13</t>
  </si>
  <si>
    <t>Connection14</t>
  </si>
  <si>
    <t>Connection15</t>
  </si>
  <si>
    <t>Connection16</t>
  </si>
  <si>
    <t>Connection17</t>
  </si>
  <si>
    <t>Connection18</t>
  </si>
  <si>
    <t>Connection19</t>
  </si>
  <si>
    <t>Connection20</t>
  </si>
  <si>
    <t>Connection23</t>
  </si>
  <si>
    <t>Connection25</t>
  </si>
  <si>
    <t>Connection26</t>
  </si>
  <si>
    <t>Connection27</t>
  </si>
  <si>
    <t>Connection28</t>
  </si>
  <si>
    <t>Connection31</t>
  </si>
  <si>
    <t>Connection32</t>
  </si>
  <si>
    <t>Connection33</t>
  </si>
  <si>
    <t>Connection34</t>
  </si>
  <si>
    <t>Connection35</t>
  </si>
  <si>
    <t>Connection36</t>
  </si>
  <si>
    <t>Connection37</t>
  </si>
  <si>
    <t>Connection39</t>
  </si>
  <si>
    <t>Connection40</t>
  </si>
  <si>
    <t>Connection41</t>
  </si>
  <si>
    <t>Connection42</t>
  </si>
  <si>
    <t>Connection43</t>
  </si>
  <si>
    <t>Connection44</t>
  </si>
  <si>
    <t>Connection45</t>
  </si>
  <si>
    <t>Connection46</t>
  </si>
  <si>
    <t>Connection47</t>
  </si>
  <si>
    <t>Connection48</t>
  </si>
  <si>
    <t>Connection49</t>
  </si>
  <si>
    <t>Connection50</t>
  </si>
  <si>
    <t>Connection51</t>
  </si>
  <si>
    <t>Connection53</t>
  </si>
  <si>
    <t>Connection54</t>
  </si>
  <si>
    <t>Connection55</t>
  </si>
  <si>
    <t>Connection56</t>
  </si>
  <si>
    <t>Connection57</t>
  </si>
  <si>
    <t>Connection66</t>
  </si>
  <si>
    <t>Connection71</t>
  </si>
  <si>
    <t>Connection72</t>
  </si>
  <si>
    <t>Connection73</t>
  </si>
  <si>
    <t>Connection74</t>
  </si>
  <si>
    <t>Connection75</t>
  </si>
  <si>
    <t>Connection76</t>
  </si>
  <si>
    <t>Connection79</t>
  </si>
  <si>
    <t>Connection82</t>
  </si>
  <si>
    <t>Connection83</t>
  </si>
  <si>
    <t>Connection84</t>
  </si>
  <si>
    <t>Connection85</t>
  </si>
  <si>
    <t>Connection86</t>
  </si>
  <si>
    <t>Connection88</t>
  </si>
  <si>
    <t>Connection89</t>
  </si>
  <si>
    <t>Connection90</t>
  </si>
  <si>
    <t>Connection91</t>
  </si>
  <si>
    <t>Connection92</t>
  </si>
  <si>
    <t>Connection93</t>
  </si>
  <si>
    <t>Connection94</t>
  </si>
  <si>
    <t>Connection95</t>
  </si>
  <si>
    <t>Connection96</t>
  </si>
  <si>
    <t>Connection97</t>
  </si>
  <si>
    <t>Connection98</t>
  </si>
  <si>
    <t>Connection99</t>
  </si>
  <si>
    <t>Connection100</t>
  </si>
  <si>
    <t>Connection101</t>
  </si>
  <si>
    <t>Connection102</t>
  </si>
  <si>
    <t>Connection103</t>
  </si>
  <si>
    <t>Connection105</t>
  </si>
  <si>
    <t>Connection106</t>
  </si>
  <si>
    <t>Connection107</t>
  </si>
  <si>
    <t>Connection108</t>
  </si>
  <si>
    <t>Connection109</t>
  </si>
  <si>
    <t>Connection110</t>
  </si>
  <si>
    <t>Connection111</t>
  </si>
  <si>
    <t>Connection112</t>
  </si>
  <si>
    <t>Connection113</t>
  </si>
  <si>
    <t>Connection114</t>
  </si>
  <si>
    <t>Connection115</t>
  </si>
  <si>
    <t>Connection116</t>
  </si>
  <si>
    <t>Connection117</t>
  </si>
  <si>
    <t>Connection118</t>
  </si>
  <si>
    <t>Connection119</t>
  </si>
  <si>
    <t>Connection121</t>
  </si>
  <si>
    <t>Connection122</t>
  </si>
  <si>
    <t>Connection123</t>
  </si>
  <si>
    <t>Connection124</t>
  </si>
  <si>
    <t>Connection125</t>
  </si>
  <si>
    <t>Connection126</t>
  </si>
  <si>
    <t>Connection127</t>
  </si>
  <si>
    <t>Connection128</t>
  </si>
  <si>
    <t>Connection129</t>
  </si>
  <si>
    <t>Connection130</t>
  </si>
  <si>
    <t>Connection131</t>
  </si>
  <si>
    <t>Connection132</t>
  </si>
  <si>
    <t>Connection133</t>
  </si>
  <si>
    <t>Connection134</t>
  </si>
  <si>
    <t>Connection135</t>
  </si>
  <si>
    <t>Connection136</t>
  </si>
  <si>
    <t>Connection137</t>
  </si>
  <si>
    <t>Connection138</t>
  </si>
  <si>
    <t>Connection139</t>
  </si>
  <si>
    <t>Connection140</t>
  </si>
  <si>
    <t>Connection141</t>
  </si>
  <si>
    <t>Connection142</t>
  </si>
  <si>
    <t>Connection143</t>
  </si>
  <si>
    <t>Connection144</t>
  </si>
  <si>
    <t>Connection146</t>
  </si>
  <si>
    <t>Connection147</t>
  </si>
  <si>
    <t>Connection148</t>
  </si>
  <si>
    <t>Connection149</t>
  </si>
  <si>
    <t>Connection150</t>
  </si>
  <si>
    <t>Connection151</t>
  </si>
  <si>
    <t>Connection152</t>
  </si>
  <si>
    <t>Connection153</t>
  </si>
  <si>
    <t>Connection154</t>
  </si>
  <si>
    <t>Connection155</t>
  </si>
  <si>
    <t>Connection156</t>
  </si>
  <si>
    <t>Connection157</t>
  </si>
  <si>
    <t>Connection158</t>
  </si>
  <si>
    <t>Connection159</t>
  </si>
  <si>
    <t>Connection160</t>
  </si>
  <si>
    <t>Connection161</t>
  </si>
  <si>
    <t>Connection162</t>
  </si>
  <si>
    <t>Connection164</t>
  </si>
  <si>
    <t>Connection165</t>
  </si>
  <si>
    <t>Connection166</t>
  </si>
  <si>
    <t>Connection168</t>
  </si>
  <si>
    <t>Connection169</t>
  </si>
  <si>
    <t>Connection170</t>
  </si>
  <si>
    <t>Connection171</t>
  </si>
  <si>
    <t>Connection172</t>
  </si>
  <si>
    <t>Connection173</t>
  </si>
  <si>
    <t>Connection174</t>
  </si>
  <si>
    <t>Connection175</t>
  </si>
  <si>
    <t>Connection176</t>
  </si>
  <si>
    <t>Connection177</t>
  </si>
  <si>
    <t>Connection178</t>
  </si>
  <si>
    <t>Connection179</t>
  </si>
  <si>
    <t>Connection180</t>
  </si>
  <si>
    <t>Connection181</t>
  </si>
  <si>
    <t>Connection182</t>
  </si>
  <si>
    <t>Connection183</t>
  </si>
  <si>
    <t>Connection184</t>
  </si>
  <si>
    <t>Connection185</t>
  </si>
  <si>
    <t>Connection186</t>
  </si>
  <si>
    <t>Connection187</t>
  </si>
  <si>
    <t>Connection188</t>
  </si>
  <si>
    <t>Connection189</t>
  </si>
  <si>
    <t>Connection190</t>
  </si>
  <si>
    <t>Connection192</t>
  </si>
  <si>
    <t>Connection193</t>
  </si>
  <si>
    <t>Connection194</t>
  </si>
  <si>
    <t>Connection195</t>
  </si>
  <si>
    <t>Connection196</t>
  </si>
  <si>
    <t>Connection197</t>
  </si>
  <si>
    <t>Connection198</t>
  </si>
  <si>
    <t>Connection199</t>
  </si>
  <si>
    <t>Connection200</t>
  </si>
  <si>
    <t>Connection201</t>
  </si>
  <si>
    <t>Connection202</t>
  </si>
  <si>
    <t>Connection203</t>
  </si>
  <si>
    <t>Connection204</t>
  </si>
  <si>
    <t>Connection205</t>
  </si>
  <si>
    <t>Connection206</t>
  </si>
  <si>
    <t>Connection207</t>
  </si>
  <si>
    <t>Connection208</t>
  </si>
  <si>
    <t>Connection209</t>
  </si>
  <si>
    <t>Connection210</t>
  </si>
  <si>
    <t>Connection211</t>
  </si>
  <si>
    <t>Connection212</t>
  </si>
  <si>
    <t>Connection213</t>
  </si>
  <si>
    <t>Connection215</t>
  </si>
  <si>
    <t>Connection216</t>
  </si>
  <si>
    <t>Connection217</t>
  </si>
  <si>
    <t>Connection218</t>
  </si>
  <si>
    <t>Connection219</t>
  </si>
  <si>
    <t>Connection220</t>
  </si>
  <si>
    <t>Connection221</t>
  </si>
  <si>
    <t>Connection222</t>
  </si>
  <si>
    <t>Connection223</t>
  </si>
  <si>
    <t>Connection225</t>
  </si>
  <si>
    <t>Connection226</t>
  </si>
  <si>
    <t>Connection228</t>
  </si>
  <si>
    <t>Connection229</t>
  </si>
  <si>
    <t>Connection230</t>
  </si>
  <si>
    <t>Connection231</t>
  </si>
  <si>
    <t>Connection232</t>
  </si>
  <si>
    <t>Connection233</t>
  </si>
  <si>
    <t>Connection234</t>
  </si>
  <si>
    <t>Connection235</t>
  </si>
  <si>
    <t>Connection236</t>
  </si>
  <si>
    <t>Connection237</t>
  </si>
  <si>
    <t>Connection238</t>
  </si>
  <si>
    <t>Connection239</t>
  </si>
  <si>
    <t>Connection240</t>
  </si>
  <si>
    <t>Connection241</t>
  </si>
  <si>
    <t>Connection242</t>
  </si>
  <si>
    <t>Connection243</t>
  </si>
  <si>
    <t>Connection244</t>
  </si>
  <si>
    <t>Connection245</t>
  </si>
  <si>
    <t>Connection246</t>
  </si>
  <si>
    <t>Connection247</t>
  </si>
  <si>
    <t>Connection248</t>
  </si>
  <si>
    <t>Connection249</t>
  </si>
  <si>
    <t>Connection250</t>
  </si>
  <si>
    <t>Connection251</t>
  </si>
  <si>
    <t>Connection252</t>
  </si>
  <si>
    <t>Connection253</t>
  </si>
  <si>
    <t>Connection254</t>
  </si>
  <si>
    <t>Connection255</t>
  </si>
  <si>
    <t>Connection256</t>
  </si>
  <si>
    <t>Connection257</t>
  </si>
  <si>
    <t>Connection258</t>
  </si>
  <si>
    <t>Connection259</t>
  </si>
  <si>
    <t>Connection260</t>
  </si>
  <si>
    <t>Connection262</t>
  </si>
  <si>
    <t>Connection263</t>
  </si>
  <si>
    <t>Connection264</t>
  </si>
  <si>
    <t>Connection265</t>
  </si>
  <si>
    <t>Connection266</t>
  </si>
  <si>
    <t>Connection267</t>
  </si>
  <si>
    <t>Connection268</t>
  </si>
  <si>
    <t>Connection269</t>
  </si>
  <si>
    <t>Connection270</t>
  </si>
  <si>
    <t>Connection271</t>
  </si>
  <si>
    <t>Connection272</t>
  </si>
  <si>
    <t>Connection273</t>
  </si>
  <si>
    <t>Connection274</t>
  </si>
  <si>
    <t>Connection275</t>
  </si>
  <si>
    <t>Connection276</t>
  </si>
  <si>
    <t>Connection277</t>
  </si>
  <si>
    <t>Connection278</t>
  </si>
  <si>
    <t>Connection279</t>
  </si>
  <si>
    <t>Connection280</t>
  </si>
  <si>
    <t>Connection281</t>
  </si>
  <si>
    <t>Connection282</t>
  </si>
  <si>
    <t>Connection283</t>
  </si>
  <si>
    <t>Connection284</t>
  </si>
  <si>
    <t>Connection285</t>
  </si>
  <si>
    <t>Connection287</t>
  </si>
  <si>
    <t>Connection288</t>
  </si>
  <si>
    <t>Connection289</t>
  </si>
  <si>
    <t>Connection290</t>
  </si>
  <si>
    <t>Connection291</t>
  </si>
  <si>
    <t>Connection292</t>
  </si>
  <si>
    <t>Connection293</t>
  </si>
  <si>
    <t>Connection295</t>
  </si>
  <si>
    <t>Connection296</t>
  </si>
  <si>
    <t>Connection297</t>
  </si>
  <si>
    <t>Connection298</t>
  </si>
  <si>
    <t>Connection299</t>
  </si>
  <si>
    <t>Connection300</t>
  </si>
  <si>
    <t>Connection301</t>
  </si>
  <si>
    <t>Connection302</t>
  </si>
  <si>
    <t>Connection303</t>
  </si>
  <si>
    <t>Connection304</t>
  </si>
  <si>
    <t>Connection305</t>
  </si>
  <si>
    <t>Connection306</t>
  </si>
  <si>
    <t>Connection307</t>
  </si>
  <si>
    <t>Connection309</t>
  </si>
  <si>
    <t>Connection310</t>
  </si>
  <si>
    <t>Connection311</t>
  </si>
  <si>
    <t>Connection312</t>
  </si>
  <si>
    <t>Connection313</t>
  </si>
  <si>
    <t>Connection314</t>
  </si>
  <si>
    <t>Connection315</t>
  </si>
  <si>
    <t>Connection316</t>
  </si>
  <si>
    <t>Connection317</t>
  </si>
  <si>
    <t>Connection318</t>
  </si>
  <si>
    <t>Connection319</t>
  </si>
  <si>
    <t>Connection320</t>
  </si>
  <si>
    <t>Connection321</t>
  </si>
  <si>
    <t>Connection322</t>
  </si>
  <si>
    <t>Connection323</t>
  </si>
  <si>
    <t>Connection324</t>
  </si>
  <si>
    <t>Connection325</t>
  </si>
  <si>
    <t>Connection326</t>
  </si>
  <si>
    <t>Connection327</t>
  </si>
  <si>
    <t>Connection328</t>
  </si>
  <si>
    <t>Connection329</t>
  </si>
  <si>
    <t>Connection330</t>
  </si>
  <si>
    <t>Connection331</t>
  </si>
  <si>
    <t>Connection333</t>
  </si>
  <si>
    <t>Connection334</t>
  </si>
  <si>
    <t>Connection335</t>
  </si>
  <si>
    <t>Connection336</t>
  </si>
  <si>
    <t>Connection337</t>
  </si>
  <si>
    <t>Connection338</t>
  </si>
  <si>
    <t>Connection339</t>
  </si>
  <si>
    <t>Connection340</t>
  </si>
  <si>
    <t>Connection341</t>
  </si>
  <si>
    <t>Connection342</t>
  </si>
  <si>
    <t>Connection343</t>
  </si>
  <si>
    <t>Connection344</t>
  </si>
  <si>
    <t>Connection345</t>
  </si>
  <si>
    <t>Connection346</t>
  </si>
  <si>
    <t>Connection347</t>
  </si>
  <si>
    <t>Connection348</t>
  </si>
  <si>
    <t>Connection349</t>
  </si>
  <si>
    <t>Connection350</t>
  </si>
  <si>
    <t>Connection351</t>
  </si>
  <si>
    <t>Connection352</t>
  </si>
  <si>
    <t>Connection353</t>
  </si>
  <si>
    <t>Connection354</t>
  </si>
  <si>
    <t>Connection356</t>
  </si>
  <si>
    <t>Connection357</t>
  </si>
  <si>
    <t>Connection358</t>
  </si>
  <si>
    <t>Connection359</t>
  </si>
  <si>
    <t>Connection360</t>
  </si>
  <si>
    <t>Connection361</t>
  </si>
  <si>
    <t>Connection362</t>
  </si>
  <si>
    <t>Connection363</t>
  </si>
  <si>
    <t>Connection364</t>
  </si>
  <si>
    <t>Connection365</t>
  </si>
  <si>
    <t>Connection366</t>
  </si>
  <si>
    <t>Connection367</t>
  </si>
  <si>
    <t>Connection368</t>
  </si>
  <si>
    <t>Connection369</t>
  </si>
  <si>
    <t>Connection370</t>
  </si>
  <si>
    <t>Connection371</t>
  </si>
  <si>
    <t>Connection372</t>
  </si>
  <si>
    <t>Connection373</t>
  </si>
  <si>
    <t>Connection374</t>
  </si>
  <si>
    <t>Connection375</t>
  </si>
  <si>
    <t>Connection376</t>
  </si>
  <si>
    <t>Connection377</t>
  </si>
  <si>
    <t>Connection378</t>
  </si>
  <si>
    <t>Connection379</t>
  </si>
  <si>
    <t>Connection380</t>
  </si>
  <si>
    <t>Connection381</t>
  </si>
  <si>
    <t>Connection382</t>
  </si>
  <si>
    <t>Connection383</t>
  </si>
  <si>
    <t>Connection384</t>
  </si>
  <si>
    <t>Connection385</t>
  </si>
  <si>
    <t>Connection386</t>
  </si>
  <si>
    <t>Connection387</t>
  </si>
  <si>
    <t>Connection388</t>
  </si>
  <si>
    <t>Connection389</t>
  </si>
  <si>
    <t>Connection390</t>
  </si>
  <si>
    <t>Connection391</t>
  </si>
  <si>
    <t>Connection392</t>
  </si>
  <si>
    <t>Connection393</t>
  </si>
  <si>
    <t>Connection394</t>
  </si>
  <si>
    <t>Connection395</t>
  </si>
  <si>
    <t>Connection396</t>
  </si>
  <si>
    <t>Connection397</t>
  </si>
  <si>
    <t>Connection398</t>
  </si>
  <si>
    <t>Connection399</t>
  </si>
  <si>
    <t>Connection400</t>
  </si>
  <si>
    <t>Connection401</t>
  </si>
  <si>
    <t>Connection403</t>
  </si>
  <si>
    <t>Connection404</t>
  </si>
  <si>
    <t>Connection405</t>
  </si>
  <si>
    <t>Connection406</t>
  </si>
  <si>
    <t>Connection407</t>
  </si>
  <si>
    <t>Connection408</t>
  </si>
  <si>
    <t>Connection409</t>
  </si>
  <si>
    <t>Connection410</t>
  </si>
  <si>
    <t>Connection411</t>
  </si>
  <si>
    <t>Connection412</t>
  </si>
  <si>
    <t>Connection413</t>
  </si>
  <si>
    <t>Connection414</t>
  </si>
  <si>
    <t>Connection415</t>
  </si>
  <si>
    <t>Connection416</t>
  </si>
  <si>
    <t>Connection417</t>
  </si>
  <si>
    <t>Connection418</t>
  </si>
  <si>
    <t>Connection419</t>
  </si>
  <si>
    <t>Connection420</t>
  </si>
  <si>
    <t>Connection421</t>
  </si>
  <si>
    <t>Connection423</t>
  </si>
  <si>
    <t>Connection424</t>
  </si>
  <si>
    <t>Connection426</t>
  </si>
  <si>
    <t>Connection428</t>
  </si>
  <si>
    <t>Connection429</t>
  </si>
  <si>
    <t>Connection430</t>
  </si>
  <si>
    <t>Connection431</t>
  </si>
  <si>
    <t>Connection432</t>
  </si>
  <si>
    <t>Connection433</t>
  </si>
  <si>
    <t>Connection434</t>
  </si>
  <si>
    <t>Connection435</t>
  </si>
  <si>
    <t>Connection436</t>
  </si>
  <si>
    <t>Connection437</t>
  </si>
  <si>
    <t>Connection438</t>
  </si>
  <si>
    <t>Connection439</t>
  </si>
  <si>
    <t>Connection440</t>
  </si>
  <si>
    <t>Connection441</t>
  </si>
  <si>
    <t>Connection442</t>
  </si>
  <si>
    <t>Connection443</t>
  </si>
  <si>
    <t>Connection444</t>
  </si>
  <si>
    <t>Connection445</t>
  </si>
  <si>
    <t>Connection446</t>
  </si>
  <si>
    <t>Connection447</t>
  </si>
  <si>
    <t>Connection448</t>
  </si>
  <si>
    <t>Connection450</t>
  </si>
  <si>
    <t>Connection451</t>
  </si>
  <si>
    <t>Connection452</t>
  </si>
  <si>
    <t>Connection453</t>
  </si>
  <si>
    <t>Connection454</t>
  </si>
  <si>
    <t>Connection455</t>
  </si>
  <si>
    <t>Connection456</t>
  </si>
  <si>
    <t>Connection457</t>
  </si>
  <si>
    <t>Connection458</t>
  </si>
  <si>
    <t>Connection459</t>
  </si>
  <si>
    <t>Connection460</t>
  </si>
  <si>
    <t>Connection461</t>
  </si>
  <si>
    <t>Connection462</t>
  </si>
  <si>
    <t>Connection463</t>
  </si>
  <si>
    <t>Connection464</t>
  </si>
  <si>
    <t>Connection465</t>
  </si>
  <si>
    <t>Connection466</t>
  </si>
  <si>
    <t>Connection467</t>
  </si>
  <si>
    <t>Connection468</t>
  </si>
  <si>
    <t>Connection469</t>
  </si>
  <si>
    <t>Connection470</t>
  </si>
  <si>
    <t>Connection471</t>
  </si>
  <si>
    <t>Connection472</t>
  </si>
  <si>
    <t>Connection473</t>
  </si>
  <si>
    <t>Connection475</t>
  </si>
  <si>
    <t>Connection476</t>
  </si>
  <si>
    <t>Connection477</t>
  </si>
  <si>
    <t>Connection478</t>
  </si>
  <si>
    <t>Connection479</t>
  </si>
  <si>
    <t>Connection480</t>
  </si>
  <si>
    <t>Connection481</t>
  </si>
  <si>
    <t>Connection482</t>
  </si>
  <si>
    <t>Connection483</t>
  </si>
  <si>
    <t>Connection484</t>
  </si>
  <si>
    <t>Connection485</t>
  </si>
  <si>
    <t>Connection486</t>
  </si>
  <si>
    <t>Connection487</t>
  </si>
  <si>
    <t>Connection488</t>
  </si>
  <si>
    <t>Connection489</t>
  </si>
  <si>
    <t>Connection490</t>
  </si>
  <si>
    <t>Connection491</t>
  </si>
  <si>
    <t>Connection492</t>
  </si>
  <si>
    <t>Connection493</t>
  </si>
  <si>
    <t>Connection494</t>
  </si>
  <si>
    <t>Connection495</t>
  </si>
  <si>
    <t>Connection497</t>
  </si>
  <si>
    <t>Connection498</t>
  </si>
  <si>
    <t>Connection499</t>
  </si>
  <si>
    <t>Connection500</t>
  </si>
  <si>
    <t>Connection501</t>
  </si>
  <si>
    <t>Connection502</t>
  </si>
  <si>
    <t>Connection503</t>
  </si>
  <si>
    <t>Connection504</t>
  </si>
  <si>
    <t>Connection505</t>
  </si>
  <si>
    <t>Connection506</t>
  </si>
  <si>
    <t>Connection507</t>
  </si>
  <si>
    <t>Connection508</t>
  </si>
  <si>
    <t>Connection509</t>
  </si>
  <si>
    <t>Connection510</t>
  </si>
  <si>
    <t>Connection511</t>
  </si>
  <si>
    <t>Connection512</t>
  </si>
  <si>
    <t>Connection513</t>
  </si>
  <si>
    <t>Connection514</t>
  </si>
  <si>
    <t>Connection515</t>
  </si>
  <si>
    <t>Connection516</t>
  </si>
  <si>
    <t>Connection517</t>
  </si>
  <si>
    <t>Connection518</t>
  </si>
  <si>
    <t>Connection519</t>
  </si>
  <si>
    <t>Connection520</t>
  </si>
  <si>
    <t>Connection521</t>
  </si>
  <si>
    <t>Connection523</t>
  </si>
  <si>
    <t>Connection524</t>
  </si>
  <si>
    <t>Connection525</t>
  </si>
  <si>
    <t>Connection526</t>
  </si>
  <si>
    <t>Connection527</t>
  </si>
  <si>
    <t>Connection528</t>
  </si>
  <si>
    <t>Connection529</t>
  </si>
  <si>
    <t>Connection530</t>
  </si>
  <si>
    <t>Connection531</t>
  </si>
  <si>
    <t>Connection532</t>
  </si>
  <si>
    <t>Connection533</t>
  </si>
  <si>
    <t>Connection534</t>
  </si>
  <si>
    <t>Connection535</t>
  </si>
  <si>
    <t>Connection536</t>
  </si>
  <si>
    <t>Connection537</t>
  </si>
  <si>
    <t>Connection538</t>
  </si>
  <si>
    <t>Connection539</t>
  </si>
  <si>
    <t>Connection540</t>
  </si>
  <si>
    <t>Connection541</t>
  </si>
  <si>
    <t>Connection542</t>
  </si>
  <si>
    <t>Connection544</t>
  </si>
  <si>
    <t>Connection545</t>
  </si>
  <si>
    <t>Connection546</t>
  </si>
  <si>
    <t>Connection547</t>
  </si>
  <si>
    <t>Connection548</t>
  </si>
  <si>
    <t>Connection549</t>
  </si>
  <si>
    <t>Connection550</t>
  </si>
  <si>
    <t>Connection551</t>
  </si>
  <si>
    <t>Connection552</t>
  </si>
  <si>
    <t>Connection553</t>
  </si>
  <si>
    <t>Connection554</t>
  </si>
  <si>
    <t>Connection555</t>
  </si>
  <si>
    <t>Connection556</t>
  </si>
  <si>
    <t>Connection557</t>
  </si>
  <si>
    <t>Connection558</t>
  </si>
  <si>
    <t>Connection559</t>
  </si>
  <si>
    <t>Connection560</t>
  </si>
  <si>
    <t>Connection561</t>
  </si>
  <si>
    <t>Connection562</t>
  </si>
  <si>
    <t>Connection563</t>
  </si>
  <si>
    <t>Connection564</t>
  </si>
  <si>
    <t>Connection565</t>
  </si>
  <si>
    <t>Connection566</t>
  </si>
  <si>
    <t>Connection567</t>
  </si>
  <si>
    <t>Connection569</t>
  </si>
  <si>
    <t>Connection570</t>
  </si>
  <si>
    <t>Connection571</t>
  </si>
  <si>
    <t>Connection572</t>
  </si>
  <si>
    <t>Connection573</t>
  </si>
  <si>
    <t>Connection574</t>
  </si>
  <si>
    <t>Connection583</t>
  </si>
  <si>
    <t>Connection594</t>
  </si>
  <si>
    <t>Connection698</t>
  </si>
  <si>
    <t>Connection706</t>
  </si>
  <si>
    <t>Connection707</t>
  </si>
  <si>
    <t>C1IP1</t>
  </si>
  <si>
    <t>Connection708</t>
  </si>
  <si>
    <t>C1IP2</t>
  </si>
  <si>
    <t>Connection709</t>
  </si>
  <si>
    <t>C2IP1</t>
  </si>
  <si>
    <t>Connection710</t>
  </si>
  <si>
    <t>C2IP2</t>
  </si>
  <si>
    <t>Connection711</t>
  </si>
  <si>
    <t>C7IP1</t>
  </si>
  <si>
    <t>Connection712</t>
  </si>
  <si>
    <t>C7IP2</t>
  </si>
  <si>
    <t>Connection713</t>
  </si>
  <si>
    <t>C8IP1</t>
  </si>
  <si>
    <t>Connection714</t>
  </si>
  <si>
    <t>C8IP2</t>
  </si>
  <si>
    <t>Connection715</t>
  </si>
  <si>
    <t>C9IP1</t>
  </si>
  <si>
    <t>Connection716</t>
  </si>
  <si>
    <t>C9IP2</t>
  </si>
  <si>
    <t>Connection717</t>
  </si>
  <si>
    <t>C10IP1</t>
  </si>
  <si>
    <t>Connection718</t>
  </si>
  <si>
    <t>C10IP2</t>
  </si>
  <si>
    <t>Connection719</t>
  </si>
  <si>
    <t>C11IP1</t>
  </si>
  <si>
    <t>Connection720</t>
  </si>
  <si>
    <t>C11IP2</t>
  </si>
  <si>
    <t>Connection721</t>
  </si>
  <si>
    <t>C12IP1</t>
  </si>
  <si>
    <t>Connection722</t>
  </si>
  <si>
    <t>C12IP2</t>
  </si>
  <si>
    <t>C14IP1</t>
  </si>
  <si>
    <t>Connection724</t>
  </si>
  <si>
    <t>C15IP1</t>
  </si>
  <si>
    <t>Connection725</t>
  </si>
  <si>
    <t>C16IP1</t>
  </si>
  <si>
    <t>Connection726</t>
  </si>
  <si>
    <t>C16IP2</t>
  </si>
  <si>
    <t>Connection727</t>
  </si>
  <si>
    <t>C17IP1</t>
  </si>
  <si>
    <t>Connection728</t>
  </si>
  <si>
    <t>C17IP2</t>
  </si>
  <si>
    <t>Connection729</t>
  </si>
  <si>
    <t>C18IP1</t>
  </si>
  <si>
    <t>C18IP2</t>
  </si>
  <si>
    <t>Connection731</t>
  </si>
  <si>
    <t>C19IP1</t>
  </si>
  <si>
    <t>Connection732</t>
  </si>
  <si>
    <t>C19IP2</t>
  </si>
  <si>
    <t>Connection733</t>
  </si>
  <si>
    <t>C20IP1</t>
  </si>
  <si>
    <t>C20IP2</t>
  </si>
  <si>
    <t>Connection735</t>
  </si>
  <si>
    <t>C21IP1</t>
  </si>
  <si>
    <t>Connection736</t>
  </si>
  <si>
    <t>C21IP2</t>
  </si>
  <si>
    <t>Connection737</t>
  </si>
  <si>
    <t>C22IP1</t>
  </si>
  <si>
    <t>Connection738</t>
  </si>
  <si>
    <t>C22IP2</t>
  </si>
  <si>
    <t>Connection739</t>
  </si>
  <si>
    <t>C23IP1</t>
  </si>
  <si>
    <t>Connection740</t>
  </si>
  <si>
    <t>C24IP1</t>
  </si>
  <si>
    <t>Connection741</t>
  </si>
  <si>
    <t>C24IP2</t>
  </si>
  <si>
    <t>Connection742</t>
  </si>
  <si>
    <t>C25IP1</t>
  </si>
  <si>
    <t>Connection743</t>
  </si>
  <si>
    <t>C25IP2</t>
  </si>
  <si>
    <t>Connection744</t>
  </si>
  <si>
    <t>C26IP1</t>
  </si>
  <si>
    <t>Connection745</t>
  </si>
  <si>
    <t>C26IP2</t>
  </si>
  <si>
    <t>Connection746</t>
  </si>
  <si>
    <t>C27IP1</t>
  </si>
  <si>
    <t>Connection747</t>
  </si>
  <si>
    <t>C27IP2</t>
  </si>
  <si>
    <t>Connection748</t>
  </si>
  <si>
    <t>C62IP1</t>
  </si>
  <si>
    <t>Connection749</t>
  </si>
  <si>
    <t>C62IP2</t>
  </si>
  <si>
    <t>Connection750</t>
  </si>
  <si>
    <t>C63IP1</t>
  </si>
  <si>
    <t>Connection751</t>
  </si>
  <si>
    <t>C64IP1</t>
  </si>
  <si>
    <t>Connection752</t>
  </si>
  <si>
    <t>C65IP1</t>
  </si>
  <si>
    <t>Connection753</t>
  </si>
  <si>
    <t>C66IP1</t>
  </si>
  <si>
    <t>Connection754</t>
  </si>
  <si>
    <t>C67IP1</t>
  </si>
  <si>
    <t>C68IP1</t>
  </si>
  <si>
    <t>Connection756</t>
  </si>
  <si>
    <t>C69IP1</t>
  </si>
  <si>
    <t>Connection757</t>
  </si>
  <si>
    <t>C69IP2</t>
  </si>
  <si>
    <t>Connection758</t>
  </si>
  <si>
    <t>C70IP1</t>
  </si>
  <si>
    <t>Connection759</t>
  </si>
  <si>
    <t>C70IP2</t>
  </si>
  <si>
    <t>Connection760</t>
  </si>
  <si>
    <t>C71IP1</t>
  </si>
  <si>
    <t>Connection761</t>
  </si>
  <si>
    <t>C71IP2</t>
  </si>
  <si>
    <t>Connection762</t>
  </si>
  <si>
    <t>C72IP1</t>
  </si>
  <si>
    <t>Connection763</t>
  </si>
  <si>
    <t>C72IP2</t>
  </si>
  <si>
    <t>Connection764</t>
  </si>
  <si>
    <t>C73IP1</t>
  </si>
  <si>
    <t>Connection765</t>
  </si>
  <si>
    <t>C73IP2</t>
  </si>
  <si>
    <t>Connection766</t>
  </si>
  <si>
    <t>C74IP1</t>
  </si>
  <si>
    <t>Connection767</t>
  </si>
  <si>
    <t>C74IP2</t>
  </si>
  <si>
    <t>C28IP1</t>
  </si>
  <si>
    <t>Connection769</t>
  </si>
  <si>
    <t>C28IP2</t>
  </si>
  <si>
    <t>Connection770</t>
  </si>
  <si>
    <t>C33IP1</t>
  </si>
  <si>
    <t>Connection771</t>
  </si>
  <si>
    <t>C33IP2</t>
  </si>
  <si>
    <t>Connection772</t>
  </si>
  <si>
    <t>C34IP1</t>
  </si>
  <si>
    <t>Connection773</t>
  </si>
  <si>
    <t>C34IP2</t>
  </si>
  <si>
    <t>Connection774</t>
  </si>
  <si>
    <t>C35IP1</t>
  </si>
  <si>
    <t>Connection775</t>
  </si>
  <si>
    <t>C35IP2</t>
  </si>
  <si>
    <t>Connection776</t>
  </si>
  <si>
    <t>C37IP1</t>
  </si>
  <si>
    <t>Connection777</t>
  </si>
  <si>
    <t>C36IP1</t>
  </si>
  <si>
    <t>Connection778</t>
  </si>
  <si>
    <t>C39IP1</t>
  </si>
  <si>
    <t>Connection779</t>
  </si>
  <si>
    <t>C39IP2</t>
  </si>
  <si>
    <t>Connection780</t>
  </si>
  <si>
    <t>C40IP1</t>
  </si>
  <si>
    <t>Connection781</t>
  </si>
  <si>
    <t>C41IP1</t>
  </si>
  <si>
    <t>Connection782</t>
  </si>
  <si>
    <t>C41IP2</t>
  </si>
  <si>
    <t>Connection783</t>
  </si>
  <si>
    <t>C42IP1</t>
  </si>
  <si>
    <t>Connection784</t>
  </si>
  <si>
    <t>C42IP2</t>
  </si>
  <si>
    <t>Connection785</t>
  </si>
  <si>
    <t>C43IP1</t>
  </si>
  <si>
    <t>Connection786</t>
  </si>
  <si>
    <t>C43IP2</t>
  </si>
  <si>
    <t>Connection787</t>
  </si>
  <si>
    <t>C44IP1</t>
  </si>
  <si>
    <t>Connection788</t>
  </si>
  <si>
    <t>C45IP1</t>
  </si>
  <si>
    <t>Connection789</t>
  </si>
  <si>
    <t>C45IP2</t>
  </si>
  <si>
    <t>Connection790</t>
  </si>
  <si>
    <t>C46IP1</t>
  </si>
  <si>
    <t>Connection791</t>
  </si>
  <si>
    <t>C47IP1</t>
  </si>
  <si>
    <t>Connection792</t>
  </si>
  <si>
    <t>C47IP2</t>
  </si>
  <si>
    <t>Connection793</t>
  </si>
  <si>
    <t>C53IP1</t>
  </si>
  <si>
    <t>Connection794</t>
  </si>
  <si>
    <t>C53IP2</t>
  </si>
  <si>
    <t>Connection795</t>
  </si>
  <si>
    <t>Connection796</t>
  </si>
  <si>
    <t>Connection797</t>
  </si>
  <si>
    <t>Connection798</t>
  </si>
  <si>
    <t>Connection799</t>
  </si>
  <si>
    <t>C56IP1</t>
  </si>
  <si>
    <t>C56IP2</t>
  </si>
  <si>
    <t>C57IP1</t>
  </si>
  <si>
    <t>Connection802</t>
  </si>
  <si>
    <t>C57IP2</t>
  </si>
  <si>
    <t>C58IP1</t>
  </si>
  <si>
    <t>C58IP2</t>
  </si>
  <si>
    <t>Connection805</t>
  </si>
  <si>
    <t>C59IP1</t>
  </si>
  <si>
    <t>Connection806</t>
  </si>
  <si>
    <t>C59IP2</t>
  </si>
  <si>
    <t>C3IP1</t>
  </si>
  <si>
    <t>C4IP1</t>
  </si>
  <si>
    <t>Connection809</t>
  </si>
  <si>
    <t>C5IP1</t>
  </si>
  <si>
    <t>Connection810</t>
  </si>
  <si>
    <t>C6IP1</t>
  </si>
  <si>
    <t>Connection811</t>
  </si>
  <si>
    <t>C13IP1</t>
  </si>
  <si>
    <t>Connection812</t>
  </si>
  <si>
    <t>C29IP1</t>
  </si>
  <si>
    <t>C30IP1</t>
  </si>
  <si>
    <t>Connection814</t>
  </si>
  <si>
    <t>C31IP1</t>
  </si>
  <si>
    <t>C31IP2</t>
  </si>
  <si>
    <t>Connection816</t>
  </si>
  <si>
    <t>C32IP1</t>
  </si>
  <si>
    <t>Connection817</t>
  </si>
  <si>
    <t>C32IP2</t>
  </si>
  <si>
    <t>C60IP1</t>
  </si>
  <si>
    <t>Connection819</t>
  </si>
  <si>
    <t>C38IP1</t>
  </si>
  <si>
    <t>Connection820</t>
  </si>
  <si>
    <t>C48IP1</t>
  </si>
  <si>
    <t>Connection821</t>
  </si>
  <si>
    <t>C48IP2</t>
  </si>
  <si>
    <t>Connection822</t>
  </si>
  <si>
    <t>C49IP1</t>
  </si>
  <si>
    <t>Connection823</t>
  </si>
  <si>
    <t>C49IP2</t>
  </si>
  <si>
    <t>Connection824</t>
  </si>
  <si>
    <t>C50IP1</t>
  </si>
  <si>
    <t>Connection825</t>
  </si>
  <si>
    <t>C50IP2</t>
  </si>
  <si>
    <t>C51IP1</t>
  </si>
  <si>
    <t>C51IP2</t>
  </si>
  <si>
    <t>C52IP1</t>
  </si>
  <si>
    <t>C61IP1</t>
  </si>
  <si>
    <t>Connection830</t>
  </si>
  <si>
    <t>C1OP1</t>
  </si>
  <si>
    <t>D1_S_IP1</t>
  </si>
  <si>
    <t>Connection831</t>
  </si>
  <si>
    <t>D1_E_IP1</t>
  </si>
  <si>
    <t>Connection832</t>
  </si>
  <si>
    <t>D2_S_IP1</t>
  </si>
  <si>
    <t>Connection833</t>
  </si>
  <si>
    <t>D2_E_IP1</t>
  </si>
  <si>
    <t>Connection834</t>
  </si>
  <si>
    <t>Connection835</t>
  </si>
  <si>
    <t>C2OP1</t>
  </si>
  <si>
    <t>D3_S_IP1</t>
  </si>
  <si>
    <t>Connection836</t>
  </si>
  <si>
    <t>Connection837</t>
  </si>
  <si>
    <t>D3_E_IP1</t>
  </si>
  <si>
    <t>Connection838</t>
  </si>
  <si>
    <t>C7OP1</t>
  </si>
  <si>
    <t>D4_HTH_IP1</t>
  </si>
  <si>
    <t>Connection839</t>
  </si>
  <si>
    <t>C8OP1</t>
  </si>
  <si>
    <t>Connection840</t>
  </si>
  <si>
    <t>C9OP1</t>
  </si>
  <si>
    <t>Connection841</t>
  </si>
  <si>
    <t>C10OP1</t>
  </si>
  <si>
    <t>D4_S_IP1</t>
  </si>
  <si>
    <t>Connection842</t>
  </si>
  <si>
    <t>C11OP1</t>
  </si>
  <si>
    <t>Connection843</t>
  </si>
  <si>
    <t>C12OP1</t>
  </si>
  <si>
    <t>Connection844</t>
  </si>
  <si>
    <t>D4_E_IP1</t>
  </si>
  <si>
    <t>Connection845</t>
  </si>
  <si>
    <t>Connection846</t>
  </si>
  <si>
    <t>C14OP1</t>
  </si>
  <si>
    <t>D5_S_IP1</t>
  </si>
  <si>
    <t>Connection847</t>
  </si>
  <si>
    <t>C14OP2</t>
  </si>
  <si>
    <t>D5_E_IP1</t>
  </si>
  <si>
    <t>Connection848</t>
  </si>
  <si>
    <t>Connection849</t>
  </si>
  <si>
    <t>C15OP1</t>
  </si>
  <si>
    <t>D6_S_IP1</t>
  </si>
  <si>
    <t>Connection850</t>
  </si>
  <si>
    <t>C15OP2</t>
  </si>
  <si>
    <t>D6_E_IP1</t>
  </si>
  <si>
    <t>Connection851</t>
  </si>
  <si>
    <t>Connection852</t>
  </si>
  <si>
    <t>C16OP1</t>
  </si>
  <si>
    <t>Connection853</t>
  </si>
  <si>
    <t>C17OP1</t>
  </si>
  <si>
    <t>D7_HTH_IP1</t>
  </si>
  <si>
    <t>Connection854</t>
  </si>
  <si>
    <t>C18OP1</t>
  </si>
  <si>
    <t>Connection855</t>
  </si>
  <si>
    <t>C19OP1</t>
  </si>
  <si>
    <t>Connection856</t>
  </si>
  <si>
    <t>C20OP1</t>
  </si>
  <si>
    <t>D7_S_IP1</t>
  </si>
  <si>
    <t>Connection857</t>
  </si>
  <si>
    <t>C21OP1</t>
  </si>
  <si>
    <t>Connection858</t>
  </si>
  <si>
    <t>C22OP1</t>
  </si>
  <si>
    <t>Connection859</t>
  </si>
  <si>
    <t>D7_E_IP1</t>
  </si>
  <si>
    <t>Connection860</t>
  </si>
  <si>
    <t>Connection861</t>
  </si>
  <si>
    <t>C23OP1</t>
  </si>
  <si>
    <t>D8_S_IP1</t>
  </si>
  <si>
    <t>Connection862</t>
  </si>
  <si>
    <t>C23OP2</t>
  </si>
  <si>
    <t>D8_E_IP1</t>
  </si>
  <si>
    <t>Connection863</t>
  </si>
  <si>
    <t>Connection864</t>
  </si>
  <si>
    <t>C24OP1</t>
  </si>
  <si>
    <t>D9_S_IP1</t>
  </si>
  <si>
    <t>Connection865</t>
  </si>
  <si>
    <t>D9_E_IP1</t>
  </si>
  <si>
    <t>Connection866</t>
  </si>
  <si>
    <t>C25OP1</t>
  </si>
  <si>
    <t>D10_S_IP1</t>
  </si>
  <si>
    <t>Connection867</t>
  </si>
  <si>
    <t>D10_E_IP1</t>
  </si>
  <si>
    <t>C26OP1</t>
  </si>
  <si>
    <t>D11_HTH_IP1</t>
  </si>
  <si>
    <t>Connection869</t>
  </si>
  <si>
    <t>C27OP1</t>
  </si>
  <si>
    <t>D11_S_IP1</t>
  </si>
  <si>
    <t>Connection870</t>
  </si>
  <si>
    <t>D11_E_IP1</t>
  </si>
  <si>
    <t>Connection871</t>
  </si>
  <si>
    <t>C62OP1</t>
  </si>
  <si>
    <t>Connection872</t>
  </si>
  <si>
    <t>C63OP1</t>
  </si>
  <si>
    <t>D33_S_IP1</t>
  </si>
  <si>
    <t>Connection873</t>
  </si>
  <si>
    <t>C63OP2</t>
  </si>
  <si>
    <t>D33_E_IP1</t>
  </si>
  <si>
    <t>Connection874</t>
  </si>
  <si>
    <t>Connection875</t>
  </si>
  <si>
    <t>Connection876</t>
  </si>
  <si>
    <t>C64OP1</t>
  </si>
  <si>
    <t>Connection877</t>
  </si>
  <si>
    <t>C64OP2</t>
  </si>
  <si>
    <t>Connection878</t>
  </si>
  <si>
    <t>Connection879</t>
  </si>
  <si>
    <t>C65OP1</t>
  </si>
  <si>
    <t>Connection880</t>
  </si>
  <si>
    <t>C65OP2</t>
  </si>
  <si>
    <t>Connection881</t>
  </si>
  <si>
    <t>C66OP1</t>
  </si>
  <si>
    <t>Connection882</t>
  </si>
  <si>
    <t>C67OP1</t>
  </si>
  <si>
    <t>Connection883</t>
  </si>
  <si>
    <t>C68OP1</t>
  </si>
  <si>
    <t>Connection884</t>
  </si>
  <si>
    <t>C69OP1</t>
  </si>
  <si>
    <t>Connection885</t>
  </si>
  <si>
    <t>C70OP1</t>
  </si>
  <si>
    <t>Connection886</t>
  </si>
  <si>
    <t>C71OP1</t>
  </si>
  <si>
    <t>Connection887</t>
  </si>
  <si>
    <t>C72OP1</t>
  </si>
  <si>
    <t>D33_HTH_IP1</t>
  </si>
  <si>
    <t>Connection888</t>
  </si>
  <si>
    <t>C73OP1</t>
  </si>
  <si>
    <t>Connection889</t>
  </si>
  <si>
    <t>C74OP1</t>
  </si>
  <si>
    <t>Connection890</t>
  </si>
  <si>
    <t>C28OP1</t>
  </si>
  <si>
    <t>D12_S_IP1</t>
  </si>
  <si>
    <t>Connection891</t>
  </si>
  <si>
    <t>C29OP1</t>
  </si>
  <si>
    <t>Connection892</t>
  </si>
  <si>
    <t>D12_E_IP1</t>
  </si>
  <si>
    <t>Connection893</t>
  </si>
  <si>
    <t>D14_S_IP1</t>
  </si>
  <si>
    <t>Connection894</t>
  </si>
  <si>
    <t>C33OP1</t>
  </si>
  <si>
    <t>Connection895</t>
  </si>
  <si>
    <t>D14_E_IP1</t>
  </si>
  <si>
    <t>Connection896</t>
  </si>
  <si>
    <t>C34OP1</t>
  </si>
  <si>
    <t>D17_S_IP1</t>
  </si>
  <si>
    <t>Connection897</t>
  </si>
  <si>
    <t>D17_E_IP1</t>
  </si>
  <si>
    <t>Connection898</t>
  </si>
  <si>
    <t>C35OP1</t>
  </si>
  <si>
    <t>D18_S_IP1</t>
  </si>
  <si>
    <t>Connection899</t>
  </si>
  <si>
    <t>D18_E_IP1</t>
  </si>
  <si>
    <t>Connection900</t>
  </si>
  <si>
    <t>C37OP1</t>
  </si>
  <si>
    <t>D19_S_IP1</t>
  </si>
  <si>
    <t>Connection901</t>
  </si>
  <si>
    <t>C37OP2</t>
  </si>
  <si>
    <t>Connection902</t>
  </si>
  <si>
    <t>C36OP1</t>
  </si>
  <si>
    <t>Connection903</t>
  </si>
  <si>
    <t>D19_E_IP1</t>
  </si>
  <si>
    <t>Connection904</t>
  </si>
  <si>
    <t>C36OP2</t>
  </si>
  <si>
    <t>Connection905</t>
  </si>
  <si>
    <t>D20_E_IP1</t>
  </si>
  <si>
    <t>Connection906</t>
  </si>
  <si>
    <t>C39OP1</t>
  </si>
  <si>
    <t>D21_HTH_IP1</t>
  </si>
  <si>
    <t>Connection907</t>
  </si>
  <si>
    <t>D21_E_IP1</t>
  </si>
  <si>
    <t>Connection908</t>
  </si>
  <si>
    <t>C40OP1</t>
  </si>
  <si>
    <t>Connection909</t>
  </si>
  <si>
    <t>C41OP1</t>
  </si>
  <si>
    <t>D22_HTH_IP1</t>
  </si>
  <si>
    <t>Connection910</t>
  </si>
  <si>
    <t>C42OP1</t>
  </si>
  <si>
    <t>Connection911</t>
  </si>
  <si>
    <t>D22_E_IP1</t>
  </si>
  <si>
    <t>Connection912</t>
  </si>
  <si>
    <t>C43OP1</t>
  </si>
  <si>
    <t>D23_S_IP1</t>
  </si>
  <si>
    <t>Connection913</t>
  </si>
  <si>
    <t>Connection914</t>
  </si>
  <si>
    <t>D23_E_IP1</t>
  </si>
  <si>
    <t>Connection915</t>
  </si>
  <si>
    <t>C44OP1</t>
  </si>
  <si>
    <t>D24_S_IP1</t>
  </si>
  <si>
    <t>Connection916</t>
  </si>
  <si>
    <t>D24_E_IP1</t>
  </si>
  <si>
    <t>Connection917</t>
  </si>
  <si>
    <t>C44OP2</t>
  </si>
  <si>
    <t>Connection918</t>
  </si>
  <si>
    <t>C45OP1</t>
  </si>
  <si>
    <t>Connection919</t>
  </si>
  <si>
    <t>D25_S_IP1</t>
  </si>
  <si>
    <t>Connection920</t>
  </si>
  <si>
    <t>C46OP1</t>
  </si>
  <si>
    <t>Connection921</t>
  </si>
  <si>
    <t>C47OP1</t>
  </si>
  <si>
    <t>D25_HTH_IP1</t>
  </si>
  <si>
    <t>Connection922</t>
  </si>
  <si>
    <t>D25_E_IP1</t>
  </si>
  <si>
    <t>Connection923</t>
  </si>
  <si>
    <t>C53OP1</t>
  </si>
  <si>
    <t>D27_S_IP1</t>
  </si>
  <si>
    <t>Connection924</t>
  </si>
  <si>
    <t>D27_E_IP1</t>
  </si>
  <si>
    <t>Connection925</t>
  </si>
  <si>
    <t>Connection926</t>
  </si>
  <si>
    <t>Connection927</t>
  </si>
  <si>
    <t>Connection928</t>
  </si>
  <si>
    <t>C56OP1</t>
  </si>
  <si>
    <t>D29_S_IP1</t>
  </si>
  <si>
    <t>Connection929</t>
  </si>
  <si>
    <t>D29_E_IP1</t>
  </si>
  <si>
    <t>Connection930</t>
  </si>
  <si>
    <t>C57OP1</t>
  </si>
  <si>
    <t>D30_HTH_IP1</t>
  </si>
  <si>
    <t>Connection931</t>
  </si>
  <si>
    <t>D30_E_IP1</t>
  </si>
  <si>
    <t>Connection932</t>
  </si>
  <si>
    <t>C58OP1</t>
  </si>
  <si>
    <t>D31_S_IP1</t>
  </si>
  <si>
    <t>Connection933</t>
  </si>
  <si>
    <t>D31_E_IP1</t>
  </si>
  <si>
    <t>Connection934</t>
  </si>
  <si>
    <t>C59OP1</t>
  </si>
  <si>
    <t>D32_S_IP1</t>
  </si>
  <si>
    <t>Connection935</t>
  </si>
  <si>
    <t>D32_E_IP1</t>
  </si>
  <si>
    <t>Connection936</t>
  </si>
  <si>
    <t>C3OP1</t>
  </si>
  <si>
    <t>Connection937</t>
  </si>
  <si>
    <t>C4OP1</t>
  </si>
  <si>
    <t>Connection938</t>
  </si>
  <si>
    <t>C4OP2</t>
  </si>
  <si>
    <t>Connection939</t>
  </si>
  <si>
    <t>C5OP1</t>
  </si>
  <si>
    <t>Connection940</t>
  </si>
  <si>
    <t>C6OP1</t>
  </si>
  <si>
    <t>Connection941</t>
  </si>
  <si>
    <t>C13OP1</t>
  </si>
  <si>
    <t>Connection942</t>
  </si>
  <si>
    <t>D13_S_IP1</t>
  </si>
  <si>
    <t>Connection943</t>
  </si>
  <si>
    <t>D13_E_IP1</t>
  </si>
  <si>
    <t>Connection944</t>
  </si>
  <si>
    <t>C29OP2</t>
  </si>
  <si>
    <t>Connection945</t>
  </si>
  <si>
    <t>C30OP1</t>
  </si>
  <si>
    <t>D15_S_IP1</t>
  </si>
  <si>
    <t>Connection946</t>
  </si>
  <si>
    <t>D15_E_IP1</t>
  </si>
  <si>
    <t>Connection947</t>
  </si>
  <si>
    <t>Connection948</t>
  </si>
  <si>
    <t>D16_S_IP1</t>
  </si>
  <si>
    <t>Connection949</t>
  </si>
  <si>
    <t>D16_E_IP1</t>
  </si>
  <si>
    <t>Connection950</t>
  </si>
  <si>
    <t>Connection951</t>
  </si>
  <si>
    <t>C30OP2</t>
  </si>
  <si>
    <t>Connection952</t>
  </si>
  <si>
    <t>C31OP1</t>
  </si>
  <si>
    <t>Connection953</t>
  </si>
  <si>
    <t>C32OP1</t>
  </si>
  <si>
    <t>Connection954</t>
  </si>
  <si>
    <t>C60OP1</t>
  </si>
  <si>
    <t>Connection955</t>
  </si>
  <si>
    <t>C38OP1</t>
  </si>
  <si>
    <t>D72_LTH_IP1</t>
  </si>
  <si>
    <t>C38OP2</t>
  </si>
  <si>
    <t>C48OP1</t>
  </si>
  <si>
    <t>C49OP1</t>
  </si>
  <si>
    <t>Connection959</t>
  </si>
  <si>
    <t>Connection960</t>
  </si>
  <si>
    <t>C50OP1</t>
  </si>
  <si>
    <t>D26_S_IP1</t>
  </si>
  <si>
    <t>Connection961</t>
  </si>
  <si>
    <t>C51OP1</t>
  </si>
  <si>
    <t>D26_HTH_IP1</t>
  </si>
  <si>
    <t>Connection962</t>
  </si>
  <si>
    <t>C52OP1</t>
  </si>
  <si>
    <t>Connection963</t>
  </si>
  <si>
    <t>C52OP2</t>
  </si>
  <si>
    <t>D26_E_IP1</t>
  </si>
  <si>
    <t>Connection964</t>
  </si>
  <si>
    <t>Connection965</t>
  </si>
  <si>
    <t>D38_E_IP1</t>
  </si>
  <si>
    <t>Connection966</t>
  </si>
  <si>
    <t>D39_E_IP1</t>
  </si>
  <si>
    <t>Connection967</t>
  </si>
  <si>
    <t>D40_E_IP1</t>
  </si>
  <si>
    <t>Connection968</t>
  </si>
  <si>
    <t>D41_E_IP1</t>
  </si>
  <si>
    <t>Connection969</t>
  </si>
  <si>
    <t>D42_E_IP1</t>
  </si>
  <si>
    <t>Connection970</t>
  </si>
  <si>
    <t>D43_E_IP1</t>
  </si>
  <si>
    <t>Connection971</t>
  </si>
  <si>
    <t>D44_E_IP1</t>
  </si>
  <si>
    <t>Connection972</t>
  </si>
  <si>
    <t>D45_E_IP1</t>
  </si>
  <si>
    <t>Connection973</t>
  </si>
  <si>
    <t>D46_E_IP1</t>
  </si>
  <si>
    <t>Connection974</t>
  </si>
  <si>
    <t>Connection975</t>
  </si>
  <si>
    <t>D48_E_IP1</t>
  </si>
  <si>
    <t>Connection976</t>
  </si>
  <si>
    <t>D49_E_IP1</t>
  </si>
  <si>
    <t>Connection977</t>
  </si>
  <si>
    <t>D50_E_IP1</t>
  </si>
  <si>
    <t>Connection978</t>
  </si>
  <si>
    <t>Connection979</t>
  </si>
  <si>
    <t>D51_E_IP1</t>
  </si>
  <si>
    <t>Connection980</t>
  </si>
  <si>
    <t>D52_E_IP1</t>
  </si>
  <si>
    <t>Connection981</t>
  </si>
  <si>
    <t>Connection982</t>
  </si>
  <si>
    <t>D53_E_IP1</t>
  </si>
  <si>
    <t>Connection983</t>
  </si>
  <si>
    <t>Connection984</t>
  </si>
  <si>
    <t>D54_E_IP1</t>
  </si>
  <si>
    <t>Connection985</t>
  </si>
  <si>
    <t>Connection986</t>
  </si>
  <si>
    <t>D55_E_IP1</t>
  </si>
  <si>
    <t>Connection987</t>
  </si>
  <si>
    <t>Connection988</t>
  </si>
  <si>
    <t>D56_E_IP1</t>
  </si>
  <si>
    <t>Connection989</t>
  </si>
  <si>
    <t>Connection990</t>
  </si>
  <si>
    <t>D57_E_IP1</t>
  </si>
  <si>
    <t>Connection991</t>
  </si>
  <si>
    <t>Connection992</t>
  </si>
  <si>
    <t>D58_E_IP1</t>
  </si>
  <si>
    <t>Connection993</t>
  </si>
  <si>
    <t>Connection994</t>
  </si>
  <si>
    <t>D59_E_IP1</t>
  </si>
  <si>
    <t>Connection995</t>
  </si>
  <si>
    <t>Connection996</t>
  </si>
  <si>
    <t>Connection997</t>
  </si>
  <si>
    <t>Connection998</t>
  </si>
  <si>
    <t>Connection999</t>
  </si>
  <si>
    <t>Connection1002</t>
  </si>
  <si>
    <t>Connection1003</t>
  </si>
  <si>
    <t>Connection1004</t>
  </si>
  <si>
    <t>Connection1005</t>
  </si>
  <si>
    <t>Connection1006</t>
  </si>
  <si>
    <t>Connection1007</t>
  </si>
  <si>
    <t>Connection1008</t>
  </si>
  <si>
    <t>Connection1009</t>
  </si>
  <si>
    <t>Connection1010</t>
  </si>
  <si>
    <t>S4_E_OP1</t>
  </si>
  <si>
    <t>Connection1011</t>
  </si>
  <si>
    <t>Connection1012</t>
  </si>
  <si>
    <t>Connection1013</t>
  </si>
  <si>
    <t>Connection1014</t>
  </si>
  <si>
    <t>D70_HTLH_IP1</t>
  </si>
  <si>
    <t>Connection1015</t>
  </si>
  <si>
    <t>Connection1016</t>
  </si>
  <si>
    <t>D71_E_IP1</t>
  </si>
  <si>
    <t>Connection1017</t>
  </si>
  <si>
    <t>Neste_MVB_area</t>
  </si>
  <si>
    <t>Bungeloders_MVB_area</t>
  </si>
  <si>
    <t>Lyondell_MVB_area</t>
  </si>
  <si>
    <t>BP_EurA_area</t>
  </si>
  <si>
    <t>Indorama_EurA_area</t>
  </si>
  <si>
    <t>ADM_EurA_area</t>
  </si>
  <si>
    <t>Gunvor_EurB_area</t>
  </si>
  <si>
    <t>AlcoEnergy_EurC_area</t>
  </si>
  <si>
    <t>Caldic_EurC_area</t>
  </si>
  <si>
    <t>Exxonmobil_EurC_area</t>
  </si>
  <si>
    <t>VPREnergy_EurC_area</t>
  </si>
  <si>
    <t>ShellRefinery_Per_area</t>
  </si>
  <si>
    <t>Ducor_BotA_area</t>
  </si>
  <si>
    <t>Invista_BotA_area</t>
  </si>
  <si>
    <t>Lucite_BotA_area</t>
  </si>
  <si>
    <t>Huntsman_BotA_area</t>
  </si>
  <si>
    <t>Almatis_BotA_area</t>
  </si>
  <si>
    <t>Climax_BotA_area</t>
  </si>
  <si>
    <t>Lyondell_BotA_area</t>
  </si>
  <si>
    <t>AirProducts_BotA_area</t>
  </si>
  <si>
    <t>Tronox_BotA_area</t>
  </si>
  <si>
    <t>Cabot_BotA_area</t>
  </si>
  <si>
    <t>EKC_BotA_area</t>
  </si>
  <si>
    <t>Nouryon_BotA_area</t>
  </si>
  <si>
    <t>Shinetsu_BotA_area</t>
  </si>
  <si>
    <t>Hexion_BotA_area</t>
  </si>
  <si>
    <t>Cerexagri_Per_area</t>
  </si>
  <si>
    <t>Arkema_Per_area</t>
  </si>
  <si>
    <t>Wilmar_Per_area</t>
  </si>
  <si>
    <t>Hexion_Per_area</t>
  </si>
  <si>
    <t>AVR_BotA_area</t>
  </si>
  <si>
    <t>AirLiquide_BotA_area</t>
  </si>
  <si>
    <t>MaasStroom_Per_area</t>
  </si>
  <si>
    <t>ProRail_Eur_area</t>
  </si>
  <si>
    <t>AirLiquidePergen_Per_area</t>
  </si>
  <si>
    <t>Exxon_BotB_area</t>
  </si>
  <si>
    <t>OffshoreWind_area</t>
  </si>
  <si>
    <t>Others_MV_area</t>
  </si>
  <si>
    <t>Others_Eur_area</t>
  </si>
  <si>
    <t>Others_Bot_area</t>
  </si>
  <si>
    <t>Rijnmond_Per_area</t>
  </si>
  <si>
    <t>Others_Per_area</t>
  </si>
  <si>
    <t>Networks_area</t>
  </si>
  <si>
    <t>Engie_MVB_area</t>
  </si>
  <si>
    <t>RTL H-gas Non Odorized</t>
  </si>
  <si>
    <t>RTL G-gas Non-Odorized</t>
  </si>
  <si>
    <t>Head Transport H-gas</t>
  </si>
  <si>
    <t>Head Transport G-gas</t>
  </si>
  <si>
    <t>CO2_F</t>
  </si>
  <si>
    <t>CO2_Fossil</t>
  </si>
  <si>
    <t>Neste_MVB_CO2_F_Network</t>
  </si>
  <si>
    <t>Neste_MVB_CO2_F_Network_IP1</t>
  </si>
  <si>
    <t>Neste_MVB_CO2_F_Network_OP1</t>
  </si>
  <si>
    <t>Bungeloders_MVB_CO2_F_Network</t>
  </si>
  <si>
    <t>Bungeloders_MVB_CO2_F_Network_IP1</t>
  </si>
  <si>
    <t>Bungeloders_MVB_CO2_F_Network_OP1</t>
  </si>
  <si>
    <t>Lyondell_MVB_CO2_F_Network</t>
  </si>
  <si>
    <t>Lyondell_MVB_CO2_F_Network_IP1</t>
  </si>
  <si>
    <t>Lyondell_MVB_CO2_F_Network_OP1</t>
  </si>
  <si>
    <t>BP_EurA_CO2_F_Network</t>
  </si>
  <si>
    <t>BP_EurA_CO2_F_Network_IP1</t>
  </si>
  <si>
    <t>BP_EurA_CO2_F_Network_OP1</t>
  </si>
  <si>
    <t>Indorama_EurA_CO2_F_Network</t>
  </si>
  <si>
    <t>Indorama_EurA_CO2_F_Network_IP1</t>
  </si>
  <si>
    <t>Indorama_EurA_CO2_F_Network_OP1</t>
  </si>
  <si>
    <t>ADM_EurA_CO2_F_Network</t>
  </si>
  <si>
    <t>ADM_EurA_CO2_F_Network_IP1</t>
  </si>
  <si>
    <t>ADM_EurA_CO2_F_Network_OP1</t>
  </si>
  <si>
    <t>Gunvor_EurB_CO2_F_Network</t>
  </si>
  <si>
    <t>Gunvor_EurB_CO2_F_Network_IP1</t>
  </si>
  <si>
    <t>Gunvor_EurB_CO2_F_Network_OP1</t>
  </si>
  <si>
    <t>AlcoEnergy_EurC_CO2_F_Network</t>
  </si>
  <si>
    <t>AlcoEnergy_EurC_CO2_F_Network_IP1</t>
  </si>
  <si>
    <t>AlcoEnergy_EurC_CO2_F_Network_OP1</t>
  </si>
  <si>
    <t>Caldic_EurC_CO2_F_Network</t>
  </si>
  <si>
    <t>Caldic_EurC_CO2_F_Network_IP1</t>
  </si>
  <si>
    <t>Caldic_EurC_CO2_F_Network_OP1</t>
  </si>
  <si>
    <t>Exxonmobil_EurC_CO2_F_Network</t>
  </si>
  <si>
    <t>Exxonmobil_EurC_CO2_F_Network_IP1</t>
  </si>
  <si>
    <t>Exxonmobil_EurC_CO2_F_Network_OP1</t>
  </si>
  <si>
    <t>VPREnergy_EurC_CO2_F_Network</t>
  </si>
  <si>
    <t>VPREnergy_EurC_CO2_F_Network_IP1</t>
  </si>
  <si>
    <t>VPREnergy_EurC_CO2_F_Network_OP1</t>
  </si>
  <si>
    <t>ShellRefinery_Per_CO2_F_Network</t>
  </si>
  <si>
    <t>ShellRefinery_Per_CO2_F_Network_IP1</t>
  </si>
  <si>
    <t>ShellRefinery_Per_CO2_F_Network_OP1</t>
  </si>
  <si>
    <t>Ducor_BotA_CO2_F_Network</t>
  </si>
  <si>
    <t>Ducor_BotA_CO2_F_Network_IP1</t>
  </si>
  <si>
    <t>Ducor_BotA_CO2_F_Network_OP1</t>
  </si>
  <si>
    <t>Invista_BotA_CO2_F_Network</t>
  </si>
  <si>
    <t>Invista_BotA_CO2_F_Network_IP1</t>
  </si>
  <si>
    <t>Invista_BotA_CO2_F_Network_OP1</t>
  </si>
  <si>
    <t>Lucite_BotA_CO2_F_Network</t>
  </si>
  <si>
    <t>Lucite_BotA_CO2_F_Network_IP1</t>
  </si>
  <si>
    <t>Lucite_BotA_CO2_F_Network_OP1</t>
  </si>
  <si>
    <t>Huntsman_BotA_CO2_F_Network</t>
  </si>
  <si>
    <t>Huntsman_BotA_CO2_F_Network_IP1</t>
  </si>
  <si>
    <t>Huntsman_BotA_CO2_F_Network_OP1</t>
  </si>
  <si>
    <t>Almatis_BotA_CO2_F_Network</t>
  </si>
  <si>
    <t>Almatis_BotA_CO2_F_Network_IP1</t>
  </si>
  <si>
    <t>Almatis_BotA_CO2_F_Network_OP1</t>
  </si>
  <si>
    <t>Climax_BotA_CO2_F_Network</t>
  </si>
  <si>
    <t>Climax_BotA_CO2_F_Network_IP1</t>
  </si>
  <si>
    <t>Climax_BotA_CO2_F_Network_OP1</t>
  </si>
  <si>
    <t>Lyondell_BotA_CO2_F_Network</t>
  </si>
  <si>
    <t>Lyondell_BotA_CO2_F_Network_IP1</t>
  </si>
  <si>
    <t>Lyondell_BotA_CO2_F_Network_OP1</t>
  </si>
  <si>
    <t>AirProducts_BotA_CO2_F_Network</t>
  </si>
  <si>
    <t>AirProducts_BotA_CO2_F_Network_IP1</t>
  </si>
  <si>
    <t>AirProducts_BotA_CO2_F_Network_OP1</t>
  </si>
  <si>
    <t>Tronox_BotA_CO2_F_Network</t>
  </si>
  <si>
    <t>Tronox_BotA_CO2_F_Network_IP1</t>
  </si>
  <si>
    <t>Tronox_BotA_CO2_F_Network_OP1</t>
  </si>
  <si>
    <t>Cabot_BotA_CO2_F_Network</t>
  </si>
  <si>
    <t>Cabot_BotA_CO2_F_Network_IP1</t>
  </si>
  <si>
    <t>Cabot_BotA_CO2_F_Network_OP1</t>
  </si>
  <si>
    <t>EKC_BotA_CO2_F_Network</t>
  </si>
  <si>
    <t>EKC_BotA_CO2_F_Network_IP1</t>
  </si>
  <si>
    <t>EKC_BotA_CO2_F_Network_OP1</t>
  </si>
  <si>
    <t>Nouryon_BotA_CO2_F_Network</t>
  </si>
  <si>
    <t>Nouryon_BotA_CO2_F_Network_IP1</t>
  </si>
  <si>
    <t>Nouryon_BotA_CO2_F_Network_OP1</t>
  </si>
  <si>
    <t>Shinetsu_BotA_CO2_F_Network</t>
  </si>
  <si>
    <t>Shinetsu_BotA_CO2_F_Network_IP1</t>
  </si>
  <si>
    <t>Shinetsu_BotA_CO2_F_Network_OP1</t>
  </si>
  <si>
    <t>Hexion_BotA_CO2_F_Network</t>
  </si>
  <si>
    <t>Hexion_BotA_CO2_F_Network_IP1</t>
  </si>
  <si>
    <t>Hexion_BotA_CO2_F_Network_OP1</t>
  </si>
  <si>
    <t>Cerexagri_Per_CO2_F_Network</t>
  </si>
  <si>
    <t>Cerexagri_Per_CO2_F_Network_IP1</t>
  </si>
  <si>
    <t>Cerexagri_Per_CO2_F_Network_OP1</t>
  </si>
  <si>
    <t>Arkema_Per_CO2_F_Network</t>
  </si>
  <si>
    <t>Arkema_Per_CO2_F_Network_IP1</t>
  </si>
  <si>
    <t>Arkema_Per_CO2_F_Network_OP1</t>
  </si>
  <si>
    <t>Wilmar_Per_CO2_F_Network</t>
  </si>
  <si>
    <t>Wilmar_Per_CO2_F_Network_IP1</t>
  </si>
  <si>
    <t>Wilmar_Per_CO2_F_Network_OP1</t>
  </si>
  <si>
    <t>Hexion_Per_CO2_F_Network</t>
  </si>
  <si>
    <t>Hexion_Per_CO2_F_Network_IP1</t>
  </si>
  <si>
    <t>Hexion_Per_CO2_F_Network_OP1</t>
  </si>
  <si>
    <t>AVR_BotA_CO2_F_Network</t>
  </si>
  <si>
    <t>AVR_BotA_CO2_F_Network_IP1</t>
  </si>
  <si>
    <t>AVR_BotA_CO2_F_Network_OP1</t>
  </si>
  <si>
    <t>AirLiquide_BotA_CO2_F_Network</t>
  </si>
  <si>
    <t>AirLiquide_BotA_CO2_F_Network_IP1</t>
  </si>
  <si>
    <t>AirLiquide_BotA_CO2_F_Network_OP1</t>
  </si>
  <si>
    <t>Uniper_MVB_CO2_F_Network</t>
  </si>
  <si>
    <t>Uniper_MVB_CO2_F_Network_IP1</t>
  </si>
  <si>
    <t>Uniper_MVB_CO2_F_Network_OP1</t>
  </si>
  <si>
    <t>MaasStroom_Per_CO2_F_Network</t>
  </si>
  <si>
    <t>MaasStroom_Per_CO2_F_Network_IP1</t>
  </si>
  <si>
    <t>MaasStroom_Per_CO2_F_Network_OP1</t>
  </si>
  <si>
    <t>ProRail_Eur_CO2_F_Network</t>
  </si>
  <si>
    <t>ProRail_Eur_CO2_F_Network_IP1</t>
  </si>
  <si>
    <t>ProRail_Eur_CO2_F_Network_OP1</t>
  </si>
  <si>
    <t>AirLiquidePergen_Per_CO2_F_Network</t>
  </si>
  <si>
    <t>AirLiquidePergen_Per_CO2_F_Network_IP1</t>
  </si>
  <si>
    <t>AirLiquidePergen_Per_CO2_F_Network_OP1</t>
  </si>
  <si>
    <t>Exxon_BotB_CO2_F_Network</t>
  </si>
  <si>
    <t>Exxon_BotB_CO2_F_Network_IP1</t>
  </si>
  <si>
    <t>Exxon_BotB_CO2_F_Network_OP1</t>
  </si>
  <si>
    <t>Others_MV_CO2_F_Network</t>
  </si>
  <si>
    <t>Others_MV_CO2_F_Network_IP1</t>
  </si>
  <si>
    <t>Others_MV_CO2_F_Network_OP1</t>
  </si>
  <si>
    <t>Others_Eur_CO2_F_Network</t>
  </si>
  <si>
    <t>Others_Eur_CO2_F_Network_IP1</t>
  </si>
  <si>
    <t>Others_Eur_CO2_F_Network_OP1</t>
  </si>
  <si>
    <t>Others_Bot_CO2_F_Network</t>
  </si>
  <si>
    <t>Others_Bot_CO2_F_Network_IP1</t>
  </si>
  <si>
    <t>Others_Bot_CO2_F_Network_OP1</t>
  </si>
  <si>
    <t>Rijnmond_Per_CO2_F_Network</t>
  </si>
  <si>
    <t>Rijnmond_Per_CO2_F_Network_IP1</t>
  </si>
  <si>
    <t>Rijnmond_Per_CO2_F_Network_OP1</t>
  </si>
  <si>
    <t>Others_Per_CO2_F_Network</t>
  </si>
  <si>
    <t>Others_Per_CO2_F_Network_IP1</t>
  </si>
  <si>
    <t>Others_Per_CO2_F_Network_OP1</t>
  </si>
  <si>
    <t>Engie_MVB_CO2_F_Network</t>
  </si>
  <si>
    <t>Engie_MVB_CO2_F_Network_IP1</t>
  </si>
  <si>
    <t>Engie_MVB_CO2_F_Network_OP1</t>
  </si>
  <si>
    <t>CO2_P</t>
  </si>
  <si>
    <t>CO2_Pure</t>
  </si>
  <si>
    <t>CO2_P_Network</t>
  </si>
  <si>
    <t>CO2_P_IP1</t>
  </si>
  <si>
    <t>CO2_P_OP1</t>
  </si>
  <si>
    <t>Neste_MVB_CO2_P_Network</t>
  </si>
  <si>
    <t>Bungeloders_MVB_CO2_P_Network</t>
  </si>
  <si>
    <t>Lyondell_MVB_CO2_P_Network</t>
  </si>
  <si>
    <t>BP_EurA_CO2_P_Network</t>
  </si>
  <si>
    <t>Indorama_EurA_CO2_P_Network</t>
  </si>
  <si>
    <t>ADM_EurA_CO2_P_Network</t>
  </si>
  <si>
    <t>Gunvor_EurB_CO2_P_Network</t>
  </si>
  <si>
    <t>AlcoEnergy_EurC_CO2_P_Network</t>
  </si>
  <si>
    <t>Caldic_EurC_CO2_P_Network</t>
  </si>
  <si>
    <t>Exxonmobil_EurC_CO2_P_Network</t>
  </si>
  <si>
    <t>VPREnergy_EurC_CO2_P_Network</t>
  </si>
  <si>
    <t>ShellRefinery_Per_CO2_P_Network</t>
  </si>
  <si>
    <t>Ducor_BotA_CO2_P_Network</t>
  </si>
  <si>
    <t>Invista_BotA_CO2_P_Network</t>
  </si>
  <si>
    <t>Lucite_BotA_CO2_P_Network</t>
  </si>
  <si>
    <t>Huntsman_BotA_CO2_P_Network</t>
  </si>
  <si>
    <t>Almatis_BotA_CO2_P_Network</t>
  </si>
  <si>
    <t>Climax_BotA_CO2_P_Network</t>
  </si>
  <si>
    <t>Lyondell_BotA_CO2_P_Network</t>
  </si>
  <si>
    <t>AirProducts_BotA_CO2_P_Network</t>
  </si>
  <si>
    <t>Tronox_BotA_CO2_P_Network</t>
  </si>
  <si>
    <t>Cabot_BotA_CO2_P_Network</t>
  </si>
  <si>
    <t>EKC_BotA_CO2_P_Network</t>
  </si>
  <si>
    <t>Nouryon_BotA_CO2_P_Network</t>
  </si>
  <si>
    <t>Shinetsu_BotA_CO2_P_Network</t>
  </si>
  <si>
    <t>Hexion_BotA_CO2_P_Network</t>
  </si>
  <si>
    <t>Cerexagri_Per_CO2_P_Network</t>
  </si>
  <si>
    <t>Arkema_Per_CO2_P_Network</t>
  </si>
  <si>
    <t>Wilmar_Per_CO2_P_Network</t>
  </si>
  <si>
    <t>Hexion_Per_CO2_P_Network</t>
  </si>
  <si>
    <t>AVR_BotA_CO2_P_Network</t>
  </si>
  <si>
    <t>AirLiquide_BotA_CO2_P_Network</t>
  </si>
  <si>
    <t>Uniper_MVB_CO2_P_Network</t>
  </si>
  <si>
    <t>MaasStroom_Per_CO2_P_Network</t>
  </si>
  <si>
    <t>ProRail_Eur_CO2_P_Network</t>
  </si>
  <si>
    <t>AirLiquidePergen_Per_CO2_P_Network</t>
  </si>
  <si>
    <t>Exxon_BotB_CO2_P_Network</t>
  </si>
  <si>
    <t>Others_MV_CO2_P_Network</t>
  </si>
  <si>
    <t>Others_Eur_CO2_P_Network</t>
  </si>
  <si>
    <t>Others_Bot_CO2_P_Network</t>
  </si>
  <si>
    <t>Rijnmond_Per_CO2_P_Network</t>
  </si>
  <si>
    <t>Others_Per_CO2_P_Network</t>
  </si>
  <si>
    <t>Engie_MVB_CO2_P_Network</t>
  </si>
  <si>
    <t>CO2_B</t>
  </si>
  <si>
    <t>CO2_Biogenic</t>
  </si>
  <si>
    <t>Neste_MVB_CO2_B_Network</t>
  </si>
  <si>
    <t>Bungeloders_MVB_CO2_B_Network</t>
  </si>
  <si>
    <t>Lyondell_MVB_CO2_B_Network</t>
  </si>
  <si>
    <t>BP_EurA_CO2_B_Network</t>
  </si>
  <si>
    <t>Indorama_EurA_CO2_B_Network</t>
  </si>
  <si>
    <t>ADM_EurA_CO2_B_Network</t>
  </si>
  <si>
    <t>Gunvor_EurB_CO2_B_Network</t>
  </si>
  <si>
    <t>AlcoEnergy_EurC_CO2_B_Network</t>
  </si>
  <si>
    <t>Caldic_EurC_CO2_B_Network</t>
  </si>
  <si>
    <t>Exxonmobil_EurC_CO2_B_Network</t>
  </si>
  <si>
    <t>VPREnergy_EurC_CO2_B_Network</t>
  </si>
  <si>
    <t>ShellRefinery_Per_CO2_B_Network</t>
  </si>
  <si>
    <t>Ducor_BotA_CO2_B_Network</t>
  </si>
  <si>
    <t>Invista_BotA_CO2_B_Network</t>
  </si>
  <si>
    <t>Lucite_BotA_CO2_B_Network</t>
  </si>
  <si>
    <t>Huntsman_BotA_CO2_B_Network</t>
  </si>
  <si>
    <t>Almatis_BotA_CO2_B_Network</t>
  </si>
  <si>
    <t>Climax_BotA_CO2_B_Network</t>
  </si>
  <si>
    <t>Lyondell_BotA_CO2_B_Network</t>
  </si>
  <si>
    <t>AirProducts_BotA_CO2_B_Network</t>
  </si>
  <si>
    <t>Tronox_BotA_CO2_B_Network</t>
  </si>
  <si>
    <t>Cabot_BotA_CO2_B_Network</t>
  </si>
  <si>
    <t>EKC_BotA_CO2_B_Network</t>
  </si>
  <si>
    <t>Nouryon_BotA_CO2_B_Network</t>
  </si>
  <si>
    <t>Shinetsu_BotA_CO2_B_Network</t>
  </si>
  <si>
    <t>Hexion_BotA_CO2_B_Network</t>
  </si>
  <si>
    <t>Cerexagri_Per_CO2_B_Network</t>
  </si>
  <si>
    <t>Arkema_Per_CO2_B_Network</t>
  </si>
  <si>
    <t>Wilmar_Per_CO2_B_Network</t>
  </si>
  <si>
    <t>Hexion_Per_CO2_B_Network</t>
  </si>
  <si>
    <t>AVR_BotA_CO2_B_Network</t>
  </si>
  <si>
    <t>AirLiquide_BotA_CO2_B_Network</t>
  </si>
  <si>
    <t>Uniper_MVB_CO2_B_Network</t>
  </si>
  <si>
    <t>MaasStroom_Per_CO2_B_Network</t>
  </si>
  <si>
    <t>ProRail_Eur_CO2_B_Network</t>
  </si>
  <si>
    <t>AirLiquidePergen_Per_CO2_B_Network</t>
  </si>
  <si>
    <t>Exxon_BotB_CO2_B_Network</t>
  </si>
  <si>
    <t>Others_MV_CO2_B_Network</t>
  </si>
  <si>
    <t>Others_Eur_CO2_B_Network</t>
  </si>
  <si>
    <t>Others_Bot_CO2_B_Network</t>
  </si>
  <si>
    <t>Rijnmond_Per_CO2_B_Network</t>
  </si>
  <si>
    <t>Others_Per_CO2_B_Network</t>
  </si>
  <si>
    <t>Engie_MVB_CO2_B_Network</t>
  </si>
  <si>
    <t>RTLH_ODO</t>
  </si>
  <si>
    <t>RTLH_ODO_Network</t>
  </si>
  <si>
    <t>RTLH_ODO_IP1</t>
  </si>
  <si>
    <t>RTLH_ODO_OP1</t>
  </si>
  <si>
    <t>Neste_MVB_RTLH_ODO_Network</t>
  </si>
  <si>
    <t>Neste_MVB_RTLH_ODO_Network_IP1</t>
  </si>
  <si>
    <t>Neste_MVB_RTLH_ODO_Network_OP1</t>
  </si>
  <si>
    <t>Bungeloders_MVB_RTLH_ODO_Network</t>
  </si>
  <si>
    <t>Bungeloders_MVB_RTLH_ODO_Network_IP1</t>
  </si>
  <si>
    <t>Bungeloders_MVB_RTLH_ODO_Network_OP1</t>
  </si>
  <si>
    <t>Lyondell_MVB_RTLH_ODO_Network</t>
  </si>
  <si>
    <t>Lyondell_MVB_RTLH_ODO_Network_IP1</t>
  </si>
  <si>
    <t>Lyondell_MVB_RTLH_ODO_Network_OP1</t>
  </si>
  <si>
    <t>BP_EurA_RTLH_ODO_Network</t>
  </si>
  <si>
    <t>BP_EurA_RTLH_ODO_Network_IP1</t>
  </si>
  <si>
    <t>BP_EurA_RTLH_ODO_Network_OP1</t>
  </si>
  <si>
    <t>Indorama_EurA_RTLH_ODO_Network</t>
  </si>
  <si>
    <t>Indorama_EurA_RTLH_ODO_Network_IP1</t>
  </si>
  <si>
    <t>Indorama_EurA_RTLH_ODO_Network_OP1</t>
  </si>
  <si>
    <t>ADM_EurA_RTLH_ODO_Network</t>
  </si>
  <si>
    <t>ADM_EurA_RTLH_ODO_Network_IP1</t>
  </si>
  <si>
    <t>ADM_EurA_RTLH_ODO_Network_OP1</t>
  </si>
  <si>
    <t>Gunvor_EurB_RTLH_ODO_Network</t>
  </si>
  <si>
    <t>Gunvor_EurB_RTLH_ODO_Network_IP1</t>
  </si>
  <si>
    <t>Gunvor_EurB_RTLH_ODO_Network_OP1</t>
  </si>
  <si>
    <t>AlcoEnergy_EurC_RTLH_ODO_Network</t>
  </si>
  <si>
    <t>AlcoEnergy_EurC_RTLH_ODO_Network_IP1</t>
  </si>
  <si>
    <t>AlcoEnergy_EurC_RTLH_ODO_Network_OP1</t>
  </si>
  <si>
    <t>Caldic_EurC_RTLH_ODO_Network</t>
  </si>
  <si>
    <t>Caldic_EurC_RTLH_ODO_Network_IP1</t>
  </si>
  <si>
    <t>Caldic_EurC_RTLH_ODO_Network_OP1</t>
  </si>
  <si>
    <t>Exxonmobil_EurC_RTLH_ODO_Network</t>
  </si>
  <si>
    <t>Exxonmobil_EurC_RTLH_ODO_Network_IP1</t>
  </si>
  <si>
    <t>Exxonmobil_EurC_RTLH_ODO_Network_OP1</t>
  </si>
  <si>
    <t>VPREnergy_EurC_RTLH_ODO_Network</t>
  </si>
  <si>
    <t>VPREnergy_EurC_RTLH_ODO_Network_IP1</t>
  </si>
  <si>
    <t>VPREnergy_EurC_RTLH_ODO_Network_OP1</t>
  </si>
  <si>
    <t>ShellRefinery_Per_RTLH_ODO_Network</t>
  </si>
  <si>
    <t>ShellRefinery_Per_RTLH_ODO_Network_IP1</t>
  </si>
  <si>
    <t>ShellRefinery_Per_RTLH_ODO_Network_OP1</t>
  </si>
  <si>
    <t>Ducor_BotA_RTLH_ODO_Network</t>
  </si>
  <si>
    <t>Ducor_BotA_RTLH_ODO_Network_IP1</t>
  </si>
  <si>
    <t>Ducor_BotA_RTLH_ODO_Network_OP1</t>
  </si>
  <si>
    <t>Invista_BotA_RTLH_ODO_Network</t>
  </si>
  <si>
    <t>Invista_BotA_RTLH_ODO_Network_IP1</t>
  </si>
  <si>
    <t>Invista_BotA_RTLH_ODO_Network_OP1</t>
  </si>
  <si>
    <t>Lucite_BotA_RTLH_ODO_Network</t>
  </si>
  <si>
    <t>Lucite_BotA_RTLH_ODO_Network_IP1</t>
  </si>
  <si>
    <t>Lucite_BotA_RTLH_ODO_Network_OP1</t>
  </si>
  <si>
    <t>Huntsman_BotA_RTLH_ODO_Network</t>
  </si>
  <si>
    <t>Huntsman_BotA_RTLH_ODO_Network_IP1</t>
  </si>
  <si>
    <t>Huntsman_BotA_RTLH_ODO_Network_OP1</t>
  </si>
  <si>
    <t>Almatis_BotA_RTLH_ODO_Network</t>
  </si>
  <si>
    <t>Almatis_BotA_RTLH_ODO_Network_IP1</t>
  </si>
  <si>
    <t>Almatis_BotA_RTLH_ODO_Network_OP1</t>
  </si>
  <si>
    <t>Climax_BotA_RTLH_ODO_Network</t>
  </si>
  <si>
    <t>Climax_BotA_RTLH_ODO_Network_IP1</t>
  </si>
  <si>
    <t>Climax_BotA_RTLH_ODO_Network_OP1</t>
  </si>
  <si>
    <t>Lyondell_BotA_RTLH_ODO_Network</t>
  </si>
  <si>
    <t>Lyondell_BotA_RTLH_ODO_Network_IP1</t>
  </si>
  <si>
    <t>Lyondell_BotA_RTLH_ODO_Network_OP1</t>
  </si>
  <si>
    <t>AirProducts_BotA_RTLH_ODO_Network</t>
  </si>
  <si>
    <t>AirProducts_BotA_RTLH_ODO_Network_IP1</t>
  </si>
  <si>
    <t>AirProducts_BotA_RTLH_ODO_Network_OP1</t>
  </si>
  <si>
    <t>Tronox_BotA_RTLH_ODO_Network</t>
  </si>
  <si>
    <t>Tronox_BotA_RTLH_ODO_Network_IP1</t>
  </si>
  <si>
    <t>Tronox_BotA_RTLH_ODO_Network_OP1</t>
  </si>
  <si>
    <t>Cabot_BotA_RTLH_ODO_Network</t>
  </si>
  <si>
    <t>Cabot_BotA_RTLH_ODO_Network_IP1</t>
  </si>
  <si>
    <t>Cabot_BotA_RTLH_ODO_Network_OP1</t>
  </si>
  <si>
    <t>EKC_BotA_RTLH_ODO_Network</t>
  </si>
  <si>
    <t>EKC_BotA_RTLH_ODO_Network_IP1</t>
  </si>
  <si>
    <t>EKC_BotA_RTLH_ODO_Network_OP1</t>
  </si>
  <si>
    <t>Nouryon_BotA_RTLH_ODO_Network</t>
  </si>
  <si>
    <t>Nouryon_BotA_RTLH_ODO_Network_IP1</t>
  </si>
  <si>
    <t>Nouryon_BotA_RTLH_ODO_Network_OP1</t>
  </si>
  <si>
    <t>Shinetsu_BotA_RTLH_ODO_Network</t>
  </si>
  <si>
    <t>Shinetsu_BotA_RTLH_ODO_Network_IP1</t>
  </si>
  <si>
    <t>Shinetsu_BotA_RTLH_ODO_Network_OP1</t>
  </si>
  <si>
    <t>Hexion_BotA_RTLH_ODO_Network</t>
  </si>
  <si>
    <t>Hexion_BotA_RTLH_ODO_Network_IP1</t>
  </si>
  <si>
    <t>Hexion_BotA_RTLH_ODO_Network_OP1</t>
  </si>
  <si>
    <t>Cerexagri_Per_RTLH_ODO_Network</t>
  </si>
  <si>
    <t>Cerexagri_Per_RTLH_ODO_Network_IP1</t>
  </si>
  <si>
    <t>Cerexagri_Per_RTLH_ODO_Network_OP1</t>
  </si>
  <si>
    <t>Arkema_Per_RTLH_ODO_Network</t>
  </si>
  <si>
    <t>Arkema_Per_RTLH_ODO_Network_IP1</t>
  </si>
  <si>
    <t>Arkema_Per_RTLH_ODO_Network_OP1</t>
  </si>
  <si>
    <t>Wilmar_Per_RTLH_ODO_Network</t>
  </si>
  <si>
    <t>Wilmar_Per_RTLH_ODO_Network_IP1</t>
  </si>
  <si>
    <t>Wilmar_Per_RTLH_ODO_Network_OP1</t>
  </si>
  <si>
    <t>Hexion_Per_RTLH_ODO_Network</t>
  </si>
  <si>
    <t>Hexion_Per_RTLH_ODO_Network_IP1</t>
  </si>
  <si>
    <t>Hexion_Per_RTLH_ODO_Network_OP1</t>
  </si>
  <si>
    <t>AVR_BotA_RTLH_ODO_Network</t>
  </si>
  <si>
    <t>AVR_BotA_RTLH_ODO_Network_IP1</t>
  </si>
  <si>
    <t>AVR_BotA_RTLH_ODO_Network_OP1</t>
  </si>
  <si>
    <t>AirLiquide_BotA_RTLH_ODO_Network</t>
  </si>
  <si>
    <t>AirLiquide_BotA_RTLH_ODO_Network_IP1</t>
  </si>
  <si>
    <t>AirLiquide_BotA_RTLH_ODO_Network_OP1</t>
  </si>
  <si>
    <t>Uniper_MVB_RTLH_ODO_Network</t>
  </si>
  <si>
    <t>Uniper_MVB_RTLH_ODO_Network_IP1</t>
  </si>
  <si>
    <t>Uniper_MVB_RTLH_ODO_Network_OP1</t>
  </si>
  <si>
    <t>MaasStroom_Per_RTLH_ODO_Network</t>
  </si>
  <si>
    <t>MaasStroom_Per_RTLH_ODO_Network_IP1</t>
  </si>
  <si>
    <t>MaasStroom_Per_RTLH_ODO_Network_OP1</t>
  </si>
  <si>
    <t>ProRail_Eur_RTLH_ODO_Network</t>
  </si>
  <si>
    <t>ProRail_Eur_RTLH_ODO_Network_IP1</t>
  </si>
  <si>
    <t>ProRail_Eur_RTLH_ODO_Network_OP1</t>
  </si>
  <si>
    <t>AirLiquidePergen_Per_RTLH_ODO_Network</t>
  </si>
  <si>
    <t>AirLiquidePergen_Per_RTLH_ODO_Network_IP1</t>
  </si>
  <si>
    <t>AirLiquidePergen_Per_RTLH_ODO_Network_OP1</t>
  </si>
  <si>
    <t>Exxon_BotB_RTLH_ODO_Network</t>
  </si>
  <si>
    <t>Exxon_BotB_RTLH_ODO_Network_IP1</t>
  </si>
  <si>
    <t>Exxon_BotB_RTLH_ODO_Network_OP1</t>
  </si>
  <si>
    <t>Others_MV_RTLH_ODO_Network</t>
  </si>
  <si>
    <t>Others_MV_RTLH_ODO_Network_IP1</t>
  </si>
  <si>
    <t>Others_MV_RTLH_ODO_Network_OP1</t>
  </si>
  <si>
    <t>Others_Eur_RTLH_ODO_Network</t>
  </si>
  <si>
    <t>Others_Eur_RTLH_ODO_Network_IP1</t>
  </si>
  <si>
    <t>Others_Eur_RTLH_ODO_Network_OP1</t>
  </si>
  <si>
    <t>Others_Bot_RTLH_ODO_Network</t>
  </si>
  <si>
    <t>Others_Bot_RTLH_ODO_Network_IP1</t>
  </si>
  <si>
    <t>Others_Bot_RTLH_ODO_Network_OP1</t>
  </si>
  <si>
    <t>Rijnmond_Per_RTLH_ODO_Network</t>
  </si>
  <si>
    <t>Rijnmond_Per_RTLH_ODO_Network_IP1</t>
  </si>
  <si>
    <t>Rijnmond_Per_RTLH_ODO_Network_OP1</t>
  </si>
  <si>
    <t>Others_Per_RTLH_ODO_Network</t>
  </si>
  <si>
    <t>Others_Per_RTLH_ODO_Network_IP1</t>
  </si>
  <si>
    <t>Others_Per_RTLH_ODO_Network_OP1</t>
  </si>
  <si>
    <t>Engie_MVB_RTLH_ODO_Network</t>
  </si>
  <si>
    <t>ENCI_Eur_RTLH_ODO_Network</t>
  </si>
  <si>
    <t>ENCI_Eur_RTLH_ODO_Network_IP1</t>
  </si>
  <si>
    <t>ENCI_Eur_RTLH_ODO_Network_OP1</t>
  </si>
  <si>
    <t>VopakMoezelwegNeckarwegTerminals_Eur_RTLH_ODO_Network</t>
  </si>
  <si>
    <t>VopakMoezelwegNeckarwegTerminals_Eur_RTLH_ODO_Network_IP1</t>
  </si>
  <si>
    <t>VopakMoezelwegNeckarwegTerminals_Eur_RTLH_ODO_Network_OP1</t>
  </si>
  <si>
    <t>Verolme_Bot_RTLH_ODO_Network</t>
  </si>
  <si>
    <t>Verolme_Bot_RTLH_ODO_Network_IP1</t>
  </si>
  <si>
    <t>Verolme_Bot_RTLH_ODO_Network_OP1</t>
  </si>
  <si>
    <t>Cargill_Bot_RTLH_ODO_Network</t>
  </si>
  <si>
    <t>Cargill_Bot_RTLH_ODO_Network_IP1</t>
  </si>
  <si>
    <t>Cargill_Bot_RTLH_ODO_Network_OP1</t>
  </si>
  <si>
    <t>Rubis_Bot_RTLH_ODO_Network</t>
  </si>
  <si>
    <t>Rubis_Bot_RTLH_ODO_Network_IP1</t>
  </si>
  <si>
    <t>Rubis_Bot_RTLH_ODO_Network_OP1</t>
  </si>
  <si>
    <t>Koole_Bot_RTLH_ODO_Network</t>
  </si>
  <si>
    <t>Koole_Bot_RTLH_ODO_Network_IP1</t>
  </si>
  <si>
    <t>Koole_Bot_RTLH_ODO_Network_OP1</t>
  </si>
  <si>
    <t>LBC_Bot_RTLH_ODO_Network</t>
  </si>
  <si>
    <t>LBC_Bot_RTLH_ODO_Network_IP1</t>
  </si>
  <si>
    <t>LBC_Bot_RTLH_ODO_Network_OP1</t>
  </si>
  <si>
    <t>VopakTerminals_Bot_RTLH_ODO_Network</t>
  </si>
  <si>
    <t>VopakTerminals_Bot_RTLH_ODO_Network_IP1</t>
  </si>
  <si>
    <t>VopakTerminals_Bot_RTLH_ODO_Network_OP1</t>
  </si>
  <si>
    <t>Hoyer_Bot_RTLH_ODO_Network</t>
  </si>
  <si>
    <t>Hoyer_Bot_RTLH_ODO_Network_IP1</t>
  </si>
  <si>
    <t>Hoyer_Bot_RTLH_ODO_Network_OP1</t>
  </si>
  <si>
    <t>PernisWestland_Per_RTLH_ODO_Network</t>
  </si>
  <si>
    <t>PernisWestland_Per_RTLH_ODO_Network_IP1</t>
  </si>
  <si>
    <t>PernisWestland_Per_RTLH_ODO_Network_OP1</t>
  </si>
  <si>
    <t>EuopoortWestland_Eur_RTLH_ODO_Network</t>
  </si>
  <si>
    <t>EuopoortWestland_Eur_RTLH_ODO_Network_IP1</t>
  </si>
  <si>
    <t>EuopoortWestland_Eur_RTLH_ODO_Network_OP1</t>
  </si>
  <si>
    <t>Maffina_Eur_RTLH_ODO_Network</t>
  </si>
  <si>
    <t>Maffina_Eur_RTLH_ODO_Network_IP1</t>
  </si>
  <si>
    <t>Maffina_Eur_RTLH_ODO_Network_OP1</t>
  </si>
  <si>
    <t>Greif_Bot_RTLH_ODO_Network</t>
  </si>
  <si>
    <t>Greif_Bot_RTLH_ODO_Network_IP1</t>
  </si>
  <si>
    <t>Greif_Bot_RTLH_ODO_Network_OP1</t>
  </si>
  <si>
    <t>WatcoService_Bot_RTLH_ODO_Network</t>
  </si>
  <si>
    <t>WatcoService_Bot_RTLH_ODO_Network_IP1</t>
  </si>
  <si>
    <t>WatcoService_Bot_RTLH_ODO_Network_OP1</t>
  </si>
  <si>
    <t>JBDEco_Bot_RTLH_ODO_Network</t>
  </si>
  <si>
    <t>JBDEco_Bot_RTLH_ODO_Network_IP1</t>
  </si>
  <si>
    <t>JBDEco_Bot_RTLH_ODO_Network_OP1</t>
  </si>
  <si>
    <t>RTLH_NODO</t>
  </si>
  <si>
    <t>RTLH_NODO_Network</t>
  </si>
  <si>
    <t>RTLH_NODO_IP1</t>
  </si>
  <si>
    <t>RTLH_NODO_OP1</t>
  </si>
  <si>
    <t>Neste_MVB_RTLH_NODO_Network</t>
  </si>
  <si>
    <t>Neste_MVB_RTLH_NODO_Network_IP1</t>
  </si>
  <si>
    <t>Neste_MVB_RTLH_NODO_Network_OP1</t>
  </si>
  <si>
    <t>Bungeloders_MVB_RTLH_NODO_Network</t>
  </si>
  <si>
    <t>Bungeloders_MVB_RTLH_NODO_Network_IP1</t>
  </si>
  <si>
    <t>Bungeloders_MVB_RTLH_NODO_Network_OP1</t>
  </si>
  <si>
    <t>Lyondell_MVB_RTLH_NODO_Network</t>
  </si>
  <si>
    <t>Lyondell_MVB_RTLH_NODO_Network_IP1</t>
  </si>
  <si>
    <t>Lyondell_MVB_RTLH_NODO_Network_OP1</t>
  </si>
  <si>
    <t>BP_EurA_RTLH_NODO_Network</t>
  </si>
  <si>
    <t>BP_EurA_RTLH_NODO_Network_IP1</t>
  </si>
  <si>
    <t>BP_EurA_RTLH_NODO_Network_OP1</t>
  </si>
  <si>
    <t>Indorama_EurA_RTLH_NODO_Network</t>
  </si>
  <si>
    <t>Indorama_EurA_RTLH_NODO_Network_IP1</t>
  </si>
  <si>
    <t>Indorama_EurA_RTLH_NODO_Network_OP1</t>
  </si>
  <si>
    <t>ADM_EurA_RTLH_NODO_Network</t>
  </si>
  <si>
    <t>ADM_EurA_RTLH_NODO_Network_IP1</t>
  </si>
  <si>
    <t>ADM_EurA_RTLH_NODO_Network_OP1</t>
  </si>
  <si>
    <t>Gunvor_EurB_RTLH_NODO_Network</t>
  </si>
  <si>
    <t>Gunvor_EurB_RTLH_NODO_Network_IP1</t>
  </si>
  <si>
    <t>Gunvor_EurB_RTLH_NODO_Network_OP1</t>
  </si>
  <si>
    <t>AlcoEnergy_EurC_RTLH_NODO_Network</t>
  </si>
  <si>
    <t>AlcoEnergy_EurC_RTLH_NODO_Network_IP1</t>
  </si>
  <si>
    <t>AlcoEnergy_EurC_RTLH_NODO_Network_OP1</t>
  </si>
  <si>
    <t>Caldic_EurC_RTLH_NODO_Network</t>
  </si>
  <si>
    <t>Caldic_EurC_RTLH_NODO_Network_IP1</t>
  </si>
  <si>
    <t>Caldic_EurC_RTLH_NODO_Network_OP1</t>
  </si>
  <si>
    <t>Exxonmobil_EurC_RTLH_NODO_Network</t>
  </si>
  <si>
    <t>Exxonmobil_EurC_RTLH_NODO_Network_IP1</t>
  </si>
  <si>
    <t>Exxonmobil_EurC_RTLH_NODO_Network_OP1</t>
  </si>
  <si>
    <t>VPREnergy_EurC_RTLH_NODO_Network</t>
  </si>
  <si>
    <t>VPREnergy_EurC_RTLH_NODO_Network_IP1</t>
  </si>
  <si>
    <t>VPREnergy_EurC_RTLH_NODO_Network_OP1</t>
  </si>
  <si>
    <t>ShellRefinery_Per_RTLH_NODO_Network</t>
  </si>
  <si>
    <t>ShellRefinery_Per_RTLH_NODO_Network_IP1</t>
  </si>
  <si>
    <t>ShellRefinery_Per_RTLH_NODO_Network_OP1</t>
  </si>
  <si>
    <t>Ducor_BotA_RTLH_NODO_Network</t>
  </si>
  <si>
    <t>Ducor_BotA_RTLH_NODO_Network_IP1</t>
  </si>
  <si>
    <t>Ducor_BotA_RTLH_NODO_Network_OP1</t>
  </si>
  <si>
    <t>Invista_BotA_RTLH_NODO_Network</t>
  </si>
  <si>
    <t>Invista_BotA_RTLH_NODO_Network_IP1</t>
  </si>
  <si>
    <t>Invista_BotA_RTLH_NODO_Network_OP1</t>
  </si>
  <si>
    <t>Lucite_BotA_RTLH_NODO_Network</t>
  </si>
  <si>
    <t>Lucite_BotA_RTLH_NODO_Network_IP1</t>
  </si>
  <si>
    <t>Lucite_BotA_RTLH_NODO_Network_OP1</t>
  </si>
  <si>
    <t>Huntsman_BotA_RTLH_NODO_Network</t>
  </si>
  <si>
    <t>Huntsman_BotA_RTLH_NODO_Network_IP1</t>
  </si>
  <si>
    <t>Huntsman_BotA_RTLH_NODO_Network_OP1</t>
  </si>
  <si>
    <t>Almatis_BotA_RTLH_NODO_Network</t>
  </si>
  <si>
    <t>Almatis_BotA_RTLH_NODO_Network_IP1</t>
  </si>
  <si>
    <t>Almatis_BotA_RTLH_NODO_Network_OP1</t>
  </si>
  <si>
    <t>Climax_BotA_RTLH_NODO_Network</t>
  </si>
  <si>
    <t>Climax_BotA_RTLH_NODO_Network_IP1</t>
  </si>
  <si>
    <t>Climax_BotA_RTLH_NODO_Network_OP1</t>
  </si>
  <si>
    <t>Lyondell_BotA_RTLH_NODO_Network</t>
  </si>
  <si>
    <t>Lyondell_BotA_RTLH_NODO_Network_IP1</t>
  </si>
  <si>
    <t>Lyondell_BotA_RTLH_NODO_Network_OP1</t>
  </si>
  <si>
    <t>AirProducts_BotA_RTLH_NODO_Network</t>
  </si>
  <si>
    <t>AirProducts_BotA_RTLH_NODO_Network_IP1</t>
  </si>
  <si>
    <t>AirProducts_BotA_RTLH_NODO_Network_OP1</t>
  </si>
  <si>
    <t>Tronox_BotA_RTLH_NODO_Network</t>
  </si>
  <si>
    <t>Tronox_BotA_RTLH_NODO_Network_IP1</t>
  </si>
  <si>
    <t>Tronox_BotA_RTLH_NODO_Network_OP1</t>
  </si>
  <si>
    <t>Cabot_BotA_RTLH_NODO_Network</t>
  </si>
  <si>
    <t>Cabot_BotA_RTLH_NODO_Network_IP1</t>
  </si>
  <si>
    <t>Cabot_BotA_RTLH_NODO_Network_OP1</t>
  </si>
  <si>
    <t>EKC_BotA_RTLH_NODO_Network</t>
  </si>
  <si>
    <t>EKC_BotA_RTLH_NODO_Network_IP1</t>
  </si>
  <si>
    <t>EKC_BotA_RTLH_NODO_Network_OP1</t>
  </si>
  <si>
    <t>Nouryon_BotA_RTLH_NODO_Network</t>
  </si>
  <si>
    <t>Nouryon_BotA_RTLH_NODO_Network_IP1</t>
  </si>
  <si>
    <t>Nouryon_BotA_RTLH_NODO_Network_OP1</t>
  </si>
  <si>
    <t>Shinetsu_BotA_RTLH_NODO_Network</t>
  </si>
  <si>
    <t>Shinetsu_BotA_RTLH_NODO_Network_IP1</t>
  </si>
  <si>
    <t>Shinetsu_BotA_RTLH_NODO_Network_OP1</t>
  </si>
  <si>
    <t>Hexion_BotA_RTLH_NODO_Network</t>
  </si>
  <si>
    <t>Hexion_BotA_RTLH_NODO_Network_IP1</t>
  </si>
  <si>
    <t>Hexion_BotA_RTLH_NODO_Network_OP1</t>
  </si>
  <si>
    <t>Cerexagri_Per_RTLH_NODO_Network</t>
  </si>
  <si>
    <t>Cerexagri_Per_RTLH_NODO_Network_IP1</t>
  </si>
  <si>
    <t>Cerexagri_Per_RTLH_NODO_Network_OP1</t>
  </si>
  <si>
    <t>Arkema_Per_RTLH_NODO_Network</t>
  </si>
  <si>
    <t>Arkema_Per_RTLH_NODO_Network_IP1</t>
  </si>
  <si>
    <t>Arkema_Per_RTLH_NODO_Network_OP1</t>
  </si>
  <si>
    <t>Wilmar_Per_RTLH_NODO_Network</t>
  </si>
  <si>
    <t>Wilmar_Per_RTLH_NODO_Network_IP1</t>
  </si>
  <si>
    <t>Wilmar_Per_RTLH_NODO_Network_OP1</t>
  </si>
  <si>
    <t>Hexion_Per_RTLH_NODO_Network</t>
  </si>
  <si>
    <t>Hexion_Per_RTLH_NODO_Network_IP1</t>
  </si>
  <si>
    <t>Hexion_Per_RTLH_NODO_Network_OP1</t>
  </si>
  <si>
    <t>AVR_BotA_RTLH_NODO_Network</t>
  </si>
  <si>
    <t>AVR_BotA_RTLH_NODO_Network_IP1</t>
  </si>
  <si>
    <t>AVR_BotA_RTLH_NODO_Network_OP1</t>
  </si>
  <si>
    <t>AirLiquide_BotA_RTLH_NODO_Network</t>
  </si>
  <si>
    <t>AirLiquide_BotA_RTLH_NODO_Network_IP1</t>
  </si>
  <si>
    <t>AirLiquide_BotA_RTLH_NODO_Network_OP1</t>
  </si>
  <si>
    <t>Uniper_MVB_RTLH_NODO_Network</t>
  </si>
  <si>
    <t>Uniper_MVB_RTLH_NODO_Network_IP1</t>
  </si>
  <si>
    <t>Uniper_MVB_RTLH_NODO_Network_OP1</t>
  </si>
  <si>
    <t>MaasStroom_Per_RTLH_NODO_Network</t>
  </si>
  <si>
    <t>MaasStroom_Per_RTLH_NODO_Network_IP1</t>
  </si>
  <si>
    <t>MaasStroom_Per_RTLH_NODO_Network_OP1</t>
  </si>
  <si>
    <t>ProRail_Eur_RTLH_NODO_Network</t>
  </si>
  <si>
    <t>ProRail_Eur_RTLH_NODO_Network_IP1</t>
  </si>
  <si>
    <t>ProRail_Eur_RTLH_NODO_Network_OP1</t>
  </si>
  <si>
    <t>AirLiquidePergen_Per_RTLH_NODO_Network</t>
  </si>
  <si>
    <t>AirLiquidePergen_Per_RTLH_NODO_Network_IP1</t>
  </si>
  <si>
    <t>AirLiquidePergen_Per_RTLH_NODO_Network_OP1</t>
  </si>
  <si>
    <t>Exxon_BotB_RTLH_NODO_Network</t>
  </si>
  <si>
    <t>Exxon_BotB_RTLH_NODO_Network_IP1</t>
  </si>
  <si>
    <t>Exxon_BotB_RTLH_NODO_Network_OP1</t>
  </si>
  <si>
    <t>Others_MV_RTLH_NODO_Network</t>
  </si>
  <si>
    <t>Others_MV_RTLH_NODO_Network_IP1</t>
  </si>
  <si>
    <t>Others_MV_RTLH_NODO_Network_OP1</t>
  </si>
  <si>
    <t>Others_Eur_RTLH_NODO_Network</t>
  </si>
  <si>
    <t>Others_Eur_RTLH_NODO_Network_IP1</t>
  </si>
  <si>
    <t>Others_Eur_RTLH_NODO_Network_OP1</t>
  </si>
  <si>
    <t>Others_Bot_RTLH_NODO_Network</t>
  </si>
  <si>
    <t>Others_Bot_RTLH_NODO_Network_IP1</t>
  </si>
  <si>
    <t>Others_Bot_RTLH_NODO_Network_OP1</t>
  </si>
  <si>
    <t>Rijnmond_Per_RTLH_NODO_Network</t>
  </si>
  <si>
    <t>Rijnmond_Per_RTLH_NODO_Network_IP1</t>
  </si>
  <si>
    <t>Rijnmond_Per_RTLH_NODO_Network_OP1</t>
  </si>
  <si>
    <t>Others_Per_RTLH_NODO_Network</t>
  </si>
  <si>
    <t>Others_Per_RTLH_NODO_Network_IP1</t>
  </si>
  <si>
    <t>Others_Per_RTLH_NODO_Network_OP1</t>
  </si>
  <si>
    <t>Engie_MVB_RTLH_NODO_Network</t>
  </si>
  <si>
    <t>Engie_MVB_RTLH_NODO_Network_IP1</t>
  </si>
  <si>
    <t>Engie_MVB_RTLH_NODO_Network_OP1</t>
  </si>
  <si>
    <t>RTLG_NODO</t>
  </si>
  <si>
    <t>RTLG_NODO_Network</t>
  </si>
  <si>
    <t>RTLG_NODO_IP1</t>
  </si>
  <si>
    <t>RTLG_NODO_OP1</t>
  </si>
  <si>
    <t>Neste_MVB_RTLG_NODO_Network</t>
  </si>
  <si>
    <t>Neste_MVB_RTLG_NODO_Network_IP1</t>
  </si>
  <si>
    <t>Neste_MVB_RTLG_NODO_Network_OP1</t>
  </si>
  <si>
    <t>Bungeloders_MVB_RTLG_NODO_Network</t>
  </si>
  <si>
    <t>Bungeloders_MVB_RTLG_NODO_Network_IP1</t>
  </si>
  <si>
    <t>Bungeloders_MVB_RTLG_NODO_Network_OP1</t>
  </si>
  <si>
    <t>Lyondell_MVB_RTLG_NODO_Network</t>
  </si>
  <si>
    <t>Lyondell_MVB_RTLG_NODO_Network_IP1</t>
  </si>
  <si>
    <t>Lyondell_MVB_RTLG_NODO_Network_OP1</t>
  </si>
  <si>
    <t>BP_EurA_RTLG_NODO_Network</t>
  </si>
  <si>
    <t>BP_EurA_RTLG_NODO_Network_IP1</t>
  </si>
  <si>
    <t>BP_EurA_RTLG_NODO_Network_OP1</t>
  </si>
  <si>
    <t>Indorama_EurA_RTLG_NODO_Network</t>
  </si>
  <si>
    <t>Indorama_EurA_RTLG_NODO_Network_IP1</t>
  </si>
  <si>
    <t>Indorama_EurA_RTLG_NODO_Network_OP1</t>
  </si>
  <si>
    <t>ADM_EurA_RTLG_NODO_Network</t>
  </si>
  <si>
    <t>ADM_EurA_RTLG_NODO_Network_IP1</t>
  </si>
  <si>
    <t>ADM_EurA_RTLG_NODO_Network_OP1</t>
  </si>
  <si>
    <t>Gunvor_EurB_RTLG_NODO_Network</t>
  </si>
  <si>
    <t>Gunvor_EurB_RTLG_NODO_Network_IP1</t>
  </si>
  <si>
    <t>Gunvor_EurB_RTLG_NODO_Network_OP1</t>
  </si>
  <si>
    <t>AlcoEnergy_EurC_RTLG_NODO_Network</t>
  </si>
  <si>
    <t>AlcoEnergy_EurC_RTLG_NODO_Network_IP1</t>
  </si>
  <si>
    <t>AlcoEnergy_EurC_RTLG_NODO_Network_OP1</t>
  </si>
  <si>
    <t>Caldic_EurC_RTLG_NODO_Network</t>
  </si>
  <si>
    <t>Caldic_EurC_RTLG_NODO_Network_IP1</t>
  </si>
  <si>
    <t>Caldic_EurC_RTLG_NODO_Network_OP1</t>
  </si>
  <si>
    <t>Exxonmobil_EurC_RTLG_NODO_Network</t>
  </si>
  <si>
    <t>Exxonmobil_EurC_RTLG_NODO_Network_IP1</t>
  </si>
  <si>
    <t>Exxonmobil_EurC_RTLG_NODO_Network_OP1</t>
  </si>
  <si>
    <t>VPREnergy_EurC_RTLG_NODO_Network</t>
  </si>
  <si>
    <t>VPREnergy_EurC_RTLG_NODO_Network_IP1</t>
  </si>
  <si>
    <t>VPREnergy_EurC_RTLG_NODO_Network_OP1</t>
  </si>
  <si>
    <t>ShellRefinery_Per_RTLG_NODO_Network</t>
  </si>
  <si>
    <t>ShellRefinery_Per_RTLG_NODO_Network_IP1</t>
  </si>
  <si>
    <t>ShellRefinery_Per_RTLG_NODO_Network_OP1</t>
  </si>
  <si>
    <t>Ducor_BotA_RTLG_NODO_Network</t>
  </si>
  <si>
    <t>Ducor_BotA_RTLG_NODO_Network_IP1</t>
  </si>
  <si>
    <t>Ducor_BotA_RTLG_NODO_Network_OP1</t>
  </si>
  <si>
    <t>Invista_BotA_RTLG_NODO_Network</t>
  </si>
  <si>
    <t>Invista_BotA_RTLG_NODO_Network_IP1</t>
  </si>
  <si>
    <t>Invista_BotA_RTLG_NODO_Network_OP1</t>
  </si>
  <si>
    <t>Lucite_BotA_RTLG_NODO_Network</t>
  </si>
  <si>
    <t>Lucite_BotA_RTLG_NODO_Network_IP1</t>
  </si>
  <si>
    <t>Lucite_BotA_RTLG_NODO_Network_OP1</t>
  </si>
  <si>
    <t>Huntsman_BotA_RTLG_NODO_Network</t>
  </si>
  <si>
    <t>Huntsman_BotA_RTLG_NODO_Network_IP1</t>
  </si>
  <si>
    <t>Huntsman_BotA_RTLG_NODO_Network_OP1</t>
  </si>
  <si>
    <t>Almatis_BotA_RTLG_NODO_Network</t>
  </si>
  <si>
    <t>Almatis_BotA_RTLG_NODO_Network_IP1</t>
  </si>
  <si>
    <t>Almatis_BotA_RTLG_NODO_Network_OP1</t>
  </si>
  <si>
    <t>Climax_BotA_RTLG_NODO_Network</t>
  </si>
  <si>
    <t>Climax_BotA_RTLG_NODO_Network_IP1</t>
  </si>
  <si>
    <t>Climax_BotA_RTLG_NODO_Network_OP1</t>
  </si>
  <si>
    <t>Lyondell_BotA_RTLG_NODO_Network</t>
  </si>
  <si>
    <t>Lyondell_BotA_RTLG_NODO_Network_IP1</t>
  </si>
  <si>
    <t>Lyondell_BotA_RTLG_NODO_Network_OP1</t>
  </si>
  <si>
    <t>AirProducts_BotA_RTLG_NODO_Network</t>
  </si>
  <si>
    <t>AirProducts_BotA_RTLG_NODO_Network_IP1</t>
  </si>
  <si>
    <t>AirProducts_BotA_RTLG_NODO_Network_OP1</t>
  </si>
  <si>
    <t>Tronox_BotA_RTLG_NODO_Network</t>
  </si>
  <si>
    <t>Tronox_BotA_RTLG_NODO_Network_IP1</t>
  </si>
  <si>
    <t>Tronox_BotA_RTLG_NODO_Network_OP1</t>
  </si>
  <si>
    <t>Cabot_BotA_RTLG_NODO_Network</t>
  </si>
  <si>
    <t>Cabot_BotA_RTLG_NODO_Network_IP1</t>
  </si>
  <si>
    <t>Cabot_BotA_RTLG_NODO_Network_OP1</t>
  </si>
  <si>
    <t>EKC_BotA_RTLG_NODO_Network</t>
  </si>
  <si>
    <t>EKC_BotA_RTLG_NODO_Network_IP1</t>
  </si>
  <si>
    <t>EKC_BotA_RTLG_NODO_Network_OP1</t>
  </si>
  <si>
    <t>Nouryon_BotA_RTLG_NODO_Network</t>
  </si>
  <si>
    <t>Nouryon_BotA_RTLG_NODO_Network_IP1</t>
  </si>
  <si>
    <t>Nouryon_BotA_RTLG_NODO_Network_OP1</t>
  </si>
  <si>
    <t>Shinetsu_BotA_RTLG_NODO_Network</t>
  </si>
  <si>
    <t>Shinetsu_BotA_RTLG_NODO_Network_IP1</t>
  </si>
  <si>
    <t>Shinetsu_BotA_RTLG_NODO_Network_OP1</t>
  </si>
  <si>
    <t>Hexion_BotA_RTLG_NODO_Network</t>
  </si>
  <si>
    <t>Hexion_BotA_RTLG_NODO_Network_IP1</t>
  </si>
  <si>
    <t>Hexion_BotA_RTLG_NODO_Network_OP1</t>
  </si>
  <si>
    <t>Cerexagri_Per_RTLG_NODO_Network</t>
  </si>
  <si>
    <t>Cerexagri_Per_RTLG_NODO_Network_IP1</t>
  </si>
  <si>
    <t>Cerexagri_Per_RTLG_NODO_Network_OP1</t>
  </si>
  <si>
    <t>Arkema_Per_RTLG_NODO_Network</t>
  </si>
  <si>
    <t>Arkema_Per_RTLG_NODO_Network_IP1</t>
  </si>
  <si>
    <t>Arkema_Per_RTLG_NODO_Network_OP1</t>
  </si>
  <si>
    <t>Wilmar_Per_RTLG_NODO_Network</t>
  </si>
  <si>
    <t>Wilmar_Per_RTLG_NODO_Network_IP1</t>
  </si>
  <si>
    <t>Wilmar_Per_RTLG_NODO_Network_OP1</t>
  </si>
  <si>
    <t>Hexion_Per_RTLG_NODO_Network</t>
  </si>
  <si>
    <t>Hexion_Per_RTLG_NODO_Network_IP1</t>
  </si>
  <si>
    <t>Hexion_Per_RTLG_NODO_Network_OP1</t>
  </si>
  <si>
    <t>AVR_BotA_RTLG_NODO_Network</t>
  </si>
  <si>
    <t>AVR_BotA_RTLG_NODO_Network_IP1</t>
  </si>
  <si>
    <t>AVR_BotA_RTLG_NODO_Network_OP1</t>
  </si>
  <si>
    <t>AirLiquide_BotA_RTLG_NODO_Network</t>
  </si>
  <si>
    <t>AirLiquide_BotA_RTLG_NODO_Network_IP1</t>
  </si>
  <si>
    <t>AirLiquide_BotA_RTLG_NODO_Network_OP1</t>
  </si>
  <si>
    <t>Uniper_MVB_RTLG_NODO_Network</t>
  </si>
  <si>
    <t>Uniper_MVB_RTLG_NODO_Network_IP1</t>
  </si>
  <si>
    <t>Uniper_MVB_RTLG_NODO_Network_OP1</t>
  </si>
  <si>
    <t>MaasStroom_Per_RTLG_NODO_Network</t>
  </si>
  <si>
    <t>MaasStroom_Per_RTLG_NODO_Network_IP1</t>
  </si>
  <si>
    <t>MaasStroom_Per_RTLG_NODO_Network_OP1</t>
  </si>
  <si>
    <t>ProRail_Eur_RTLG_NODO_Network</t>
  </si>
  <si>
    <t>ProRail_Eur_RTLG_NODO_Network_IP1</t>
  </si>
  <si>
    <t>ProRail_Eur_RTLG_NODO_Network_OP1</t>
  </si>
  <si>
    <t>AirLiquidePergen_Per_RTLG_NODO_Network</t>
  </si>
  <si>
    <t>AirLiquidePergen_Per_RTLG_NODO_Network_IP1</t>
  </si>
  <si>
    <t>AirLiquidePergen_Per_RTLG_NODO_Network_OP1</t>
  </si>
  <si>
    <t>Exxon_BotB_RTLG_NODO_Network</t>
  </si>
  <si>
    <t>Exxon_BotB_RTLG_NODO_Network_IP1</t>
  </si>
  <si>
    <t>Exxon_BotB_RTLG_NODO_Network_OP1</t>
  </si>
  <si>
    <t>Others_MV_RTLG_NODO_Network</t>
  </si>
  <si>
    <t>Others_MV_RTLG_NODO_Network_IP1</t>
  </si>
  <si>
    <t>Others_MV_RTLG_NODO_Network_OP1</t>
  </si>
  <si>
    <t>Others_Eur_RTLG_NODO_Network</t>
  </si>
  <si>
    <t>Others_Eur_RTLG_NODO_Network_IP1</t>
  </si>
  <si>
    <t>Others_Eur_RTLG_NODO_Network_OP1</t>
  </si>
  <si>
    <t>Others_Bot_RTLG_NODO_Network</t>
  </si>
  <si>
    <t>Others_Bot_RTLG_NODO_Network_IP1</t>
  </si>
  <si>
    <t>Others_Bot_RTLG_NODO_Network_OP1</t>
  </si>
  <si>
    <t>Rijnmond_Per_RTLG_NODO_Network</t>
  </si>
  <si>
    <t>Rijnmond_Per_RTLG_NODO_Network_IP1</t>
  </si>
  <si>
    <t>Rijnmond_Per_RTLG_NODO_Network_OP1</t>
  </si>
  <si>
    <t>Others_Per_RTLG_NODO_Network</t>
  </si>
  <si>
    <t>Others_Per_RTLG_NODO_Network_IP1</t>
  </si>
  <si>
    <t>Others_Per_RTLG_NODO_Network_OP1</t>
  </si>
  <si>
    <t>Engie_MVB_RTLG_NODO_Network</t>
  </si>
  <si>
    <t>Engie_MVB_RTLG_NODO_Network_IP1</t>
  </si>
  <si>
    <t>Engie_MVB_RTLG_NODO_Network_OP1</t>
  </si>
  <si>
    <t>D74_HTLH</t>
  </si>
  <si>
    <t>D74_HTLH_IP1</t>
  </si>
  <si>
    <t>Control_Strategy</t>
  </si>
  <si>
    <t>CS_Port_ID</t>
  </si>
  <si>
    <t>CS_Profile_ID</t>
  </si>
  <si>
    <t>MC_Value</t>
  </si>
  <si>
    <t>MC_Profile_ID</t>
  </si>
  <si>
    <t>GENERAL</t>
  </si>
  <si>
    <t>MIX</t>
  </si>
  <si>
    <t>All plant sites which do not require to be labelled with a sector.</t>
  </si>
  <si>
    <t>BASEPOWER</t>
  </si>
  <si>
    <t>FLEXPOWER</t>
  </si>
  <si>
    <t>Refineries</t>
  </si>
  <si>
    <t>Production of explicitely (blue) hydrogen</t>
  </si>
  <si>
    <t>HVISION</t>
  </si>
  <si>
    <t>Production of (new) hydrogen</t>
  </si>
  <si>
    <t>Production of the conventional hydrogen</t>
  </si>
  <si>
    <t>Chlorine cluster consisting of; Nouryon, Shin Etsu, Huntsman, Hexion Botlek &amp; Pernis, AirProducts and Tronox</t>
  </si>
  <si>
    <t>Co-existence of the sectors refinery, plastic and synthetic production</t>
  </si>
  <si>
    <t>This sectors produces constant energy for the site it's located on</t>
  </si>
  <si>
    <t>Central energy production of which it operation is dependent from the market demand</t>
  </si>
  <si>
    <t>Energy infrastructure</t>
  </si>
  <si>
    <t>S7_E_Import</t>
  </si>
  <si>
    <t>S7_E_Export</t>
  </si>
  <si>
    <t>BritNed_MV_Import</t>
  </si>
  <si>
    <t>BritNed_MV_Export</t>
  </si>
  <si>
    <t>Connection1018</t>
  </si>
  <si>
    <t>Connection1019</t>
  </si>
  <si>
    <t>Connection1020</t>
  </si>
  <si>
    <t>Connection1021</t>
  </si>
  <si>
    <t>Connection1022</t>
  </si>
  <si>
    <t>Connection1023</t>
  </si>
  <si>
    <t>S7_E_Import_OP1</t>
  </si>
  <si>
    <t>S7_E_Export_IP1</t>
  </si>
  <si>
    <t>CarbonEmissions_Fossil</t>
  </si>
  <si>
    <t>CarbonEmissions_Biomass</t>
  </si>
  <si>
    <t>D76_CO2_F</t>
  </si>
  <si>
    <t>D76_CO2_B</t>
  </si>
  <si>
    <t>ShellChem_Per</t>
  </si>
  <si>
    <t>ShellChem_Per_area</t>
  </si>
  <si>
    <t>ShellChem_Per_building</t>
  </si>
  <si>
    <t>ShellRefinery_Per_Powergen_baseloadind</t>
  </si>
  <si>
    <t>ShellChem_Per_E_Network</t>
  </si>
  <si>
    <t>ShellChem_Per_E_Network_IP1</t>
  </si>
  <si>
    <t>ShellChem_Per_E_Network_OP1</t>
  </si>
  <si>
    <t>ShellChem_Per_RTLH_ODO_Network</t>
  </si>
  <si>
    <t>ShellChem_Per_RTLH_ODO_Network_IP1</t>
  </si>
  <si>
    <t>ShellChem_Per_RTLH_ODO_Network_OP1</t>
  </si>
  <si>
    <t>ShellChem_Per_GM_Network</t>
  </si>
  <si>
    <t>ShellChem_Per_GM_Network_IP1</t>
  </si>
  <si>
    <t>ShellChem_Per_RTLG_ODO_Network</t>
  </si>
  <si>
    <t>ShellChem_Per_RTLG_ODO_Network_IP1</t>
  </si>
  <si>
    <t>ShellChem_Per_RTLG_ODO_Network_OP1</t>
  </si>
  <si>
    <t>ShellChem_Per_RTLH_NODO_Network</t>
  </si>
  <si>
    <t>ShellChem_Per_RTLH_NODO_Network_IP1</t>
  </si>
  <si>
    <t>ShellChem_Per_RTLH_NODO_Network_OP1</t>
  </si>
  <si>
    <t>ShellChem_Per_RTLG_NODO_Network</t>
  </si>
  <si>
    <t>ShellChem_Per_RTLG_NODO_Network_IP1</t>
  </si>
  <si>
    <t>ShellChem_Per_RTLG_NODO_Network_OP1</t>
  </si>
  <si>
    <t>ShellChem_Per_HTLH_Network</t>
  </si>
  <si>
    <t>ShellChem_Per_HTLH_Network_IP1</t>
  </si>
  <si>
    <t>ShellChem_Per_HTLH_Network_OP1</t>
  </si>
  <si>
    <t>ShellChem_Per_HTLG_Network</t>
  </si>
  <si>
    <t>ShellChem_Per_HTLG_Network_IP1</t>
  </si>
  <si>
    <t>ShellChem_Per_HTLG_Network_OP1</t>
  </si>
  <si>
    <t>ShellChem_Per_CO2_P_Network</t>
  </si>
  <si>
    <t>ShellChem_Per_CO2_B_Network</t>
  </si>
  <si>
    <t>ShellChem_Per_CO2_F_Network</t>
  </si>
  <si>
    <t>ShellChem_Per_CO2_F_Network_IP1</t>
  </si>
  <si>
    <t>ShellChem_Per_CO2_F_Network_OP1</t>
  </si>
  <si>
    <t>R1_E</t>
  </si>
  <si>
    <t>R3_GM</t>
  </si>
  <si>
    <t>R9_S</t>
  </si>
  <si>
    <t>R10_HTH</t>
  </si>
  <si>
    <t>R11_LTH</t>
  </si>
  <si>
    <t>R15_RG</t>
  </si>
  <si>
    <t>R16_PC</t>
  </si>
  <si>
    <t>R17_HG</t>
  </si>
  <si>
    <t>R18_C</t>
  </si>
  <si>
    <t>R19_BM</t>
  </si>
  <si>
    <t>R20_CO2_P</t>
  </si>
  <si>
    <t>R23_PW</t>
  </si>
  <si>
    <t>R24_CO</t>
  </si>
  <si>
    <t>R25_MeOH</t>
  </si>
  <si>
    <t>R27_RF</t>
  </si>
  <si>
    <t>R28_W</t>
  </si>
  <si>
    <t>R26_OR</t>
  </si>
  <si>
    <t>HeatProducer</t>
  </si>
  <si>
    <t>SourceProducer</t>
  </si>
  <si>
    <t>R1_E_OP1</t>
  </si>
  <si>
    <t>R3_GM_OP1</t>
  </si>
  <si>
    <t>R9_S_OP1</t>
  </si>
  <si>
    <t>R10_HTH_OP1</t>
  </si>
  <si>
    <t>R11_LTH_OP1</t>
  </si>
  <si>
    <t>R15_RG_OP1</t>
  </si>
  <si>
    <t>R16_PC_OP1</t>
  </si>
  <si>
    <t>R17_HG_OP1</t>
  </si>
  <si>
    <t>R18_C_OP1</t>
  </si>
  <si>
    <t>R19_BM_OP1</t>
  </si>
  <si>
    <t>R20_CO2_P_OP1</t>
  </si>
  <si>
    <t>R23_PW_OP1</t>
  </si>
  <si>
    <t>R24_CO_OP1</t>
  </si>
  <si>
    <t>R25_MeOH_OP1</t>
  </si>
  <si>
    <t>R26_OR_OP1</t>
  </si>
  <si>
    <t>R27_RF_OP1</t>
  </si>
  <si>
    <t>R28_W_OP1</t>
  </si>
  <si>
    <t>D34_S</t>
  </si>
  <si>
    <t>D34_E</t>
  </si>
  <si>
    <t>D34_E_IP1</t>
  </si>
  <si>
    <t>D34_S_IP1</t>
  </si>
  <si>
    <t>AluchemieFormer_BotB</t>
  </si>
  <si>
    <t>AluchemieFormer_BotB_E_Network</t>
  </si>
  <si>
    <t>AluchemieFormer_BotB_building</t>
  </si>
  <si>
    <t>AluchemieFormer_BotB_E_Network_IP1</t>
  </si>
  <si>
    <t>AluchemieFormer_BotB_E_Network_OP1</t>
  </si>
  <si>
    <t>AluchemieFormer_BotB_RTLH_ODO_Network</t>
  </si>
  <si>
    <t>AluchemieFormer_BotB_RTLH_ODO_Network_IP1</t>
  </si>
  <si>
    <t>AluchemieFormer_BotB_RTLH_ODO_Network_OP1</t>
  </si>
  <si>
    <t>AluchemieFormer_BotB_GM_Network</t>
  </si>
  <si>
    <t>AluchemieFormer_BotB_GM_Network_IP1</t>
  </si>
  <si>
    <t>AluchemieFormer_BotB_RTLG_ODO_Network</t>
  </si>
  <si>
    <t>AluchemieFormer_BotB_RTLG_ODO_Network_IP1</t>
  </si>
  <si>
    <t>AluchemieFormer_BotB_RTLG_ODO_Network_OP1</t>
  </si>
  <si>
    <t>AluchemieFormer_BotB_RTLH_NODO_Network</t>
  </si>
  <si>
    <t>AluchemieFormer_BotB_RTLH_NODO_Network_IP1</t>
  </si>
  <si>
    <t>AluchemieFormer_BotB_RTLH_NODO_Network_OP1</t>
  </si>
  <si>
    <t>AluchemieFormer_BotB_RTLG_NODO_Network</t>
  </si>
  <si>
    <t>AluchemieFormer_BotB_RTLG_NODO_Network_IP1</t>
  </si>
  <si>
    <t>AluchemieFormer_BotB_RTLG_NODO_Network_OP1</t>
  </si>
  <si>
    <t>AluchemieFormer_BotB_HTLH_Network</t>
  </si>
  <si>
    <t>AluchemieFormer_BotB_HTLH_Network_IP1</t>
  </si>
  <si>
    <t>AluchemieFormer_BotB_HTLH_Network_OP1</t>
  </si>
  <si>
    <t>AluchemieFormer_BotB_HTLG_Network</t>
  </si>
  <si>
    <t>AluchemieFormer_BotB_HTLG_Network_IP1</t>
  </si>
  <si>
    <t>AluchemieFormer_BotB_HTLG_Network_OP1</t>
  </si>
  <si>
    <t>AluchemieFormer_BotB_CO2_P_Network</t>
  </si>
  <si>
    <t>AluchemieFormer_BotB_CO2_B_Network</t>
  </si>
  <si>
    <t>AluchemieFormer_BotB_CO2_F_Network</t>
  </si>
  <si>
    <t>AluchemieFormer_BotB_CO2_F_Network_IP1</t>
  </si>
  <si>
    <t>AluchemieFormer_BotB_CO2_F_Network_OP1</t>
  </si>
  <si>
    <t>AluchemieFormer_BotB_area</t>
  </si>
  <si>
    <t>Connection826</t>
  </si>
  <si>
    <t>Connection827</t>
  </si>
  <si>
    <t>Connection828</t>
  </si>
  <si>
    <t>Connection829</t>
  </si>
  <si>
    <t>Connection956</t>
  </si>
  <si>
    <t>Connection958</t>
  </si>
  <si>
    <t>Connection1024</t>
  </si>
  <si>
    <t>Connection1025</t>
  </si>
  <si>
    <t>Connection1026</t>
  </si>
  <si>
    <t>Connection1027</t>
  </si>
  <si>
    <t>Connection1028</t>
  </si>
  <si>
    <t>Connection1029</t>
  </si>
  <si>
    <t>Connection1030</t>
  </si>
  <si>
    <t>Connection1031</t>
  </si>
  <si>
    <t>Connection1032</t>
  </si>
  <si>
    <t>Connection1033</t>
  </si>
  <si>
    <t>Connection1034</t>
  </si>
  <si>
    <t>Connection1035</t>
  </si>
  <si>
    <t>Connection1036</t>
  </si>
  <si>
    <t>Connection1037</t>
  </si>
  <si>
    <t>Connection1039</t>
  </si>
  <si>
    <t>Connection1041</t>
  </si>
  <si>
    <t>Connection1042</t>
  </si>
  <si>
    <t>Connection1043</t>
  </si>
  <si>
    <t>Connection1044</t>
  </si>
  <si>
    <t>Connection1045</t>
  </si>
  <si>
    <t>Connection1046</t>
  </si>
  <si>
    <t>Connection1047</t>
  </si>
  <si>
    <t>InputOutputRelation</t>
  </si>
  <si>
    <t>InPort3_ID</t>
  </si>
  <si>
    <t>InPort3_Carrier</t>
  </si>
  <si>
    <t>OutPort3_ID</t>
  </si>
  <si>
    <t>OutPort3_Carrier</t>
  </si>
  <si>
    <t>Behaviour</t>
  </si>
  <si>
    <t>IOR_MainPort_ID</t>
  </si>
  <si>
    <t>IOR_Port1</t>
  </si>
  <si>
    <t>IOR_Port2</t>
  </si>
  <si>
    <t>IOR_Port3</t>
  </si>
  <si>
    <t>IOR_Port4</t>
  </si>
  <si>
    <t>IOR_Port1_Ratio</t>
  </si>
  <si>
    <t>IOR_Port2_Ratio</t>
  </si>
  <si>
    <t>IOR_Port3_Ratio</t>
  </si>
  <si>
    <t>IOR_Port4_Ratio</t>
  </si>
  <si>
    <t>H2_local</t>
  </si>
  <si>
    <t>D2_H2_local</t>
  </si>
  <si>
    <t>D4_H2_local</t>
  </si>
  <si>
    <t>D7_H2_local</t>
  </si>
  <si>
    <t>D33_H2_local</t>
  </si>
  <si>
    <t>D26_H2_local</t>
  </si>
  <si>
    <t>R12_H2_local</t>
  </si>
  <si>
    <t>H2_local_Network</t>
  </si>
  <si>
    <t>H2_local_IP1</t>
  </si>
  <si>
    <t>H2_local_OP1</t>
  </si>
  <si>
    <t>Neste_MVB_H2_local_Network</t>
  </si>
  <si>
    <t>Neste_MVB_H2_local_Network_IP1</t>
  </si>
  <si>
    <t>Bungeloders_MVB_H2_local_Network</t>
  </si>
  <si>
    <t>Bungeloders_MVB_H2_local_Network_IP1</t>
  </si>
  <si>
    <t>Lyondell_MVB_H2_local_Network</t>
  </si>
  <si>
    <t>Lyondell_MVB_H2_local_Network_IP1</t>
  </si>
  <si>
    <t>BP_EurA_H2_local_Network</t>
  </si>
  <si>
    <t>BP_EurA_H2_local_Network_IP1</t>
  </si>
  <si>
    <t>Indorama_EurA_H2_local_Network</t>
  </si>
  <si>
    <t>Indorama_EurA_H2_local_Network_IP1</t>
  </si>
  <si>
    <t>ADM_EurA_H2_local_Network</t>
  </si>
  <si>
    <t>ADM_EurA_H2_local_Network_IP1</t>
  </si>
  <si>
    <t>Gunvor_EurB_H2_local_Network</t>
  </si>
  <si>
    <t>Gunvor_EurB_H2_local_Network_IP1</t>
  </si>
  <si>
    <t>AlcoEnergy_EurC_H2_local_Network</t>
  </si>
  <si>
    <t>AlcoEnergy_EurC_H2_local_Network_IP1</t>
  </si>
  <si>
    <t>Caldic_EurC_H2_local_Network</t>
  </si>
  <si>
    <t>Caldic_EurC_H2_local_Network_IP1</t>
  </si>
  <si>
    <t>Exxonmobil_EurC_H2_local_Network</t>
  </si>
  <si>
    <t>Exxonmobil_EurC_H2_local_Network_IP1</t>
  </si>
  <si>
    <t>VPREnergy_EurC_H2_local_Network</t>
  </si>
  <si>
    <t>VPREnergy_EurC_H2_local_Network_IP1</t>
  </si>
  <si>
    <t>ShellRefinery_Per_H2_local_Network</t>
  </si>
  <si>
    <t>ShellRefinery_Per_H2_local_Network_IP1</t>
  </si>
  <si>
    <t>Ducor_BotA_H2_local_Network</t>
  </si>
  <si>
    <t>Ducor_BotA_H2_local_Network_IP1</t>
  </si>
  <si>
    <t>Invista_BotA_H2_local_Network</t>
  </si>
  <si>
    <t>Invista_BotA_H2_local_Network_IP1</t>
  </si>
  <si>
    <t>Lucite_BotA_H2_local_Network</t>
  </si>
  <si>
    <t>Lucite_BotA_H2_local_Network_IP1</t>
  </si>
  <si>
    <t>Huntsman_BotA_H2_local_Network</t>
  </si>
  <si>
    <t>Huntsman_BotA_H2_local_Network_IP1</t>
  </si>
  <si>
    <t>Almatis_BotA_H2_local_Network</t>
  </si>
  <si>
    <t>Almatis_BotA_H2_local_Network_IP1</t>
  </si>
  <si>
    <t>Climax_BotA_H2_local_Network</t>
  </si>
  <si>
    <t>Climax_BotA_H2_local_Network_IP1</t>
  </si>
  <si>
    <t>Lyondell_BotA_H2_local_Network</t>
  </si>
  <si>
    <t>Lyondell_BotA_H2_local_Network_IP1</t>
  </si>
  <si>
    <t>AirProducts_BotA_H2_local_Network</t>
  </si>
  <si>
    <t>AirProducts_BotA_H2_local_Network_IP1</t>
  </si>
  <si>
    <t>Tronox_BotA_H2_local_Network</t>
  </si>
  <si>
    <t>Tronox_BotA_H2_local_Network_IP1</t>
  </si>
  <si>
    <t>Cabot_BotA_H2_local_Network</t>
  </si>
  <si>
    <t>Cabot_BotA_H2_local_Network_IP1</t>
  </si>
  <si>
    <t>EKC_BotA_H2_local_Network</t>
  </si>
  <si>
    <t>EKC_BotA_H2_local_Network_IP1</t>
  </si>
  <si>
    <t>Nouryon_BotA_H2_local_Network</t>
  </si>
  <si>
    <t>Nouryon_BotA_H2_local_Network_IP1</t>
  </si>
  <si>
    <t>Nouryon_BotA_H2_local_Network_OP1</t>
  </si>
  <si>
    <t>Shinetsu_BotA_H2_local_Network</t>
  </si>
  <si>
    <t>Shinetsu_BotA_H2_local_Network_IP1</t>
  </si>
  <si>
    <t>Hexion_BotA_H2_local_Network</t>
  </si>
  <si>
    <t>Hexion_BotA_H2_local_Network_IP1</t>
  </si>
  <si>
    <t>AluchemieFormer_BotB_H2_local_Network</t>
  </si>
  <si>
    <t>AluchemieFormer_BotB_H2_local_Network_IP1</t>
  </si>
  <si>
    <t>Cerexagri_Per_H2_local_Network</t>
  </si>
  <si>
    <t>Cerexagri_Per_H2_local_Network_IP1</t>
  </si>
  <si>
    <t>Arkema_Per_H2_local_Network</t>
  </si>
  <si>
    <t>Arkema_Per_H2_local_Network_IP1</t>
  </si>
  <si>
    <t>Wilmar_Per_H2_local_Network</t>
  </si>
  <si>
    <t>Wilmar_Per_H2_local_Network_IP1</t>
  </si>
  <si>
    <t>Hexion_Per_H2_local_Network</t>
  </si>
  <si>
    <t>Hexion_Per_H2_local_Network_IP1</t>
  </si>
  <si>
    <t>AVR_BotA_H2_local_Network</t>
  </si>
  <si>
    <t>AVR_BotA_H2_local_Network_IP1</t>
  </si>
  <si>
    <t>AirLiquide_BotA_H2_local_Network</t>
  </si>
  <si>
    <t>AirLiquide_BotA_H2_local_Network_IP1</t>
  </si>
  <si>
    <t>AirLiquide_BotA_H2_local_Network_OP1</t>
  </si>
  <si>
    <t>Uniper_MVB_H2_local_Network</t>
  </si>
  <si>
    <t>Uniper_MVB_H2_local_Network_IP1</t>
  </si>
  <si>
    <t>MaasStroom_Per_H2_local_Network</t>
  </si>
  <si>
    <t>MaasStroom_Per_H2_local_Network_IP1</t>
  </si>
  <si>
    <t>ProRail_Eur_H2_local_Network</t>
  </si>
  <si>
    <t>ProRail_Eur_H2_local_Network_IP1</t>
  </si>
  <si>
    <t>AirLiquidePergen_Per_H2_local_Network</t>
  </si>
  <si>
    <t>AirLiquidePergen_Per_H2_local_Network_IP1</t>
  </si>
  <si>
    <t>Exxon_BotB_H2_local_Network</t>
  </si>
  <si>
    <t>Exxon_BotB_H2_local_Network_IP1</t>
  </si>
  <si>
    <t>Others_MV_H2_local_Network</t>
  </si>
  <si>
    <t>Others_MV_H2_local_Network_IP1</t>
  </si>
  <si>
    <t>Others_Eur_H2_local_Network</t>
  </si>
  <si>
    <t>Others_Eur_H2_local_Network_IP1</t>
  </si>
  <si>
    <t>Others_Bot_H2_local_Network</t>
  </si>
  <si>
    <t>Others_Bot_H2_local_Network_IP1</t>
  </si>
  <si>
    <t>ShellChem_Per_H2_local_Network</t>
  </si>
  <si>
    <t>ShellChem_Per_H2_local_Network_IP1</t>
  </si>
  <si>
    <t>Rijnmond_Per_H2_local_Network</t>
  </si>
  <si>
    <t>Rijnmond_Per_H2_local_Network_IP1</t>
  </si>
  <si>
    <t>Others_Per_H2_local_Network</t>
  </si>
  <si>
    <t>Others_Per_H2_local_Network_IP1</t>
  </si>
  <si>
    <t>Engie_MVB_H2_local_Network</t>
  </si>
  <si>
    <t>Engie_MVB_H2_local_Network_IP1</t>
  </si>
  <si>
    <t>R12_H2_local_OP1</t>
  </si>
  <si>
    <t>D2_H2_local_IP1</t>
  </si>
  <si>
    <t>D4_H2_local_IP1</t>
  </si>
  <si>
    <t>D7_H2_local_IP1</t>
  </si>
  <si>
    <t>D33_H2_local_IP1</t>
  </si>
  <si>
    <t>D26_H2_local_IP1</t>
  </si>
  <si>
    <t>H2_Hvision</t>
  </si>
  <si>
    <t>R13_H2_Hvision</t>
  </si>
  <si>
    <t>H2_Hvision_Network</t>
  </si>
  <si>
    <t>H2_Hvision_IP1</t>
  </si>
  <si>
    <t>H2_Hvision_OP1</t>
  </si>
  <si>
    <t>Neste_MVB_H2_Hvision_Network</t>
  </si>
  <si>
    <t>Neste_MVB_H2_Hvision_Network_IP1</t>
  </si>
  <si>
    <t>Bungeloders_MVB_H2_Hvision_Network</t>
  </si>
  <si>
    <t>Bungeloders_MVB_H2_Hvision_Network_IP1</t>
  </si>
  <si>
    <t>Lyondell_MVB_H2_Hvision_Network</t>
  </si>
  <si>
    <t>Lyondell_MVB_H2_Hvision_Network_IP1</t>
  </si>
  <si>
    <t>BP_EurA_H2_Hvision_Network</t>
  </si>
  <si>
    <t>BP_EurA_H2_Hvision_Network_IP1</t>
  </si>
  <si>
    <t>Indorama_EurA_H2_Hvision_Network</t>
  </si>
  <si>
    <t>Indorama_EurA_H2_Hvision_Network_IP1</t>
  </si>
  <si>
    <t>ADM_EurA_H2_Hvision_Network</t>
  </si>
  <si>
    <t>ADM_EurA_H2_Hvision_Network_IP1</t>
  </si>
  <si>
    <t>Gunvor_EurB_H2_Hvision_Network</t>
  </si>
  <si>
    <t>Gunvor_EurB_H2_Hvision_Network_IP1</t>
  </si>
  <si>
    <t>AlcoEnergy_EurC_H2_Hvision_Network</t>
  </si>
  <si>
    <t>AlcoEnergy_EurC_H2_Hvision_Network_IP1</t>
  </si>
  <si>
    <t>Caldic_EurC_H2_Hvision_Network</t>
  </si>
  <si>
    <t>Caldic_EurC_H2_Hvision_Network_IP1</t>
  </si>
  <si>
    <t>Exxonmobil_EurC_H2_Hvision_Network</t>
  </si>
  <si>
    <t>Exxonmobil_EurC_H2_Hvision_Network_IP1</t>
  </si>
  <si>
    <t>VPREnergy_EurC_H2_Hvision_Network</t>
  </si>
  <si>
    <t>VPREnergy_EurC_H2_Hvision_Network_IP1</t>
  </si>
  <si>
    <t>ShellRefinery_Per_H2_Hvision_Network</t>
  </si>
  <si>
    <t>ShellRefinery_Per_H2_Hvision_Network_IP1</t>
  </si>
  <si>
    <t>Ducor_BotA_H2_Hvision_Network</t>
  </si>
  <si>
    <t>Ducor_BotA_H2_Hvision_Network_IP1</t>
  </si>
  <si>
    <t>Invista_BotA_H2_Hvision_Network</t>
  </si>
  <si>
    <t>Invista_BotA_H2_Hvision_Network_IP1</t>
  </si>
  <si>
    <t>Lucite_BotA_H2_Hvision_Network</t>
  </si>
  <si>
    <t>Lucite_BotA_H2_Hvision_Network_IP1</t>
  </si>
  <si>
    <t>Huntsman_BotA_H2_Hvision_Network</t>
  </si>
  <si>
    <t>Huntsman_BotA_H2_Hvision_Network_IP1</t>
  </si>
  <si>
    <t>Almatis_BotA_H2_Hvision_Network</t>
  </si>
  <si>
    <t>Almatis_BotA_H2_Hvision_Network_IP1</t>
  </si>
  <si>
    <t>Climax_BotA_H2_Hvision_Network</t>
  </si>
  <si>
    <t>Climax_BotA_H2_Hvision_Network_IP1</t>
  </si>
  <si>
    <t>Lyondell_BotA_H2_Hvision_Network</t>
  </si>
  <si>
    <t>Lyondell_BotA_H2_Hvision_Network_IP1</t>
  </si>
  <si>
    <t>AirProducts_BotA_H2_Hvision_Network</t>
  </si>
  <si>
    <t>AirProducts_BotA_H2_Hvision_Network_IP1</t>
  </si>
  <si>
    <t>Tronox_BotA_H2_Hvision_Network</t>
  </si>
  <si>
    <t>Tronox_BotA_H2_Hvision_Network_IP1</t>
  </si>
  <si>
    <t>Cabot_BotA_H2_Hvision_Network</t>
  </si>
  <si>
    <t>Cabot_BotA_H2_Hvision_Network_IP1</t>
  </si>
  <si>
    <t>EKC_BotA_H2_Hvision_Network</t>
  </si>
  <si>
    <t>EKC_BotA_H2_Hvision_Network_IP1</t>
  </si>
  <si>
    <t>Nouryon_BotA_H2_Hvision_Network</t>
  </si>
  <si>
    <t>Nouryon_BotA_H2_Hvision_Network_IP1</t>
  </si>
  <si>
    <t>Shinetsu_BotA_H2_Hvision_Network</t>
  </si>
  <si>
    <t>Shinetsu_BotA_H2_Hvision_Network_IP1</t>
  </si>
  <si>
    <t>Hexion_BotA_H2_Hvision_Network</t>
  </si>
  <si>
    <t>Hexion_BotA_H2_Hvision_Network_IP1</t>
  </si>
  <si>
    <t>AluchemieFormer_BotB_H2_Hvision_Network</t>
  </si>
  <si>
    <t>AluchemieFormer_BotB_H2_Hvision_Network_IP1</t>
  </si>
  <si>
    <t>Cerexagri_Per_H2_Hvision_Network</t>
  </si>
  <si>
    <t>Cerexagri_Per_H2_Hvision_Network_IP1</t>
  </si>
  <si>
    <t>Arkema_Per_H2_Hvision_Network</t>
  </si>
  <si>
    <t>Arkema_Per_H2_Hvision_Network_IP1</t>
  </si>
  <si>
    <t>Wilmar_Per_H2_Hvision_Network</t>
  </si>
  <si>
    <t>Wilmar_Per_H2_Hvision_Network_IP1</t>
  </si>
  <si>
    <t>Hexion_Per_H2_Hvision_Network</t>
  </si>
  <si>
    <t>Hexion_Per_H2_Hvision_Network_IP1</t>
  </si>
  <si>
    <t>AVR_BotA_H2_Hvision_Network</t>
  </si>
  <si>
    <t>AVR_BotA_H2_Hvision_Network_IP1</t>
  </si>
  <si>
    <t>AirLiquide_BotA_H2_Hvision_Network</t>
  </si>
  <si>
    <t>AirLiquide_BotA_H2_Hvision_Network_IP1</t>
  </si>
  <si>
    <t>Uniper_MVB_H2_Hvision_Network</t>
  </si>
  <si>
    <t>Uniper_MVB_H2_Hvision_Network_IP1</t>
  </si>
  <si>
    <t>MaasStroom_Per_H2_Hvision_Network</t>
  </si>
  <si>
    <t>MaasStroom_Per_H2_Hvision_Network_IP1</t>
  </si>
  <si>
    <t>ProRail_Eur_H2_Hvision_Network</t>
  </si>
  <si>
    <t>ProRail_Eur_H2_Hvision_Network_IP1</t>
  </si>
  <si>
    <t>AirLiquidePergen_Per_H2_Hvision_Network</t>
  </si>
  <si>
    <t>AirLiquidePergen_Per_H2_Hvision_Network_IP1</t>
  </si>
  <si>
    <t>Exxon_BotB_H2_Hvision_Network</t>
  </si>
  <si>
    <t>Exxon_BotB_H2_Hvision_Network_IP1</t>
  </si>
  <si>
    <t>Others_MV_H2_Hvision_Network</t>
  </si>
  <si>
    <t>Others_MV_H2_Hvision_Network_IP1</t>
  </si>
  <si>
    <t>Others_Eur_H2_Hvision_Network</t>
  </si>
  <si>
    <t>Others_Eur_H2_Hvision_Network_IP1</t>
  </si>
  <si>
    <t>Others_Bot_H2_Hvision_Network</t>
  </si>
  <si>
    <t>Others_Bot_H2_Hvision_Network_IP1</t>
  </si>
  <si>
    <t>ShellChem_Per_H2_Hvision_Network</t>
  </si>
  <si>
    <t>ShellChem_Per_H2_Hvision_Network_IP1</t>
  </si>
  <si>
    <t>Rijnmond_Per_H2_Hvision_Network</t>
  </si>
  <si>
    <t>Rijnmond_Per_H2_Hvision_Network_IP1</t>
  </si>
  <si>
    <t>Others_Per_H2_Hvision_Network</t>
  </si>
  <si>
    <t>Others_Per_H2_Hvision_Network_IP1</t>
  </si>
  <si>
    <t>Engie_MVB_H2_Hvision_Network</t>
  </si>
  <si>
    <t>Engie_MVB_H2_Hvision_Network_IP1</t>
  </si>
  <si>
    <t>R13_H2_Hvision_OP1</t>
  </si>
  <si>
    <t>H2_new</t>
  </si>
  <si>
    <t>S2_H2_new</t>
  </si>
  <si>
    <t>D73_H2_new</t>
  </si>
  <si>
    <t>R14_H2_new</t>
  </si>
  <si>
    <t>H2_new_Network</t>
  </si>
  <si>
    <t>H2_new_IP1</t>
  </si>
  <si>
    <t>H2_new_OP1</t>
  </si>
  <si>
    <t>Neste_MVB_H2_new_Network</t>
  </si>
  <si>
    <t>Neste_MVB_H2_new_Network_IP1</t>
  </si>
  <si>
    <t>Bungeloders_MVB_H2_new_Network</t>
  </si>
  <si>
    <t>Bungeloders_MVB_H2_new_Network_IP1</t>
  </si>
  <si>
    <t>Lyondell_MVB_H2_new_Network</t>
  </si>
  <si>
    <t>Lyondell_MVB_H2_new_Network_IP1</t>
  </si>
  <si>
    <t>BP_EurA_H2_new_Network</t>
  </si>
  <si>
    <t>BP_EurA_H2_new_Network_IP1</t>
  </si>
  <si>
    <t>Indorama_EurA_H2_new_Network</t>
  </si>
  <si>
    <t>Indorama_EurA_H2_new_Network_IP1</t>
  </si>
  <si>
    <t>ADM_EurA_H2_new_Network</t>
  </si>
  <si>
    <t>ADM_EurA_H2_new_Network_IP1</t>
  </si>
  <si>
    <t>Gunvor_EurB_H2_new_Network</t>
  </si>
  <si>
    <t>Gunvor_EurB_H2_new_Network_IP1</t>
  </si>
  <si>
    <t>AlcoEnergy_EurC_H2_new_Network</t>
  </si>
  <si>
    <t>AlcoEnergy_EurC_H2_new_Network_IP1</t>
  </si>
  <si>
    <t>Caldic_EurC_H2_new_Network</t>
  </si>
  <si>
    <t>Caldic_EurC_H2_new_Network_IP1</t>
  </si>
  <si>
    <t>Exxonmobil_EurC_H2_new_Network</t>
  </si>
  <si>
    <t>Exxonmobil_EurC_H2_new_Network_IP1</t>
  </si>
  <si>
    <t>VPREnergy_EurC_H2_new_Network</t>
  </si>
  <si>
    <t>VPREnergy_EurC_H2_new_Network_IP1</t>
  </si>
  <si>
    <t>ShellRefinery_Per_H2_new_Network</t>
  </si>
  <si>
    <t>ShellRefinery_Per_H2_new_Network_IP1</t>
  </si>
  <si>
    <t>Ducor_BotA_H2_new_Network</t>
  </si>
  <si>
    <t>Ducor_BotA_H2_new_Network_IP1</t>
  </si>
  <si>
    <t>Invista_BotA_H2_new_Network</t>
  </si>
  <si>
    <t>Invista_BotA_H2_new_Network_IP1</t>
  </si>
  <si>
    <t>Lucite_BotA_H2_new_Network</t>
  </si>
  <si>
    <t>Lucite_BotA_H2_new_Network_IP1</t>
  </si>
  <si>
    <t>Huntsman_BotA_H2_new_Network</t>
  </si>
  <si>
    <t>Huntsman_BotA_H2_new_Network_IP1</t>
  </si>
  <si>
    <t>Almatis_BotA_H2_new_Network</t>
  </si>
  <si>
    <t>Almatis_BotA_H2_new_Network_IP1</t>
  </si>
  <si>
    <t>Climax_BotA_H2_new_Network</t>
  </si>
  <si>
    <t>Climax_BotA_H2_new_Network_IP1</t>
  </si>
  <si>
    <t>Lyondell_BotA_H2_new_Network</t>
  </si>
  <si>
    <t>Lyondell_BotA_H2_new_Network_IP1</t>
  </si>
  <si>
    <t>AirProducts_BotA_H2_new_Network</t>
  </si>
  <si>
    <t>AirProducts_BotA_H2_new_Network_IP1</t>
  </si>
  <si>
    <t>Tronox_BotA_H2_new_Network</t>
  </si>
  <si>
    <t>Tronox_BotA_H2_new_Network_IP1</t>
  </si>
  <si>
    <t>Cabot_BotA_H2_new_Network</t>
  </si>
  <si>
    <t>Cabot_BotA_H2_new_Network_IP1</t>
  </si>
  <si>
    <t>EKC_BotA_H2_new_Network</t>
  </si>
  <si>
    <t>EKC_BotA_H2_new_Network_IP1</t>
  </si>
  <si>
    <t>Nouryon_BotA_H2_new_Network</t>
  </si>
  <si>
    <t>Nouryon_BotA_H2_new_Network_IP1</t>
  </si>
  <si>
    <t>Shinetsu_BotA_H2_new_Network</t>
  </si>
  <si>
    <t>Shinetsu_BotA_H2_new_Network_IP1</t>
  </si>
  <si>
    <t>Hexion_BotA_H2_new_Network</t>
  </si>
  <si>
    <t>Hexion_BotA_H2_new_Network_IP1</t>
  </si>
  <si>
    <t>AluchemieFormer_BotB_H2_new_Network</t>
  </si>
  <si>
    <t>AluchemieFormer_BotB_H2_new_Network_IP1</t>
  </si>
  <si>
    <t>Cerexagri_Per_H2_new_Network</t>
  </si>
  <si>
    <t>Cerexagri_Per_H2_new_Network_IP1</t>
  </si>
  <si>
    <t>Arkema_Per_H2_new_Network</t>
  </si>
  <si>
    <t>Arkema_Per_H2_new_Network_IP1</t>
  </si>
  <si>
    <t>Wilmar_Per_H2_new_Network</t>
  </si>
  <si>
    <t>Wilmar_Per_H2_new_Network_IP1</t>
  </si>
  <si>
    <t>Hexion_Per_H2_new_Network</t>
  </si>
  <si>
    <t>Hexion_Per_H2_new_Network_IP1</t>
  </si>
  <si>
    <t>AVR_BotA_H2_new_Network</t>
  </si>
  <si>
    <t>AVR_BotA_H2_new_Network_IP1</t>
  </si>
  <si>
    <t>AirLiquide_BotA_H2_new_Network</t>
  </si>
  <si>
    <t>AirLiquide_BotA_H2_new_Network_IP1</t>
  </si>
  <si>
    <t>Uniper_MVB_H2_new_Network</t>
  </si>
  <si>
    <t>Uniper_MVB_H2_new_Network_IP1</t>
  </si>
  <si>
    <t>MaasStroom_Per_H2_new_Network</t>
  </si>
  <si>
    <t>MaasStroom_Per_H2_new_Network_IP1</t>
  </si>
  <si>
    <t>ProRail_Eur_H2_new_Network</t>
  </si>
  <si>
    <t>ProRail_Eur_H2_new_Network_IP1</t>
  </si>
  <si>
    <t>AirLiquidePergen_Per_H2_new_Network</t>
  </si>
  <si>
    <t>AirLiquidePergen_Per_H2_new_Network_IP1</t>
  </si>
  <si>
    <t>Exxon_BotB_H2_new_Network</t>
  </si>
  <si>
    <t>Exxon_BotB_H2_new_Network_IP1</t>
  </si>
  <si>
    <t>Others_MV_H2_new_Network</t>
  </si>
  <si>
    <t>Others_MV_H2_new_Network_IP1</t>
  </si>
  <si>
    <t>Others_Eur_H2_new_Network</t>
  </si>
  <si>
    <t>Others_Eur_H2_new_Network_IP1</t>
  </si>
  <si>
    <t>Others_Bot_H2_new_Network</t>
  </si>
  <si>
    <t>Others_Bot_H2_new_Network_IP1</t>
  </si>
  <si>
    <t>ShellChem_Per_H2_new_Network</t>
  </si>
  <si>
    <t>ShellChem_Per_H2_new_Network_IP1</t>
  </si>
  <si>
    <t>Rijnmond_Per_H2_new_Network</t>
  </si>
  <si>
    <t>Rijnmond_Per_H2_new_Network_IP1</t>
  </si>
  <si>
    <t>Others_Per_H2_new_Network</t>
  </si>
  <si>
    <t>Others_Per_H2_new_Network_IP1</t>
  </si>
  <si>
    <t>Engie_MVB_H2_new_Network</t>
  </si>
  <si>
    <t>Engie_MVB_H2_new_Network_IP1</t>
  </si>
  <si>
    <t>R14_H2_new_OP1</t>
  </si>
  <si>
    <t>S2_H2_new_OP1</t>
  </si>
  <si>
    <t>D73_H2_new_IP1</t>
  </si>
  <si>
    <t>C1OP3</t>
  </si>
  <si>
    <t>C2OP3</t>
  </si>
  <si>
    <t>C7OP3</t>
  </si>
  <si>
    <t>C8OP3</t>
  </si>
  <si>
    <t>C9OP3</t>
  </si>
  <si>
    <t>C10OP3</t>
  </si>
  <si>
    <t>C11OP3</t>
  </si>
  <si>
    <t>C12OP3</t>
  </si>
  <si>
    <t>C14OP3</t>
  </si>
  <si>
    <t>C15OP3</t>
  </si>
  <si>
    <t>C16OP3</t>
  </si>
  <si>
    <t>C17OP3</t>
  </si>
  <si>
    <t>C18OP3</t>
  </si>
  <si>
    <t>C19OP3</t>
  </si>
  <si>
    <t>C20OP3</t>
  </si>
  <si>
    <t>C21OP3</t>
  </si>
  <si>
    <t>C22OP3</t>
  </si>
  <si>
    <t>C23OP3</t>
  </si>
  <si>
    <t>C24OP3</t>
  </si>
  <si>
    <t>C25OP3</t>
  </si>
  <si>
    <t>C26OP3</t>
  </si>
  <si>
    <t>C27OP3</t>
  </si>
  <si>
    <t>C62OP3</t>
  </si>
  <si>
    <t>C63OP3</t>
  </si>
  <si>
    <t>C64OP3</t>
  </si>
  <si>
    <t>C65OP3</t>
  </si>
  <si>
    <t>C66OP3</t>
  </si>
  <si>
    <t>C67OP3</t>
  </si>
  <si>
    <t>C68OP3</t>
  </si>
  <si>
    <t>C69OP3</t>
  </si>
  <si>
    <t>C70OP3</t>
  </si>
  <si>
    <t>C71OP3</t>
  </si>
  <si>
    <t>C72OP3</t>
  </si>
  <si>
    <t>C73OP3</t>
  </si>
  <si>
    <t>C74OP3</t>
  </si>
  <si>
    <t>C28OP3</t>
  </si>
  <si>
    <t>C33OP3</t>
  </si>
  <si>
    <t>C34OP3</t>
  </si>
  <si>
    <t>C35OP3</t>
  </si>
  <si>
    <t>C37OP3</t>
  </si>
  <si>
    <t>C36OP3</t>
  </si>
  <si>
    <t>C39OP3</t>
  </si>
  <si>
    <t>C40OP3</t>
  </si>
  <si>
    <t>C41OP3</t>
  </si>
  <si>
    <t>C42OP3</t>
  </si>
  <si>
    <t>C43OP3</t>
  </si>
  <si>
    <t>C44OP3</t>
  </si>
  <si>
    <t>C45OP3</t>
  </si>
  <si>
    <t>C47OP3</t>
  </si>
  <si>
    <t>C53OP3</t>
  </si>
  <si>
    <t>C56OP3</t>
  </si>
  <si>
    <t>C57OP3</t>
  </si>
  <si>
    <t>C58OP3</t>
  </si>
  <si>
    <t>C59OP3</t>
  </si>
  <si>
    <t>C3OP3</t>
  </si>
  <si>
    <t>C4OP3</t>
  </si>
  <si>
    <t>C5OP3</t>
  </si>
  <si>
    <t>C6OP3</t>
  </si>
  <si>
    <t>C13OP3</t>
  </si>
  <si>
    <t>C29OP3</t>
  </si>
  <si>
    <t>C30OP3</t>
  </si>
  <si>
    <t>C31OP3</t>
  </si>
  <si>
    <t>C32OP3</t>
  </si>
  <si>
    <t>C60OP3</t>
  </si>
  <si>
    <t>C38OP3</t>
  </si>
  <si>
    <t>C48OP3</t>
  </si>
  <si>
    <t>C49OP3</t>
  </si>
  <si>
    <t>C50OP3</t>
  </si>
  <si>
    <t>C51OP3</t>
  </si>
  <si>
    <t>C52OP3</t>
  </si>
  <si>
    <t>C61OP3</t>
  </si>
  <si>
    <t>D76_CO2_F_IP1</t>
  </si>
  <si>
    <t>Connection1048</t>
  </si>
  <si>
    <t>Connection1049</t>
  </si>
  <si>
    <t>Connection1050</t>
  </si>
  <si>
    <t>Connection1051</t>
  </si>
  <si>
    <t>Connection1052</t>
  </si>
  <si>
    <t>Connection1053</t>
  </si>
  <si>
    <t>Connection1054</t>
  </si>
  <si>
    <t>Connection1055</t>
  </si>
  <si>
    <t>Connection1056</t>
  </si>
  <si>
    <t>Connection1057</t>
  </si>
  <si>
    <t>Connection1058</t>
  </si>
  <si>
    <t>Connection1059</t>
  </si>
  <si>
    <t>Connection1061</t>
  </si>
  <si>
    <t>Connection1064</t>
  </si>
  <si>
    <t>Connection1067</t>
  </si>
  <si>
    <t>Connection1068</t>
  </si>
  <si>
    <t>Connection1069</t>
  </si>
  <si>
    <t>Connection1070</t>
  </si>
  <si>
    <t>Connection1071</t>
  </si>
  <si>
    <t>Connection1072</t>
  </si>
  <si>
    <t>Connection1073</t>
  </si>
  <si>
    <t>Connection1074</t>
  </si>
  <si>
    <t>Connection1075</t>
  </si>
  <si>
    <t>Connection1076</t>
  </si>
  <si>
    <t>Connection1077</t>
  </si>
  <si>
    <t>Connection1078</t>
  </si>
  <si>
    <t>Connection1079</t>
  </si>
  <si>
    <t>Connection1080</t>
  </si>
  <si>
    <t>Connection1081</t>
  </si>
  <si>
    <t>Connection1082</t>
  </si>
  <si>
    <t>Connection1083</t>
  </si>
  <si>
    <t>Connection1084</t>
  </si>
  <si>
    <t>Connection1085</t>
  </si>
  <si>
    <t>Connection1086</t>
  </si>
  <si>
    <t>Connection1087</t>
  </si>
  <si>
    <t>Connection1088</t>
  </si>
  <si>
    <t>Connection1089</t>
  </si>
  <si>
    <t>Connection1090</t>
  </si>
  <si>
    <t>Connection1091</t>
  </si>
  <si>
    <t>Connection1092</t>
  </si>
  <si>
    <t>Connection1093</t>
  </si>
  <si>
    <t>Connection1094</t>
  </si>
  <si>
    <t>Connection1095</t>
  </si>
  <si>
    <t>Connection1097</t>
  </si>
  <si>
    <t>Connection1098</t>
  </si>
  <si>
    <t>Connection1099</t>
  </si>
  <si>
    <t>Connection1100</t>
  </si>
  <si>
    <t>Connection1101</t>
  </si>
  <si>
    <t>Connection1102</t>
  </si>
  <si>
    <t>Connection1103</t>
  </si>
  <si>
    <t>Connection1104</t>
  </si>
  <si>
    <t>Connection1105</t>
  </si>
  <si>
    <t>Connection1106</t>
  </si>
  <si>
    <t>Connection1107</t>
  </si>
  <si>
    <t>Connection1108</t>
  </si>
  <si>
    <t>Connection1109</t>
  </si>
  <si>
    <t>Connection1110</t>
  </si>
  <si>
    <t>Connection1111</t>
  </si>
  <si>
    <t>Connection1112</t>
  </si>
  <si>
    <t>Connection1113</t>
  </si>
  <si>
    <t>Connection1114</t>
  </si>
  <si>
    <t>Connection1115</t>
  </si>
  <si>
    <t>Connection1116</t>
  </si>
  <si>
    <t>Connection1117</t>
  </si>
  <si>
    <t>Connection1118</t>
  </si>
  <si>
    <t>Connection1119</t>
  </si>
  <si>
    <t>Connection1120</t>
  </si>
  <si>
    <t>D76_CO2_P</t>
  </si>
  <si>
    <t>CarbonCaptured_Pure</t>
  </si>
  <si>
    <t>Host</t>
  </si>
  <si>
    <t>Port</t>
  </si>
  <si>
    <t>Database</t>
  </si>
  <si>
    <t>Measurement</t>
  </si>
  <si>
    <t>Field</t>
  </si>
  <si>
    <t>Start_DateTime</t>
  </si>
  <si>
    <t>End_DateTime</t>
  </si>
  <si>
    <t>2018-12-31T23:00:00.0000</t>
  </si>
  <si>
    <t>2019-12-31T22:00:00.0000</t>
  </si>
  <si>
    <t>GeneralA_profile</t>
  </si>
  <si>
    <t>GeneralB_profile</t>
  </si>
  <si>
    <t>BP_EurA_profile</t>
  </si>
  <si>
    <t>Gunvor_EurB_profile</t>
  </si>
  <si>
    <t>Exxon_BotB_profile</t>
  </si>
  <si>
    <t>VPREnergy_EurC_profile</t>
  </si>
  <si>
    <t>energy_profiles</t>
  </si>
  <si>
    <t>gridmaster_profiles</t>
  </si>
  <si>
    <t>InfluxDBProfile</t>
  </si>
  <si>
    <t>SingleValue</t>
  </si>
  <si>
    <t>ToBeCompleted_profile</t>
  </si>
  <si>
    <t>ShellRefinery_Per_profile</t>
  </si>
  <si>
    <t>http://influxdb</t>
  </si>
  <si>
    <t>Connection2000</t>
  </si>
  <si>
    <t>Connection3000</t>
  </si>
  <si>
    <t>Connection4000</t>
  </si>
  <si>
    <t>GenericConversion</t>
  </si>
  <si>
    <t>56.5</t>
  </si>
  <si>
    <t>94.6</t>
  </si>
  <si>
    <t>77.4</t>
  </si>
  <si>
    <t>97.5</t>
  </si>
  <si>
    <t>67.0</t>
  </si>
  <si>
    <t>105.3</t>
  </si>
  <si>
    <t>Attribute3</t>
  </si>
  <si>
    <t>Value3</t>
  </si>
  <si>
    <t>fullLoadHours</t>
  </si>
  <si>
    <t>PeakShaver_MV_profile</t>
  </si>
  <si>
    <t>BuiltEnvironment_profile</t>
  </si>
  <si>
    <t>Connection5000</t>
  </si>
  <si>
    <t>Connection5001</t>
  </si>
  <si>
    <t>Connection5002</t>
  </si>
  <si>
    <t>Connection5003</t>
  </si>
  <si>
    <t>C61OP1</t>
  </si>
  <si>
    <t>Connection5004</t>
  </si>
  <si>
    <t>Connection5005</t>
  </si>
  <si>
    <t>C75</t>
  </si>
  <si>
    <t>56.6</t>
  </si>
  <si>
    <t>Lucite_BotA_Boiler</t>
  </si>
  <si>
    <t>C76</t>
  </si>
  <si>
    <t>C77</t>
  </si>
  <si>
    <t>C78</t>
  </si>
  <si>
    <t>C79</t>
  </si>
  <si>
    <t>C80</t>
  </si>
  <si>
    <t>C81</t>
  </si>
  <si>
    <t>Huntsman_BotA_Boiler</t>
  </si>
  <si>
    <t>ENCI_Eur_Boiler</t>
  </si>
  <si>
    <t>VopakMoezelwegNeckarwegTerminals_Eur_Boiler</t>
  </si>
  <si>
    <t>Verolme_Bot_Boiler</t>
  </si>
  <si>
    <t>Cargill_Bot_Boiler</t>
  </si>
  <si>
    <t>Rubis_Bot_Boiler</t>
  </si>
  <si>
    <t>Koole_Bot_Boiler</t>
  </si>
  <si>
    <t>LBC_Bot_Boiler</t>
  </si>
  <si>
    <t>VopakTerminals_Bot_Boiler</t>
  </si>
  <si>
    <t>AsfaltCentrale_Bot_Boiler</t>
  </si>
  <si>
    <t>Hoyer_Bot_Boiler</t>
  </si>
  <si>
    <t>PernisWestland_Per_Boiler</t>
  </si>
  <si>
    <t>EuopoortWestland_Eur_Boiler</t>
  </si>
  <si>
    <t>Maffina_Eur_Boiler</t>
  </si>
  <si>
    <t>Greif_Bot_Boiler</t>
  </si>
  <si>
    <t>WatcoService_Bot_Boiler</t>
  </si>
  <si>
    <t>JBDEco_Bot_Boiler</t>
  </si>
  <si>
    <t>EuromaxTerminal_MV_Boiler</t>
  </si>
  <si>
    <t>56.7</t>
  </si>
  <si>
    <t>56.8</t>
  </si>
  <si>
    <t>56.9</t>
  </si>
  <si>
    <t>56.10</t>
  </si>
  <si>
    <t>56.11</t>
  </si>
  <si>
    <t>56.12</t>
  </si>
  <si>
    <t>56.13</t>
  </si>
  <si>
    <t>56.14</t>
  </si>
  <si>
    <t>56.15</t>
  </si>
  <si>
    <t>56.16</t>
  </si>
  <si>
    <t>56.17</t>
  </si>
  <si>
    <t>56.18</t>
  </si>
  <si>
    <t>56.19</t>
  </si>
  <si>
    <t>56.20</t>
  </si>
  <si>
    <t>56.21</t>
  </si>
  <si>
    <t>56.22</t>
  </si>
  <si>
    <t>56.23</t>
  </si>
  <si>
    <t>56.24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</si>
  <si>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</si>
  <si>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</si>
  <si>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</si>
  <si>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</si>
  <si>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</si>
  <si>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</si>
  <si>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</si>
  <si>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</si>
  <si>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</si>
  <si>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</si>
  <si>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</si>
  <si>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</si>
  <si>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D52_S</t>
  </si>
  <si>
    <t>D53_S</t>
  </si>
  <si>
    <t>D54_S</t>
  </si>
  <si>
    <t>D55_S</t>
  </si>
  <si>
    <t>D56_S</t>
  </si>
  <si>
    <t>D57_S</t>
  </si>
  <si>
    <t>D58_S</t>
  </si>
  <si>
    <t>D59_S</t>
  </si>
  <si>
    <t>D61_S</t>
  </si>
  <si>
    <t>D62_S</t>
  </si>
  <si>
    <t>D63_S</t>
  </si>
  <si>
    <t>D64_S</t>
  </si>
  <si>
    <t>D65_S</t>
  </si>
  <si>
    <t>D66_S</t>
  </si>
  <si>
    <t>D67_S</t>
  </si>
  <si>
    <t>D68_S</t>
  </si>
  <si>
    <t>C75OP1</t>
  </si>
  <si>
    <t>C75OP3</t>
  </si>
  <si>
    <t>C75IP1</t>
  </si>
  <si>
    <t>C75IP2</t>
  </si>
  <si>
    <t>C76OP1</t>
  </si>
  <si>
    <t>C76IP1</t>
  </si>
  <si>
    <t>C76IP2</t>
  </si>
  <si>
    <t>D52_S_IP1</t>
  </si>
  <si>
    <t>C77IP1</t>
  </si>
  <si>
    <t>C77IP2</t>
  </si>
  <si>
    <t>C77OP1</t>
  </si>
  <si>
    <t>C78IP1</t>
  </si>
  <si>
    <t>C78IP2</t>
  </si>
  <si>
    <t>D53_S_IP1</t>
  </si>
  <si>
    <t>C78OP1</t>
  </si>
  <si>
    <t>C79IP1</t>
  </si>
  <si>
    <t>C79IP2</t>
  </si>
  <si>
    <t>C79OP1</t>
  </si>
  <si>
    <t>D54_S_IP1</t>
  </si>
  <si>
    <t>C80IP1</t>
  </si>
  <si>
    <t>C80IP2</t>
  </si>
  <si>
    <t>C80OP1</t>
  </si>
  <si>
    <t>D55_S_IP1</t>
  </si>
  <si>
    <t>C81IP1</t>
  </si>
  <si>
    <t>C81IP2</t>
  </si>
  <si>
    <t>C81OP1</t>
  </si>
  <si>
    <t>D56_S_IP1</t>
  </si>
  <si>
    <t>C82IP1</t>
  </si>
  <si>
    <t>C82IP2</t>
  </si>
  <si>
    <t>C82OP1</t>
  </si>
  <si>
    <t>D57_S_IP1</t>
  </si>
  <si>
    <t>C83IP1</t>
  </si>
  <si>
    <t>C83OP1</t>
  </si>
  <si>
    <t>D58_S_IP1</t>
  </si>
  <si>
    <t>C84IP1</t>
  </si>
  <si>
    <t>C84IP2</t>
  </si>
  <si>
    <t>C84OP1</t>
  </si>
  <si>
    <t>D59_S_IP1</t>
  </si>
  <si>
    <t>C85IP1</t>
  </si>
  <si>
    <t>C85OP1</t>
  </si>
  <si>
    <t>D61_S_IP1</t>
  </si>
  <si>
    <t>D62_S_IP1</t>
  </si>
  <si>
    <t>C86IP1</t>
  </si>
  <si>
    <t>C86OP1</t>
  </si>
  <si>
    <t>EuromaxTerminal_MV_HTLH_Network_IP1</t>
  </si>
  <si>
    <t>EuromaxTerminal_MV_HTLH_Network_OP1</t>
  </si>
  <si>
    <t>D69_S_IP1</t>
  </si>
  <si>
    <t>D63_S_IP1</t>
  </si>
  <si>
    <t>D64_S_IP1</t>
  </si>
  <si>
    <t>D65_S_IP1</t>
  </si>
  <si>
    <t>D66_S_IP1</t>
  </si>
  <si>
    <t>D67_S_IP1</t>
  </si>
  <si>
    <t>D68_S_IP1</t>
  </si>
  <si>
    <t>C87IP1</t>
  </si>
  <si>
    <t>C87OP1</t>
  </si>
  <si>
    <t>C88IP1</t>
  </si>
  <si>
    <t>C88OP1</t>
  </si>
  <si>
    <t>C89IP1</t>
  </si>
  <si>
    <t>C89OP1</t>
  </si>
  <si>
    <t>C90IP1</t>
  </si>
  <si>
    <t>C90OP1</t>
  </si>
  <si>
    <t>C91IP1</t>
  </si>
  <si>
    <t>C91OP1</t>
  </si>
  <si>
    <t>C92IP1</t>
  </si>
  <si>
    <t>C92OP1</t>
  </si>
  <si>
    <t>C93OP1</t>
  </si>
  <si>
    <t>Connection5006</t>
  </si>
  <si>
    <t>Connection5007</t>
  </si>
  <si>
    <t>Connection5008</t>
  </si>
  <si>
    <t>Connection5009</t>
  </si>
  <si>
    <t>Connection5010</t>
  </si>
  <si>
    <t>Connection5011</t>
  </si>
  <si>
    <t>Connection5012</t>
  </si>
  <si>
    <t>Connection5013</t>
  </si>
  <si>
    <t>Connection5014</t>
  </si>
  <si>
    <t>Connection5015</t>
  </si>
  <si>
    <t>Connection5016</t>
  </si>
  <si>
    <t>Connection5017</t>
  </si>
  <si>
    <t>Connection5018</t>
  </si>
  <si>
    <t>Connection5019</t>
  </si>
  <si>
    <t>Connection5020</t>
  </si>
  <si>
    <t>Connection5021</t>
  </si>
  <si>
    <t>Connection5030</t>
  </si>
  <si>
    <t>Connection5031</t>
  </si>
  <si>
    <t>Connection5032</t>
  </si>
  <si>
    <t>Connection5033</t>
  </si>
  <si>
    <t>Connection5034</t>
  </si>
  <si>
    <t>Connection5035</t>
  </si>
  <si>
    <t>C76OP3</t>
  </si>
  <si>
    <t>C77OP3</t>
  </si>
  <si>
    <t>C78OP3</t>
  </si>
  <si>
    <t>C79OP3</t>
  </si>
  <si>
    <t>C80OP3</t>
  </si>
  <si>
    <t>C81OP3</t>
  </si>
  <si>
    <t>C82OP3</t>
  </si>
  <si>
    <t>C83OP3</t>
  </si>
  <si>
    <t>C84OP3</t>
  </si>
  <si>
    <t>C85OP3</t>
  </si>
  <si>
    <t>C86OP3</t>
  </si>
  <si>
    <t>C87OP3</t>
  </si>
  <si>
    <t>C88OP3</t>
  </si>
  <si>
    <t>C89OP3</t>
  </si>
  <si>
    <t>C90OP3</t>
  </si>
  <si>
    <t>C91OP3</t>
  </si>
  <si>
    <t>C92OP3</t>
  </si>
  <si>
    <t>C93OP3</t>
  </si>
  <si>
    <t>Connection5036</t>
  </si>
  <si>
    <t>Connection5037</t>
  </si>
  <si>
    <t>Connection5038</t>
  </si>
  <si>
    <t>Connection5039</t>
  </si>
  <si>
    <t>Connection5040</t>
  </si>
  <si>
    <t>Connection5041</t>
  </si>
  <si>
    <t>Connection5042</t>
  </si>
  <si>
    <t>Connection5043</t>
  </si>
  <si>
    <t>Connection5044</t>
  </si>
  <si>
    <t>Connection5045</t>
  </si>
  <si>
    <t>Connection5046</t>
  </si>
  <si>
    <t>Connection5047</t>
  </si>
  <si>
    <t>Connection5048</t>
  </si>
  <si>
    <t>Connection5049</t>
  </si>
  <si>
    <t>Connection5050</t>
  </si>
  <si>
    <t>Connection5051</t>
  </si>
  <si>
    <t>Connection5052</t>
  </si>
  <si>
    <t>Connection5053</t>
  </si>
  <si>
    <t>C83IP2</t>
  </si>
  <si>
    <t>C93IP1</t>
  </si>
  <si>
    <t>D69_S</t>
  </si>
  <si>
    <t>DrivenByDemand</t>
  </si>
  <si>
    <t>OnshoreWind</t>
  </si>
  <si>
    <t>OnshoreWind_area</t>
  </si>
  <si>
    <t>OnshoreSolar</t>
  </si>
  <si>
    <t>OnshoreWind_building</t>
  </si>
  <si>
    <t>Onshore_Wind_profile</t>
  </si>
  <si>
    <t>OnshoreWind_profile</t>
  </si>
  <si>
    <t>OnshoreSolar_profile</t>
  </si>
  <si>
    <t>S15_E_OnshoreSolar</t>
  </si>
  <si>
    <t>S16_E_OnshoreSolar</t>
  </si>
  <si>
    <t>S17_E_OnshoreSolar</t>
  </si>
  <si>
    <t>S18_E_OnshoreSolar</t>
  </si>
  <si>
    <t>S19_E_OnshoreSolar</t>
  </si>
  <si>
    <t>S20_E_OnshoreSolar</t>
  </si>
  <si>
    <t>S21_E_OnshoreSolar</t>
  </si>
  <si>
    <t>S22_E_OnshoreSolar</t>
  </si>
  <si>
    <t>S23_E_OnshoreSolar</t>
  </si>
  <si>
    <t>S24_E_OnshoreSolar</t>
  </si>
  <si>
    <t>S25_E_OnshoreSolar</t>
  </si>
  <si>
    <t>S26_E_OnshoreSolar</t>
  </si>
  <si>
    <t>S27_E_OnshoreSolar</t>
  </si>
  <si>
    <t>S1_E_OnshoreWind</t>
  </si>
  <si>
    <t>S8_E_OnshoreWind</t>
  </si>
  <si>
    <t>OnshoreWind_Eur1</t>
  </si>
  <si>
    <t>S9_E_OnshoreWind</t>
  </si>
  <si>
    <t>OnshoreWind_Eur2</t>
  </si>
  <si>
    <t>S10_E_OnshoreWind</t>
  </si>
  <si>
    <t>OnshoreWind_Eur3</t>
  </si>
  <si>
    <t>S11_E_OnshoreWind</t>
  </si>
  <si>
    <t>OnshoreWind_Botl1</t>
  </si>
  <si>
    <t>S12_E_OnshoreWind</t>
  </si>
  <si>
    <t>OnshoreWind_Botl2</t>
  </si>
  <si>
    <t>S13_E_OnshoreWind</t>
  </si>
  <si>
    <t>OnshoreWind_MV1</t>
  </si>
  <si>
    <t>S14_E_OnshoreWind</t>
  </si>
  <si>
    <t>OnshoreWind_MV2</t>
  </si>
  <si>
    <t>OnshoreSolar_building</t>
  </si>
  <si>
    <t>OnshoreSolar_Botl1</t>
  </si>
  <si>
    <t>OnshoreSolar_Botl2</t>
  </si>
  <si>
    <t>OnshoreSolar_Botl3</t>
  </si>
  <si>
    <t>OnshoreSolar_Botl4</t>
  </si>
  <si>
    <t>OnshoreSolar_Botl5</t>
  </si>
  <si>
    <t>OnshoreSolar_Botl6</t>
  </si>
  <si>
    <t>OnshoreSolar_Botl7</t>
  </si>
  <si>
    <t>OnshoreSolar_Botl8</t>
  </si>
  <si>
    <t>OnshoreSolar_Botl9</t>
  </si>
  <si>
    <t>OnshoreSolar_Eur1</t>
  </si>
  <si>
    <t>OnshoreSolar_Eur2</t>
  </si>
  <si>
    <t>OnshoreSolar_MV1</t>
  </si>
  <si>
    <t>OnshoreSolar_MV2</t>
  </si>
  <si>
    <t>OnshoreWind_Eur1_Network</t>
  </si>
  <si>
    <t>OnshoreWind_Eur2_Network</t>
  </si>
  <si>
    <t>OnshoreWind_Eur3_Network</t>
  </si>
  <si>
    <t>OnshoreWind_Botl1_Network</t>
  </si>
  <si>
    <t>OnshoreWind_Botl2_Network</t>
  </si>
  <si>
    <t>OnshoreWind_MV1_Network</t>
  </si>
  <si>
    <t>OnshoreWind_MV2_Network</t>
  </si>
  <si>
    <t>OnshoreSolar_Botl1_Network</t>
  </si>
  <si>
    <t>OnshoreSolar_Botl2_Network</t>
  </si>
  <si>
    <t>OnshoreSolar_Botl3_Network</t>
  </si>
  <si>
    <t>OnshoreSolar_Botl4_Network</t>
  </si>
  <si>
    <t>OnshoreSolar_Botl5_Network</t>
  </si>
  <si>
    <t>OnshoreSolar_Botl6_Network</t>
  </si>
  <si>
    <t>OnshoreSolar_Botl7_Network</t>
  </si>
  <si>
    <t>OnshoreSolar_Botl8_Network</t>
  </si>
  <si>
    <t>OnshoreSolar_Botl9_Network</t>
  </si>
  <si>
    <t>OnshoreSolar_Eur1_Network</t>
  </si>
  <si>
    <t>OnshoreSolar_Eur2_Network</t>
  </si>
  <si>
    <t>OnshoreSolar_MV1_Network</t>
  </si>
  <si>
    <t>OnshoreSolar_MV2_Network</t>
  </si>
  <si>
    <t>S8_E_OnshoreWind_OP1</t>
  </si>
  <si>
    <t>S9_E_OnshoreWind_OP1</t>
  </si>
  <si>
    <t>S10_E_OnshoreWind_OP1</t>
  </si>
  <si>
    <t>S11_E_OnshoreWind_OP1</t>
  </si>
  <si>
    <t>S12_E_OnshoreWind_OP1</t>
  </si>
  <si>
    <t>S13_E_OnshoreWind_OP1</t>
  </si>
  <si>
    <t>S14_E_OnshoreWind_OP1</t>
  </si>
  <si>
    <t>S15_E_OnshoreSolar_OP1</t>
  </si>
  <si>
    <t>S16_E_OnshoreSolar_OP1</t>
  </si>
  <si>
    <t>S17_E_OnshoreSolar_OP1</t>
  </si>
  <si>
    <t>S18_E_OnshoreSolar_OP1</t>
  </si>
  <si>
    <t>S19_E_OnshoreSolar_OP1</t>
  </si>
  <si>
    <t>S20_E_OnshoreSolar_OP1</t>
  </si>
  <si>
    <t>S21_E_OnshoreSolar_OP1</t>
  </si>
  <si>
    <t>S22_E_OnshoreSolar_OP1</t>
  </si>
  <si>
    <t>S23_E_OnshoreSolar_OP1</t>
  </si>
  <si>
    <t>S24_E_OnshoreSolar_OP1</t>
  </si>
  <si>
    <t>S25_E_OnshoreSolar_OP1</t>
  </si>
  <si>
    <t>S26_E_OnshoreSolar_OP1</t>
  </si>
  <si>
    <t>S27_E_OnshoreSolar_OP1</t>
  </si>
  <si>
    <t>OnshoreWind_Eur1_Network_IP1</t>
  </si>
  <si>
    <t>OnshoreWind_Eur2_Network_IP1</t>
  </si>
  <si>
    <t>OnshoreWind_Eur3_Network_IP1</t>
  </si>
  <si>
    <t>OnshoreWind_Botl1_Network_IP1</t>
  </si>
  <si>
    <t>OnshoreWind_Botl2_Network_IP1</t>
  </si>
  <si>
    <t>OnshoreWind_MV1_Network_IP1</t>
  </si>
  <si>
    <t>OnshoreWind_MV2_Network_IP1</t>
  </si>
  <si>
    <t>OnshoreSolar_Botl1_Network_IP1</t>
  </si>
  <si>
    <t>OnshoreSolar_Botl2_Network_IP1</t>
  </si>
  <si>
    <t>OnshoreSolar_Botl3_Network_IP1</t>
  </si>
  <si>
    <t>OnshoreSolar_Botl4_Network_IP1</t>
  </si>
  <si>
    <t>OnshoreSolar_Botl5_Network_IP1</t>
  </si>
  <si>
    <t>OnshoreSolar_Botl6_Network_IP1</t>
  </si>
  <si>
    <t>OnshoreSolar_Botl7_Network_IP1</t>
  </si>
  <si>
    <t>OnshoreSolar_Botl8_Network_IP1</t>
  </si>
  <si>
    <t>OnshoreSolar_Botl9_Network_IP1</t>
  </si>
  <si>
    <t>OnshoreSolar_Eur1_Network_IP1</t>
  </si>
  <si>
    <t>OnshoreSolar_Eur2_Network_IP1</t>
  </si>
  <si>
    <t>OnshoreSolar_MV1_Network_IP1</t>
  </si>
  <si>
    <t>OnshoreSolar_MV2_Network_IP1</t>
  </si>
  <si>
    <t>OnshoreWind_Eur1_Network_OP1</t>
  </si>
  <si>
    <t>OnshoreWind_Eur2_Network_OP1</t>
  </si>
  <si>
    <t>OnshoreWind_Eur3_Network_OP1</t>
  </si>
  <si>
    <t>OnshoreWind_Botl1_Network_OP1</t>
  </si>
  <si>
    <t>OnshoreWind_Botl2_Network_OP1</t>
  </si>
  <si>
    <t>OnshoreWind_MV1_Network_OP1</t>
  </si>
  <si>
    <t>OnshoreWind_MV2_Network_OP1</t>
  </si>
  <si>
    <t>OnshoreSolar_Botl1_Network_OP1</t>
  </si>
  <si>
    <t>OnshoreSolar_Botl2_Network_OP1</t>
  </si>
  <si>
    <t>OnshoreSolar_Botl3_Network_OP1</t>
  </si>
  <si>
    <t>OnshoreSolar_Botl4_Network_OP1</t>
  </si>
  <si>
    <t>OnshoreSolar_Botl5_Network_OP1</t>
  </si>
  <si>
    <t>OnshoreSolar_Botl6_Network_OP1</t>
  </si>
  <si>
    <t>OnshoreSolar_Botl7_Network_OP1</t>
  </si>
  <si>
    <t>OnshoreSolar_Botl8_Network_OP1</t>
  </si>
  <si>
    <t>OnshoreSolar_Botl9_Network_OP1</t>
  </si>
  <si>
    <t>OnshoreSolar_Eur1_Network_OP1</t>
  </si>
  <si>
    <t>OnshoreSolar_Eur2_Network_OP1</t>
  </si>
  <si>
    <t>OnshoreSolar_MV1_Network_OP1</t>
  </si>
  <si>
    <t>OnshoreSolar_MV2_Network_OP1</t>
  </si>
  <si>
    <t>Connection5054</t>
  </si>
  <si>
    <t>Connection5055</t>
  </si>
  <si>
    <t>Connection5056</t>
  </si>
  <si>
    <t>Connection5057</t>
  </si>
  <si>
    <t>Connection5058</t>
  </si>
  <si>
    <t>Connection5059</t>
  </si>
  <si>
    <t>Connection5060</t>
  </si>
  <si>
    <t>Connection5061</t>
  </si>
  <si>
    <t>Connection5062</t>
  </si>
  <si>
    <t>Connection5063</t>
  </si>
  <si>
    <t>Connection5064</t>
  </si>
  <si>
    <t>Connection5065</t>
  </si>
  <si>
    <t>Connection5066</t>
  </si>
  <si>
    <t>Connection5067</t>
  </si>
  <si>
    <t>Connection5068</t>
  </si>
  <si>
    <t>Connection5069</t>
  </si>
  <si>
    <t>Connection5070</t>
  </si>
  <si>
    <t>Connection5071</t>
  </si>
  <si>
    <t>Connection5072</t>
  </si>
  <si>
    <t>Connection5073</t>
  </si>
  <si>
    <t>Connection5074</t>
  </si>
  <si>
    <t>Connection5075</t>
  </si>
  <si>
    <t>Connection5076</t>
  </si>
  <si>
    <t>Connection5077</t>
  </si>
  <si>
    <t>Connection5078</t>
  </si>
  <si>
    <t>Connection5079</t>
  </si>
  <si>
    <t>Connection5080</t>
  </si>
  <si>
    <t>Connection5081</t>
  </si>
  <si>
    <t>Connection5082</t>
  </si>
  <si>
    <t>Connection5083</t>
  </si>
  <si>
    <t>Connection5084</t>
  </si>
  <si>
    <t>Connection5085</t>
  </si>
  <si>
    <t>Connection5086</t>
  </si>
  <si>
    <t>Connection5087</t>
  </si>
  <si>
    <t>Connection5088</t>
  </si>
  <si>
    <t>Connection5089</t>
  </si>
  <si>
    <t>Connection5090</t>
  </si>
  <si>
    <t>Connection5091</t>
  </si>
  <si>
    <t>Connection5092</t>
  </si>
  <si>
    <t>Connection5093</t>
  </si>
  <si>
    <t>S1_E_OnshoreWind_OP1</t>
  </si>
  <si>
    <t>Connection5094</t>
  </si>
  <si>
    <t>Connection5095</t>
  </si>
  <si>
    <t>Connection5096</t>
  </si>
  <si>
    <t>Connection5097</t>
  </si>
  <si>
    <t>Connection5098</t>
  </si>
  <si>
    <t>Connection5099</t>
  </si>
  <si>
    <t>CHP</t>
  </si>
  <si>
    <t>CHPType</t>
  </si>
  <si>
    <t>UNDEFINED</t>
  </si>
  <si>
    <t>ETM_profile</t>
  </si>
  <si>
    <t>R29_RG</t>
  </si>
  <si>
    <t>R29_PC</t>
  </si>
  <si>
    <t>R30_RG</t>
  </si>
  <si>
    <t>R30_PC</t>
  </si>
  <si>
    <t>R31_RF</t>
  </si>
  <si>
    <t>R32_RG</t>
  </si>
  <si>
    <t>R33_RG</t>
  </si>
  <si>
    <t>BP_EurA_RG_Producer</t>
  </si>
  <si>
    <t>BP_EurA_PC_Producer</t>
  </si>
  <si>
    <t>Gunvor_EurB_RG_Producer</t>
  </si>
  <si>
    <t>Gunvor_EurB_PC_Producer</t>
  </si>
  <si>
    <t>Cabot_BotA_RF_Producer</t>
  </si>
  <si>
    <t>Exxon_BotB_RG_Producer</t>
  </si>
  <si>
    <t>ShellRefinery_Per_RG_Producer</t>
  </si>
  <si>
    <t>ShellRefinery_Per_PC_Producer</t>
  </si>
  <si>
    <t>R29_RG_OP1</t>
  </si>
  <si>
    <t>R29_PC_OP1</t>
  </si>
  <si>
    <t>R30_RG_OP1</t>
  </si>
  <si>
    <t>R30_PC_OP1</t>
  </si>
  <si>
    <t>R31_RF_OP1</t>
  </si>
  <si>
    <t>R32_RG_OP1</t>
  </si>
  <si>
    <t>R33_RG_OP1</t>
  </si>
  <si>
    <t>R33_OR</t>
  </si>
  <si>
    <t>R33_PC</t>
  </si>
  <si>
    <t>ShellRefinery_Per_OR_Producer</t>
  </si>
  <si>
    <t>R33_PC_OP1</t>
  </si>
  <si>
    <t>R33_OR_OP1</t>
  </si>
  <si>
    <t>Connection5100</t>
  </si>
  <si>
    <t>Connection5101</t>
  </si>
  <si>
    <t>Connection5102</t>
  </si>
  <si>
    <t>Connection5103</t>
  </si>
  <si>
    <t>Connection5104</t>
  </si>
  <si>
    <t>Connection5105</t>
  </si>
  <si>
    <t>Connection5106</t>
  </si>
  <si>
    <t>Connection5107</t>
  </si>
  <si>
    <t>Connection5108</t>
  </si>
  <si>
    <t>Connection5109</t>
  </si>
  <si>
    <t>Connection5110</t>
  </si>
  <si>
    <t>Connection5111</t>
  </si>
  <si>
    <t>Connection5112</t>
  </si>
  <si>
    <t>AirLiquide_BotA_SMR_new_Heracles</t>
  </si>
  <si>
    <t>Customer Name</t>
  </si>
  <si>
    <t>GOS number</t>
  </si>
  <si>
    <t>AsfaltCentral_Bot</t>
  </si>
  <si>
    <t>AirLiquideEnecal_BotA_RTLH_NODO_Network_IP1</t>
  </si>
  <si>
    <t>Connection5113</t>
  </si>
  <si>
    <t>Connection5114</t>
  </si>
  <si>
    <t>AirLiquideEnecal_BotA_RTLH_NODO_Network_OP1</t>
  </si>
  <si>
    <t>AirLiquideEurogen_BotA_RTLH_NODO_Network_IP1</t>
  </si>
  <si>
    <t>Connection5115</t>
  </si>
  <si>
    <t>AirLiquideEurogen_BotA_RTLH_NODO_Network_OP1</t>
  </si>
  <si>
    <t>AirLiquide_BotA_Heracles_HTLH_Network_IP1</t>
  </si>
  <si>
    <t>AirLiquide_BotA_Heracles_HTLH_Network_OP1</t>
  </si>
  <si>
    <t>AirLiquide_BotA_Heracles</t>
  </si>
  <si>
    <t>AirLiquideEnecal_BotA</t>
  </si>
  <si>
    <t>AirLiquideEurogen_BotA</t>
  </si>
  <si>
    <t>Methane Connection 1</t>
  </si>
  <si>
    <t>Hydrogen Connection 1</t>
  </si>
  <si>
    <t>Methane Connection 2</t>
  </si>
  <si>
    <t>Hydrogen Connection 2</t>
  </si>
  <si>
    <t>Methane Connection 3</t>
  </si>
  <si>
    <t>Hydrogen Connection 3</t>
  </si>
  <si>
    <t>Methane Connection 4</t>
  </si>
  <si>
    <t>Hydrogen Connection 4</t>
  </si>
  <si>
    <t>Investpath</t>
  </si>
  <si>
    <t>Network ID</t>
  </si>
  <si>
    <t>MVL25</t>
  </si>
  <si>
    <t>ERP25</t>
  </si>
  <si>
    <t>TWG25</t>
  </si>
  <si>
    <t>MVL66</t>
  </si>
  <si>
    <t>GBW25</t>
  </si>
  <si>
    <t>ODL25</t>
  </si>
  <si>
    <t>BTL25</t>
  </si>
  <si>
    <t>Other Connections</t>
  </si>
  <si>
    <t>buildingDensity</t>
  </si>
  <si>
    <t>Free_MV</t>
  </si>
  <si>
    <t>Free_MV_building</t>
  </si>
  <si>
    <t>ENCI_Eur_building</t>
  </si>
  <si>
    <t>VopakMoezelwegNeckarwegTerminals_Eur_building</t>
  </si>
  <si>
    <t>Verolme_Bot_building</t>
  </si>
  <si>
    <t>Cargill_Bot_building</t>
  </si>
  <si>
    <t>Rubis_Bot_building</t>
  </si>
  <si>
    <t>Koole_Bot_building</t>
  </si>
  <si>
    <t>LBC_Bot_building</t>
  </si>
  <si>
    <t>VopakTerminals_Bot_building</t>
  </si>
  <si>
    <t>AsfaltCentrale_Bot_building</t>
  </si>
  <si>
    <t>Hoyer_Bot_building</t>
  </si>
  <si>
    <t>PernisWestland_Per_building</t>
  </si>
  <si>
    <t>EuopoortWestland_Eur_building</t>
  </si>
  <si>
    <t>Maffina_Eur_building</t>
  </si>
  <si>
    <t>Greif_Bot_building</t>
  </si>
  <si>
    <t>WatcoService_Bot_building</t>
  </si>
  <si>
    <t>JBDEco_Bot_building</t>
  </si>
  <si>
    <t>EuromaxTerminal_MV_building</t>
  </si>
  <si>
    <t>AirLiquide_BotA_CO2_B_Network_IP1</t>
  </si>
  <si>
    <t>AirLiquide_BotA_CO2_B_Network_OP1</t>
  </si>
  <si>
    <t>AirLiquidePergen_Per_CO2_B_Network_IP1</t>
  </si>
  <si>
    <t>AirLiquidePergen_Per_CO2_B_Network_OP1</t>
  </si>
  <si>
    <t>AirProducts_BotA_CO2_B_Network_IP1</t>
  </si>
  <si>
    <t>AirProducts_BotA_CO2_B_Network_OP1</t>
  </si>
  <si>
    <t>AlcoEnergy_EurC_CO2_B_Network_IP1</t>
  </si>
  <si>
    <t>AlcoEnergy_EurC_CO2_B_Network_OP1</t>
  </si>
  <si>
    <t>Almatis_BotA_CO2_B_Network_IP1</t>
  </si>
  <si>
    <t>Almatis_BotA_CO2_B_Network_OP1</t>
  </si>
  <si>
    <t>AluchemieFormer_BotB_CO2_B_Network_IP1</t>
  </si>
  <si>
    <t>AluchemieFormer_BotB_CO2_B_Network_OP1</t>
  </si>
  <si>
    <t>Arkema_Per_CO2_B_Network_IP1</t>
  </si>
  <si>
    <t>Arkema_Per_CO2_B_Network_OP1</t>
  </si>
  <si>
    <t>AVR_BotA_CO2_B_Network_IP1</t>
  </si>
  <si>
    <t>AVR_BotA_CO2_B_Network_OP1</t>
  </si>
  <si>
    <t>BP_EurA_CO2_B_Network_IP1</t>
  </si>
  <si>
    <t>BP_EurA_CO2_B_Network_OP1</t>
  </si>
  <si>
    <t>Bungeloders_MVB_CO2_B_Network_IP1</t>
  </si>
  <si>
    <t>Bungeloders_MVB_CO2_B_Network_OP1</t>
  </si>
  <si>
    <t>Cabot_BotA_CO2_B_Network_IP1</t>
  </si>
  <si>
    <t>Cabot_BotA_CO2_B_Network_OP1</t>
  </si>
  <si>
    <t>Caldic_EurC_CO2_B_Network_IP1</t>
  </si>
  <si>
    <t>Caldic_EurC_CO2_B_Network_OP1</t>
  </si>
  <si>
    <t>Cerexagri_Per_CO2_B_Network_IP1</t>
  </si>
  <si>
    <t>Cerexagri_Per_CO2_B_Network_OP1</t>
  </si>
  <si>
    <t>Climax_BotA_CO2_B_Network_IP1</t>
  </si>
  <si>
    <t>Climax_BotA_CO2_B_Network_OP1</t>
  </si>
  <si>
    <t>Ducor_BotA_CO2_B_Network_IP1</t>
  </si>
  <si>
    <t>Ducor_BotA_CO2_B_Network_OP1</t>
  </si>
  <si>
    <t>EKC_BotA_CO2_B_Network_IP1</t>
  </si>
  <si>
    <t>EKC_BotA_CO2_B_Network_OP1</t>
  </si>
  <si>
    <t>Engie_MVB_CO2_B_Network_IP1</t>
  </si>
  <si>
    <t>Engie_MVB_CO2_B_Network_OP1</t>
  </si>
  <si>
    <t>Exxon_BotB_CO2_B_Network_IP1</t>
  </si>
  <si>
    <t>Exxon_BotB_CO2_B_Network_OP1</t>
  </si>
  <si>
    <t>Exxonmobil_EurC_CO2_B_Network_IP1</t>
  </si>
  <si>
    <t>Exxonmobil_EurC_CO2_B_Network_OP1</t>
  </si>
  <si>
    <t>Gunvor_EurB_CO2_B_Network_IP1</t>
  </si>
  <si>
    <t>Gunvor_EurB_CO2_B_Network_OP1</t>
  </si>
  <si>
    <t>Hexion_BotA_CO2_B_Network_IP1</t>
  </si>
  <si>
    <t>Hexion_BotA_CO2_B_Network_OP1</t>
  </si>
  <si>
    <t>Hexion_Per_CO2_B_Network_IP1</t>
  </si>
  <si>
    <t>Hexion_Per_CO2_B_Network_OP1</t>
  </si>
  <si>
    <t>Huntsman_BotA_CO2_B_Network_IP1</t>
  </si>
  <si>
    <t>Huntsman_BotA_CO2_B_Network_OP1</t>
  </si>
  <si>
    <t>Indorama_EurA_CO2_B_Network_IP1</t>
  </si>
  <si>
    <t>Indorama_EurA_CO2_B_Network_OP1</t>
  </si>
  <si>
    <t>Invista_BotA_CO2_B_Network_IP1</t>
  </si>
  <si>
    <t>Invista_BotA_CO2_B_Network_OP1</t>
  </si>
  <si>
    <t>Lucite_BotA_CO2_B_Network_IP1</t>
  </si>
  <si>
    <t>Lucite_BotA_CO2_B_Network_OP1</t>
  </si>
  <si>
    <t>Lyondell_BotA_CO2_B_Network_IP1</t>
  </si>
  <si>
    <t>Lyondell_BotA_CO2_B_Network_OP1</t>
  </si>
  <si>
    <t>Lyondell_MVB_CO2_B_Network_IP1</t>
  </si>
  <si>
    <t>Lyondell_MVB_CO2_B_Network_OP1</t>
  </si>
  <si>
    <t>MaasStroom_Per_CO2_B_Network_IP1</t>
  </si>
  <si>
    <t>MaasStroom_Per_CO2_B_Network_OP1</t>
  </si>
  <si>
    <t>Neste_MVB_CO2_B_Network_IP1</t>
  </si>
  <si>
    <t>Neste_MVB_CO2_B_Network_OP1</t>
  </si>
  <si>
    <t>Nouryon_BotA_CO2_B_Network_IP1</t>
  </si>
  <si>
    <t>Nouryon_BotA_CO2_B_Network_OP1</t>
  </si>
  <si>
    <t>Others_Bot_CO2_B_Network_IP1</t>
  </si>
  <si>
    <t>Others_Bot_CO2_B_Network_OP1</t>
  </si>
  <si>
    <t>Others_Eur_CO2_B_Network_IP1</t>
  </si>
  <si>
    <t>Others_Eur_CO2_B_Network_OP1</t>
  </si>
  <si>
    <t>Others_MV_CO2_B_Network_IP1</t>
  </si>
  <si>
    <t>Others_MV_CO2_B_Network_OP1</t>
  </si>
  <si>
    <t>Others_Per_CO2_B_Network_IP1</t>
  </si>
  <si>
    <t>Others_Per_CO2_B_Network_OP1</t>
  </si>
  <si>
    <t>ProRail_Eur_CO2_B_Network_IP1</t>
  </si>
  <si>
    <t>ProRail_Eur_CO2_B_Network_OP1</t>
  </si>
  <si>
    <t>Rijnmond_Per_CO2_B_Network_IP1</t>
  </si>
  <si>
    <t>Rijnmond_Per_CO2_B_Network_OP1</t>
  </si>
  <si>
    <t>ShellChem_Per_CO2_B_Network_IP1</t>
  </si>
  <si>
    <t>ShellChem_Per_CO2_B_Network_OP1</t>
  </si>
  <si>
    <t>ShellRefinery_Per_CO2_B_Network_IP1</t>
  </si>
  <si>
    <t>ShellRefinery_Per_CO2_B_Network_OP1</t>
  </si>
  <si>
    <t>Shinetsu_BotA_CO2_B_Network_IP1</t>
  </si>
  <si>
    <t>Shinetsu_BotA_CO2_B_Network_OP1</t>
  </si>
  <si>
    <t>Tronox_BotA_CO2_B_Network_IP1</t>
  </si>
  <si>
    <t>Tronox_BotA_CO2_B_Network_OP1</t>
  </si>
  <si>
    <t>Uniper_MVB_CO2_B_Network_IP1</t>
  </si>
  <si>
    <t>Uniper_MVB_CO2_B_Network_OP1</t>
  </si>
  <si>
    <t>VPREnergy_EurC_CO2_B_Network_IP1</t>
  </si>
  <si>
    <t>VPREnergy_EurC_CO2_B_Network_OP1</t>
  </si>
  <si>
    <t>Wilmar_Per_CO2_B_Network_IP1</t>
  </si>
  <si>
    <t>Wilmar_Per_CO2_B_Network_OP1</t>
  </si>
  <si>
    <t>ADM_EurA_CO2_P_Network_IP1</t>
  </si>
  <si>
    <t>ADM_EurA_CO2_P_Network_OP1</t>
  </si>
  <si>
    <t>AirLiquide_BotA_CO2_P_Network_IP1</t>
  </si>
  <si>
    <t>AirLiquide_BotA_CO2_P_Network_OP1</t>
  </si>
  <si>
    <t>AirLiquidePergen_Per_CO2_P_Network_IP1</t>
  </si>
  <si>
    <t>AirLiquidePergen_Per_CO2_P_Network_OP1</t>
  </si>
  <si>
    <t>AirProducts_BotA_CO2_P_Network_IP1</t>
  </si>
  <si>
    <t>AirProducts_BotA_CO2_P_Network_OP1</t>
  </si>
  <si>
    <t>AlcoEnergy_EurC_CO2_P_Network_IP1</t>
  </si>
  <si>
    <t>AlcoEnergy_EurC_CO2_P_Network_OP1</t>
  </si>
  <si>
    <t>Almatis_BotA_CO2_P_Network_IP1</t>
  </si>
  <si>
    <t>Almatis_BotA_CO2_P_Network_OP1</t>
  </si>
  <si>
    <t>AluchemieFormer_BotB_CO2_P_Network_IP1</t>
  </si>
  <si>
    <t>AluchemieFormer_BotB_CO2_P_Network_OP1</t>
  </si>
  <si>
    <t>Arkema_Per_CO2_P_Network_IP1</t>
  </si>
  <si>
    <t>Arkema_Per_CO2_P_Network_OP1</t>
  </si>
  <si>
    <t>AVR_BotA_CO2_P_Network_IP1</t>
  </si>
  <si>
    <t>AVR_BotA_CO2_P_Network_OP1</t>
  </si>
  <si>
    <t>BP_EurA_CO2_P_Network_IP1</t>
  </si>
  <si>
    <t>BP_EurA_CO2_P_Network_OP1</t>
  </si>
  <si>
    <t>Bungeloders_MVB_CO2_P_Network_IP1</t>
  </si>
  <si>
    <t>Bungeloders_MVB_CO2_P_Network_OP1</t>
  </si>
  <si>
    <t>Cabot_BotA_CO2_P_Network_IP1</t>
  </si>
  <si>
    <t>Cabot_BotA_CO2_P_Network_OP1</t>
  </si>
  <si>
    <t>Caldic_EurC_CO2_P_Network_IP1</t>
  </si>
  <si>
    <t>Caldic_EurC_CO2_P_Network_OP1</t>
  </si>
  <si>
    <t>Cerexagri_Per_CO2_P_Network_IP1</t>
  </si>
  <si>
    <t>Cerexagri_Per_CO2_P_Network_OP1</t>
  </si>
  <si>
    <t>Climax_BotA_CO2_P_Network_IP1</t>
  </si>
  <si>
    <t>Climax_BotA_CO2_P_Network_OP1</t>
  </si>
  <si>
    <t>Ducor_BotA_CO2_P_Network_IP1</t>
  </si>
  <si>
    <t>Ducor_BotA_CO2_P_Network_OP1</t>
  </si>
  <si>
    <t>EKC_BotA_CO2_P_Network_IP1</t>
  </si>
  <si>
    <t>EKC_BotA_CO2_P_Network_OP1</t>
  </si>
  <si>
    <t>Engie_MVB_CO2_P_Network_IP1</t>
  </si>
  <si>
    <t>Engie_MVB_CO2_P_Network_OP1</t>
  </si>
  <si>
    <t>Exxon_BotB_CO2_P_Network_IP1</t>
  </si>
  <si>
    <t>Exxon_BotB_CO2_P_Network_OP1</t>
  </si>
  <si>
    <t>Exxonmobil_EurC_CO2_P_Network_IP1</t>
  </si>
  <si>
    <t>Exxonmobil_EurC_CO2_P_Network_OP1</t>
  </si>
  <si>
    <t>Gunvor_EurB_CO2_P_Network_IP1</t>
  </si>
  <si>
    <t>Gunvor_EurB_CO2_P_Network_OP1</t>
  </si>
  <si>
    <t>Hexion_BotA_CO2_P_Network_IP1</t>
  </si>
  <si>
    <t>Hexion_BotA_CO2_P_Network_OP1</t>
  </si>
  <si>
    <t>Hexion_Per_CO2_P_Network_IP1</t>
  </si>
  <si>
    <t>Hexion_Per_CO2_P_Network_OP1</t>
  </si>
  <si>
    <t>Huntsman_BotA_CO2_P_Network_IP1</t>
  </si>
  <si>
    <t>Huntsman_BotA_CO2_P_Network_OP1</t>
  </si>
  <si>
    <t>Indorama_EurA_CO2_P_Network_IP1</t>
  </si>
  <si>
    <t>Indorama_EurA_CO2_P_Network_OP1</t>
  </si>
  <si>
    <t>Invista_BotA_CO2_P_Network_IP1</t>
  </si>
  <si>
    <t>Invista_BotA_CO2_P_Network_OP1</t>
  </si>
  <si>
    <t>Lucite_BotA_CO2_P_Network_IP1</t>
  </si>
  <si>
    <t>Lucite_BotA_CO2_P_Network_OP1</t>
  </si>
  <si>
    <t>Lyondell_BotA_CO2_P_Network_IP1</t>
  </si>
  <si>
    <t>Lyondell_BotA_CO2_P_Network_OP1</t>
  </si>
  <si>
    <t>Lyondell_MVB_CO2_P_Network_IP1</t>
  </si>
  <si>
    <t>Lyondell_MVB_CO2_P_Network_OP1</t>
  </si>
  <si>
    <t>MaasStroom_Per_CO2_P_Network_IP1</t>
  </si>
  <si>
    <t>MaasStroom_Per_CO2_P_Network_OP1</t>
  </si>
  <si>
    <t>Neste_MVB_CO2_P_Network_IP1</t>
  </si>
  <si>
    <t>Neste_MVB_CO2_P_Network_OP1</t>
  </si>
  <si>
    <t>Nouryon_BotA_CO2_P_Network_IP1</t>
  </si>
  <si>
    <t>Nouryon_BotA_CO2_P_Network_OP1</t>
  </si>
  <si>
    <t>Others_Bot_CO2_P_Network_IP1</t>
  </si>
  <si>
    <t>Others_Bot_CO2_P_Network_OP1</t>
  </si>
  <si>
    <t>Others_Eur_CO2_P_Network_IP1</t>
  </si>
  <si>
    <t>Others_Eur_CO2_P_Network_OP1</t>
  </si>
  <si>
    <t>Others_MV_CO2_P_Network_IP1</t>
  </si>
  <si>
    <t>Others_MV_CO2_P_Network_OP1</t>
  </si>
  <si>
    <t>Others_Per_CO2_P_Network_IP1</t>
  </si>
  <si>
    <t>Others_Per_CO2_P_Network_OP1</t>
  </si>
  <si>
    <t>ProRail_Eur_CO2_P_Network_IP1</t>
  </si>
  <si>
    <t>ProRail_Eur_CO2_P_Network_OP1</t>
  </si>
  <si>
    <t>Rijnmond_Per_CO2_P_Network_IP1</t>
  </si>
  <si>
    <t>Rijnmond_Per_CO2_P_Network_OP1</t>
  </si>
  <si>
    <t>ShellChem_Per_CO2_P_Network_IP1</t>
  </si>
  <si>
    <t>ShellChem_Per_CO2_P_Network_OP1</t>
  </si>
  <si>
    <t>ShellRefinery_Per_CO2_P_Network_IP1</t>
  </si>
  <si>
    <t>ShellRefinery_Per_CO2_P_Network_OP1</t>
  </si>
  <si>
    <t>Shinetsu_BotA_CO2_P_Network_IP1</t>
  </si>
  <si>
    <t>Shinetsu_BotA_CO2_P_Network_OP1</t>
  </si>
  <si>
    <t>Tronox_BotA_CO2_P_Network_IP1</t>
  </si>
  <si>
    <t>Tronox_BotA_CO2_P_Network_OP1</t>
  </si>
  <si>
    <t>Uniper_MVB_CO2_P_Network_IP1</t>
  </si>
  <si>
    <t>Uniper_MVB_CO2_P_Network_OP1</t>
  </si>
  <si>
    <t>VPREnergy_EurC_CO2_P_Network_IP1</t>
  </si>
  <si>
    <t>VPREnergy_EurC_CO2_P_Network_OP1</t>
  </si>
  <si>
    <t>Wilmar_Per_CO2_P_Network_IP1</t>
  </si>
  <si>
    <t>Wilmar_Per_CO2_P_Network_OP1</t>
  </si>
  <si>
    <t>ADM_EurA_GM_Network_OP1</t>
  </si>
  <si>
    <t>AirLiquide_BotA_GM_Network_OP1</t>
  </si>
  <si>
    <t>AirLiquidePergen_Per_GM_Network_OP1</t>
  </si>
  <si>
    <t>AirProducts_BotA_GM_Network_OP1</t>
  </si>
  <si>
    <t>AlcoEnergy_EurC_GM_Network_OP1</t>
  </si>
  <si>
    <t>Almatis_BotA_GM_Network_OP1</t>
  </si>
  <si>
    <t>AluchemieFormer_BotB_GM_Network_OP1</t>
  </si>
  <si>
    <t>Arkema_Per_GM_Network_OP1</t>
  </si>
  <si>
    <t>AVR_BotA_GM_Network_OP1</t>
  </si>
  <si>
    <t>BP_EurA_GM_Network_OP1</t>
  </si>
  <si>
    <t>Bungeloders_MVB_GM_Network_OP1</t>
  </si>
  <si>
    <t>Cabot_BotA_GM_Network_OP1</t>
  </si>
  <si>
    <t>Caldic_EurC_GM_Network_OP1</t>
  </si>
  <si>
    <t>Cerexagri_Per_GM_Network_OP1</t>
  </si>
  <si>
    <t>Climax_BotA_GM_Network_OP1</t>
  </si>
  <si>
    <t>Ducor_BotA_GM_Network_OP1</t>
  </si>
  <si>
    <t>EKC_BotA_GM_Network_OP1</t>
  </si>
  <si>
    <t>Engie_MVB_GM_Network_OP1</t>
  </si>
  <si>
    <t>Exxon_BotB_GM_Network_OP1</t>
  </si>
  <si>
    <t>Exxonmobil_EurC_GM_Network_OP1</t>
  </si>
  <si>
    <t>Gunvor_EurB_GM_Network_OP1</t>
  </si>
  <si>
    <t>Hexion_BotA_GM_Network_OP1</t>
  </si>
  <si>
    <t>Hexion_Per_GM_Network_OP1</t>
  </si>
  <si>
    <t>Huntsman_BotA_GM_Network_OP1</t>
  </si>
  <si>
    <t>Indorama_EurA_GM_Network_OP1</t>
  </si>
  <si>
    <t>Invista_BotA_GM_Network_OP1</t>
  </si>
  <si>
    <t>Lucite_BotA_GM_Network_OP1</t>
  </si>
  <si>
    <t>Lyondell_BotA_GM_Network_OP1</t>
  </si>
  <si>
    <t>Lyondell_MVB_GM_Network_OP1</t>
  </si>
  <si>
    <t>MaasStroom_Per_GM_Network_OP1</t>
  </si>
  <si>
    <t>Neste_MVB_GM_Network_OP1</t>
  </si>
  <si>
    <t>Nouryon_BotA_GM_Network_OP1</t>
  </si>
  <si>
    <t>Others_Bot_GM_Network_OP1</t>
  </si>
  <si>
    <t>Others_Eur_GM_Network_OP1</t>
  </si>
  <si>
    <t>Others_MV_GM_Network_OP1</t>
  </si>
  <si>
    <t>Others_Per_GM_Network_OP1</t>
  </si>
  <si>
    <t>ProRail_Eur_GM_Network_OP1</t>
  </si>
  <si>
    <t>Rijnmond_Per_GM_Network_OP1</t>
  </si>
  <si>
    <t>ShellChem_Per_GM_Network_OP1</t>
  </si>
  <si>
    <t>ShellRefinery_Per_GM_Network_OP1</t>
  </si>
  <si>
    <t>Shinetsu_BotA_GM_Network_OP1</t>
  </si>
  <si>
    <t>Tronox_BotA_GM_Network_OP1</t>
  </si>
  <si>
    <t>Uniper_MVB_GM_Network_OP1</t>
  </si>
  <si>
    <t>VPREnergy_EurC_GM_Network_OP1</t>
  </si>
  <si>
    <t>Wilmar_Per_GM_Network_OP1</t>
  </si>
  <si>
    <t>ADM_EurA_H2_Hvision_Network_OP1</t>
  </si>
  <si>
    <t>AirLiquide_BotA_H2_Hvision_Network_OP1</t>
  </si>
  <si>
    <t>AirLiquidePergen_Per_H2_Hvision_Network_OP1</t>
  </si>
  <si>
    <t>AirProducts_BotA_H2_Hvision_Network_OP1</t>
  </si>
  <si>
    <t>AlcoEnergy_EurC_H2_Hvision_Network_OP1</t>
  </si>
  <si>
    <t>Almatis_BotA_H2_Hvision_Network_OP1</t>
  </si>
  <si>
    <t>AluchemieFormer_BotB_H2_Hvision_Network_OP1</t>
  </si>
  <si>
    <t>Arkema_Per_H2_Hvision_Network_OP1</t>
  </si>
  <si>
    <t>AVR_BotA_H2_Hvision_Network_OP1</t>
  </si>
  <si>
    <t>BP_EurA_H2_Hvision_Network_OP1</t>
  </si>
  <si>
    <t>Bungeloders_MVB_H2_Hvision_Network_OP1</t>
  </si>
  <si>
    <t>Cabot_BotA_H2_Hvision_Network_OP1</t>
  </si>
  <si>
    <t>Caldic_EurC_H2_Hvision_Network_OP1</t>
  </si>
  <si>
    <t>Cerexagri_Per_H2_Hvision_Network_OP1</t>
  </si>
  <si>
    <t>Climax_BotA_H2_Hvision_Network_OP1</t>
  </si>
  <si>
    <t>Ducor_BotA_H2_Hvision_Network_OP1</t>
  </si>
  <si>
    <t>EKC_BotA_H2_Hvision_Network_OP1</t>
  </si>
  <si>
    <t>Engie_MVB_H2_Hvision_Network_OP1</t>
  </si>
  <si>
    <t>Exxon_BotB_H2_Hvision_Network_OP1</t>
  </si>
  <si>
    <t>Exxonmobil_EurC_H2_Hvision_Network_OP1</t>
  </si>
  <si>
    <t>Gunvor_EurB_H2_Hvision_Network_OP1</t>
  </si>
  <si>
    <t>Hexion_BotA_H2_Hvision_Network_OP1</t>
  </si>
  <si>
    <t>Hexion_Per_H2_Hvision_Network_OP1</t>
  </si>
  <si>
    <t>Huntsman_BotA_H2_Hvision_Network_OP1</t>
  </si>
  <si>
    <t>Indorama_EurA_H2_Hvision_Network_OP1</t>
  </si>
  <si>
    <t>Invista_BotA_H2_Hvision_Network_OP1</t>
  </si>
  <si>
    <t>Lucite_BotA_H2_Hvision_Network_OP1</t>
  </si>
  <si>
    <t>Lyondell_BotA_H2_Hvision_Network_OP1</t>
  </si>
  <si>
    <t>Lyondell_MVB_H2_Hvision_Network_OP1</t>
  </si>
  <si>
    <t>MaasStroom_Per_H2_Hvision_Network_OP1</t>
  </si>
  <si>
    <t>Neste_MVB_H2_Hvision_Network_OP1</t>
  </si>
  <si>
    <t>Nouryon_BotA_H2_Hvision_Network_OP1</t>
  </si>
  <si>
    <t>Others_Bot_H2_Hvision_Network_OP1</t>
  </si>
  <si>
    <t>Others_Eur_H2_Hvision_Network_OP1</t>
  </si>
  <si>
    <t>Others_MV_H2_Hvision_Network_OP1</t>
  </si>
  <si>
    <t>Others_Per_H2_Hvision_Network_OP1</t>
  </si>
  <si>
    <t>ProRail_Eur_H2_Hvision_Network_OP1</t>
  </si>
  <si>
    <t>Rijnmond_Per_H2_Hvision_Network_OP1</t>
  </si>
  <si>
    <t>ShellChem_Per_H2_Hvision_Network_OP1</t>
  </si>
  <si>
    <t>ShellRefinery_Per_H2_Hvision_Network_OP1</t>
  </si>
  <si>
    <t>Shinetsu_BotA_H2_Hvision_Network_OP1</t>
  </si>
  <si>
    <t>Tronox_BotA_H2_Hvision_Network_OP1</t>
  </si>
  <si>
    <t>Uniper_MVB_H2_Hvision_Network_OP1</t>
  </si>
  <si>
    <t>VPREnergy_EurC_H2_Hvision_Network_OP1</t>
  </si>
  <si>
    <t>Wilmar_Per_H2_Hvision_Network_OP1</t>
  </si>
  <si>
    <t>ADM_EurA_H2_local_Network_OP1</t>
  </si>
  <si>
    <t>AirLiquidePergen_Per_H2_local_Network_OP1</t>
  </si>
  <si>
    <t>AirProducts_BotA_H2_local_Network_OP1</t>
  </si>
  <si>
    <t>AlcoEnergy_EurC_H2_local_Network_OP1</t>
  </si>
  <si>
    <t>Almatis_BotA_H2_local_Network_OP1</t>
  </si>
  <si>
    <t>AluchemieFormer_BotB_H2_local_Network_OP1</t>
  </si>
  <si>
    <t>Arkema_Per_H2_local_Network_OP1</t>
  </si>
  <si>
    <t>AVR_BotA_H2_local_Network_OP1</t>
  </si>
  <si>
    <t>BP_EurA_H2_local_Network_OP1</t>
  </si>
  <si>
    <t>Bungeloders_MVB_H2_local_Network_OP1</t>
  </si>
  <si>
    <t>Cabot_BotA_H2_local_Network_OP1</t>
  </si>
  <si>
    <t>Caldic_EurC_H2_local_Network_OP1</t>
  </si>
  <si>
    <t>Cerexagri_Per_H2_local_Network_OP1</t>
  </si>
  <si>
    <t>Climax_BotA_H2_local_Network_OP1</t>
  </si>
  <si>
    <t>Ducor_BotA_H2_local_Network_OP1</t>
  </si>
  <si>
    <t>EKC_BotA_H2_local_Network_OP1</t>
  </si>
  <si>
    <t>Engie_MVB_H2_local_Network_OP1</t>
  </si>
  <si>
    <t>Exxon_BotB_H2_local_Network_OP1</t>
  </si>
  <si>
    <t>Exxonmobil_EurC_H2_local_Network_OP1</t>
  </si>
  <si>
    <t>Gunvor_EurB_H2_local_Network_OP1</t>
  </si>
  <si>
    <t>Hexion_BotA_H2_local_Network_OP1</t>
  </si>
  <si>
    <t>Hexion_Per_H2_local_Network_OP1</t>
  </si>
  <si>
    <t>Huntsman_BotA_H2_local_Network_OP1</t>
  </si>
  <si>
    <t>Indorama_EurA_H2_local_Network_OP1</t>
  </si>
  <si>
    <t>Invista_BotA_H2_local_Network_OP1</t>
  </si>
  <si>
    <t>Lucite_BotA_H2_local_Network_OP1</t>
  </si>
  <si>
    <t>Lyondell_BotA_H2_local_Network_OP1</t>
  </si>
  <si>
    <t>Lyondell_MVB_H2_local_Network_OP1</t>
  </si>
  <si>
    <t>MaasStroom_Per_H2_local_Network_OP1</t>
  </si>
  <si>
    <t>Neste_MVB_H2_local_Network_OP1</t>
  </si>
  <si>
    <t>Others_Bot_H2_local_Network_OP1</t>
  </si>
  <si>
    <t>Others_Eur_H2_local_Network_OP1</t>
  </si>
  <si>
    <t>Others_MV_H2_local_Network_OP1</t>
  </si>
  <si>
    <t>Others_Per_H2_local_Network_OP1</t>
  </si>
  <si>
    <t>ProRail_Eur_H2_local_Network_OP1</t>
  </si>
  <si>
    <t>Rijnmond_Per_H2_local_Network_OP1</t>
  </si>
  <si>
    <t>ShellChem_Per_H2_local_Network_OP1</t>
  </si>
  <si>
    <t>ShellRefinery_Per_H2_local_Network_OP1</t>
  </si>
  <si>
    <t>Shinetsu_BotA_H2_local_Network_OP1</t>
  </si>
  <si>
    <t>Tronox_BotA_H2_local_Network_OP1</t>
  </si>
  <si>
    <t>Uniper_MVB_H2_local_Network_OP1</t>
  </si>
  <si>
    <t>VPREnergy_EurC_H2_local_Network_OP1</t>
  </si>
  <si>
    <t>Wilmar_Per_H2_local_Network_OP1</t>
  </si>
  <si>
    <t>ADM_EurA_H2_new_Network_OP1</t>
  </si>
  <si>
    <t>AirLiquide_BotA_H2_new_Network_OP1</t>
  </si>
  <si>
    <t>AirLiquidePergen_Per_H2_new_Network_OP1</t>
  </si>
  <si>
    <t>AirProducts_BotA_H2_new_Network_OP1</t>
  </si>
  <si>
    <t>AlcoEnergy_EurC_H2_new_Network_OP1</t>
  </si>
  <si>
    <t>Almatis_BotA_H2_new_Network_OP1</t>
  </si>
  <si>
    <t>AluchemieFormer_BotB_H2_new_Network_OP1</t>
  </si>
  <si>
    <t>Arkema_Per_H2_new_Network_OP1</t>
  </si>
  <si>
    <t>AVR_BotA_H2_new_Network_OP1</t>
  </si>
  <si>
    <t>BP_EurA_H2_new_Network_OP1</t>
  </si>
  <si>
    <t>Bungeloders_MVB_H2_new_Network_OP1</t>
  </si>
  <si>
    <t>Cabot_BotA_H2_new_Network_OP1</t>
  </si>
  <si>
    <t>Caldic_EurC_H2_new_Network_OP1</t>
  </si>
  <si>
    <t>Cerexagri_Per_H2_new_Network_OP1</t>
  </si>
  <si>
    <t>Climax_BotA_H2_new_Network_OP1</t>
  </si>
  <si>
    <t>Ducor_BotA_H2_new_Network_OP1</t>
  </si>
  <si>
    <t>EKC_BotA_H2_new_Network_OP1</t>
  </si>
  <si>
    <t>Engie_MVB_H2_new_Network_OP1</t>
  </si>
  <si>
    <t>Exxon_BotB_H2_new_Network_OP1</t>
  </si>
  <si>
    <t>Exxonmobil_EurC_H2_new_Network_OP1</t>
  </si>
  <si>
    <t>Gunvor_EurB_H2_new_Network_OP1</t>
  </si>
  <si>
    <t>Hexion_BotA_H2_new_Network_OP1</t>
  </si>
  <si>
    <t>Hexion_Per_H2_new_Network_OP1</t>
  </si>
  <si>
    <t>Huntsman_BotA_H2_new_Network_OP1</t>
  </si>
  <si>
    <t>Indorama_EurA_H2_new_Network_OP1</t>
  </si>
  <si>
    <t>Invista_BotA_H2_new_Network_OP1</t>
  </si>
  <si>
    <t>Lucite_BotA_H2_new_Network_OP1</t>
  </si>
  <si>
    <t>Lyondell_BotA_H2_new_Network_OP1</t>
  </si>
  <si>
    <t>Lyondell_MVB_H2_new_Network_OP1</t>
  </si>
  <si>
    <t>MaasStroom_Per_H2_new_Network_OP1</t>
  </si>
  <si>
    <t>Neste_MVB_H2_new_Network_OP1</t>
  </si>
  <si>
    <t>Nouryon_BotA_H2_new_Network_OP1</t>
  </si>
  <si>
    <t>Others_Bot_H2_new_Network_OP1</t>
  </si>
  <si>
    <t>Others_Eur_H2_new_Network_OP1</t>
  </si>
  <si>
    <t>Others_MV_H2_new_Network_OP1</t>
  </si>
  <si>
    <t>Others_Per_H2_new_Network_OP1</t>
  </si>
  <si>
    <t>ProRail_Eur_H2_new_Network_OP1</t>
  </si>
  <si>
    <t>Rijnmond_Per_H2_new_Network_OP1</t>
  </si>
  <si>
    <t>ShellChem_Per_H2_new_Network_OP1</t>
  </si>
  <si>
    <t>ShellRefinery_Per_H2_new_Network_OP1</t>
  </si>
  <si>
    <t>Shinetsu_BotA_H2_new_Network_OP1</t>
  </si>
  <si>
    <t>Tronox_BotA_H2_new_Network_OP1</t>
  </si>
  <si>
    <t>Uniper_MVB_H2_new_Network_OP1</t>
  </si>
  <si>
    <t>VPREnergy_EurC_H2_new_Network_OP1</t>
  </si>
  <si>
    <t>Wilmar_Per_H2_new_Network_OP1</t>
  </si>
  <si>
    <t>ADM_EurA_CO2_B_Network_IP1</t>
  </si>
  <si>
    <t>ADM_EurA_CO2_B_Network_OP1</t>
  </si>
  <si>
    <t>Engie_MVB_RTLH_ODO_Network_IP1</t>
  </si>
  <si>
    <t>Engie_MVB_RTLH_ODO_Network_OP1</t>
  </si>
  <si>
    <t>AirLiquide_BotA_Heracles_RTLH_ODO_Network</t>
  </si>
  <si>
    <t>AirLiquide_BotA_Heracles_RTLH_ODO_Network_IP1</t>
  </si>
  <si>
    <t>AirLiquide_BotA_Heracles_RTLH_ODO_Network_OP1</t>
  </si>
  <si>
    <t>AirLiquide_BotA_Heracles_GM_Network</t>
  </si>
  <si>
    <t>AirLiquide_BotA_Heracles_GM_Network_IP1</t>
  </si>
  <si>
    <t>AirLiquide_BotA_Heracles_GM_Network_OP1</t>
  </si>
  <si>
    <t>AirLiquide_BotA_Heracles_RTLG_ODO_Network</t>
  </si>
  <si>
    <t>AirLiquide_BotA_Heracles_RTLG_ODO_Network_IP1</t>
  </si>
  <si>
    <t>AirLiquide_BotA_Heracles_RTLG_ODO_Network_OP1</t>
  </si>
  <si>
    <t>AirLiquide_BotA_Heracles_RTLH_NODO_Network</t>
  </si>
  <si>
    <t>AirLiquide_BotA_Heracles_RTLH_NODO_Network_IP1</t>
  </si>
  <si>
    <t>AirLiquide_BotA_Heracles_RTLH_NODO_Network_OP1</t>
  </si>
  <si>
    <t>AirLiquide_BotA_Heracles_RTLG_NODO_Network</t>
  </si>
  <si>
    <t>AirLiquide_BotA_Heracles_RTLG_NODO_Network_IP1</t>
  </si>
  <si>
    <t>AirLiquide_BotA_Heracles_RTLG_NODO_Network_OP1</t>
  </si>
  <si>
    <t>AirLiquide_BotA_Heracles_HTLH_Network</t>
  </si>
  <si>
    <t>AirLiquide_BotA_Heracles_HTLG_Network</t>
  </si>
  <si>
    <t>AirLiquide_BotA_Heracles_HTLG_Network_IP1</t>
  </si>
  <si>
    <t>AirLiquide_BotA_Heracles_HTLG_Network_OP1</t>
  </si>
  <si>
    <t>AirLiquide_BotA_Heracles_H2_local_Network</t>
  </si>
  <si>
    <t>AirLiquide_BotA_Heracles_H2_local_Network_IP1</t>
  </si>
  <si>
    <t>AirLiquide_BotA_Heracles_H2_local_Network_OP1</t>
  </si>
  <si>
    <t>AirLiquide_BotA_Heracles_H2_Hvision_Network</t>
  </si>
  <si>
    <t>AirLiquide_BotA_Heracles_H2_Hvision_Network_IP1</t>
  </si>
  <si>
    <t>AirLiquide_BotA_Heracles_H2_Hvision_Network_OP1</t>
  </si>
  <si>
    <t>AirLiquide_BotA_Heracles_H2_new_Network</t>
  </si>
  <si>
    <t>AirLiquide_BotA_Heracles_H2_new_Network_IP1</t>
  </si>
  <si>
    <t>AirLiquide_BotA_Heracles_H2_new_Network_OP1</t>
  </si>
  <si>
    <t>AirLiquideEnecal_BotA_RTLH_ODO_Network</t>
  </si>
  <si>
    <t>AirLiquideEnecal_BotA_RTLH_ODO_Network_IP1</t>
  </si>
  <si>
    <t>AirLiquideEnecal_BotA_RTLH_ODO_Network_OP1</t>
  </si>
  <si>
    <t>AirLiquideEnecal_BotA_GM_Network</t>
  </si>
  <si>
    <t>AirLiquideEnecal_BotA_GM_Network_IP1</t>
  </si>
  <si>
    <t>AirLiquideEnecal_BotA_GM_Network_OP1</t>
  </si>
  <si>
    <t>AirLiquideEnecal_BotA_RTLG_ODO_Network</t>
  </si>
  <si>
    <t>AirLiquideEnecal_BotA_RTLG_ODO_Network_IP1</t>
  </si>
  <si>
    <t>AirLiquideEnecal_BotA_RTLG_ODO_Network_OP1</t>
  </si>
  <si>
    <t>AirLiquideEnecal_BotA_RTLH_NODO_Network</t>
  </si>
  <si>
    <t>AirLiquideEnecal_BotA_RTLG_NODO_Network</t>
  </si>
  <si>
    <t>AirLiquideEnecal_BotA_RTLG_NODO_Network_IP1</t>
  </si>
  <si>
    <t>AirLiquideEnecal_BotA_RTLG_NODO_Network_OP1</t>
  </si>
  <si>
    <t>AirLiquideEnecal_BotA_HTLH_Network</t>
  </si>
  <si>
    <t>AirLiquideEnecal_BotA_HTLH_Network_IP1</t>
  </si>
  <si>
    <t>AirLiquideEnecal_BotA_HTLH_Network_OP1</t>
  </si>
  <si>
    <t>AirLiquideEnecal_BotA_HTLG_Network</t>
  </si>
  <si>
    <t>AirLiquideEnecal_BotA_HTLG_Network_IP1</t>
  </si>
  <si>
    <t>AirLiquideEnecal_BotA_HTLG_Network_OP1</t>
  </si>
  <si>
    <t>AirLiquideEnecal_BotA_H2_local_Network</t>
  </si>
  <si>
    <t>AirLiquideEnecal_BotA_H2_local_Network_IP1</t>
  </si>
  <si>
    <t>AirLiquideEnecal_BotA_H2_local_Network_OP1</t>
  </si>
  <si>
    <t>AirLiquideEnecal_BotA_H2_Hvision_Network</t>
  </si>
  <si>
    <t>AirLiquideEnecal_BotA_H2_Hvision_Network_IP1</t>
  </si>
  <si>
    <t>AirLiquideEnecal_BotA_H2_Hvision_Network_OP1</t>
  </si>
  <si>
    <t>AirLiquideEnecal_BotA_H2_new_Network</t>
  </si>
  <si>
    <t>AirLiquideEnecal_BotA_H2_new_Network_IP1</t>
  </si>
  <si>
    <t>AirLiquideEnecal_BotA_H2_new_Network_OP1</t>
  </si>
  <si>
    <t>AirLiquideEurogen_BotA_RTLH_ODO_Network</t>
  </si>
  <si>
    <t>AirLiquideEurogen_BotA_RTLH_ODO_Network_IP1</t>
  </si>
  <si>
    <t>AirLiquideEurogen_BotA_RTLH_ODO_Network_OP1</t>
  </si>
  <si>
    <t>AirLiquideEurogen_BotA_GM_Network</t>
  </si>
  <si>
    <t>AirLiquideEurogen_BotA_GM_Network_IP1</t>
  </si>
  <si>
    <t>AirLiquideEurogen_BotA_GM_Network_OP1</t>
  </si>
  <si>
    <t>AirLiquideEurogen_BotA_RTLG_ODO_Network</t>
  </si>
  <si>
    <t>AirLiquideEurogen_BotA_RTLG_ODO_Network_IP1</t>
  </si>
  <si>
    <t>AirLiquideEurogen_BotA_RTLG_ODO_Network_OP1</t>
  </si>
  <si>
    <t>AirLiquideEurogen_BotA_RTLH_NODO_Network</t>
  </si>
  <si>
    <t>AirLiquideEurogen_BotA_RTLG_NODO_Network</t>
  </si>
  <si>
    <t>AirLiquideEurogen_BotA_RTLG_NODO_Network_IP1</t>
  </si>
  <si>
    <t>AirLiquideEurogen_BotA_RTLG_NODO_Network_OP1</t>
  </si>
  <si>
    <t>AirLiquideEurogen_BotA_HTLH_Network</t>
  </si>
  <si>
    <t>AirLiquideEurogen_BotA_HTLH_Network_IP1</t>
  </si>
  <si>
    <t>AirLiquideEurogen_BotA_HTLH_Network_OP1</t>
  </si>
  <si>
    <t>AirLiquideEurogen_BotA_HTLG_Network</t>
  </si>
  <si>
    <t>AirLiquideEurogen_BotA_HTLG_Network_IP1</t>
  </si>
  <si>
    <t>AirLiquideEurogen_BotA_HTLG_Network_OP1</t>
  </si>
  <si>
    <t>AirLiquideEurogen_BotA_H2_local_Network</t>
  </si>
  <si>
    <t>AirLiquideEurogen_BotA_H2_local_Network_IP1</t>
  </si>
  <si>
    <t>AirLiquideEurogen_BotA_H2_local_Network_OP1</t>
  </si>
  <si>
    <t>AirLiquideEurogen_BotA_H2_Hvision_Network</t>
  </si>
  <si>
    <t>AirLiquideEurogen_BotA_H2_Hvision_Network_IP1</t>
  </si>
  <si>
    <t>AirLiquideEurogen_BotA_H2_Hvision_Network_OP1</t>
  </si>
  <si>
    <t>AirLiquideEurogen_BotA_H2_new_Network</t>
  </si>
  <si>
    <t>AirLiquideEurogen_BotA_H2_new_Network_IP1</t>
  </si>
  <si>
    <t>AirLiquideEurogen_BotA_H2_new_Network_OP1</t>
  </si>
  <si>
    <t>Free_MV_RTLH_ODO_Network</t>
  </si>
  <si>
    <t>Free_MV_RTLH_ODO_Network_IP1</t>
  </si>
  <si>
    <t>Free_MV_RTLH_ODO_Network_OP1</t>
  </si>
  <si>
    <t>Free_MV_GM_Network</t>
  </si>
  <si>
    <t>Free_MV_GM_Network_IP1</t>
  </si>
  <si>
    <t>Free_MV_GM_Network_OP1</t>
  </si>
  <si>
    <t>Free_MV_RTLG_ODO_Network</t>
  </si>
  <si>
    <t>Free_MV_RTLG_ODO_Network_IP1</t>
  </si>
  <si>
    <t>Free_MV_RTLG_ODO_Network_OP1</t>
  </si>
  <si>
    <t>Free_MV_RTLH_NODO_Network</t>
  </si>
  <si>
    <t>Free_MV_RTLH_NODO_Network_IP1</t>
  </si>
  <si>
    <t>Free_MV_RTLH_NODO_Network_OP1</t>
  </si>
  <si>
    <t>Free_MV_RTLG_NODO_Network</t>
  </si>
  <si>
    <t>Free_MV_RTLG_NODO_Network_IP1</t>
  </si>
  <si>
    <t>Free_MV_RTLG_NODO_Network_OP1</t>
  </si>
  <si>
    <t>Free_MV_HTLH_Network</t>
  </si>
  <si>
    <t>Free_MV_HTLH_Network_IP1</t>
  </si>
  <si>
    <t>Free_MV_HTLH_Network_OP1</t>
  </si>
  <si>
    <t>Free_MV_HTLG_Network</t>
  </si>
  <si>
    <t>Free_MV_HTLG_Network_IP1</t>
  </si>
  <si>
    <t>Free_MV_HTLG_Network_OP1</t>
  </si>
  <si>
    <t>Free_MV_H2_local_Network</t>
  </si>
  <si>
    <t>Free_MV_H2_local_Network_IP1</t>
  </si>
  <si>
    <t>Free_MV_H2_local_Network_OP1</t>
  </si>
  <si>
    <t>Free_MV_H2_Hvision_Network</t>
  </si>
  <si>
    <t>Free_MV_H2_Hvision_Network_IP1</t>
  </si>
  <si>
    <t>Free_MV_H2_Hvision_Network_OP1</t>
  </si>
  <si>
    <t>Free_MV_H2_new_Network</t>
  </si>
  <si>
    <t>Free_MV_H2_new_Network_IP1</t>
  </si>
  <si>
    <t>Free_MV_H2_new_Network_OP1</t>
  </si>
  <si>
    <t>Free_MV_E_Network</t>
  </si>
  <si>
    <t>Free_MV_E_Network_IP1</t>
  </si>
  <si>
    <t>Free_MV_E_Network_OP1</t>
  </si>
  <si>
    <t>Free_MV_CO2_F_Network</t>
  </si>
  <si>
    <t>Free_MV_CO2_F_Network_IP1</t>
  </si>
  <si>
    <t>Free_MV_CO2_F_Network_OP1</t>
  </si>
  <si>
    <t>Free_MV_CO2_B_Network</t>
  </si>
  <si>
    <t>Free_MV_CO2_B_Network_IP1</t>
  </si>
  <si>
    <t>Free_MV_CO2_B_Network_OP1</t>
  </si>
  <si>
    <t>Free_MV_CO2_P_Network</t>
  </si>
  <si>
    <t>Free_MV_CO2_P_Network_IP1</t>
  </si>
  <si>
    <t>Free_MV_CO2_P_Network_OP1</t>
  </si>
  <si>
    <t>APTM_MV_building</t>
  </si>
  <si>
    <t>RWG_MV_building</t>
  </si>
  <si>
    <t>SIF_MV_building</t>
  </si>
  <si>
    <t>ENCI_Eur_CO2_F_Network</t>
  </si>
  <si>
    <t>VopakMoezelwegNeckarwegTerminals_Eur_CO2_F_Network</t>
  </si>
  <si>
    <t>Verolme_Bot_CO2_F_Network</t>
  </si>
  <si>
    <t>Cargill_Bot_CO2_F_Network</t>
  </si>
  <si>
    <t>Rubis_Bot_CO2_F_Network</t>
  </si>
  <si>
    <t>Koole_Bot_CO2_F_Network</t>
  </si>
  <si>
    <t>LBC_Bot_CO2_F_Network</t>
  </si>
  <si>
    <t>VopakTerminals_Bot_CO2_F_Network</t>
  </si>
  <si>
    <t>AsfaltCentrale_Bot_CO2_F_Network</t>
  </si>
  <si>
    <t>Hoyer_Bot_CO2_F_Network</t>
  </si>
  <si>
    <t>PernisWestland_Per_CO2_F_Network</t>
  </si>
  <si>
    <t>EuopoortWestland_Eur_CO2_F_Network</t>
  </si>
  <si>
    <t>Maffina_Eur_CO2_F_Network</t>
  </si>
  <si>
    <t>Greif_Bot_CO2_F_Network</t>
  </si>
  <si>
    <t>WatcoService_Bot_CO2_F_Network</t>
  </si>
  <si>
    <t>JBDEco_Bot_CO2_F_Network</t>
  </si>
  <si>
    <t>EuromaxTerminal_MV_CO2_F_Network</t>
  </si>
  <si>
    <t>Verolme_Bot_CO2_B_Network</t>
  </si>
  <si>
    <t>Cargill_Bot_CO2_B_Network</t>
  </si>
  <si>
    <t>Rubis_Bot_CO2_B_Network</t>
  </si>
  <si>
    <t>Koole_Bot_CO2_B_Network</t>
  </si>
  <si>
    <t>LBC_Bot_CO2_B_Network</t>
  </si>
  <si>
    <t>Hoyer_Bot_CO2_B_Network</t>
  </si>
  <si>
    <t>Greif_Bot_CO2_B_Network</t>
  </si>
  <si>
    <t>JBDEco_Bot_CO2_B_Network</t>
  </si>
  <si>
    <t>ENCI_Eur_CO2_B_Network</t>
  </si>
  <si>
    <t>VopakMoezelwegNeckarwegTerminals_Eur_CO2_B_Network</t>
  </si>
  <si>
    <t>VopakTerminals_Bot_CO2_B_Network</t>
  </si>
  <si>
    <t>AsfaltCentrale_Bot_CO2_B_Network</t>
  </si>
  <si>
    <t>PernisWestland_Per_CO2_B_Network</t>
  </si>
  <si>
    <t>EuopoortWestland_Eur_CO2_B_Network</t>
  </si>
  <si>
    <t>Maffina_Eur_CO2_B_Network</t>
  </si>
  <si>
    <t>WatcoService_Bot_CO2_B_Network</t>
  </si>
  <si>
    <t>EuromaxTerminal_MV_CO2_B_Network</t>
  </si>
  <si>
    <t>ENCI_Eur_CO2_F_Network_IP1</t>
  </si>
  <si>
    <t>VopakMoezelwegNeckarwegTerminals_Eur_CO2_F_Network_IP1</t>
  </si>
  <si>
    <t>Verolme_Bot_CO2_F_Network_IP1</t>
  </si>
  <si>
    <t>Cargill_Bot_CO2_F_Network_IP1</t>
  </si>
  <si>
    <t>Rubis_Bot_CO2_F_Network_IP1</t>
  </si>
  <si>
    <t>Koole_Bot_CO2_F_Network_IP1</t>
  </si>
  <si>
    <t>LBC_Bot_CO2_F_Network_IP1</t>
  </si>
  <si>
    <t>VopakTerminals_Bot_CO2_F_Network_IP1</t>
  </si>
  <si>
    <t>AsfaltCentrale_Bot_CO2_F_Network_IP1</t>
  </si>
  <si>
    <t>Hoyer_Bot_CO2_F_Network_IP1</t>
  </si>
  <si>
    <t>PernisWestland_Per_CO2_F_Network_IP1</t>
  </si>
  <si>
    <t>EuopoortWestland_Eur_CO2_F_Network_IP1</t>
  </si>
  <si>
    <t>Maffina_Eur_CO2_F_Network_IP1</t>
  </si>
  <si>
    <t>Greif_Bot_CO2_F_Network_IP1</t>
  </si>
  <si>
    <t>WatcoService_Bot_CO2_F_Network_IP1</t>
  </si>
  <si>
    <t>JBDEco_Bot_CO2_F_Network_IP1</t>
  </si>
  <si>
    <t>EuromaxTerminal_MV_CO2_F_Network_IP1</t>
  </si>
  <si>
    <t>PorthosBooster_MV_building</t>
  </si>
  <si>
    <t>Connection5116</t>
  </si>
  <si>
    <t>Connection5117</t>
  </si>
  <si>
    <t>Connection5118</t>
  </si>
  <si>
    <t>Connection5119</t>
  </si>
  <si>
    <t>Connection5120</t>
  </si>
  <si>
    <t>Connection5121</t>
  </si>
  <si>
    <t>Connection5122</t>
  </si>
  <si>
    <t>Connection5123</t>
  </si>
  <si>
    <t>Connection5124</t>
  </si>
  <si>
    <t>Connection5125</t>
  </si>
  <si>
    <t>Connection5126</t>
  </si>
  <si>
    <t>Connection5127</t>
  </si>
  <si>
    <t>Connection5128</t>
  </si>
  <si>
    <t>GVT25</t>
  </si>
  <si>
    <t>MDH50</t>
  </si>
  <si>
    <t>TNT25</t>
  </si>
  <si>
    <t>C94</t>
  </si>
  <si>
    <t>C94OP1</t>
  </si>
  <si>
    <t>C94IP1</t>
  </si>
  <si>
    <t>C95</t>
  </si>
  <si>
    <t>C96</t>
  </si>
  <si>
    <t>C97</t>
  </si>
  <si>
    <t>C98</t>
  </si>
  <si>
    <t>C95IP1</t>
  </si>
  <si>
    <t>C96IP1</t>
  </si>
  <si>
    <t>C97IP1</t>
  </si>
  <si>
    <t>C98IP1</t>
  </si>
  <si>
    <t>C99IP1</t>
  </si>
  <si>
    <t>C95OP1</t>
  </si>
  <si>
    <t>C96OP1</t>
  </si>
  <si>
    <t>C97OP1</t>
  </si>
  <si>
    <t>C98OP1</t>
  </si>
  <si>
    <t>C99OP1</t>
  </si>
  <si>
    <t>C99</t>
  </si>
  <si>
    <t>CH4</t>
  </si>
  <si>
    <t>Fossil Methane</t>
  </si>
  <si>
    <t>RTLH_ODO_CH4_converter</t>
  </si>
  <si>
    <t>RTLG_ODO_CH4_converter</t>
  </si>
  <si>
    <t>RTLH_NODO_CH4_converter</t>
  </si>
  <si>
    <t>RTLG_NODO_CH4_converter</t>
  </si>
  <si>
    <t>HTLH_CH4_converter</t>
  </si>
  <si>
    <t>HTLG_CH4_converter</t>
  </si>
  <si>
    <t>CH4_Network</t>
  </si>
  <si>
    <t>CH4_Network_IP1</t>
  </si>
  <si>
    <t>CH4_Network_OP1</t>
  </si>
  <si>
    <t>D78_CH4</t>
  </si>
  <si>
    <t>S3_CH4</t>
  </si>
  <si>
    <t>LNGImport_MV_CH4_Network</t>
  </si>
  <si>
    <t>LNGImport_MV_CH4_Network_IP1</t>
  </si>
  <si>
    <t>LNGImport_MV_CH4_Network_OP1</t>
  </si>
  <si>
    <t>S3_CH4_OP1</t>
  </si>
  <si>
    <t>D72_CH4</t>
  </si>
  <si>
    <t>CH4Import_Wijngaarden</t>
  </si>
  <si>
    <t>CH4Import_Wijngaarden_Network</t>
  </si>
  <si>
    <t>CH4Import_Wijngaarden_Network_IP1</t>
  </si>
  <si>
    <t>CH4Import_Wijngaarden_Network_OP1</t>
  </si>
  <si>
    <t>D78_CH4_OP1</t>
  </si>
  <si>
    <t>Connection5130</t>
  </si>
  <si>
    <t>Connection5131</t>
  </si>
  <si>
    <t>Connection5132</t>
  </si>
  <si>
    <t>Connection5133</t>
  </si>
  <si>
    <t>Connection5134</t>
  </si>
  <si>
    <t>Connection5135</t>
  </si>
  <si>
    <t>Connection5136</t>
  </si>
  <si>
    <t>Connection5137</t>
  </si>
  <si>
    <t>Connection5138</t>
  </si>
  <si>
    <t>Connection5139</t>
  </si>
  <si>
    <t>Connection5140</t>
  </si>
  <si>
    <t>Connection5141</t>
  </si>
  <si>
    <t>Connection5142</t>
  </si>
  <si>
    <t>Connection5143</t>
  </si>
  <si>
    <t>Connection5144</t>
  </si>
  <si>
    <t>Connection5145</t>
  </si>
  <si>
    <t>ENCI_Eur_H2_new_Network</t>
  </si>
  <si>
    <t>VopakMoezelwegNeckarwegTerminals_Eur_H2_new_Network</t>
  </si>
  <si>
    <t>Verolme_Bot_H2_new_Network</t>
  </si>
  <si>
    <t>Cargill_Bot_H2_new_Network</t>
  </si>
  <si>
    <t>Rubis_Bot_H2_new_Network</t>
  </si>
  <si>
    <t>Koole_Bot_H2_new_Network</t>
  </si>
  <si>
    <t>LBC_Bot_H2_new_Network</t>
  </si>
  <si>
    <t>VopakTerminals_Bot_H2_new_Network</t>
  </si>
  <si>
    <t>AsfaltCentrale_Bot_H2_new_Network</t>
  </si>
  <si>
    <t>Hoyer_Bot_H2_new_Network</t>
  </si>
  <si>
    <t>PernisWestland_Per_H2_new_Network</t>
  </si>
  <si>
    <t>EuopoortWestland_Eur_H2_new_Network</t>
  </si>
  <si>
    <t>Greif_Bot_H2_new_Network</t>
  </si>
  <si>
    <t>WatcoService_Bot_H2_new_Network</t>
  </si>
  <si>
    <t>JBDEco_Bot_H2_new_Network</t>
  </si>
  <si>
    <t>EuromaxTerminal_MV_H2_new_Network</t>
  </si>
  <si>
    <t>ENCI_Eur_GM_Network</t>
  </si>
  <si>
    <t>VopakMoezelwegNeckarwegTerminals_Eur_GM_Network</t>
  </si>
  <si>
    <t>Verolme_Bot_GM_Network</t>
  </si>
  <si>
    <t>Cargill_Bot_GM_Network</t>
  </si>
  <si>
    <t>Rubis_Bot_GM_Network</t>
  </si>
  <si>
    <t>Koole_Bot_GM_Network</t>
  </si>
  <si>
    <t>LBC_Bot_GM_Network</t>
  </si>
  <si>
    <t>VopakTerminals_Bot_GM_Network</t>
  </si>
  <si>
    <t>AsfaltCentrale_Bot_GM_Network</t>
  </si>
  <si>
    <t>Hoyer_Bot_GM_Network</t>
  </si>
  <si>
    <t>PernisWestland_Per_GM_Network</t>
  </si>
  <si>
    <t>EuopoortWestland_Eur_GM_Network</t>
  </si>
  <si>
    <t>Maffina_Eur_GM_Network</t>
  </si>
  <si>
    <t>Greif_Bot_GM_Network</t>
  </si>
  <si>
    <t>WatcoService_Bot_GM_Network</t>
  </si>
  <si>
    <t>JBDEco_Bot_GM_Network</t>
  </si>
  <si>
    <t>EuromaxTerminal_MV_GM_Network</t>
  </si>
  <si>
    <t>S28_E</t>
  </si>
  <si>
    <t>Offshore_SH</t>
  </si>
  <si>
    <t>Offshore_SH_E_Network</t>
  </si>
  <si>
    <t>Offshore_SH_E_Network_IP1</t>
  </si>
  <si>
    <t>Offshore_SH_E_Network_OP1</t>
  </si>
  <si>
    <t>ENCI_Eur_H2_new_Network_IP1</t>
  </si>
  <si>
    <t>ENCI_Eur_GM_Network_IP1</t>
  </si>
  <si>
    <t>VopakMoezelwegNeckarwegTerminals_Eur_H2_new_Network_IP1</t>
  </si>
  <si>
    <t>VopakMoezelwegNeckarwegTerminals_Eur_GM_Network_IP1</t>
  </si>
  <si>
    <t>Verolme_Bot_H2_new_Network_IP1</t>
  </si>
  <si>
    <t>Verolme_Bot_GM_Network_IP1</t>
  </si>
  <si>
    <t>Cargill_Bot_H2_new_Network_IP1</t>
  </si>
  <si>
    <t>Cargill_Bot_GM_Network_IP1</t>
  </si>
  <si>
    <t>Rubis_Bot_H2_new_Network_IP1</t>
  </si>
  <si>
    <t>Rubis_Bot_GM_Network_IP1</t>
  </si>
  <si>
    <t>Koole_Bot_H2_new_Network_IP1</t>
  </si>
  <si>
    <t>Koole_Bot_GM_Network_IP1</t>
  </si>
  <si>
    <t>LBC_Bot_H2_new_Network_IP1</t>
  </si>
  <si>
    <t>LBC_Bot_GM_Network_IP1</t>
  </si>
  <si>
    <t>VopakTerminals_Bot_H2_new_Network_IP1</t>
  </si>
  <si>
    <t>VopakTerminals_Bot_GM_Network_IP1</t>
  </si>
  <si>
    <t>AsfaltCentrale_Bot_H2_new_Network_IP1</t>
  </si>
  <si>
    <t>AsfaltCentrale_Bot_GM_Network_IP1</t>
  </si>
  <si>
    <t>Hoyer_Bot_H2_new_Network_IP1</t>
  </si>
  <si>
    <t>Hoyer_Bot_GM_Network_IP1</t>
  </si>
  <si>
    <t>PernisWestland_Per_H2_new_Network_IP1</t>
  </si>
  <si>
    <t>PernisWestland_Per_GM_Network_IP1</t>
  </si>
  <si>
    <t>EuopoortWestland_Eur_H2_new_Network_IP1</t>
  </si>
  <si>
    <t>EuopoortWestland_Eur_GM_Network_IP1</t>
  </si>
  <si>
    <t>Maffina_Eur_GM_Network_IP1</t>
  </si>
  <si>
    <t>Greif_Bot_H2_new_Network_IP1</t>
  </si>
  <si>
    <t>Greif_Bot_GM_Network_IP1</t>
  </si>
  <si>
    <t>WatcoService_Bot_H2_new_Network_IP1</t>
  </si>
  <si>
    <t>WatcoService_Bot_GM_Network_IP1</t>
  </si>
  <si>
    <t>JBDEco_Bot_H2_new_Network_IP1</t>
  </si>
  <si>
    <t>JBDEco_Bot_GM_Network_IP1</t>
  </si>
  <si>
    <t>EuromaxTerminal_MV_H2_new_Network_IP1</t>
  </si>
  <si>
    <t>EuromaxTerminal_MV_GM_Network_IP1</t>
  </si>
  <si>
    <t>S28_E_OP1</t>
  </si>
  <si>
    <t>Connection5146</t>
  </si>
  <si>
    <t>Connection5147</t>
  </si>
  <si>
    <t>Connection5148</t>
  </si>
  <si>
    <t>Connection5149</t>
  </si>
  <si>
    <t>Connection5150</t>
  </si>
  <si>
    <t>Connection5151</t>
  </si>
  <si>
    <t>Connection5152</t>
  </si>
  <si>
    <t>Connection5153</t>
  </si>
  <si>
    <t>Connection5154</t>
  </si>
  <si>
    <t>Connection5155</t>
  </si>
  <si>
    <t>Connection5156</t>
  </si>
  <si>
    <t>Connection5157</t>
  </si>
  <si>
    <t>Connection5158</t>
  </si>
  <si>
    <t>Connection5159</t>
  </si>
  <si>
    <t>Connection5160</t>
  </si>
  <si>
    <t>Connection5161</t>
  </si>
  <si>
    <t>Connection5162</t>
  </si>
  <si>
    <t>Connection5163</t>
  </si>
  <si>
    <t>Connection5164</t>
  </si>
  <si>
    <t>Connection5165</t>
  </si>
  <si>
    <t>Connection5166</t>
  </si>
  <si>
    <t>Connection5167</t>
  </si>
  <si>
    <t>Connection5168</t>
  </si>
  <si>
    <t>Connection5169</t>
  </si>
  <si>
    <t>Connection5170</t>
  </si>
  <si>
    <t>Connection5171</t>
  </si>
  <si>
    <t>Connection5172</t>
  </si>
  <si>
    <t>Connection5173</t>
  </si>
  <si>
    <t>Connection5174</t>
  </si>
  <si>
    <t>Connection5175</t>
  </si>
  <si>
    <t>Connection5176</t>
  </si>
  <si>
    <t>Connection5177</t>
  </si>
  <si>
    <t>Connection5178</t>
  </si>
  <si>
    <t>Connection5179</t>
  </si>
  <si>
    <t>Connection5180</t>
  </si>
  <si>
    <t>Connection5181</t>
  </si>
  <si>
    <t>Connection5182</t>
  </si>
  <si>
    <t>Connection5183</t>
  </si>
  <si>
    <t>AsfaltCentrale_Bot_RTLH_ODO_Network_IP1</t>
  </si>
  <si>
    <t>ENCI_Eur_CO2_F_Network_OP1</t>
  </si>
  <si>
    <t>VopakMoezelwegNeckarwegTerminals_Eur_CO2_F_Network_OP1</t>
  </si>
  <si>
    <t>Verolme_Bot_CO2_F_Network_OP1</t>
  </si>
  <si>
    <t>Cargill_Bot_CO2_F_Network_OP1</t>
  </si>
  <si>
    <t>Rubis_Bot_CO2_F_Network_OP1</t>
  </si>
  <si>
    <t>Koole_Bot_CO2_F_Network_OP1</t>
  </si>
  <si>
    <t>LBC_Bot_CO2_F_Network_OP1</t>
  </si>
  <si>
    <t>VopakTerminals_Bot_CO2_F_Network_OP1</t>
  </si>
  <si>
    <t>AsfaltCentrale_Bot_CO2_F_Network_OP1</t>
  </si>
  <si>
    <t>Hoyer_Bot_CO2_F_Network_OP1</t>
  </si>
  <si>
    <t>PernisWestland_Per_CO2_F_Network_OP1</t>
  </si>
  <si>
    <t>EuopoortWestland_Eur_CO2_F_Network_OP1</t>
  </si>
  <si>
    <t>Greif_Bot_CO2_F_Network_OP1</t>
  </si>
  <si>
    <t>WatcoService_Bot_CO2_F_Network_OP1</t>
  </si>
  <si>
    <t>JBDEco_Bot_CO2_F_Network_OP1</t>
  </si>
  <si>
    <t>EuromaxTerminal_MV_CO2_F_Network_OP1</t>
  </si>
  <si>
    <t>Connection5184</t>
  </si>
  <si>
    <t>Connection5185</t>
  </si>
  <si>
    <t>Connection5186</t>
  </si>
  <si>
    <t>Connection5187</t>
  </si>
  <si>
    <t>Connection5188</t>
  </si>
  <si>
    <t>Connection5189</t>
  </si>
  <si>
    <t>Connection5190</t>
  </si>
  <si>
    <t>Connection5191</t>
  </si>
  <si>
    <t>Connection5192</t>
  </si>
  <si>
    <t>Connection5193</t>
  </si>
  <si>
    <t>Connection5194</t>
  </si>
  <si>
    <t>Connection5195</t>
  </si>
  <si>
    <t>Connection5196</t>
  </si>
  <si>
    <t>Connection5197</t>
  </si>
  <si>
    <t>Connection5198</t>
  </si>
  <si>
    <t>Connection5199</t>
  </si>
  <si>
    <t>Connection5200</t>
  </si>
  <si>
    <t>Connection5201</t>
  </si>
  <si>
    <t>Connection5203</t>
  </si>
  <si>
    <t>Connection5205</t>
  </si>
  <si>
    <t>Connection5207</t>
  </si>
  <si>
    <t>Connection5209</t>
  </si>
  <si>
    <t>Connection5211</t>
  </si>
  <si>
    <t>Connection5213</t>
  </si>
  <si>
    <t>Connection5215</t>
  </si>
  <si>
    <t>Connection5217</t>
  </si>
  <si>
    <t>Connection5219</t>
  </si>
  <si>
    <t>Connection5220</t>
  </si>
  <si>
    <t>Connection5221</t>
  </si>
  <si>
    <t>Connection5222</t>
  </si>
  <si>
    <t>Connection5223</t>
  </si>
  <si>
    <t>Connection5224</t>
  </si>
  <si>
    <t>Connection5225</t>
  </si>
  <si>
    <t>Connection5226</t>
  </si>
  <si>
    <t>Connection5227</t>
  </si>
  <si>
    <t>Connection5228</t>
  </si>
  <si>
    <t>Connection5229</t>
  </si>
  <si>
    <t>Connection5230</t>
  </si>
  <si>
    <t>Connection5231</t>
  </si>
  <si>
    <t>Connection5232</t>
  </si>
  <si>
    <t>Connection5233</t>
  </si>
  <si>
    <t>Connection5234</t>
  </si>
  <si>
    <t>Connection5235</t>
  </si>
  <si>
    <t>Connection5236</t>
  </si>
  <si>
    <t>Connection5237</t>
  </si>
  <si>
    <t>AsfaltCentrale_Bot_RTLH_ODO_Network</t>
  </si>
  <si>
    <t>AsfaltCentrale_Bot_RTLH_ODO_Network_OP1</t>
  </si>
  <si>
    <t>Maffina_Eur_CO2_F_Network_OP1</t>
  </si>
  <si>
    <t>D79_E</t>
  </si>
  <si>
    <t>AsfaltCentrale_Bot_CO2_B_Network_IP1</t>
  </si>
  <si>
    <t>AsfaltCentrale_Bot_CO2_B_Network_OP1</t>
  </si>
  <si>
    <t>Cargill_Bot_CO2_B_Network_IP1</t>
  </si>
  <si>
    <t>Cargill_Bot_CO2_B_Network_OP1</t>
  </si>
  <si>
    <t>ENCI_Eur_CO2_B_Network_IP1</t>
  </si>
  <si>
    <t>ENCI_Eur_CO2_B_Network_OP1</t>
  </si>
  <si>
    <t>EuopoortWestland_Eur_CO2_B_Network_IP1</t>
  </si>
  <si>
    <t>EuopoortWestland_Eur_CO2_B_Network_OP1</t>
  </si>
  <si>
    <t>EuromaxTerminal_MV_CO2_B_Network_IP1</t>
  </si>
  <si>
    <t>EuromaxTerminal_MV_CO2_B_Network_OP1</t>
  </si>
  <si>
    <t>Greif_Bot_CO2_B_Network_IP1</t>
  </si>
  <si>
    <t>Greif_Bot_CO2_B_Network_OP1</t>
  </si>
  <si>
    <t>Hoyer_Bot_CO2_B_Network_IP1</t>
  </si>
  <si>
    <t>Hoyer_Bot_CO2_B_Network_OP1</t>
  </si>
  <si>
    <t>JBDEco_Bot_CO2_B_Network_IP1</t>
  </si>
  <si>
    <t>JBDEco_Bot_CO2_B_Network_OP1</t>
  </si>
  <si>
    <t>Koole_Bot_CO2_B_Network_IP1</t>
  </si>
  <si>
    <t>Koole_Bot_CO2_B_Network_OP1</t>
  </si>
  <si>
    <t>LBC_Bot_CO2_B_Network_IP1</t>
  </si>
  <si>
    <t>LBC_Bot_CO2_B_Network_OP1</t>
  </si>
  <si>
    <t>Maffina_Eur_CO2_B_Network_IP1</t>
  </si>
  <si>
    <t>Maffina_Eur_CO2_B_Network_OP1</t>
  </si>
  <si>
    <t>PernisWestland_Per_CO2_B_Network_IP1</t>
  </si>
  <si>
    <t>PernisWestland_Per_CO2_B_Network_OP1</t>
  </si>
  <si>
    <t>Rubis_Bot_CO2_B_Network_IP1</t>
  </si>
  <si>
    <t>Rubis_Bot_CO2_B_Network_OP1</t>
  </si>
  <si>
    <t>Verolme_Bot_CO2_B_Network_IP1</t>
  </si>
  <si>
    <t>Verolme_Bot_CO2_B_Network_OP1</t>
  </si>
  <si>
    <t>VopakMoezelwegNeckarwegTerminals_Eur_CO2_B_Network_IP1</t>
  </si>
  <si>
    <t>VopakMoezelwegNeckarwegTerminals_Eur_CO2_B_Network_OP1</t>
  </si>
  <si>
    <t>VopakTerminals_Bot_CO2_B_Network_IP1</t>
  </si>
  <si>
    <t>VopakTerminals_Bot_CO2_B_Network_OP1</t>
  </si>
  <si>
    <t>WatcoService_Bot_CO2_B_Network_IP1</t>
  </si>
  <si>
    <t>WatcoService_Bot_CO2_B_Network_OP1</t>
  </si>
  <si>
    <t>ENCI_Eur_H2_new_Network_OP1</t>
  </si>
  <si>
    <t>ENCI_Eur_GM_Network_OP1</t>
  </si>
  <si>
    <t>VopakMoezelwegNeckarwegTerminals_Eur_H2_new_Network_OP1</t>
  </si>
  <si>
    <t>VopakMoezelwegNeckarwegTerminals_Eur_GM_Network_OP1</t>
  </si>
  <si>
    <t>Verolme_Bot_H2_new_Network_OP1</t>
  </si>
  <si>
    <t>Verolme_Bot_GM_Network_OP1</t>
  </si>
  <si>
    <t>Cargill_Bot_H2_new_Network_OP1</t>
  </si>
  <si>
    <t>Cargill_Bot_GM_Network_OP1</t>
  </si>
  <si>
    <t>Rubis_Bot_H2_new_Network_OP1</t>
  </si>
  <si>
    <t>Rubis_Bot_GM_Network_OP1</t>
  </si>
  <si>
    <t>Koole_Bot_H2_new_Network_OP1</t>
  </si>
  <si>
    <t>Koole_Bot_GM_Network_OP1</t>
  </si>
  <si>
    <t>LBC_Bot_H2_new_Network_OP1</t>
  </si>
  <si>
    <t>LBC_Bot_GM_Network_OP1</t>
  </si>
  <si>
    <t>VopakTerminals_Bot_H2_new_Network_OP1</t>
  </si>
  <si>
    <t>VopakTerminals_Bot_GM_Network_OP1</t>
  </si>
  <si>
    <t>AsfaltCentrale_Bot_H2_new_Network_OP1</t>
  </si>
  <si>
    <t>AsfaltCentrale_Bot_GM_Network_OP1</t>
  </si>
  <si>
    <t>Hoyer_Bot_H2_new_Network_OP1</t>
  </si>
  <si>
    <t>Hoyer_Bot_GM_Network_OP1</t>
  </si>
  <si>
    <t>PernisWestland_Per_H2_new_Network_OP1</t>
  </si>
  <si>
    <t>PernisWestland_Per_GM_Network_OP1</t>
  </si>
  <si>
    <t>EuopoortWestland_Eur_H2_new_Network_OP1</t>
  </si>
  <si>
    <t>EuopoortWestland_Eur_GM_Network_OP1</t>
  </si>
  <si>
    <t>Maffina_Eur_GM_Network_OP1</t>
  </si>
  <si>
    <t>Greif_Bot_H2_new_Network_OP1</t>
  </si>
  <si>
    <t>Greif_Bot_GM_Network_OP1</t>
  </si>
  <si>
    <t>WatcoService_Bot_H2_new_Network_OP1</t>
  </si>
  <si>
    <t>WatcoService_Bot_GM_Network_OP1</t>
  </si>
  <si>
    <t>JBDEco_Bot_H2_new_Network_OP1</t>
  </si>
  <si>
    <t>JBDEco_Bot_GM_Network_OP1</t>
  </si>
  <si>
    <t>EuromaxTerminal_MV_H2_new_Network_OP1</t>
  </si>
  <si>
    <t>EuromaxTerminal_MV_GM_Network_OP1</t>
  </si>
  <si>
    <t>D79_E_IP1</t>
  </si>
  <si>
    <t>Connection5238</t>
  </si>
  <si>
    <t>Connection5239</t>
  </si>
  <si>
    <t>Connection5240</t>
  </si>
  <si>
    <t>Connection5241</t>
  </si>
  <si>
    <t>Connection5242</t>
  </si>
  <si>
    <t>Connection5243</t>
  </si>
  <si>
    <t>Connection5244</t>
  </si>
  <si>
    <t>Connection5245</t>
  </si>
  <si>
    <t>Connection5246</t>
  </si>
  <si>
    <t>Connection5247</t>
  </si>
  <si>
    <t>Connection5248</t>
  </si>
  <si>
    <t>Connection5249</t>
  </si>
  <si>
    <t>Connection5250</t>
  </si>
  <si>
    <t>Connection5251</t>
  </si>
  <si>
    <t>Connection5252</t>
  </si>
  <si>
    <t>Connection5253</t>
  </si>
  <si>
    <t>Connection5254</t>
  </si>
  <si>
    <t>Connection5255</t>
  </si>
  <si>
    <t>Connection5256</t>
  </si>
  <si>
    <t>Connection5257</t>
  </si>
  <si>
    <t>OffshoreWind_profile</t>
  </si>
  <si>
    <t>Bungeloders_MVB_profile</t>
  </si>
  <si>
    <t>Exxonmobil_EurC_profile</t>
  </si>
  <si>
    <t>Ducor_BotA_profile</t>
  </si>
  <si>
    <t>AirLiquide_BotA_profile</t>
  </si>
  <si>
    <t>Invista_BotA_profile</t>
  </si>
  <si>
    <t>Lucite_BotA_profile</t>
  </si>
  <si>
    <t>Huntsman_BotA_profile</t>
  </si>
  <si>
    <t>Almatis_BotA_profile</t>
  </si>
  <si>
    <t>Climax_BotA_profile</t>
  </si>
  <si>
    <t>Lyondell_BotA_profile</t>
  </si>
  <si>
    <t>Neste_MVB_profile</t>
  </si>
  <si>
    <t>AirProducts_BotA_profile</t>
  </si>
  <si>
    <t>Tronox_BotA_profile</t>
  </si>
  <si>
    <t>Cabot_BotA_profile</t>
  </si>
  <si>
    <t>EKC_BotA_profile</t>
  </si>
  <si>
    <t>Nouryon_BotA_profile</t>
  </si>
  <si>
    <t>Shinetsu_BotA_profile</t>
  </si>
  <si>
    <t>Hexion_BotA_profile</t>
  </si>
  <si>
    <t>Cerexagri_Per_profile</t>
  </si>
  <si>
    <t>Lyondell_MVB_profile</t>
  </si>
  <si>
    <t>Arkema_Per_profile</t>
  </si>
  <si>
    <t>Wilmar_Per_profile</t>
  </si>
  <si>
    <t>Hexion_Per_profile</t>
  </si>
  <si>
    <t>ShellChem_Per_profile</t>
  </si>
  <si>
    <t>RWG_MV_profile</t>
  </si>
  <si>
    <t>APTM_MV_profile</t>
  </si>
  <si>
    <t>Indorama_EurA_profile</t>
  </si>
  <si>
    <t>SIF_MV_profile</t>
  </si>
  <si>
    <t>PorthosBooster_MV_profile</t>
  </si>
  <si>
    <t>ENCI_Eur_profile</t>
  </si>
  <si>
    <t>VopakMoezelwegNeckarwegTerminals_Eur_profile</t>
  </si>
  <si>
    <t>Verolme_Bot_profile</t>
  </si>
  <si>
    <t>Cargill_Bot_profile</t>
  </si>
  <si>
    <t>Rubis_Bot_profile</t>
  </si>
  <si>
    <t>Koole_Bot_profile</t>
  </si>
  <si>
    <t>LBC_Bot_profile</t>
  </si>
  <si>
    <t>VopakTerminals_Bot_profile</t>
  </si>
  <si>
    <t>ADM_EurA_profile</t>
  </si>
  <si>
    <t>AsfaltCentrale_Bot_profile</t>
  </si>
  <si>
    <t>Hoyer_Bot_profile</t>
  </si>
  <si>
    <t>PernisWestland_Per_profile</t>
  </si>
  <si>
    <t>EuopoortWestland_Eur_profile</t>
  </si>
  <si>
    <t>Maffina_Eur_profile</t>
  </si>
  <si>
    <t>Greif_Bot_profile</t>
  </si>
  <si>
    <t>WatcoService_Bot_profile</t>
  </si>
  <si>
    <t>JBDEco_Bot_profile</t>
  </si>
  <si>
    <t>EuromaxTerminal_MV_profile</t>
  </si>
  <si>
    <t>ProRail_Eur_profile</t>
  </si>
  <si>
    <t>D72_CH4_IP1</t>
  </si>
  <si>
    <t>DemandMarket_LTH_profile</t>
  </si>
  <si>
    <t>MixStation_Per_profile</t>
  </si>
  <si>
    <t>D76_CO2_B_IP1</t>
  </si>
  <si>
    <t>D76_CO2_P_IP1</t>
  </si>
  <si>
    <t>AlcoEnergy_EurC_profile</t>
  </si>
  <si>
    <t>Caldic_EurC_profile</t>
  </si>
  <si>
    <t>R1_E_Supplier</t>
  </si>
  <si>
    <t>R1_E_Supplier_profile</t>
  </si>
  <si>
    <t>R10_HTH_Supplier</t>
  </si>
  <si>
    <t>R10_HTH_Supplier_profile</t>
  </si>
  <si>
    <t>R11_LTH_Supplier</t>
  </si>
  <si>
    <t>R11_LTH_Supplier_profile</t>
  </si>
  <si>
    <t>R12_H2_local_Supplier</t>
  </si>
  <si>
    <t>R12_H2_local_Supplier_profile</t>
  </si>
  <si>
    <t>R13_H2_Hvision_Supplier</t>
  </si>
  <si>
    <t>R13_H2_Hvision_Supplier_profile</t>
  </si>
  <si>
    <t>R14_H2_new_Supplier</t>
  </si>
  <si>
    <t>R14_H2_new_Supplier_profile</t>
  </si>
  <si>
    <t>R15_RG_Supplier</t>
  </si>
  <si>
    <t>R15_RG_Supplier_profile</t>
  </si>
  <si>
    <t>R16_PC_Supplier</t>
  </si>
  <si>
    <t>R16_PC_Supplier_profile</t>
  </si>
  <si>
    <t>R17_HG_Supplier</t>
  </si>
  <si>
    <t>R17_HG_Supplier_profile</t>
  </si>
  <si>
    <t>R18_C_Supplier</t>
  </si>
  <si>
    <t>R18_C_Supplier_profile</t>
  </si>
  <si>
    <t>R19_BM_Supplier</t>
  </si>
  <si>
    <t>R19_BM_Supplier_profile</t>
  </si>
  <si>
    <t>R20_CO2_P_Supplier</t>
  </si>
  <si>
    <t>R20_CO2_P_Supplier_profile</t>
  </si>
  <si>
    <t>R23_PW_Supplier</t>
  </si>
  <si>
    <t>R23_PW_Supplier_profile</t>
  </si>
  <si>
    <t>R24_CO_Supplier</t>
  </si>
  <si>
    <t>R24_CO_Supplier_profile</t>
  </si>
  <si>
    <t>R25_MeOH_Supplier</t>
  </si>
  <si>
    <t>R25_MeOH_Supplier_profile</t>
  </si>
  <si>
    <t>R26_OR_Supplier</t>
  </si>
  <si>
    <t>R26_OR_Supplier_profile</t>
  </si>
  <si>
    <t>R27_RF_Supplier</t>
  </si>
  <si>
    <t>R27_RF_Supplier_profile</t>
  </si>
  <si>
    <t>R28_W_Supplier</t>
  </si>
  <si>
    <t>R28_W_Supplier_profile</t>
  </si>
  <si>
    <t>R3_GM_Supplier</t>
  </si>
  <si>
    <t>R3_GM_Supplier_profile</t>
  </si>
  <si>
    <t>R9_S_Supplier</t>
  </si>
  <si>
    <t>R9_S_Supplier_profile</t>
  </si>
  <si>
    <t>LNGImport_MV_profile</t>
  </si>
  <si>
    <t>BritNed_MV_Export_profile</t>
  </si>
  <si>
    <t>BritNed_MV_Import_profile</t>
  </si>
  <si>
    <t>D60_RTLG_ODO</t>
  </si>
  <si>
    <t>BuiltEnvironment</t>
  </si>
  <si>
    <t>D60_RTLG_ODO_IP1</t>
  </si>
  <si>
    <t>Connection5258</t>
  </si>
  <si>
    <t>Connection5259</t>
  </si>
  <si>
    <t>Connection5260</t>
  </si>
  <si>
    <t>Connection5261</t>
  </si>
  <si>
    <t>D80_E</t>
  </si>
  <si>
    <t>MWW25</t>
  </si>
  <si>
    <t>ShoreShipPower_MV66</t>
  </si>
  <si>
    <t>ShoreShipPower_Eur</t>
  </si>
  <si>
    <t>ShoreShipPower_Bot</t>
  </si>
  <si>
    <t>ShoreShipPower_Theems</t>
  </si>
  <si>
    <t>ShoreShipPower_Gerbrand</t>
  </si>
  <si>
    <t>ShoreShipPower_Oud</t>
  </si>
  <si>
    <t>ShoreShipPower_Geervl</t>
  </si>
  <si>
    <t>ShoreShipPower_Middelh</t>
  </si>
  <si>
    <t>ShoreShipPower_Tinte</t>
  </si>
  <si>
    <t>ShoreShipPower_Merwe</t>
  </si>
  <si>
    <t>D81_E</t>
  </si>
  <si>
    <t>D82_E</t>
  </si>
  <si>
    <t>D83_E</t>
  </si>
  <si>
    <t>D84_E</t>
  </si>
  <si>
    <t>D85_E</t>
  </si>
  <si>
    <t>D86_E</t>
  </si>
  <si>
    <t>D87_E</t>
  </si>
  <si>
    <t>D88_E</t>
  </si>
  <si>
    <t>D89_E</t>
  </si>
  <si>
    <t>D90_E</t>
  </si>
  <si>
    <t>ShoreShipPower_MV66_E_Network</t>
  </si>
  <si>
    <t>ShoreShipPower_Eur_E_Network</t>
  </si>
  <si>
    <t>ShoreShipPower_Bot_E_Network</t>
  </si>
  <si>
    <t>ShoreShipPower_Theems_E_Network</t>
  </si>
  <si>
    <t>ShoreShipPower_Gerbrand_E_Network</t>
  </si>
  <si>
    <t>ShoreShipPower_Oud_E_Network</t>
  </si>
  <si>
    <t>ShoreShipPower_Geervl_E_Network</t>
  </si>
  <si>
    <t>ShoreShipPower_Middelh_E_Network</t>
  </si>
  <si>
    <t>ShoreShipPower_Tinte_E_Network</t>
  </si>
  <si>
    <t>ShoreShipPower_Merwe_E_Network</t>
  </si>
  <si>
    <t>Connection5262</t>
  </si>
  <si>
    <t>Connection5263</t>
  </si>
  <si>
    <t>Connection5264</t>
  </si>
  <si>
    <t>Connection5265</t>
  </si>
  <si>
    <t>Connection5266</t>
  </si>
  <si>
    <t>Connection5267</t>
  </si>
  <si>
    <t>Connection5268</t>
  </si>
  <si>
    <t>Connection5269</t>
  </si>
  <si>
    <t>Connection5270</t>
  </si>
  <si>
    <t>Connection5271</t>
  </si>
  <si>
    <t>Connection5272</t>
  </si>
  <si>
    <t>Connection5273</t>
  </si>
  <si>
    <t>Connection5274</t>
  </si>
  <si>
    <t>Connection5275</t>
  </si>
  <si>
    <t>Connection5276</t>
  </si>
  <si>
    <t>Connection5277</t>
  </si>
  <si>
    <t>Connection5278</t>
  </si>
  <si>
    <t>Connection5279</t>
  </si>
  <si>
    <t>Connection5280</t>
  </si>
  <si>
    <t>Connection5281</t>
  </si>
  <si>
    <t>Connection5282</t>
  </si>
  <si>
    <t>Connection5283</t>
  </si>
  <si>
    <t>ShoreShipPower_profile</t>
  </si>
  <si>
    <t>Connection5284</t>
  </si>
  <si>
    <t>Connection5285</t>
  </si>
  <si>
    <t>substation [t-1]</t>
  </si>
  <si>
    <t>DrivenBySupply</t>
  </si>
  <si>
    <t>Agriculture</t>
  </si>
  <si>
    <t>Buildings</t>
  </si>
  <si>
    <t>Curtailment</t>
  </si>
  <si>
    <t>Exchange DE</t>
  </si>
  <si>
    <t>Other</t>
  </si>
  <si>
    <t>Household</t>
  </si>
  <si>
    <t>Deficit</t>
  </si>
  <si>
    <t>Free_MV_area</t>
  </si>
  <si>
    <t>RWG_MV_area</t>
  </si>
  <si>
    <t>APTM_MV_area</t>
  </si>
  <si>
    <t>SIF_MV_area</t>
  </si>
  <si>
    <t>PorthosBooster_MV_area</t>
  </si>
  <si>
    <t>ENCI_Eur_area</t>
  </si>
  <si>
    <t>VopakMoezelwegNeckarwegTerminals_Eur_area</t>
  </si>
  <si>
    <t>Verolme_Bot_area</t>
  </si>
  <si>
    <t>Cargill_Bot_area</t>
  </si>
  <si>
    <t>Rubis_Bot_area</t>
  </si>
  <si>
    <t>Koole_Bot_area</t>
  </si>
  <si>
    <t>LBC_Bot_area</t>
  </si>
  <si>
    <t>VopakTerminals_Bot_area</t>
  </si>
  <si>
    <t>AsfaltCentrale_Bot_area</t>
  </si>
  <si>
    <t>Hoyer_Bot_area</t>
  </si>
  <si>
    <t>PernisWestland_Per_area</t>
  </si>
  <si>
    <t>EuopoortWestland_Eur_area</t>
  </si>
  <si>
    <t>Maffina_Eur_area</t>
  </si>
  <si>
    <t>Greif_Bot_area</t>
  </si>
  <si>
    <t>WatcoService_Bot_area</t>
  </si>
  <si>
    <t>JBDEco_Bot_area</t>
  </si>
  <si>
    <t>EuromaxTerminal_MV_area</t>
  </si>
  <si>
    <t>Households</t>
  </si>
  <si>
    <t>Storage</t>
  </si>
  <si>
    <t>Exchange</t>
  </si>
  <si>
    <t>Maffina_Eur_H2_new_Network</t>
  </si>
  <si>
    <t>Maffina_Eur_H2_new_Network_IP1</t>
  </si>
  <si>
    <t>Maffina_Eur_H2_new_Network_OP1</t>
  </si>
  <si>
    <t>BritNed_MV</t>
  </si>
  <si>
    <t>EInfluxName</t>
  </si>
  <si>
    <t>GInfluxName</t>
  </si>
  <si>
    <t>ADM_EurA_CH4_Network</t>
  </si>
  <si>
    <t>AirLiquide_BotA_Heracles_CH4_Network</t>
  </si>
  <si>
    <t>AirLiquide_BotA_CH4_Network</t>
  </si>
  <si>
    <t>AirLiquideEnecal_BotA_CH4_Network</t>
  </si>
  <si>
    <t>AirLiquideEurogen_BotA_CH4_Network</t>
  </si>
  <si>
    <t>AirLiquidePergen_Per_CH4_Network</t>
  </si>
  <si>
    <t>AirProducts_BotA_CH4_Network</t>
  </si>
  <si>
    <t>AlcoEnergy_EurC_CH4_Network</t>
  </si>
  <si>
    <t>Almatis_BotA_CH4_Network</t>
  </si>
  <si>
    <t>AluchemieFormer_BotB_CH4_Network</t>
  </si>
  <si>
    <t>Arkema_Per_CH4_Network</t>
  </si>
  <si>
    <t>AsfaltCentral_Bot_CH4_Network</t>
  </si>
  <si>
    <t>AVR_BotA_CH4_Network</t>
  </si>
  <si>
    <t>BP_EurA_CH4_Network</t>
  </si>
  <si>
    <t>Bungeloders_MVB_CH4_Network</t>
  </si>
  <si>
    <t>Cabot_BotA_CH4_Network</t>
  </si>
  <si>
    <t>Caldic_EurC_CH4_Network</t>
  </si>
  <si>
    <t>Cargill_Bot_CH4_Network</t>
  </si>
  <si>
    <t>Cerexagri_Per_CH4_Network</t>
  </si>
  <si>
    <t>Climax_BotA_CH4_Network</t>
  </si>
  <si>
    <t>Ducor_BotA_CH4_Network</t>
  </si>
  <si>
    <t>EKC_BotA_CH4_Network</t>
  </si>
  <si>
    <t>ENCI_Eur_CH4_Network</t>
  </si>
  <si>
    <t>EuopoortWestland_Eur_CH4_Network</t>
  </si>
  <si>
    <t>EuromaxTerminal_MV_CH4_Network</t>
  </si>
  <si>
    <t>Exxon_BotB_CH4_Network</t>
  </si>
  <si>
    <t>Exxonmobil_EurC_CH4_Network</t>
  </si>
  <si>
    <t>Greif_Bot_CH4_Network</t>
  </si>
  <si>
    <t>Gunvor_EurB_CH4_Network</t>
  </si>
  <si>
    <t>Hexion_BotA_CH4_Network</t>
  </si>
  <si>
    <t>Hexion_Per_CH4_Network</t>
  </si>
  <si>
    <t>Hoyer_Bot_CH4_Network</t>
  </si>
  <si>
    <t>Huntsman_BotA_CH4_Network</t>
  </si>
  <si>
    <t>Indorama_EurA_CH4_Network</t>
  </si>
  <si>
    <t>Invista_BotA_CH4_Network</t>
  </si>
  <si>
    <t>JBDEco_Bot_CH4_Network</t>
  </si>
  <si>
    <t>Koole_Bot_CH4_Network</t>
  </si>
  <si>
    <t>LBC_Bot_CH4_Network</t>
  </si>
  <si>
    <t>Lucite_BotA_CH4_Network</t>
  </si>
  <si>
    <t>Lyondell_BotA_CH4_Network</t>
  </si>
  <si>
    <t>Lyondell_MVB_CH4_Network</t>
  </si>
  <si>
    <t>MaasStroom_Per_CH4_Network</t>
  </si>
  <si>
    <t>Maffina_Eur_CH4_Network</t>
  </si>
  <si>
    <t>MixStation_Per_CH4_Network</t>
  </si>
  <si>
    <t>Neste_MVB_CH4_Network</t>
  </si>
  <si>
    <t>Nouryon_BotA_CH4_Network</t>
  </si>
  <si>
    <t>PeakShaver_MV_CH4_Network</t>
  </si>
  <si>
    <t>PernisWestland_Per_CH4_Network</t>
  </si>
  <si>
    <t>Rijnmond_Per_CH4_Network</t>
  </si>
  <si>
    <t>Rubis_Bot_CH4_Network</t>
  </si>
  <si>
    <t>ShellChem_Per_CH4_Network</t>
  </si>
  <si>
    <t>ShellRefinery_Per_CH4_Network</t>
  </si>
  <si>
    <t>Shinetsu_BotA_CH4_Network</t>
  </si>
  <si>
    <t>Tronox_BotA_CH4_Network</t>
  </si>
  <si>
    <t>Uniper_MVB_CH4_Network</t>
  </si>
  <si>
    <t>Verolme_Bot_CH4_Network</t>
  </si>
  <si>
    <t>VopakMoezelwegNeckarwegTerminals_Eur_CH4_Network</t>
  </si>
  <si>
    <t>VopakTerminals_Bot_CH4_Network</t>
  </si>
  <si>
    <t>VPREnergy_EurC_CH4_Network</t>
  </si>
  <si>
    <t>WatcoService_Bot_CH4_Network</t>
  </si>
  <si>
    <t>Wilmar_Per_CH4_Network</t>
  </si>
  <si>
    <t>Free_MV_CH4_Network</t>
  </si>
  <si>
    <t>AsfaltCentral_Bot_H2_new_Network</t>
  </si>
  <si>
    <t>LNGImport_MV_H2_new_Network</t>
  </si>
  <si>
    <t>MixStation_Per_H2_new_Network</t>
  </si>
  <si>
    <t>PeakShaver_MV_H2_new_Network</t>
  </si>
  <si>
    <t>H2InfluxName</t>
  </si>
  <si>
    <t>G_GridmasterName</t>
  </si>
  <si>
    <t>E_GridmasterName</t>
  </si>
  <si>
    <t>capacity</t>
  </si>
  <si>
    <t>WindTurbine</t>
  </si>
  <si>
    <t>Investeringsplan 1</t>
  </si>
  <si>
    <t>Investeringsplan 2</t>
  </si>
  <si>
    <t>Investeringsplan 3</t>
  </si>
  <si>
    <t>Investeringsplan 4</t>
  </si>
  <si>
    <t>Investeringsplan 5</t>
  </si>
  <si>
    <t>Investeringsplan 6</t>
  </si>
  <si>
    <t>Investeringsplan 7</t>
  </si>
  <si>
    <t>Investeringsplan 8</t>
  </si>
  <si>
    <t>Investeringsplan 9</t>
  </si>
  <si>
    <t>Investeringsplan 10</t>
  </si>
  <si>
    <t>Investeringsplan 11</t>
  </si>
  <si>
    <t>Investeringsplan 12</t>
  </si>
  <si>
    <t>Investeringsplan 13</t>
  </si>
  <si>
    <t>Investeringsplan 14</t>
  </si>
  <si>
    <t>Investeringsplan 15</t>
  </si>
  <si>
    <t>Investeringsplan 16</t>
  </si>
  <si>
    <t>Investeringsplan 17</t>
  </si>
  <si>
    <t>Investeringsplan 18</t>
  </si>
  <si>
    <t>Investeringsplan 19</t>
  </si>
  <si>
    <t>Investeringsplan 20</t>
  </si>
  <si>
    <t>Investeringsplan 21</t>
  </si>
  <si>
    <t>Investeringsplan 22</t>
  </si>
  <si>
    <t>Investeringsplan 23</t>
  </si>
  <si>
    <t>Investeringsplan 24</t>
  </si>
  <si>
    <t>Investeringsplan 25</t>
  </si>
  <si>
    <t>Investeringsplan 26</t>
  </si>
  <si>
    <t>Investeringsplan 27</t>
  </si>
  <si>
    <t>Investeringsplan 28</t>
  </si>
  <si>
    <t>Investeringsplan 29</t>
  </si>
  <si>
    <t>Investeringsplan 30</t>
  </si>
  <si>
    <t>Investeringsplan 31</t>
  </si>
  <si>
    <t>Investeringsplan 32</t>
  </si>
  <si>
    <t>Investeringsplan 33</t>
  </si>
  <si>
    <t>Investeringsplan 34</t>
  </si>
  <si>
    <t>Investeringsplan 35</t>
  </si>
  <si>
    <t>Investeringsplan 36</t>
  </si>
  <si>
    <t>Investeringsplan 37</t>
  </si>
  <si>
    <t>Investeringsplan 38</t>
  </si>
  <si>
    <t>Investeringsplan 39</t>
  </si>
  <si>
    <t>trafos</t>
  </si>
  <si>
    <t>AirProductsCHP_BotA_building</t>
  </si>
  <si>
    <t>AirProductsCHP_BotA</t>
  </si>
  <si>
    <t>AirProductsCHP_BotA_area</t>
  </si>
  <si>
    <t>Connection5286</t>
  </si>
  <si>
    <t>Connection5287</t>
  </si>
  <si>
    <t>Connection5288</t>
  </si>
  <si>
    <t>Connection5289</t>
  </si>
  <si>
    <t>Connection5290</t>
  </si>
  <si>
    <t>Connection5291</t>
  </si>
  <si>
    <t>Connection5292</t>
  </si>
  <si>
    <t>Connection5293</t>
  </si>
  <si>
    <t>Connection5294</t>
  </si>
  <si>
    <t>Connection5295</t>
  </si>
  <si>
    <t>Connection5296</t>
  </si>
  <si>
    <t>Connection5297</t>
  </si>
  <si>
    <t>Connection5298</t>
  </si>
  <si>
    <t>Connection5299</t>
  </si>
  <si>
    <t>Connection5300</t>
  </si>
  <si>
    <t>Connection5301</t>
  </si>
  <si>
    <t>Export</t>
  </si>
  <si>
    <t>Import</t>
  </si>
  <si>
    <t>Export_Import_H2_new</t>
  </si>
  <si>
    <t>D91_H2_new</t>
  </si>
  <si>
    <t>ExportH2_new_Hinterland</t>
  </si>
  <si>
    <t>Connection5302</t>
  </si>
  <si>
    <t>Export_Import_CH4</t>
  </si>
  <si>
    <t>Export_Import_CH4_IP1</t>
  </si>
  <si>
    <t>Export_Import_CH4_OP1</t>
  </si>
  <si>
    <t>UniperUCML_MVB_building</t>
  </si>
  <si>
    <t>UniperUCML_MVB</t>
  </si>
  <si>
    <t>UniperUCML_MVB_area</t>
  </si>
  <si>
    <t>UniperMPP3_MVB_building</t>
  </si>
  <si>
    <t>UniperMPP3_MVB</t>
  </si>
  <si>
    <t>UniperMPP3_MVB_area</t>
  </si>
  <si>
    <t>UniperUCML_MVB_E_Network</t>
  </si>
  <si>
    <t>UniperMPP3_MVB_E_Network</t>
  </si>
  <si>
    <t>UniperUCML_MVB_E_Network_IP1</t>
  </si>
  <si>
    <t>UniperUCML_MVB_E_Network_OP1</t>
  </si>
  <si>
    <t>UniperMPP3_MVB_E_Network_IP1</t>
  </si>
  <si>
    <t>Uniperucml_MVB_Cogen2</t>
  </si>
  <si>
    <t>C5OP2</t>
  </si>
  <si>
    <t>Connection5303</t>
  </si>
  <si>
    <t>UniperMPP3_MVB_E_Network_OP1</t>
  </si>
  <si>
    <t>AirProductsCHP_BotA_E_Network</t>
  </si>
  <si>
    <t>AirProductsCHP_BotA_CH4_Network</t>
  </si>
  <si>
    <t>AirProductsCHP_BotA_H2_new_Network</t>
  </si>
  <si>
    <t>Enecogen_MVB</t>
  </si>
  <si>
    <t>Enecogen_MVB_building</t>
  </si>
  <si>
    <t>Enecogen_MVB_area</t>
  </si>
  <si>
    <t>Enecogen_MVB_Powergen_flexible</t>
  </si>
  <si>
    <t>Enecogen_MVB_CO2_B_Network</t>
  </si>
  <si>
    <t>Enecogen_MVB_CO2_B_Network_IP1</t>
  </si>
  <si>
    <t>Enecogen_MVB_CO2_B_Network_OP1</t>
  </si>
  <si>
    <t>Enecogen_MVB_CO2_F_Network</t>
  </si>
  <si>
    <t>Enecogen_MVB_CO2_F_Network_IP1</t>
  </si>
  <si>
    <t>Enecogen_MVB_CO2_F_Network_OP1</t>
  </si>
  <si>
    <t>Enecogen_MVB_CO2_P_Network</t>
  </si>
  <si>
    <t>Enecogen_MVB_CO2_P_Network_IP1</t>
  </si>
  <si>
    <t>Enecogen_MVB_CO2_P_Network_OP1</t>
  </si>
  <si>
    <t>Enecogen_MVB_E_Network</t>
  </si>
  <si>
    <t>Enecogen_MVB_E_Network_IP1</t>
  </si>
  <si>
    <t>Enecogen_MVB_E_Network_OP1</t>
  </si>
  <si>
    <t>Enecogen_MVB_GM_Network</t>
  </si>
  <si>
    <t>Enecogen_MVB_GM_Network_IP1</t>
  </si>
  <si>
    <t>Enecogen_MVB_GM_Network_OP1</t>
  </si>
  <si>
    <t>Enecogen_MVB_H2_Hvision_Network</t>
  </si>
  <si>
    <t>Enecogen_MVB_H2_Hvision_Network_IP1</t>
  </si>
  <si>
    <t>Enecogen_MVB_H2_Hvision_Network_OP1</t>
  </si>
  <si>
    <t>Enecogen_MVB_H2_local_Network</t>
  </si>
  <si>
    <t>Enecogen_MVB_H2_local_Network_IP1</t>
  </si>
  <si>
    <t>Enecogen_MVB_H2_local_Network_OP1</t>
  </si>
  <si>
    <t>Enecogen_MVB_H2_new_Network</t>
  </si>
  <si>
    <t>Enecogen_MVB_H2_new_Network_IP1</t>
  </si>
  <si>
    <t>Enecogen_MVB_H2_new_Network_OP1</t>
  </si>
  <si>
    <t>Enecogen_MVB_HTLG_Network</t>
  </si>
  <si>
    <t>Enecogen_MVB_HTLG_Network_IP1</t>
  </si>
  <si>
    <t>Enecogen_MVB_HTLG_Network_OP1</t>
  </si>
  <si>
    <t>Enecogen_MVB_HTLH_Network</t>
  </si>
  <si>
    <t>Enecogen_MVB_HTLH_Network_IP1</t>
  </si>
  <si>
    <t>Enecogen_MVB_HTLH_Network_OP1</t>
  </si>
  <si>
    <t>Enecogen_MVB_RTLG_NODO_Network</t>
  </si>
  <si>
    <t>Enecogen_MVB_RTLG_NODO_Network_IP1</t>
  </si>
  <si>
    <t>Enecogen_MVB_RTLG_NODO_Network_OP1</t>
  </si>
  <si>
    <t>Enecogen_MVB_RTLG_ODO_Network</t>
  </si>
  <si>
    <t>Enecogen_MVB_RTLG_ODO_Network_IP1</t>
  </si>
  <si>
    <t>Enecogen_MVB_RTLG_ODO_Network_OP1</t>
  </si>
  <si>
    <t>Enecogen_MVB_RTLH_NODO_Network</t>
  </si>
  <si>
    <t>Enecogen_MVB_RTLH_NODO_Network_IP1</t>
  </si>
  <si>
    <t>Enecogen_MVB_RTLH_NODO_Network_OP1</t>
  </si>
  <si>
    <t>Enecogen_MVB_RTLH_ODO_Network</t>
  </si>
  <si>
    <t>Enecogen_MVB_RTLH_ODO_Network_IP1</t>
  </si>
  <si>
    <t>Enecogen_MVB_RTLH_ODO_Network_OP1</t>
  </si>
  <si>
    <t>Enecogen_MVB_CH4_Network</t>
  </si>
  <si>
    <t>Connection5306</t>
  </si>
  <si>
    <t>Exxon_BotB_SMR_Hyco4</t>
  </si>
  <si>
    <t>Toolbox</t>
  </si>
  <si>
    <t>Toolbox_area</t>
  </si>
  <si>
    <t>Toolbox_building</t>
  </si>
  <si>
    <t>surfaceArea</t>
  </si>
  <si>
    <t>PVPark</t>
  </si>
  <si>
    <t>Buildings_HP_Electric</t>
  </si>
  <si>
    <t>Buildings_HP_Hybrid</t>
  </si>
  <si>
    <t>Exchange_BE</t>
  </si>
  <si>
    <t>Exchange_DK</t>
  </si>
  <si>
    <t>Exchange_NO</t>
  </si>
  <si>
    <t>Exchange_UK</t>
  </si>
  <si>
    <t>Heat_Network</t>
  </si>
  <si>
    <t>Household_Battery</t>
  </si>
  <si>
    <t>Household_HP_Electric</t>
  </si>
  <si>
    <t>Household_HP_Hybrid</t>
  </si>
  <si>
    <t>Hydro_Storage</t>
  </si>
  <si>
    <t>Industry_Aluminium</t>
  </si>
  <si>
    <t>Industry_Metals</t>
  </si>
  <si>
    <t>Industry_Other</t>
  </si>
  <si>
    <t>Industry_Refineries</t>
  </si>
  <si>
    <t>Industry_Steel</t>
  </si>
  <si>
    <t>Power_to_Gas</t>
  </si>
  <si>
    <t>System_Battery</t>
  </si>
  <si>
    <t>Transport_Car</t>
  </si>
  <si>
    <t>Transport_Other</t>
  </si>
  <si>
    <t>Vehicle_Battery</t>
  </si>
  <si>
    <t>Exchange_DE</t>
  </si>
  <si>
    <t>Industry_Chemicals</t>
  </si>
  <si>
    <t>Industry_Food</t>
  </si>
  <si>
    <t>Industry_Paper</t>
  </si>
  <si>
    <t>Power_Plant_CHP</t>
  </si>
  <si>
    <t>Power_Plant_Coal</t>
  </si>
  <si>
    <t>Power_Plant_Gas_Large</t>
  </si>
  <si>
    <t>Power_Plant_Gas_Small</t>
  </si>
  <si>
    <t>Power_Plant_Nuclear</t>
  </si>
  <si>
    <t>Power_Plant_Biomass</t>
  </si>
  <si>
    <t>Power_Plant_Other</t>
  </si>
  <si>
    <t>Solar_PV_Buildings</t>
  </si>
  <si>
    <t>Solar_PV_Field</t>
  </si>
  <si>
    <t>Solar_PV_Households</t>
  </si>
  <si>
    <t>Wind_Offshore</t>
  </si>
  <si>
    <t>Wind_Onshore</t>
  </si>
  <si>
    <t>WM_emission [kgCO2/GJ]</t>
  </si>
  <si>
    <t>PowerPlant_Coal</t>
  </si>
  <si>
    <t>PowerPlant_Methane</t>
  </si>
  <si>
    <t>PowerPlant_Waste</t>
  </si>
  <si>
    <t>PowerPlant_Hydrogen</t>
  </si>
  <si>
    <t>PowerPlant_Biomass</t>
  </si>
  <si>
    <t>PowerPlant_Nuclear</t>
  </si>
  <si>
    <t>Other_Hydrogen_Production</t>
  </si>
  <si>
    <t>N00_GM</t>
  </si>
  <si>
    <t>N00_CO2</t>
  </si>
  <si>
    <t>N01_E</t>
  </si>
  <si>
    <t>Synfuel1</t>
  </si>
  <si>
    <t>N02_CO2</t>
  </si>
  <si>
    <t>Synfuel2</t>
  </si>
  <si>
    <t>N02_E</t>
  </si>
  <si>
    <t>NO3_H2</t>
  </si>
  <si>
    <t>Synfuel3</t>
  </si>
  <si>
    <t>NO3_CO2</t>
  </si>
  <si>
    <t>NO3_E</t>
  </si>
  <si>
    <t>N04_E</t>
  </si>
  <si>
    <t>SynMeOHolefin1</t>
  </si>
  <si>
    <t>N04_CH4</t>
  </si>
  <si>
    <t>N05_E</t>
  </si>
  <si>
    <t>SynMeOHolefin2</t>
  </si>
  <si>
    <t>N05_CH4</t>
  </si>
  <si>
    <t>N05_CO2</t>
  </si>
  <si>
    <t>N06_E</t>
  </si>
  <si>
    <t>SynMeOHolefin3</t>
  </si>
  <si>
    <t>N06_CH4</t>
  </si>
  <si>
    <t>N06_CO2</t>
  </si>
  <si>
    <t>N06_H2</t>
  </si>
  <si>
    <t>N07_E</t>
  </si>
  <si>
    <t>BioGasolefin1</t>
  </si>
  <si>
    <t>N08_E</t>
  </si>
  <si>
    <t>PlasticOlefin1</t>
  </si>
  <si>
    <t>N09_E</t>
  </si>
  <si>
    <t>PlasticOlefin2</t>
  </si>
  <si>
    <t>N09_H2</t>
  </si>
  <si>
    <t>Electrolyzer</t>
  </si>
  <si>
    <t>N10OP1</t>
  </si>
  <si>
    <t>N10IP1</t>
  </si>
  <si>
    <t>N10</t>
  </si>
  <si>
    <t>investpath</t>
  </si>
  <si>
    <t>totalCosts_Meuro</t>
  </si>
  <si>
    <t>hvision_check</t>
  </si>
  <si>
    <t>transferred_customers</t>
  </si>
  <si>
    <t>Naphta1</t>
  </si>
  <si>
    <t>AirLiquidePergenelec_Per</t>
  </si>
  <si>
    <t>APTMelec_MV_E_Network</t>
  </si>
  <si>
    <t>Arkemaelec_Per</t>
  </si>
  <si>
    <t>ADMelec_EurA_E_Network</t>
  </si>
  <si>
    <t>ADMelec_EurA</t>
  </si>
  <si>
    <t>BPelec_EurA_E_Network</t>
  </si>
  <si>
    <t>BPelec_EurA</t>
  </si>
  <si>
    <t>Indoramaelec_EurA_E_Network</t>
  </si>
  <si>
    <t>Indoramaelec_EurA</t>
  </si>
  <si>
    <t>AirLiquideelec_BotA_E_Network</t>
  </si>
  <si>
    <t>AirLiquideelec_BotA</t>
  </si>
  <si>
    <t>AirProductselec_BotA_E_Network</t>
  </si>
  <si>
    <t>AirProductselec_BotA</t>
  </si>
  <si>
    <t>Almatiselec_BotA_E_Network</t>
  </si>
  <si>
    <t>Almatiselec_BotA</t>
  </si>
  <si>
    <t>AVRelec_BotA_E_Network</t>
  </si>
  <si>
    <t>AVRelec_BotA</t>
  </si>
  <si>
    <t>Cabotelec_BotA_E_Network</t>
  </si>
  <si>
    <t>Cabotelec_BotA</t>
  </si>
  <si>
    <t>Climaxelec_BotA_E_Network</t>
  </si>
  <si>
    <t>Climaxelec_BotA</t>
  </si>
  <si>
    <t>Ducorelec_BotA_E_Network</t>
  </si>
  <si>
    <t>Ducorelec_BotA</t>
  </si>
  <si>
    <t>EKCelec_BotA_E_Network</t>
  </si>
  <si>
    <t>EKCelec_BotA</t>
  </si>
  <si>
    <t>Hexionelec_BotA_E_Network</t>
  </si>
  <si>
    <t>Hexionelec_BotA</t>
  </si>
  <si>
    <t>Huntsmanelec_BotA_E_Network</t>
  </si>
  <si>
    <t>Huntsmanelec_BotA</t>
  </si>
  <si>
    <t>Invistaelec_BotA_E_Network</t>
  </si>
  <si>
    <t>Invistaelec_BotA</t>
  </si>
  <si>
    <t>Luciteelec_BotA_E_Network</t>
  </si>
  <si>
    <t>Luciteelec_BotA</t>
  </si>
  <si>
    <t>Lyondellelec_BotA_E_Network</t>
  </si>
  <si>
    <t>Lyondellelec_BotA</t>
  </si>
  <si>
    <t>Nouryonelec_BotA_E_Network</t>
  </si>
  <si>
    <t>Nouryonelec_BotA</t>
  </si>
  <si>
    <t>Shinetsuelec_BotA_E_Network</t>
  </si>
  <si>
    <t>Shinetsuelec_BotA</t>
  </si>
  <si>
    <t>Tronoxelec_BotA_E_Network</t>
  </si>
  <si>
    <t>Tronoxelec_BotA</t>
  </si>
  <si>
    <t>AirProductsCHPelec_BotA_E_Network</t>
  </si>
  <si>
    <t>AirProductsCHPelec_BotA</t>
  </si>
  <si>
    <t>Gunvorelec_EurB_E_Network</t>
  </si>
  <si>
    <t>Gunvorelec_EurB</t>
  </si>
  <si>
    <t>AlcoEnergyelec_EurC_E_Network</t>
  </si>
  <si>
    <t>AlcoEnergyelec_EurC</t>
  </si>
  <si>
    <t>Caldicelec_EurC_E_Network</t>
  </si>
  <si>
    <t>Caldicelec_EurC</t>
  </si>
  <si>
    <t>Exxonmobilelec_EurC_E_Network</t>
  </si>
  <si>
    <t>Exxonmobilelec_EurC</t>
  </si>
  <si>
    <t>VPREnergyelec_EurC_E_Network</t>
  </si>
  <si>
    <t>VPREnergyelec_EurC</t>
  </si>
  <si>
    <t>AluchemieFormerelec_BotB_E_Network</t>
  </si>
  <si>
    <t>AluchemieFormerelec_BotB</t>
  </si>
  <si>
    <t>Exxonelec_BotB_E_Network</t>
  </si>
  <si>
    <t>Exxonelec_BotB</t>
  </si>
  <si>
    <t>APTMelec_MV</t>
  </si>
  <si>
    <t>BritNedelec_MV_E_Network</t>
  </si>
  <si>
    <t>BritNedelec_MV</t>
  </si>
  <si>
    <t>Bungeloderselec_MVB_E_Network</t>
  </si>
  <si>
    <t>Bungeloderselec_MVB</t>
  </si>
  <si>
    <t>Enecogenelec_MVB_E_Network</t>
  </si>
  <si>
    <t>Enecogenelec_MVB</t>
  </si>
  <si>
    <t>EnecoWindelec_MV_E_Network</t>
  </si>
  <si>
    <t>EnecoWindelec_MV</t>
  </si>
  <si>
    <t>Engieelec_MVB_E_Network</t>
  </si>
  <si>
    <t>Engieelec_MVB</t>
  </si>
  <si>
    <t>Freeelec_MV_E_Network</t>
  </si>
  <si>
    <t>Freeelec_MV</t>
  </si>
  <si>
    <t>Lyondellelec_MVB_E_Network</t>
  </si>
  <si>
    <t>Lyondellelec_MVB</t>
  </si>
  <si>
    <t>Nesteelec_MVB_E_Network</t>
  </si>
  <si>
    <t>Nesteelec_MVB</t>
  </si>
  <si>
    <t>Offshoreelec_MV_E_Network</t>
  </si>
  <si>
    <t>Offshoreelec_MV</t>
  </si>
  <si>
    <t>PorthosBoosterelec_MV_E_Network</t>
  </si>
  <si>
    <t>PorthosBoosterelec_MV</t>
  </si>
  <si>
    <t>RWGelec_MV_E_Network</t>
  </si>
  <si>
    <t>RWGelec_MV</t>
  </si>
  <si>
    <t>SIFelec_MV_E_Network</t>
  </si>
  <si>
    <t>SIFelec_MV</t>
  </si>
  <si>
    <t>UniperUCMLelec_MVB_E_Network</t>
  </si>
  <si>
    <t>UniperUCMLelec_MVB</t>
  </si>
  <si>
    <t>UniperMPP3elec_MVB_E_Network</t>
  </si>
  <si>
    <t>UniperMPP3elec_MVB</t>
  </si>
  <si>
    <t>AirLiquidePergenelec_Per_E_Network</t>
  </si>
  <si>
    <t>Arkemaelec_Per_E_Network</t>
  </si>
  <si>
    <t>Cerexagrielec_Per_E_Network</t>
  </si>
  <si>
    <t>Cerexagrielec_Per</t>
  </si>
  <si>
    <t>Hexionelec_Per_E_Network</t>
  </si>
  <si>
    <t>Hexionelec_Per</t>
  </si>
  <si>
    <t>MaasStroomelec_Per_E_Network</t>
  </si>
  <si>
    <t>MaasStroomelec_Per</t>
  </si>
  <si>
    <t>Rijnmondelec_Per_E_Network</t>
  </si>
  <si>
    <t>Rijnmondelec_Per</t>
  </si>
  <si>
    <t>ShellChemelec_Per_E_Network</t>
  </si>
  <si>
    <t>ShellChemelec_Per</t>
  </si>
  <si>
    <t>ShellRefineryelec_Per_E_Network</t>
  </si>
  <si>
    <t>ShellRefineryelec_Per</t>
  </si>
  <si>
    <t>Wilmarelec_Per_E_Network</t>
  </si>
  <si>
    <t>Wilmarelec_Per</t>
  </si>
  <si>
    <t>Cargillelec_Bot_E_Network</t>
  </si>
  <si>
    <t>Kooleelec_Bot_E_Network</t>
  </si>
  <si>
    <t>LBCelec_Bot_E_Network</t>
  </si>
  <si>
    <t>Rubiselec_Bot_E_Network</t>
  </si>
  <si>
    <t>Verolmeelec_Bot_E_Network</t>
  </si>
  <si>
    <t>VopakTerminalselec_Bot_E_Network</t>
  </si>
  <si>
    <t>ENCIelec_Eur_E_Network</t>
  </si>
  <si>
    <t>ProRailelec_Eur_E_Network</t>
  </si>
  <si>
    <t>VopakMoezelwegNeckarwegTerminalselec_Eur_E_Network</t>
  </si>
  <si>
    <t>R2_RTLH_ODO</t>
  </si>
  <si>
    <t>R2_RTLH_ODO_Supplier</t>
  </si>
  <si>
    <t>R2_RTLH_ODO_OP1</t>
  </si>
  <si>
    <t>R2_RTLH_ODO_Supplier_profile</t>
  </si>
  <si>
    <t>R4_RTLG_ODO</t>
  </si>
  <si>
    <t>R4_RTLG_ODO_Supplier</t>
  </si>
  <si>
    <t>R4_RTLG_ODO_OP1</t>
  </si>
  <si>
    <t>R4_RTLG_ODO_Supplier_profile</t>
  </si>
  <si>
    <t>R5_RTLH_NODO</t>
  </si>
  <si>
    <t>R5_RTLH_NODO_Supplier</t>
  </si>
  <si>
    <t>R5_RTLH_NODO_OP1</t>
  </si>
  <si>
    <t>R5_RTLH_NODO_Supplier_profile</t>
  </si>
  <si>
    <t>R6_RTLG_NODO</t>
  </si>
  <si>
    <t>R6_RTLG_NODO_Supplier</t>
  </si>
  <si>
    <t>R6_RTLG_NODO_OP1</t>
  </si>
  <si>
    <t>R6_RTLG_NODO_Supplier_profile</t>
  </si>
  <si>
    <t>R7_HTLH</t>
  </si>
  <si>
    <t>R7_HTLH_Supplier</t>
  </si>
  <si>
    <t>R7_HTLH_OP1</t>
  </si>
  <si>
    <t>R7_HTLH_Supplier_profile</t>
  </si>
  <si>
    <t>R8_HTLG</t>
  </si>
  <si>
    <t>R8_HTLG_Supplier</t>
  </si>
  <si>
    <t>R8_HTLG_OP1</t>
  </si>
  <si>
    <t>R8_HTLG_Supplier_profile</t>
  </si>
  <si>
    <t>Connection224</t>
  </si>
  <si>
    <t>Connection422</t>
  </si>
  <si>
    <t>Connection522</t>
  </si>
  <si>
    <t>Connection705</t>
  </si>
  <si>
    <t>Connection723</t>
  </si>
  <si>
    <t>Connection818</t>
  </si>
  <si>
    <t>ImportH2_MV_Network</t>
  </si>
  <si>
    <t>ExportH2_Per_Network</t>
  </si>
  <si>
    <t>ExportH2_Hinterland</t>
  </si>
  <si>
    <t>ExportH2_Hinterland_Network</t>
  </si>
  <si>
    <t>CH4Export_Per_Network</t>
  </si>
  <si>
    <t>Connection5424</t>
  </si>
  <si>
    <t>Connection5425</t>
  </si>
  <si>
    <t>Connection5426</t>
  </si>
  <si>
    <t>Connection5427</t>
  </si>
  <si>
    <t>Others_Bot_H2_new</t>
  </si>
  <si>
    <t>Others_Eur_H2_new</t>
  </si>
  <si>
    <t>Others_MV_H2_new</t>
  </si>
  <si>
    <t>Others_Per_H2_new</t>
  </si>
  <si>
    <t>ProRail_Eur_H2_new</t>
  </si>
  <si>
    <t>DrivenByProfile</t>
  </si>
  <si>
    <t>Connection5428</t>
  </si>
  <si>
    <t>Connection5429</t>
  </si>
  <si>
    <t>Connection5430</t>
  </si>
  <si>
    <t>C100</t>
  </si>
  <si>
    <t>GM_CH4_converter</t>
  </si>
  <si>
    <t>C100OP1</t>
  </si>
  <si>
    <t>C100IP1</t>
  </si>
  <si>
    <t>Connection5431</t>
  </si>
  <si>
    <t>Connection5432</t>
  </si>
  <si>
    <t>PeakShaver_MV_GM_Network</t>
  </si>
  <si>
    <t>PeakShaver_MV_GM_Network_IP1</t>
  </si>
  <si>
    <t>PeakShaver_MV_GM_Network_OP1</t>
  </si>
  <si>
    <t>PeakShaver_MV_H2_New_Network_OP1</t>
  </si>
  <si>
    <t>MixStation_Per_GM_Network_IP1</t>
  </si>
  <si>
    <t>Connection5433</t>
  </si>
  <si>
    <t>Connection5434</t>
  </si>
  <si>
    <t>Connection5435</t>
  </si>
  <si>
    <t>Connection5436</t>
  </si>
  <si>
    <t>PeakShaver_MV_H2_new_Network_IP1</t>
  </si>
  <si>
    <t>MixStation_Per_GM_Network</t>
  </si>
  <si>
    <t>MixStation_Per_H2_new_Network_IP1</t>
  </si>
  <si>
    <t>MixStation_Per_GM_Network_OP1</t>
  </si>
  <si>
    <t>MixStation_Per_H2_New_Network_OP1</t>
  </si>
  <si>
    <t>LNGImport_profile</t>
  </si>
  <si>
    <t>buildingEnvironmentSwitch</t>
  </si>
  <si>
    <t>xxx</t>
  </si>
  <si>
    <t>BaseloadMVoperator</t>
  </si>
  <si>
    <t>BaseloadMVoperator_building</t>
  </si>
  <si>
    <t>BaseloadMVoperator_area</t>
  </si>
  <si>
    <t>BaseloadMVoperator_MV66</t>
  </si>
  <si>
    <t>BaseloadMVoperator_MV66_profile</t>
  </si>
  <si>
    <t>BaseloadMVoperator_Eur</t>
  </si>
  <si>
    <t>BaseloadMVoperator_Eur_profile</t>
  </si>
  <si>
    <t>BaseloadMVoperator_Bot</t>
  </si>
  <si>
    <t>BaseloadMVoperator_Bot_profile</t>
  </si>
  <si>
    <t>BaseloadMVoperator_Theems</t>
  </si>
  <si>
    <t>BaseloadMVoperator_Theems_profile</t>
  </si>
  <si>
    <t>BaseloadMVoperator_Gerbrand</t>
  </si>
  <si>
    <t>BaseloadMVoperator_Gerbrand_profile</t>
  </si>
  <si>
    <t>BaseloadMVoperator_Oud</t>
  </si>
  <si>
    <t>BaseloadMVoperator_Oud_profile</t>
  </si>
  <si>
    <t>BaseloadMVoperator_Geervl</t>
  </si>
  <si>
    <t>BaseloadMVoperator_Geervl_profile</t>
  </si>
  <si>
    <t>BaseloadMVoperator_Middelh</t>
  </si>
  <si>
    <t>BaseloadMVoperator_Middelh_profile</t>
  </si>
  <si>
    <t>BaseloadMVoperator_Tinte</t>
  </si>
  <si>
    <t>BaseloadMVoperator_Tinte_profile</t>
  </si>
  <si>
    <t>BaseloadMVoperator_MV25</t>
  </si>
  <si>
    <t>BaseloadMVoperator_MV25_profile</t>
  </si>
  <si>
    <t>BaseloadMVoperator_Merwe</t>
  </si>
  <si>
    <t>BaseloadMVoperator_MV66_E_Network</t>
  </si>
  <si>
    <t>BaseloadMVoperator_MV66_E_Network_IP1</t>
  </si>
  <si>
    <t>BaseloadMVoperator_MV66_E_Network_OP1</t>
  </si>
  <si>
    <t>BaseloadMVoperator_Eur_E_Network</t>
  </si>
  <si>
    <t>BaseloadMVoperator_Eur_E_Network_IP1</t>
  </si>
  <si>
    <t>BaseloadMVoperator_Eur_E_Network_OP1</t>
  </si>
  <si>
    <t>BaseloadMVoperator_Bot_E_Network</t>
  </si>
  <si>
    <t>BaseloadMVoperator_Bot_E_Network_IP1</t>
  </si>
  <si>
    <t>BaseloadMVoperator_Bot_E_Network_OP1</t>
  </si>
  <si>
    <t>BaseloadMVoperator_Theems_E_Network</t>
  </si>
  <si>
    <t>BaseloadMVoperator_Theems_E_Network_IP1</t>
  </si>
  <si>
    <t>BaseloadMVoperator_Theems_E_Network_OP1</t>
  </si>
  <si>
    <t>BaseloadMVoperator_Gerbrand_E_Network</t>
  </si>
  <si>
    <t>BaseloadMVoperator_Gerbrand_E_Network_IP1</t>
  </si>
  <si>
    <t>BaseloadMVoperator_Gerbrand_E_Network_OP1</t>
  </si>
  <si>
    <t>BaseloadMVoperator_Oud_E_Network</t>
  </si>
  <si>
    <t>BaseloadMVoperator_Oud_E_Network_IP1</t>
  </si>
  <si>
    <t>BaseloadMVoperator_Oud_E_Network_OP1</t>
  </si>
  <si>
    <t>BaseloadMVoperator_Geervl_E_Network</t>
  </si>
  <si>
    <t>BaseloadMVoperator_Geervl_E_Network_IP1</t>
  </si>
  <si>
    <t>BaseloadMVoperator_Geervl_E_Network_OP1</t>
  </si>
  <si>
    <t>BaseloadMVoperator_Middelh_E_Network</t>
  </si>
  <si>
    <t>BaseloadMVoperator_Middelh_E_Network_IP1</t>
  </si>
  <si>
    <t>BaseloadMVoperator_Middelh_E_Network_OP1</t>
  </si>
  <si>
    <t>BaseloadMVoperator_Tinte_E_Network</t>
  </si>
  <si>
    <t>BaseloadMVoperator_Tinte_E_Network_IP1</t>
  </si>
  <si>
    <t>BaseloadMVoperator_Tinte_E_Network_OP1</t>
  </si>
  <si>
    <t>BaseloadMVoperator_MV25_E_Network</t>
  </si>
  <si>
    <t>BaseloadMVoperator_MV25_E_Network_IP1</t>
  </si>
  <si>
    <t>BaseloadMVoperator_MV25_E_Network_OP1</t>
  </si>
  <si>
    <t>BaseloadMVoperator_MWW25_E_Network</t>
  </si>
  <si>
    <t>BaseloadMVoperator_MWW25_E_Network_IP1</t>
  </si>
  <si>
    <t>BaseloadMVoperator_MWW25_E_Network_OP1</t>
  </si>
  <si>
    <t>BaseloadMVoperator_MWW25</t>
  </si>
  <si>
    <t>GasOperator Mapping</t>
  </si>
  <si>
    <t>H_001</t>
  </si>
  <si>
    <t>W1_001</t>
  </si>
  <si>
    <t>HW_001</t>
  </si>
  <si>
    <t>H_002</t>
  </si>
  <si>
    <t>HW_002</t>
  </si>
  <si>
    <t>H_003</t>
  </si>
  <si>
    <t>HW_003</t>
  </si>
  <si>
    <t>H_004</t>
  </si>
  <si>
    <t>W1_002</t>
  </si>
  <si>
    <t>HW_004</t>
  </si>
  <si>
    <t>H_005</t>
  </si>
  <si>
    <t>HW_005</t>
  </si>
  <si>
    <t>H_006</t>
  </si>
  <si>
    <t>W1_004</t>
  </si>
  <si>
    <t>HW_006</t>
  </si>
  <si>
    <t>H_007</t>
  </si>
  <si>
    <t>HW_007</t>
  </si>
  <si>
    <t>H_008</t>
  </si>
  <si>
    <t>H_009</t>
  </si>
  <si>
    <t>R1_001</t>
  </si>
  <si>
    <t>R1_002</t>
  </si>
  <si>
    <t>R1_003</t>
  </si>
  <si>
    <t>R1_004</t>
  </si>
  <si>
    <t>R1_005</t>
  </si>
  <si>
    <t>W1_003</t>
  </si>
  <si>
    <t>R2_001</t>
  </si>
  <si>
    <t>R3_001</t>
  </si>
  <si>
    <t>R2_002</t>
  </si>
  <si>
    <t>R3_002</t>
  </si>
  <si>
    <t>R2_003</t>
  </si>
  <si>
    <t>R2_004</t>
  </si>
  <si>
    <t>R3_005</t>
  </si>
  <si>
    <t>R2_005</t>
  </si>
  <si>
    <t>R2_006</t>
  </si>
  <si>
    <t>R2_007</t>
  </si>
  <si>
    <t>R3_003</t>
  </si>
  <si>
    <t>R3_004</t>
  </si>
  <si>
    <t>BAL_H</t>
  </si>
  <si>
    <t>BAL_M</t>
  </si>
  <si>
    <t>H2 Fase 1</t>
  </si>
  <si>
    <t>H2 Fase 2</t>
  </si>
  <si>
    <t>H2 B</t>
  </si>
  <si>
    <t>H2 C</t>
  </si>
  <si>
    <t>H2 D</t>
  </si>
  <si>
    <t>H2 E</t>
  </si>
  <si>
    <t>RTL O+N -&gt; H2</t>
  </si>
  <si>
    <t>G-Gas -&gt;  H2</t>
  </si>
  <si>
    <t>xxx000</t>
  </si>
  <si>
    <t>BaseloadStedin_Bot</t>
  </si>
  <si>
    <t>BaseloadStedin_Eur</t>
  </si>
  <si>
    <t>BaseloadStedin_Gerbrand</t>
  </si>
  <si>
    <t>BaseloadStedin_Geervl</t>
  </si>
  <si>
    <t>BaseloadStedin_Middelh</t>
  </si>
  <si>
    <t>BaseloadStedin_MV66</t>
  </si>
  <si>
    <t>BaseloadStedin_MV25</t>
  </si>
  <si>
    <t>BaseloadStedin_Oud</t>
  </si>
  <si>
    <t>BaseloadStedin_Tinte</t>
  </si>
  <si>
    <t>BaseloadStedin_Theems</t>
  </si>
  <si>
    <t>BaseloadStedin_Merwe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</si>
</sst>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5" fillId="0" borderId="0" xfId="0" applyFont="1"/>
    <xf numFmtId="0" fontId="0" fillId="2" borderId="0" xfId="0" applyNumberFormat="1" applyFill="1"/>
    <xf numFmtId="0" fontId="0" fillId="2" borderId="0" xfId="0" applyFill="1"/>
    <xf numFmtId="0" fontId="3" fillId="0" borderId="0" xfId="0" applyFont="1" applyFill="1"/>
    <xf numFmtId="0" fontId="2" fillId="2" borderId="0" xfId="0" applyFont="1" applyFill="1"/>
    <xf numFmtId="0" fontId="2" fillId="0" borderId="0" xfId="0" applyFont="1" applyFill="1"/>
    <xf numFmtId="11" fontId="3" fillId="0" borderId="0" xfId="0" applyNumberFormat="1" applyFont="1" applyFill="1"/>
    <xf numFmtId="0" fontId="5" fillId="0" borderId="0" xfId="0" applyFont="1" applyFill="1" applyAlignment="1">
      <alignment vertical="center"/>
    </xf>
    <xf numFmtId="2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C45B-B3B7-4E3A-8E7D-D5152D4823AD}">
  <dimension ref="A1:D68"/>
  <sheetViews>
    <sheetView workbookViewId="0">
      <selection activeCell="A49" sqref="A49"/>
    </sheetView>
  </sheetViews>
  <sheetFormatPr defaultColWidth="8.85546875" defaultRowHeight="15" x14ac:dyDescent="0.25"/>
  <cols>
    <col min="1" max="1" width="67.85546875" customWidth="1"/>
    <col min="2" max="2" width="100.85546875" bestFit="1" customWidth="1"/>
    <col min="3" max="3" width="1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</row>
    <row r="3" spans="1:4" x14ac:dyDescent="0.25">
      <c r="A3" t="s">
        <v>3000</v>
      </c>
      <c r="B3" t="s">
        <v>3002</v>
      </c>
    </row>
    <row r="4" spans="1:4" x14ac:dyDescent="0.25">
      <c r="A4" t="s">
        <v>6</v>
      </c>
      <c r="B4" t="s">
        <v>3005</v>
      </c>
    </row>
    <row r="5" spans="1:4" x14ac:dyDescent="0.25">
      <c r="A5" t="s">
        <v>3001</v>
      </c>
      <c r="B5" t="s">
        <v>3011</v>
      </c>
    </row>
    <row r="6" spans="1:4" x14ac:dyDescent="0.25">
      <c r="A6" t="s">
        <v>3003</v>
      </c>
      <c r="B6" t="s">
        <v>3012</v>
      </c>
    </row>
    <row r="7" spans="1:4" x14ac:dyDescent="0.25">
      <c r="A7" t="s">
        <v>3004</v>
      </c>
      <c r="B7" t="s">
        <v>3013</v>
      </c>
    </row>
    <row r="8" spans="1:4" x14ac:dyDescent="0.25">
      <c r="A8" t="s">
        <v>8</v>
      </c>
      <c r="B8" t="s">
        <v>3010</v>
      </c>
    </row>
    <row r="9" spans="1:4" x14ac:dyDescent="0.25">
      <c r="A9" t="s">
        <v>7</v>
      </c>
      <c r="B9" t="s">
        <v>3009</v>
      </c>
    </row>
    <row r="10" spans="1:4" x14ac:dyDescent="0.25">
      <c r="A10" t="s">
        <v>7</v>
      </c>
      <c r="B10" t="s">
        <v>3008</v>
      </c>
    </row>
    <row r="11" spans="1:4" x14ac:dyDescent="0.25">
      <c r="A11" t="s">
        <v>3007</v>
      </c>
      <c r="B11" t="s">
        <v>3006</v>
      </c>
    </row>
    <row r="12" spans="1:4" x14ac:dyDescent="0.25">
      <c r="A12" t="s">
        <v>9</v>
      </c>
      <c r="B12" t="s">
        <v>3014</v>
      </c>
    </row>
    <row r="13" spans="1:4" x14ac:dyDescent="0.25">
      <c r="A13" t="s">
        <v>11</v>
      </c>
      <c r="B13" t="s">
        <v>11</v>
      </c>
    </row>
    <row r="14" spans="1:4" x14ac:dyDescent="0.25">
      <c r="A14" t="s">
        <v>5184</v>
      </c>
      <c r="B14" t="str">
        <f>A14</f>
        <v>Agriculture</v>
      </c>
    </row>
    <row r="15" spans="1:4" x14ac:dyDescent="0.25">
      <c r="A15" t="s">
        <v>5185</v>
      </c>
      <c r="B15" t="str">
        <f t="shared" ref="B15:B32" si="0">A15</f>
        <v>Buildings</v>
      </c>
    </row>
    <row r="16" spans="1:4" x14ac:dyDescent="0.25">
      <c r="A16" t="s">
        <v>5433</v>
      </c>
      <c r="B16" t="str">
        <f t="shared" si="0"/>
        <v>Buildings_HP_Electric</v>
      </c>
    </row>
    <row r="17" spans="1:2" x14ac:dyDescent="0.25">
      <c r="A17" t="s">
        <v>5434</v>
      </c>
      <c r="B17" t="str">
        <f t="shared" si="0"/>
        <v>Buildings_HP_Hybrid</v>
      </c>
    </row>
    <row r="18" spans="1:2" x14ac:dyDescent="0.25">
      <c r="A18" t="s">
        <v>5186</v>
      </c>
      <c r="B18" t="str">
        <f t="shared" si="0"/>
        <v>Curtailment</v>
      </c>
    </row>
    <row r="19" spans="1:2" x14ac:dyDescent="0.25">
      <c r="A19" t="s">
        <v>5435</v>
      </c>
      <c r="B19" t="str">
        <f t="shared" si="0"/>
        <v>Exchange_BE</v>
      </c>
    </row>
    <row r="20" spans="1:2" x14ac:dyDescent="0.25">
      <c r="A20" t="s">
        <v>5187</v>
      </c>
      <c r="B20" t="str">
        <f t="shared" si="0"/>
        <v>Exchange DE</v>
      </c>
    </row>
    <row r="21" spans="1:2" x14ac:dyDescent="0.25">
      <c r="A21" t="s">
        <v>5436</v>
      </c>
      <c r="B21" t="str">
        <f t="shared" si="0"/>
        <v>Exchange_DK</v>
      </c>
    </row>
    <row r="22" spans="1:2" x14ac:dyDescent="0.25">
      <c r="A22" t="s">
        <v>5437</v>
      </c>
      <c r="B22" t="str">
        <f t="shared" si="0"/>
        <v>Exchange_NO</v>
      </c>
    </row>
    <row r="23" spans="1:2" x14ac:dyDescent="0.25">
      <c r="A23" t="s">
        <v>5438</v>
      </c>
      <c r="B23" t="str">
        <f t="shared" si="0"/>
        <v>Exchange_UK</v>
      </c>
    </row>
    <row r="24" spans="1:2" x14ac:dyDescent="0.25">
      <c r="A24" t="s">
        <v>5188</v>
      </c>
      <c r="B24" t="str">
        <f t="shared" si="0"/>
        <v>Other</v>
      </c>
    </row>
    <row r="25" spans="1:2" x14ac:dyDescent="0.25">
      <c r="A25" t="s">
        <v>5439</v>
      </c>
      <c r="B25" t="str">
        <f t="shared" si="0"/>
        <v>Heat_Network</v>
      </c>
    </row>
    <row r="26" spans="1:2" x14ac:dyDescent="0.25">
      <c r="A26" t="s">
        <v>5440</v>
      </c>
      <c r="B26" t="str">
        <f t="shared" si="0"/>
        <v>Household_Battery</v>
      </c>
    </row>
    <row r="27" spans="1:2" x14ac:dyDescent="0.25">
      <c r="A27" t="s">
        <v>5189</v>
      </c>
      <c r="B27" t="str">
        <f t="shared" si="0"/>
        <v>Household</v>
      </c>
    </row>
    <row r="28" spans="1:2" x14ac:dyDescent="0.25">
      <c r="A28" t="s">
        <v>5441</v>
      </c>
      <c r="B28" t="str">
        <f t="shared" si="0"/>
        <v>Household_HP_Electric</v>
      </c>
    </row>
    <row r="29" spans="1:2" x14ac:dyDescent="0.25">
      <c r="A29" t="s">
        <v>5442</v>
      </c>
      <c r="B29" t="str">
        <f t="shared" si="0"/>
        <v>Household_HP_Hybrid</v>
      </c>
    </row>
    <row r="30" spans="1:2" x14ac:dyDescent="0.25">
      <c r="A30" t="s">
        <v>5443</v>
      </c>
      <c r="B30" t="str">
        <f t="shared" si="0"/>
        <v>Hydro_Storage</v>
      </c>
    </row>
    <row r="31" spans="1:2" x14ac:dyDescent="0.25">
      <c r="A31" t="s">
        <v>5444</v>
      </c>
      <c r="B31" t="str">
        <f t="shared" si="0"/>
        <v>Industry_Aluminium</v>
      </c>
    </row>
    <row r="32" spans="1:2" x14ac:dyDescent="0.25">
      <c r="A32" t="s">
        <v>5445</v>
      </c>
      <c r="B32" t="str">
        <f t="shared" si="0"/>
        <v>Industry_Metals</v>
      </c>
    </row>
    <row r="33" spans="1:2" x14ac:dyDescent="0.25">
      <c r="A33" t="s">
        <v>5446</v>
      </c>
      <c r="B33" t="str">
        <f t="shared" ref="B33:B51" si="1">A33</f>
        <v>Industry_Other</v>
      </c>
    </row>
    <row r="34" spans="1:2" x14ac:dyDescent="0.25">
      <c r="A34" t="s">
        <v>5447</v>
      </c>
      <c r="B34" t="str">
        <f t="shared" si="1"/>
        <v>Industry_Refineries</v>
      </c>
    </row>
    <row r="35" spans="1:2" x14ac:dyDescent="0.25">
      <c r="A35" t="s">
        <v>5448</v>
      </c>
      <c r="B35" t="str">
        <f t="shared" si="1"/>
        <v>Industry_Steel</v>
      </c>
    </row>
    <row r="36" spans="1:2" x14ac:dyDescent="0.25">
      <c r="A36" t="s">
        <v>5449</v>
      </c>
      <c r="B36" t="str">
        <f t="shared" si="1"/>
        <v>Power_to_Gas</v>
      </c>
    </row>
    <row r="37" spans="1:2" x14ac:dyDescent="0.25">
      <c r="A37" t="s">
        <v>5450</v>
      </c>
      <c r="B37" t="str">
        <f t="shared" si="1"/>
        <v>System_Battery</v>
      </c>
    </row>
    <row r="38" spans="1:2" x14ac:dyDescent="0.25">
      <c r="A38" t="s">
        <v>5451</v>
      </c>
      <c r="B38" t="str">
        <f t="shared" si="1"/>
        <v>Transport_Car</v>
      </c>
    </row>
    <row r="39" spans="1:2" x14ac:dyDescent="0.25">
      <c r="A39" t="s">
        <v>5452</v>
      </c>
      <c r="B39" t="str">
        <f t="shared" si="1"/>
        <v>Transport_Other</v>
      </c>
    </row>
    <row r="40" spans="1:2" x14ac:dyDescent="0.25">
      <c r="A40" t="s">
        <v>5453</v>
      </c>
      <c r="B40" t="str">
        <f t="shared" si="1"/>
        <v>Vehicle_Battery</v>
      </c>
    </row>
    <row r="41" spans="1:2" x14ac:dyDescent="0.25">
      <c r="A41" t="s">
        <v>5190</v>
      </c>
      <c r="B41" t="str">
        <f t="shared" si="1"/>
        <v>Deficit</v>
      </c>
    </row>
    <row r="42" spans="1:2" x14ac:dyDescent="0.25">
      <c r="A42" t="s">
        <v>5435</v>
      </c>
      <c r="B42" t="str">
        <f t="shared" si="1"/>
        <v>Exchange_BE</v>
      </c>
    </row>
    <row r="43" spans="1:2" x14ac:dyDescent="0.25">
      <c r="A43" t="s">
        <v>5454</v>
      </c>
      <c r="B43" t="str">
        <f t="shared" si="1"/>
        <v>Exchange_DE</v>
      </c>
    </row>
    <row r="44" spans="1:2" x14ac:dyDescent="0.25">
      <c r="A44" t="s">
        <v>5436</v>
      </c>
      <c r="B44" t="str">
        <f t="shared" si="1"/>
        <v>Exchange_DK</v>
      </c>
    </row>
    <row r="45" spans="1:2" x14ac:dyDescent="0.25">
      <c r="A45" t="s">
        <v>5437</v>
      </c>
      <c r="B45" t="str">
        <f t="shared" si="1"/>
        <v>Exchange_NO</v>
      </c>
    </row>
    <row r="46" spans="1:2" x14ac:dyDescent="0.25">
      <c r="A46" t="s">
        <v>5438</v>
      </c>
      <c r="B46" t="str">
        <f t="shared" si="1"/>
        <v>Exchange_UK</v>
      </c>
    </row>
    <row r="47" spans="1:2" x14ac:dyDescent="0.25">
      <c r="A47" t="s">
        <v>5455</v>
      </c>
      <c r="B47" t="str">
        <f t="shared" si="1"/>
        <v>Industry_Chemicals</v>
      </c>
    </row>
    <row r="48" spans="1:2" x14ac:dyDescent="0.25">
      <c r="A48" t="s">
        <v>5456</v>
      </c>
      <c r="B48" t="str">
        <f t="shared" si="1"/>
        <v>Industry_Food</v>
      </c>
    </row>
    <row r="49" spans="1:2" x14ac:dyDescent="0.25">
      <c r="A49" t="s">
        <v>5457</v>
      </c>
      <c r="B49" t="str">
        <f t="shared" si="1"/>
        <v>Industry_Paper</v>
      </c>
    </row>
    <row r="50" spans="1:2" x14ac:dyDescent="0.25">
      <c r="A50" t="s">
        <v>5458</v>
      </c>
      <c r="B50" t="str">
        <f t="shared" si="1"/>
        <v>Power_Plant_CHP</v>
      </c>
    </row>
    <row r="51" spans="1:2" x14ac:dyDescent="0.25">
      <c r="A51" t="s">
        <v>5459</v>
      </c>
      <c r="B51" t="str">
        <f t="shared" si="1"/>
        <v>Power_Plant_Coal</v>
      </c>
    </row>
    <row r="52" spans="1:2" x14ac:dyDescent="0.25">
      <c r="A52" t="s">
        <v>5460</v>
      </c>
      <c r="B52" t="str">
        <f t="shared" ref="B52:B63" si="2">A52</f>
        <v>Power_Plant_Gas_Large</v>
      </c>
    </row>
    <row r="53" spans="1:2" x14ac:dyDescent="0.25">
      <c r="A53" t="s">
        <v>5461</v>
      </c>
      <c r="B53" t="str">
        <f t="shared" si="2"/>
        <v>Power_Plant_Gas_Small</v>
      </c>
    </row>
    <row r="54" spans="1:2" x14ac:dyDescent="0.25">
      <c r="A54" t="s">
        <v>5462</v>
      </c>
      <c r="B54" t="str">
        <f t="shared" si="2"/>
        <v>Power_Plant_Nuclear</v>
      </c>
    </row>
    <row r="55" spans="1:2" x14ac:dyDescent="0.25">
      <c r="A55" t="s">
        <v>5463</v>
      </c>
      <c r="B55" t="str">
        <f t="shared" si="2"/>
        <v>Power_Plant_Biomass</v>
      </c>
    </row>
    <row r="56" spans="1:2" x14ac:dyDescent="0.25">
      <c r="A56" t="s">
        <v>5464</v>
      </c>
      <c r="B56" t="str">
        <f t="shared" si="2"/>
        <v>Power_Plant_Other</v>
      </c>
    </row>
    <row r="57" spans="1:2" x14ac:dyDescent="0.25">
      <c r="A57" t="s">
        <v>5449</v>
      </c>
      <c r="B57" t="str">
        <f t="shared" si="2"/>
        <v>Power_to_Gas</v>
      </c>
    </row>
    <row r="58" spans="1:2" x14ac:dyDescent="0.25">
      <c r="A58" t="s">
        <v>5465</v>
      </c>
      <c r="B58" t="str">
        <f t="shared" si="2"/>
        <v>Solar_PV_Buildings</v>
      </c>
    </row>
    <row r="59" spans="1:2" x14ac:dyDescent="0.25">
      <c r="A59" t="s">
        <v>5466</v>
      </c>
      <c r="B59" t="str">
        <f t="shared" si="2"/>
        <v>Solar_PV_Field</v>
      </c>
    </row>
    <row r="60" spans="1:2" x14ac:dyDescent="0.25">
      <c r="A60" t="s">
        <v>5467</v>
      </c>
      <c r="B60" t="str">
        <f t="shared" si="2"/>
        <v>Solar_PV_Households</v>
      </c>
    </row>
    <row r="61" spans="1:2" x14ac:dyDescent="0.25">
      <c r="A61" t="s">
        <v>5450</v>
      </c>
      <c r="B61" t="str">
        <f t="shared" si="2"/>
        <v>System_Battery</v>
      </c>
    </row>
    <row r="62" spans="1:2" x14ac:dyDescent="0.25">
      <c r="A62" t="s">
        <v>5453</v>
      </c>
      <c r="B62" t="str">
        <f t="shared" si="2"/>
        <v>Vehicle_Battery</v>
      </c>
    </row>
    <row r="63" spans="1:2" x14ac:dyDescent="0.25">
      <c r="A63" t="s">
        <v>5468</v>
      </c>
      <c r="B63" t="str">
        <f t="shared" si="2"/>
        <v>Wind_Offshore</v>
      </c>
    </row>
    <row r="64" spans="1:2" x14ac:dyDescent="0.25">
      <c r="A64" t="s">
        <v>5214</v>
      </c>
      <c r="B64" t="str">
        <f>A64</f>
        <v>Storage</v>
      </c>
    </row>
    <row r="65" spans="1:2" x14ac:dyDescent="0.25">
      <c r="A65" t="s">
        <v>5477</v>
      </c>
      <c r="B65" t="str">
        <f>A65</f>
        <v>Other_Hydrogen_Production</v>
      </c>
    </row>
    <row r="66" spans="1:2" x14ac:dyDescent="0.25">
      <c r="A66" t="s">
        <v>5215</v>
      </c>
      <c r="B66" t="s">
        <v>5215</v>
      </c>
    </row>
    <row r="67" spans="1:2" x14ac:dyDescent="0.25">
      <c r="A67" t="s">
        <v>5213</v>
      </c>
      <c r="B67" t="s">
        <v>5213</v>
      </c>
    </row>
    <row r="68" spans="1:2" x14ac:dyDescent="0.25">
      <c r="A68" t="s">
        <v>5469</v>
      </c>
      <c r="B68" t="s">
        <v>5469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61A1-1890-4F99-A23C-0F43A899847B}">
  <dimension ref="A1:E170"/>
  <sheetViews>
    <sheetView topLeftCell="A129" zoomScale="85" zoomScaleNormal="85" workbookViewId="0">
      <selection activeCell="B149" sqref="B149"/>
    </sheetView>
  </sheetViews>
  <sheetFormatPr defaultColWidth="8.85546875" defaultRowHeight="15" x14ac:dyDescent="0.25"/>
  <cols>
    <col min="1" max="1" width="51.42578125" bestFit="1" customWidth="1"/>
    <col min="2" max="3" width="40.28515625" bestFit="1" customWidth="1"/>
    <col min="4" max="4" width="53.85546875" bestFit="1" customWidth="1"/>
    <col min="5" max="5" width="57.7109375" bestFit="1" customWidth="1"/>
  </cols>
  <sheetData>
    <row r="1" spans="1:5" x14ac:dyDescent="0.25">
      <c r="A1" s="1" t="s">
        <v>5220</v>
      </c>
      <c r="B1" s="1" t="s">
        <v>5290</v>
      </c>
      <c r="C1" s="1" t="s">
        <v>5289</v>
      </c>
      <c r="D1" s="1" t="s">
        <v>5221</v>
      </c>
      <c r="E1" s="1" t="s">
        <v>5288</v>
      </c>
    </row>
    <row r="2" spans="1:5" x14ac:dyDescent="0.25">
      <c r="A2" t="s">
        <v>525</v>
      </c>
      <c r="B2" t="s">
        <v>26</v>
      </c>
      <c r="C2" t="s">
        <v>26</v>
      </c>
      <c r="D2" t="s">
        <v>5222</v>
      </c>
      <c r="E2" t="s">
        <v>3398</v>
      </c>
    </row>
    <row r="3" spans="1:5" x14ac:dyDescent="0.25">
      <c r="A3" t="s">
        <v>605</v>
      </c>
      <c r="B3" t="s">
        <v>52</v>
      </c>
      <c r="C3" t="s">
        <v>4100</v>
      </c>
      <c r="D3" t="s">
        <v>5223</v>
      </c>
      <c r="E3" t="s">
        <v>4526</v>
      </c>
    </row>
    <row r="4" spans="1:5" x14ac:dyDescent="0.25">
      <c r="A4" t="s">
        <v>615</v>
      </c>
      <c r="B4" t="s">
        <v>56</v>
      </c>
      <c r="C4" t="s">
        <v>52</v>
      </c>
      <c r="D4" t="s">
        <v>5224</v>
      </c>
      <c r="E4" t="s">
        <v>3452</v>
      </c>
    </row>
    <row r="5" spans="1:5" x14ac:dyDescent="0.25">
      <c r="A5" t="s">
        <v>569</v>
      </c>
      <c r="B5" t="s">
        <v>40</v>
      </c>
      <c r="C5" t="s">
        <v>4101</v>
      </c>
      <c r="D5" t="s">
        <v>5225</v>
      </c>
      <c r="E5" t="s">
        <v>4554</v>
      </c>
    </row>
    <row r="6" spans="1:5" x14ac:dyDescent="0.25">
      <c r="A6" t="s">
        <v>531</v>
      </c>
      <c r="B6" t="s">
        <v>28</v>
      </c>
      <c r="C6" t="s">
        <v>4102</v>
      </c>
      <c r="D6" t="s">
        <v>5226</v>
      </c>
      <c r="E6" t="s">
        <v>4582</v>
      </c>
    </row>
    <row r="7" spans="1:5" x14ac:dyDescent="0.25">
      <c r="A7" t="s">
        <v>560</v>
      </c>
      <c r="B7" t="s">
        <v>37</v>
      </c>
      <c r="C7" t="s">
        <v>56</v>
      </c>
      <c r="D7" t="s">
        <v>5227</v>
      </c>
      <c r="E7" t="s">
        <v>3460</v>
      </c>
    </row>
    <row r="8" spans="1:5" x14ac:dyDescent="0.25">
      <c r="A8" t="s">
        <v>3104</v>
      </c>
      <c r="B8" t="s">
        <v>3103</v>
      </c>
      <c r="C8" t="s">
        <v>40</v>
      </c>
      <c r="D8" t="s">
        <v>5228</v>
      </c>
      <c r="E8" t="s">
        <v>3426</v>
      </c>
    </row>
    <row r="9" spans="1:5" x14ac:dyDescent="0.25">
      <c r="A9" t="s">
        <v>642</v>
      </c>
      <c r="B9" t="s">
        <v>208</v>
      </c>
      <c r="C9" t="s">
        <v>28</v>
      </c>
      <c r="D9" t="s">
        <v>5229</v>
      </c>
      <c r="E9" t="s">
        <v>3402</v>
      </c>
    </row>
    <row r="10" spans="1:5" x14ac:dyDescent="0.25">
      <c r="A10" t="s">
        <v>593</v>
      </c>
      <c r="B10" t="s">
        <v>48</v>
      </c>
      <c r="C10" t="s">
        <v>37</v>
      </c>
      <c r="D10" t="s">
        <v>5230</v>
      </c>
      <c r="E10" t="s">
        <v>3420</v>
      </c>
    </row>
    <row r="11" spans="1:5" x14ac:dyDescent="0.25">
      <c r="A11" t="s">
        <v>602</v>
      </c>
      <c r="B11" t="s">
        <v>51</v>
      </c>
      <c r="C11" t="s">
        <v>3103</v>
      </c>
      <c r="D11" t="s">
        <v>5231</v>
      </c>
      <c r="E11" t="s">
        <v>3440</v>
      </c>
    </row>
    <row r="12" spans="1:5" x14ac:dyDescent="0.25">
      <c r="A12" t="s">
        <v>5729</v>
      </c>
      <c r="B12" t="s">
        <v>5706</v>
      </c>
      <c r="C12" t="s">
        <v>48</v>
      </c>
      <c r="D12" t="s">
        <v>5232</v>
      </c>
      <c r="E12" t="s">
        <v>3444</v>
      </c>
    </row>
    <row r="13" spans="1:5" x14ac:dyDescent="0.25">
      <c r="A13" t="s">
        <v>5726</v>
      </c>
      <c r="B13" t="s">
        <v>5704</v>
      </c>
      <c r="C13" t="s">
        <v>4090</v>
      </c>
      <c r="D13" t="s">
        <v>5233</v>
      </c>
      <c r="E13" t="s">
        <v>5284</v>
      </c>
    </row>
    <row r="14" spans="1:5" x14ac:dyDescent="0.25">
      <c r="A14" t="s">
        <v>5741</v>
      </c>
      <c r="B14" t="s">
        <v>5714</v>
      </c>
      <c r="C14" t="s">
        <v>51</v>
      </c>
      <c r="D14" t="s">
        <v>5234</v>
      </c>
      <c r="E14" t="s">
        <v>3450</v>
      </c>
    </row>
    <row r="15" spans="1:5" x14ac:dyDescent="0.25">
      <c r="A15" t="s">
        <v>5735</v>
      </c>
      <c r="B15" t="s">
        <v>5710</v>
      </c>
      <c r="C15" t="s">
        <v>24</v>
      </c>
      <c r="D15" t="s">
        <v>5235</v>
      </c>
      <c r="E15" t="s">
        <v>3394</v>
      </c>
    </row>
    <row r="16" spans="1:5" x14ac:dyDescent="0.25">
      <c r="A16" t="s">
        <v>5744</v>
      </c>
      <c r="B16" t="s">
        <v>5716</v>
      </c>
      <c r="C16" t="s">
        <v>22</v>
      </c>
      <c r="D16" t="s">
        <v>5236</v>
      </c>
      <c r="E16" t="s">
        <v>3390</v>
      </c>
    </row>
    <row r="17" spans="1:5" x14ac:dyDescent="0.25">
      <c r="A17" t="s">
        <v>5750</v>
      </c>
      <c r="B17" t="s">
        <v>5720</v>
      </c>
      <c r="C17" t="s">
        <v>42</v>
      </c>
      <c r="D17" t="s">
        <v>5237</v>
      </c>
      <c r="E17" t="s">
        <v>3430</v>
      </c>
    </row>
    <row r="18" spans="1:5" x14ac:dyDescent="0.25">
      <c r="A18" t="s">
        <v>5723</v>
      </c>
      <c r="B18" t="s">
        <v>5702</v>
      </c>
      <c r="C18" t="s">
        <v>29</v>
      </c>
      <c r="D18" t="s">
        <v>5238</v>
      </c>
      <c r="E18" t="s">
        <v>3404</v>
      </c>
    </row>
    <row r="19" spans="1:5" x14ac:dyDescent="0.25">
      <c r="A19" t="s">
        <v>5753</v>
      </c>
      <c r="B19" t="s">
        <v>5756</v>
      </c>
      <c r="C19" t="s">
        <v>224</v>
      </c>
      <c r="D19" t="s">
        <v>5239</v>
      </c>
      <c r="E19" t="s">
        <v>4758</v>
      </c>
    </row>
    <row r="20" spans="1:5" x14ac:dyDescent="0.25">
      <c r="A20" t="s">
        <v>5738</v>
      </c>
      <c r="B20" t="s">
        <v>5712</v>
      </c>
      <c r="C20" t="s">
        <v>47</v>
      </c>
      <c r="D20" t="s">
        <v>5240</v>
      </c>
      <c r="E20" t="s">
        <v>3442</v>
      </c>
    </row>
    <row r="21" spans="1:5" x14ac:dyDescent="0.25">
      <c r="A21" t="s">
        <v>5732</v>
      </c>
      <c r="B21" t="s">
        <v>5708</v>
      </c>
      <c r="C21" t="s">
        <v>38</v>
      </c>
      <c r="D21" t="s">
        <v>5241</v>
      </c>
      <c r="E21" t="s">
        <v>3422</v>
      </c>
    </row>
    <row r="22" spans="1:5" x14ac:dyDescent="0.25">
      <c r="A22" t="s">
        <v>5747</v>
      </c>
      <c r="B22" t="s">
        <v>5718</v>
      </c>
      <c r="C22" t="s">
        <v>33</v>
      </c>
      <c r="D22" t="s">
        <v>5242</v>
      </c>
      <c r="E22" t="s">
        <v>3412</v>
      </c>
    </row>
    <row r="23" spans="1:5" x14ac:dyDescent="0.25">
      <c r="A23" t="s">
        <v>519</v>
      </c>
      <c r="B23" t="s">
        <v>24</v>
      </c>
      <c r="C23" t="s">
        <v>43</v>
      </c>
      <c r="D23" t="s">
        <v>5243</v>
      </c>
      <c r="E23" t="s">
        <v>3432</v>
      </c>
    </row>
    <row r="24" spans="1:5" x14ac:dyDescent="0.25">
      <c r="A24" t="s">
        <v>681</v>
      </c>
      <c r="B24" t="s">
        <v>5219</v>
      </c>
      <c r="C24" t="s">
        <v>216</v>
      </c>
      <c r="D24" t="s">
        <v>5244</v>
      </c>
      <c r="E24" t="s">
        <v>4755</v>
      </c>
    </row>
    <row r="25" spans="1:5" x14ac:dyDescent="0.25">
      <c r="A25" t="s">
        <v>513</v>
      </c>
      <c r="B25" t="s">
        <v>22</v>
      </c>
      <c r="C25" t="s">
        <v>5379</v>
      </c>
      <c r="D25" t="s">
        <v>5425</v>
      </c>
      <c r="E25" t="s">
        <v>5404</v>
      </c>
    </row>
    <row r="26" spans="1:5" x14ac:dyDescent="0.25">
      <c r="A26" t="s">
        <v>575</v>
      </c>
      <c r="B26" t="s">
        <v>42</v>
      </c>
      <c r="C26" t="s">
        <v>239</v>
      </c>
      <c r="D26" t="s">
        <v>5245</v>
      </c>
      <c r="E26" t="s">
        <v>4766</v>
      </c>
    </row>
    <row r="27" spans="1:5" x14ac:dyDescent="0.25">
      <c r="A27" t="s">
        <v>534</v>
      </c>
      <c r="B27" t="s">
        <v>29</v>
      </c>
      <c r="C27" t="s">
        <v>245</v>
      </c>
      <c r="D27" t="s">
        <v>5246</v>
      </c>
      <c r="E27" t="s">
        <v>4770</v>
      </c>
    </row>
    <row r="28" spans="1:5" x14ac:dyDescent="0.25">
      <c r="A28" t="s">
        <v>663</v>
      </c>
      <c r="B28" t="s">
        <v>224</v>
      </c>
      <c r="C28" t="s">
        <v>57</v>
      </c>
      <c r="D28" t="s">
        <v>5247</v>
      </c>
      <c r="E28" t="s">
        <v>3462</v>
      </c>
    </row>
    <row r="29" spans="1:5" x14ac:dyDescent="0.25">
      <c r="A29" t="s">
        <v>590</v>
      </c>
      <c r="B29" t="s">
        <v>47</v>
      </c>
      <c r="C29" t="s">
        <v>30</v>
      </c>
      <c r="D29" t="s">
        <v>5248</v>
      </c>
      <c r="E29" t="s">
        <v>3406</v>
      </c>
    </row>
    <row r="30" spans="1:5" x14ac:dyDescent="0.25">
      <c r="A30" t="s">
        <v>563</v>
      </c>
      <c r="B30" t="s">
        <v>38</v>
      </c>
      <c r="C30" t="s">
        <v>241</v>
      </c>
      <c r="D30" t="s">
        <v>5249</v>
      </c>
      <c r="E30" t="s">
        <v>4767</v>
      </c>
    </row>
    <row r="31" spans="1:5" x14ac:dyDescent="0.25">
      <c r="A31" t="s">
        <v>546</v>
      </c>
      <c r="B31" t="s">
        <v>33</v>
      </c>
      <c r="C31" t="s">
        <v>27</v>
      </c>
      <c r="D31" t="s">
        <v>5250</v>
      </c>
      <c r="E31" t="s">
        <v>3400</v>
      </c>
    </row>
    <row r="32" spans="1:5" x14ac:dyDescent="0.25">
      <c r="A32" t="s">
        <v>578</v>
      </c>
      <c r="B32" t="s">
        <v>43</v>
      </c>
      <c r="C32" t="s">
        <v>46</v>
      </c>
      <c r="D32" t="s">
        <v>5251</v>
      </c>
      <c r="E32" t="s">
        <v>3438</v>
      </c>
    </row>
    <row r="33" spans="1:5" x14ac:dyDescent="0.25">
      <c r="A33" t="s">
        <v>654</v>
      </c>
      <c r="B33" t="s">
        <v>216</v>
      </c>
      <c r="C33" s="3" t="s">
        <v>50</v>
      </c>
      <c r="D33" t="s">
        <v>5252</v>
      </c>
      <c r="E33" t="s">
        <v>3448</v>
      </c>
    </row>
    <row r="34" spans="1:5" x14ac:dyDescent="0.25">
      <c r="A34" t="s">
        <v>5392</v>
      </c>
      <c r="B34" t="s">
        <v>5379</v>
      </c>
      <c r="C34" t="s">
        <v>237</v>
      </c>
      <c r="D34" t="s">
        <v>5253</v>
      </c>
      <c r="E34" t="s">
        <v>4764</v>
      </c>
    </row>
    <row r="35" spans="1:5" x14ac:dyDescent="0.25">
      <c r="A35" t="s">
        <v>648</v>
      </c>
      <c r="B35" t="s">
        <v>211</v>
      </c>
      <c r="C35" t="s">
        <v>36</v>
      </c>
      <c r="D35" t="s">
        <v>5254</v>
      </c>
      <c r="E35" t="s">
        <v>3418</v>
      </c>
    </row>
    <row r="36" spans="1:5" x14ac:dyDescent="0.25">
      <c r="A36" t="s">
        <v>636</v>
      </c>
      <c r="B36" t="s">
        <v>64</v>
      </c>
      <c r="C36" t="s">
        <v>25</v>
      </c>
      <c r="D36" t="s">
        <v>5255</v>
      </c>
      <c r="E36" t="s">
        <v>3396</v>
      </c>
    </row>
    <row r="37" spans="1:5" x14ac:dyDescent="0.25">
      <c r="A37" t="s">
        <v>618</v>
      </c>
      <c r="B37" t="s">
        <v>57</v>
      </c>
      <c r="C37" t="s">
        <v>34</v>
      </c>
      <c r="D37" t="s">
        <v>5256</v>
      </c>
      <c r="E37" t="s">
        <v>3414</v>
      </c>
    </row>
    <row r="38" spans="1:5" x14ac:dyDescent="0.25">
      <c r="A38" t="s">
        <v>537</v>
      </c>
      <c r="B38" t="s">
        <v>30</v>
      </c>
      <c r="C38" t="s">
        <v>243</v>
      </c>
      <c r="D38" t="s">
        <v>5257</v>
      </c>
      <c r="E38" t="s">
        <v>4769</v>
      </c>
    </row>
    <row r="39" spans="1:5" x14ac:dyDescent="0.25">
      <c r="A39" t="s">
        <v>4615</v>
      </c>
      <c r="B39" t="s">
        <v>4122</v>
      </c>
      <c r="C39" t="s">
        <v>228</v>
      </c>
      <c r="D39" t="s">
        <v>5258</v>
      </c>
      <c r="E39" t="s">
        <v>4760</v>
      </c>
    </row>
    <row r="40" spans="1:5" x14ac:dyDescent="0.25">
      <c r="A40" t="s">
        <v>528</v>
      </c>
      <c r="B40" t="s">
        <v>27</v>
      </c>
      <c r="C40" t="s">
        <v>230</v>
      </c>
      <c r="D40" t="s">
        <v>5259</v>
      </c>
      <c r="E40" t="s">
        <v>4761</v>
      </c>
    </row>
    <row r="41" spans="1:5" x14ac:dyDescent="0.25">
      <c r="A41" t="s">
        <v>587</v>
      </c>
      <c r="B41" t="s">
        <v>46</v>
      </c>
      <c r="C41" t="s">
        <v>244</v>
      </c>
      <c r="D41" t="s">
        <v>244</v>
      </c>
      <c r="E41" t="s">
        <v>5285</v>
      </c>
    </row>
    <row r="42" spans="1:5" x14ac:dyDescent="0.25">
      <c r="A42" t="s">
        <v>599</v>
      </c>
      <c r="B42" t="s">
        <v>50</v>
      </c>
      <c r="C42" t="s">
        <v>35</v>
      </c>
      <c r="D42" t="s">
        <v>5260</v>
      </c>
      <c r="E42" t="s">
        <v>3416</v>
      </c>
    </row>
    <row r="43" spans="1:5" x14ac:dyDescent="0.25">
      <c r="A43" t="s">
        <v>556</v>
      </c>
      <c r="B43" t="s">
        <v>36</v>
      </c>
      <c r="C43" t="s">
        <v>39</v>
      </c>
      <c r="D43" t="s">
        <v>5261</v>
      </c>
      <c r="E43" t="s">
        <v>3424</v>
      </c>
    </row>
    <row r="44" spans="1:5" x14ac:dyDescent="0.25">
      <c r="A44" t="s">
        <v>522</v>
      </c>
      <c r="B44" t="s">
        <v>25</v>
      </c>
      <c r="C44" t="s">
        <v>23</v>
      </c>
      <c r="D44" t="s">
        <v>5262</v>
      </c>
      <c r="E44" t="s">
        <v>3392</v>
      </c>
    </row>
    <row r="45" spans="1:5" x14ac:dyDescent="0.25">
      <c r="A45" t="s">
        <v>549</v>
      </c>
      <c r="B45" t="s">
        <v>34</v>
      </c>
      <c r="C45" t="s">
        <v>54</v>
      </c>
      <c r="D45" t="s">
        <v>5263</v>
      </c>
      <c r="E45" t="s">
        <v>3456</v>
      </c>
    </row>
    <row r="46" spans="1:5" x14ac:dyDescent="0.25">
      <c r="A46" t="s">
        <v>669</v>
      </c>
      <c r="B46" t="s">
        <v>228</v>
      </c>
      <c r="C46" t="s">
        <v>240</v>
      </c>
      <c r="D46" t="s">
        <v>5264</v>
      </c>
      <c r="E46" t="s">
        <v>5216</v>
      </c>
    </row>
    <row r="47" spans="1:5" x14ac:dyDescent="0.25">
      <c r="A47" t="s">
        <v>672</v>
      </c>
      <c r="B47" t="s">
        <v>230</v>
      </c>
      <c r="C47" t="s">
        <v>250</v>
      </c>
      <c r="D47" t="s">
        <v>5265</v>
      </c>
      <c r="E47" t="s">
        <v>5286</v>
      </c>
    </row>
    <row r="48" spans="1:5" x14ac:dyDescent="0.25">
      <c r="A48" t="s">
        <v>552</v>
      </c>
      <c r="B48" t="s">
        <v>35</v>
      </c>
      <c r="C48" t="s">
        <v>19</v>
      </c>
      <c r="D48" t="s">
        <v>5266</v>
      </c>
      <c r="E48" t="s">
        <v>3388</v>
      </c>
    </row>
    <row r="49" spans="1:5" x14ac:dyDescent="0.25">
      <c r="A49" t="s">
        <v>566</v>
      </c>
      <c r="B49" t="s">
        <v>39</v>
      </c>
      <c r="C49" t="s">
        <v>44</v>
      </c>
      <c r="D49" t="s">
        <v>5267</v>
      </c>
      <c r="E49" t="s">
        <v>3434</v>
      </c>
    </row>
    <row r="50" spans="1:5" x14ac:dyDescent="0.25">
      <c r="A50" t="s">
        <v>516</v>
      </c>
      <c r="B50" t="s">
        <v>23</v>
      </c>
      <c r="C50" t="s">
        <v>253</v>
      </c>
      <c r="D50" t="s">
        <v>5268</v>
      </c>
      <c r="E50" t="s">
        <v>5287</v>
      </c>
    </row>
    <row r="51" spans="1:5" x14ac:dyDescent="0.25">
      <c r="A51" t="s">
        <v>608</v>
      </c>
      <c r="B51" t="s">
        <v>54</v>
      </c>
      <c r="C51" t="s">
        <v>238</v>
      </c>
      <c r="D51" t="s">
        <v>5269</v>
      </c>
      <c r="E51" t="s">
        <v>4765</v>
      </c>
    </row>
    <row r="52" spans="1:5" x14ac:dyDescent="0.25">
      <c r="A52" t="s">
        <v>508</v>
      </c>
      <c r="B52" t="s">
        <v>19</v>
      </c>
      <c r="C52" t="s">
        <v>62</v>
      </c>
      <c r="D52" t="s">
        <v>5270</v>
      </c>
      <c r="E52" t="s">
        <v>3472</v>
      </c>
    </row>
    <row r="53" spans="1:5" x14ac:dyDescent="0.25">
      <c r="A53" t="s">
        <v>581</v>
      </c>
      <c r="B53" t="s">
        <v>44</v>
      </c>
      <c r="C53" t="s">
        <v>226</v>
      </c>
      <c r="D53" t="s">
        <v>5271</v>
      </c>
      <c r="E53" t="s">
        <v>4759</v>
      </c>
    </row>
    <row r="54" spans="1:5" x14ac:dyDescent="0.25">
      <c r="A54" t="s">
        <v>678</v>
      </c>
      <c r="B54" t="s">
        <v>248</v>
      </c>
      <c r="C54" t="s">
        <v>3031</v>
      </c>
      <c r="D54" t="s">
        <v>5272</v>
      </c>
      <c r="E54" t="s">
        <v>3470</v>
      </c>
    </row>
    <row r="55" spans="1:5" x14ac:dyDescent="0.25">
      <c r="A55" t="s">
        <v>4790</v>
      </c>
      <c r="B55" t="s">
        <v>4789</v>
      </c>
      <c r="C55" t="s">
        <v>32</v>
      </c>
      <c r="D55" t="s">
        <v>5273</v>
      </c>
      <c r="E55" t="s">
        <v>3410</v>
      </c>
    </row>
    <row r="56" spans="1:5" x14ac:dyDescent="0.25">
      <c r="A56" t="s">
        <v>3923</v>
      </c>
      <c r="B56" t="s">
        <v>3903</v>
      </c>
      <c r="C56" t="s">
        <v>45</v>
      </c>
      <c r="D56" t="s">
        <v>5274</v>
      </c>
      <c r="E56" t="s">
        <v>3436</v>
      </c>
    </row>
    <row r="57" spans="1:5" x14ac:dyDescent="0.25">
      <c r="A57" t="s">
        <v>3924</v>
      </c>
      <c r="B57" t="s">
        <v>3904</v>
      </c>
      <c r="C57" t="s">
        <v>41</v>
      </c>
      <c r="D57" t="s">
        <v>5275</v>
      </c>
      <c r="E57" t="s">
        <v>3428</v>
      </c>
    </row>
    <row r="58" spans="1:5" x14ac:dyDescent="0.25">
      <c r="A58" t="s">
        <v>3925</v>
      </c>
      <c r="B58" t="s">
        <v>3905</v>
      </c>
      <c r="C58" s="3" t="s">
        <v>53</v>
      </c>
      <c r="D58" t="s">
        <v>5276</v>
      </c>
      <c r="E58" t="s">
        <v>3454</v>
      </c>
    </row>
    <row r="59" spans="1:5" x14ac:dyDescent="0.25">
      <c r="A59" t="s">
        <v>3926</v>
      </c>
      <c r="B59" t="s">
        <v>3906</v>
      </c>
      <c r="C59" t="s">
        <v>221</v>
      </c>
      <c r="D59" t="s">
        <v>5277</v>
      </c>
      <c r="E59" t="s">
        <v>4757</v>
      </c>
    </row>
    <row r="60" spans="1:5" x14ac:dyDescent="0.25">
      <c r="A60" t="s">
        <v>3927</v>
      </c>
      <c r="B60" t="s">
        <v>3907</v>
      </c>
      <c r="C60" t="s">
        <v>219</v>
      </c>
      <c r="D60" t="s">
        <v>5278</v>
      </c>
      <c r="E60" t="s">
        <v>4756</v>
      </c>
    </row>
    <row r="61" spans="1:5" x14ac:dyDescent="0.25">
      <c r="A61" t="s">
        <v>3928</v>
      </c>
      <c r="B61" t="s">
        <v>3908</v>
      </c>
      <c r="C61" t="s">
        <v>232</v>
      </c>
      <c r="D61" t="s">
        <v>5279</v>
      </c>
      <c r="E61" t="s">
        <v>4762</v>
      </c>
    </row>
    <row r="62" spans="1:5" x14ac:dyDescent="0.25">
      <c r="A62" t="s">
        <v>3929</v>
      </c>
      <c r="B62" t="s">
        <v>3909</v>
      </c>
      <c r="C62" t="s">
        <v>31</v>
      </c>
      <c r="D62" t="s">
        <v>5280</v>
      </c>
      <c r="E62" t="s">
        <v>3408</v>
      </c>
    </row>
    <row r="63" spans="1:5" x14ac:dyDescent="0.25">
      <c r="A63" t="s">
        <v>3930</v>
      </c>
      <c r="B63" t="s">
        <v>3910</v>
      </c>
      <c r="C63" t="s">
        <v>242</v>
      </c>
      <c r="D63" t="s">
        <v>5281</v>
      </c>
      <c r="E63" t="s">
        <v>4768</v>
      </c>
    </row>
    <row r="64" spans="1:5" x14ac:dyDescent="0.25">
      <c r="A64" t="s">
        <v>3931</v>
      </c>
      <c r="B64" t="s">
        <v>3911</v>
      </c>
      <c r="C64" t="s">
        <v>49</v>
      </c>
      <c r="D64" t="s">
        <v>5282</v>
      </c>
      <c r="E64" t="s">
        <v>3446</v>
      </c>
    </row>
    <row r="65" spans="1:5" x14ac:dyDescent="0.25">
      <c r="A65" t="s">
        <v>3932</v>
      </c>
      <c r="B65" t="s">
        <v>3912</v>
      </c>
      <c r="C65" s="3" t="s">
        <v>4122</v>
      </c>
      <c r="D65" t="s">
        <v>5283</v>
      </c>
      <c r="E65" t="s">
        <v>4612</v>
      </c>
    </row>
    <row r="66" spans="1:5" x14ac:dyDescent="0.25">
      <c r="A66" t="s">
        <v>3933</v>
      </c>
      <c r="B66" t="s">
        <v>3913</v>
      </c>
      <c r="C66" t="s">
        <v>5334</v>
      </c>
      <c r="D66" t="s">
        <v>5377</v>
      </c>
      <c r="E66" t="s">
        <v>5378</v>
      </c>
    </row>
    <row r="67" spans="1:5" x14ac:dyDescent="0.25">
      <c r="A67" t="s">
        <v>3934</v>
      </c>
      <c r="B67" t="s">
        <v>3914</v>
      </c>
      <c r="C67" t="s">
        <v>4734</v>
      </c>
      <c r="D67" t="s">
        <v>4734</v>
      </c>
    </row>
    <row r="68" spans="1:5" x14ac:dyDescent="0.25">
      <c r="A68" t="s">
        <v>3935</v>
      </c>
      <c r="B68" t="s">
        <v>3915</v>
      </c>
      <c r="C68" t="s">
        <v>233</v>
      </c>
      <c r="E68" t="s">
        <v>233</v>
      </c>
    </row>
    <row r="69" spans="1:5" x14ac:dyDescent="0.25">
      <c r="A69" t="s">
        <v>3919</v>
      </c>
      <c r="B69" t="s">
        <v>3895</v>
      </c>
      <c r="C69" t="s">
        <v>235</v>
      </c>
      <c r="E69" t="s">
        <v>235</v>
      </c>
    </row>
    <row r="70" spans="1:5" x14ac:dyDescent="0.25">
      <c r="A70" t="s">
        <v>3920</v>
      </c>
      <c r="B70" t="s">
        <v>3897</v>
      </c>
      <c r="C70" t="s">
        <v>5660</v>
      </c>
      <c r="E70" t="s">
        <v>5356</v>
      </c>
    </row>
    <row r="71" spans="1:5" x14ac:dyDescent="0.25">
      <c r="A71" t="s">
        <v>3916</v>
      </c>
      <c r="B71" t="s">
        <v>3889</v>
      </c>
      <c r="C71" t="s">
        <v>246</v>
      </c>
      <c r="D71" t="s">
        <v>5662</v>
      </c>
    </row>
    <row r="72" spans="1:5" x14ac:dyDescent="0.25">
      <c r="A72" t="s">
        <v>3917</v>
      </c>
      <c r="B72" t="s">
        <v>3891</v>
      </c>
      <c r="C72" t="s">
        <v>64</v>
      </c>
      <c r="E72" s="3" t="s">
        <v>3476</v>
      </c>
    </row>
    <row r="73" spans="1:5" x14ac:dyDescent="0.25">
      <c r="A73" t="s">
        <v>3918</v>
      </c>
      <c r="B73" t="s">
        <v>3893</v>
      </c>
      <c r="C73" s="8" t="s">
        <v>5667</v>
      </c>
      <c r="E73" s="8" t="s">
        <v>3468</v>
      </c>
    </row>
    <row r="74" spans="1:5" x14ac:dyDescent="0.25">
      <c r="A74" t="s">
        <v>3921</v>
      </c>
      <c r="B74" t="s">
        <v>3899</v>
      </c>
      <c r="C74" t="s">
        <v>5668</v>
      </c>
      <c r="E74" t="s">
        <v>3466</v>
      </c>
    </row>
    <row r="75" spans="1:5" x14ac:dyDescent="0.25">
      <c r="A75" t="s">
        <v>3922</v>
      </c>
      <c r="B75" t="s">
        <v>3901</v>
      </c>
      <c r="C75" t="s">
        <v>5669</v>
      </c>
      <c r="E75" t="s">
        <v>3464</v>
      </c>
    </row>
    <row r="76" spans="1:5" x14ac:dyDescent="0.25">
      <c r="A76" t="s">
        <v>651</v>
      </c>
      <c r="B76" t="s">
        <v>214</v>
      </c>
      <c r="C76" t="s">
        <v>5670</v>
      </c>
      <c r="E76" t="s">
        <v>3474</v>
      </c>
    </row>
    <row r="77" spans="1:5" x14ac:dyDescent="0.25">
      <c r="A77" t="s">
        <v>611</v>
      </c>
      <c r="B77" t="s">
        <v>55</v>
      </c>
      <c r="C77" t="s">
        <v>5671</v>
      </c>
      <c r="E77" t="s">
        <v>3458</v>
      </c>
    </row>
    <row r="78" spans="1:5" x14ac:dyDescent="0.25">
      <c r="A78" t="s">
        <v>611</v>
      </c>
      <c r="B78" t="s">
        <v>55</v>
      </c>
    </row>
    <row r="79" spans="1:5" x14ac:dyDescent="0.25">
      <c r="A79" t="s">
        <v>630</v>
      </c>
      <c r="B79" t="s">
        <v>62</v>
      </c>
    </row>
    <row r="80" spans="1:5" x14ac:dyDescent="0.25">
      <c r="A80" t="s">
        <v>666</v>
      </c>
      <c r="B80" t="s">
        <v>226</v>
      </c>
    </row>
    <row r="81" spans="1:2" x14ac:dyDescent="0.25">
      <c r="A81" t="s">
        <v>639</v>
      </c>
      <c r="B81" t="s">
        <v>205</v>
      </c>
    </row>
    <row r="82" spans="1:2" x14ac:dyDescent="0.25">
      <c r="A82" t="s">
        <v>3035</v>
      </c>
      <c r="B82" t="s">
        <v>3031</v>
      </c>
    </row>
    <row r="83" spans="1:2" x14ac:dyDescent="0.25">
      <c r="A83" t="s">
        <v>543</v>
      </c>
      <c r="B83" t="s">
        <v>32</v>
      </c>
    </row>
    <row r="84" spans="1:2" x14ac:dyDescent="0.25">
      <c r="A84" t="s">
        <v>584</v>
      </c>
      <c r="B84" t="s">
        <v>45</v>
      </c>
    </row>
    <row r="85" spans="1:2" x14ac:dyDescent="0.25">
      <c r="A85" t="s">
        <v>645</v>
      </c>
      <c r="B85" t="s">
        <v>210</v>
      </c>
    </row>
    <row r="86" spans="1:2" x14ac:dyDescent="0.25">
      <c r="A86" t="s">
        <v>572</v>
      </c>
      <c r="B86" t="s">
        <v>41</v>
      </c>
    </row>
    <row r="87" spans="1:2" x14ac:dyDescent="0.25">
      <c r="A87" t="s">
        <v>5367</v>
      </c>
      <c r="B87" t="s">
        <v>5362</v>
      </c>
    </row>
    <row r="88" spans="1:2" x14ac:dyDescent="0.25">
      <c r="A88" t="s">
        <v>660</v>
      </c>
      <c r="B88" t="s">
        <v>221</v>
      </c>
    </row>
    <row r="89" spans="1:2" x14ac:dyDescent="0.25">
      <c r="A89" t="s">
        <v>657</v>
      </c>
      <c r="B89" t="s">
        <v>219</v>
      </c>
    </row>
    <row r="90" spans="1:2" x14ac:dyDescent="0.25">
      <c r="A90" t="s">
        <v>675</v>
      </c>
      <c r="B90" t="s">
        <v>232</v>
      </c>
    </row>
    <row r="91" spans="1:2" x14ac:dyDescent="0.25">
      <c r="A91" t="s">
        <v>540</v>
      </c>
      <c r="B91" t="s">
        <v>31</v>
      </c>
    </row>
    <row r="92" spans="1:2" x14ac:dyDescent="0.25">
      <c r="A92" t="s">
        <v>596</v>
      </c>
      <c r="B92" t="s">
        <v>49</v>
      </c>
    </row>
    <row r="93" spans="1:2" x14ac:dyDescent="0.25">
      <c r="A93" t="s">
        <v>5368</v>
      </c>
      <c r="B93" t="s">
        <v>5365</v>
      </c>
    </row>
    <row r="94" spans="1:2" x14ac:dyDescent="0.25">
      <c r="A94" t="s">
        <v>5376</v>
      </c>
      <c r="B94" t="s">
        <v>5334</v>
      </c>
    </row>
    <row r="95" spans="1:2" x14ac:dyDescent="0.25">
      <c r="A95" t="s">
        <v>5520</v>
      </c>
      <c r="B95" t="s">
        <v>5521</v>
      </c>
    </row>
    <row r="96" spans="1:2" x14ac:dyDescent="0.25">
      <c r="A96" t="s">
        <v>5526</v>
      </c>
      <c r="B96" t="s">
        <v>5527</v>
      </c>
    </row>
    <row r="97" spans="1:2" x14ac:dyDescent="0.25">
      <c r="A97" t="s">
        <v>5603</v>
      </c>
      <c r="B97" t="s">
        <v>5517</v>
      </c>
    </row>
    <row r="98" spans="1:2" x14ac:dyDescent="0.25">
      <c r="A98" t="s">
        <v>5528</v>
      </c>
      <c r="B98" t="s">
        <v>5529</v>
      </c>
    </row>
    <row r="99" spans="1:2" x14ac:dyDescent="0.25">
      <c r="A99" t="s">
        <v>5562</v>
      </c>
      <c r="B99" t="s">
        <v>5563</v>
      </c>
    </row>
    <row r="100" spans="1:2" x14ac:dyDescent="0.25">
      <c r="A100" t="s">
        <v>5530</v>
      </c>
      <c r="B100" t="s">
        <v>5531</v>
      </c>
    </row>
    <row r="101" spans="1:2" x14ac:dyDescent="0.25">
      <c r="A101" t="s">
        <v>5570</v>
      </c>
      <c r="B101" t="s">
        <v>5571</v>
      </c>
    </row>
    <row r="102" spans="1:2" x14ac:dyDescent="0.25">
      <c r="A102" t="s">
        <v>5518</v>
      </c>
      <c r="B102" t="s">
        <v>5574</v>
      </c>
    </row>
    <row r="103" spans="1:2" x14ac:dyDescent="0.25">
      <c r="A103" t="s">
        <v>5604</v>
      </c>
      <c r="B103" t="s">
        <v>5519</v>
      </c>
    </row>
    <row r="104" spans="1:2" x14ac:dyDescent="0.25">
      <c r="A104" t="s">
        <v>5532</v>
      </c>
      <c r="B104" t="s">
        <v>5533</v>
      </c>
    </row>
    <row r="105" spans="1:2" x14ac:dyDescent="0.25">
      <c r="A105" t="s">
        <v>5522</v>
      </c>
      <c r="B105" t="s">
        <v>5523</v>
      </c>
    </row>
    <row r="106" spans="1:2" x14ac:dyDescent="0.25">
      <c r="A106" t="s">
        <v>5575</v>
      </c>
      <c r="B106" t="s">
        <v>5576</v>
      </c>
    </row>
    <row r="107" spans="1:2" x14ac:dyDescent="0.25">
      <c r="A107" t="s">
        <v>5577</v>
      </c>
      <c r="B107" t="s">
        <v>5578</v>
      </c>
    </row>
    <row r="108" spans="1:2" x14ac:dyDescent="0.25">
      <c r="A108" t="s">
        <v>5534</v>
      </c>
      <c r="B108" t="s">
        <v>5535</v>
      </c>
    </row>
    <row r="109" spans="1:2" x14ac:dyDescent="0.25">
      <c r="A109" t="s">
        <v>5564</v>
      </c>
      <c r="B109" t="s">
        <v>5565</v>
      </c>
    </row>
    <row r="110" spans="1:2" x14ac:dyDescent="0.25">
      <c r="A110" t="s">
        <v>5619</v>
      </c>
      <c r="B110" t="s">
        <v>224</v>
      </c>
    </row>
    <row r="111" spans="1:2" x14ac:dyDescent="0.25">
      <c r="A111" t="s">
        <v>5605</v>
      </c>
      <c r="B111" t="s">
        <v>5606</v>
      </c>
    </row>
    <row r="112" spans="1:2" x14ac:dyDescent="0.25">
      <c r="A112" t="s">
        <v>5536</v>
      </c>
      <c r="B112" t="s">
        <v>5537</v>
      </c>
    </row>
    <row r="113" spans="1:2" x14ac:dyDescent="0.25">
      <c r="A113" t="s">
        <v>5538</v>
      </c>
      <c r="B113" t="s">
        <v>5539</v>
      </c>
    </row>
    <row r="114" spans="1:2" x14ac:dyDescent="0.25">
      <c r="A114" t="s">
        <v>5540</v>
      </c>
      <c r="B114" t="s">
        <v>5541</v>
      </c>
    </row>
    <row r="115" spans="1:2" x14ac:dyDescent="0.25">
      <c r="A115" t="s">
        <v>5625</v>
      </c>
      <c r="B115" t="s">
        <v>216</v>
      </c>
    </row>
    <row r="116" spans="1:2" x14ac:dyDescent="0.25">
      <c r="A116" t="s">
        <v>5579</v>
      </c>
      <c r="B116" t="s">
        <v>5580</v>
      </c>
    </row>
    <row r="117" spans="1:2" x14ac:dyDescent="0.25">
      <c r="A117" t="s">
        <v>5581</v>
      </c>
      <c r="B117" t="s">
        <v>5582</v>
      </c>
    </row>
    <row r="118" spans="1:2" x14ac:dyDescent="0.25">
      <c r="A118" t="s">
        <v>5583</v>
      </c>
      <c r="B118" t="s">
        <v>5584</v>
      </c>
    </row>
    <row r="119" spans="1:2" x14ac:dyDescent="0.25">
      <c r="A119" t="s">
        <v>5572</v>
      </c>
      <c r="B119" t="s">
        <v>5573</v>
      </c>
    </row>
    <row r="120" spans="1:2" x14ac:dyDescent="0.25">
      <c r="A120" t="s">
        <v>5566</v>
      </c>
      <c r="B120" t="s">
        <v>5567</v>
      </c>
    </row>
    <row r="121" spans="1:2" x14ac:dyDescent="0.25">
      <c r="A121" t="s">
        <v>5585</v>
      </c>
      <c r="B121" t="s">
        <v>5586</v>
      </c>
    </row>
    <row r="122" spans="1:2" x14ac:dyDescent="0.25">
      <c r="A122" t="s">
        <v>5560</v>
      </c>
      <c r="B122" t="s">
        <v>5561</v>
      </c>
    </row>
    <row r="123" spans="1:2" x14ac:dyDescent="0.25">
      <c r="A123" t="s">
        <v>5542</v>
      </c>
      <c r="B123" t="s">
        <v>5543</v>
      </c>
    </row>
    <row r="124" spans="1:2" x14ac:dyDescent="0.25">
      <c r="A124" t="s">
        <v>5607</v>
      </c>
      <c r="B124" t="s">
        <v>5608</v>
      </c>
    </row>
    <row r="125" spans="1:2" x14ac:dyDescent="0.25">
      <c r="A125" t="s">
        <v>5544</v>
      </c>
      <c r="B125" t="s">
        <v>5545</v>
      </c>
    </row>
    <row r="126" spans="1:2" x14ac:dyDescent="0.25">
      <c r="A126" t="s">
        <v>5524</v>
      </c>
      <c r="B126" t="s">
        <v>5525</v>
      </c>
    </row>
    <row r="127" spans="1:2" x14ac:dyDescent="0.25">
      <c r="A127" t="s">
        <v>5546</v>
      </c>
      <c r="B127" t="s">
        <v>5547</v>
      </c>
    </row>
    <row r="128" spans="1:2" x14ac:dyDescent="0.25">
      <c r="A128" t="s">
        <v>5620</v>
      </c>
      <c r="B128" t="s">
        <v>228</v>
      </c>
    </row>
    <row r="129" spans="1:2" x14ac:dyDescent="0.25">
      <c r="A129" t="s">
        <v>5621</v>
      </c>
      <c r="B129" t="s">
        <v>230</v>
      </c>
    </row>
    <row r="130" spans="1:2" x14ac:dyDescent="0.25">
      <c r="A130" t="s">
        <v>5548</v>
      </c>
      <c r="B130" t="s">
        <v>5549</v>
      </c>
    </row>
    <row r="131" spans="1:2" x14ac:dyDescent="0.25">
      <c r="A131" t="s">
        <v>5550</v>
      </c>
      <c r="B131" t="s">
        <v>5551</v>
      </c>
    </row>
    <row r="132" spans="1:2" x14ac:dyDescent="0.25">
      <c r="A132" t="s">
        <v>5587</v>
      </c>
      <c r="B132" t="s">
        <v>5588</v>
      </c>
    </row>
    <row r="133" spans="1:2" x14ac:dyDescent="0.25">
      <c r="A133" t="s">
        <v>5609</v>
      </c>
      <c r="B133" t="s">
        <v>5610</v>
      </c>
    </row>
    <row r="134" spans="1:2" x14ac:dyDescent="0.25">
      <c r="A134" t="s">
        <v>5589</v>
      </c>
      <c r="B134" t="s">
        <v>5590</v>
      </c>
    </row>
    <row r="135" spans="1:2" x14ac:dyDescent="0.25">
      <c r="A135" t="s">
        <v>5552</v>
      </c>
      <c r="B135" t="s">
        <v>5553</v>
      </c>
    </row>
    <row r="136" spans="1:2" x14ac:dyDescent="0.25">
      <c r="A136" t="s">
        <v>5591</v>
      </c>
      <c r="B136" t="s">
        <v>5592</v>
      </c>
    </row>
    <row r="137" spans="1:2" x14ac:dyDescent="0.25">
      <c r="A137" t="s">
        <v>4790</v>
      </c>
      <c r="B137" t="s">
        <v>4789</v>
      </c>
    </row>
    <row r="138" spans="1:2" x14ac:dyDescent="0.25">
      <c r="A138" t="s">
        <v>5593</v>
      </c>
      <c r="B138" t="s">
        <v>5594</v>
      </c>
    </row>
    <row r="139" spans="1:2" x14ac:dyDescent="0.25">
      <c r="A139" t="s">
        <v>5626</v>
      </c>
      <c r="B139" t="s">
        <v>55</v>
      </c>
    </row>
    <row r="140" spans="1:2" x14ac:dyDescent="0.25">
      <c r="A140" t="s">
        <v>5626</v>
      </c>
      <c r="B140" t="s">
        <v>55</v>
      </c>
    </row>
    <row r="141" spans="1:2" x14ac:dyDescent="0.25">
      <c r="A141" t="s">
        <v>5611</v>
      </c>
      <c r="B141" t="s">
        <v>5612</v>
      </c>
    </row>
    <row r="142" spans="1:2" x14ac:dyDescent="0.25">
      <c r="A142" t="s">
        <v>5622</v>
      </c>
      <c r="B142" t="s">
        <v>226</v>
      </c>
    </row>
    <row r="143" spans="1:2" x14ac:dyDescent="0.25">
      <c r="A143" t="s">
        <v>5595</v>
      </c>
      <c r="B143" t="s">
        <v>5596</v>
      </c>
    </row>
    <row r="144" spans="1:2" x14ac:dyDescent="0.25">
      <c r="A144" t="s">
        <v>5613</v>
      </c>
      <c r="B144" t="s">
        <v>5614</v>
      </c>
    </row>
    <row r="145" spans="1:2" x14ac:dyDescent="0.25">
      <c r="A145" t="s">
        <v>5615</v>
      </c>
      <c r="B145" t="s">
        <v>5616</v>
      </c>
    </row>
    <row r="146" spans="1:2" x14ac:dyDescent="0.25">
      <c r="A146" t="s">
        <v>5554</v>
      </c>
      <c r="B146" t="s">
        <v>5555</v>
      </c>
    </row>
    <row r="147" spans="1:2" x14ac:dyDescent="0.25">
      <c r="A147" t="s">
        <v>5597</v>
      </c>
      <c r="B147" t="s">
        <v>5598</v>
      </c>
    </row>
    <row r="148" spans="1:2" x14ac:dyDescent="0.25">
      <c r="A148" t="s">
        <v>5556</v>
      </c>
      <c r="B148" t="s">
        <v>5557</v>
      </c>
    </row>
    <row r="149" spans="1:2" x14ac:dyDescent="0.25">
      <c r="A149" t="s">
        <v>5599</v>
      </c>
      <c r="B149" t="s">
        <v>5600</v>
      </c>
    </row>
    <row r="150" spans="1:2" x14ac:dyDescent="0.25">
      <c r="A150" t="s">
        <v>5623</v>
      </c>
      <c r="B150" t="s">
        <v>221</v>
      </c>
    </row>
    <row r="151" spans="1:2" x14ac:dyDescent="0.25">
      <c r="A151" t="s">
        <v>5627</v>
      </c>
      <c r="B151" t="s">
        <v>219</v>
      </c>
    </row>
    <row r="152" spans="1:2" x14ac:dyDescent="0.25">
      <c r="A152" t="s">
        <v>5624</v>
      </c>
      <c r="B152" t="s">
        <v>232</v>
      </c>
    </row>
    <row r="153" spans="1:2" x14ac:dyDescent="0.25">
      <c r="A153" t="s">
        <v>5568</v>
      </c>
      <c r="B153" t="s">
        <v>5569</v>
      </c>
    </row>
    <row r="154" spans="1:2" x14ac:dyDescent="0.25">
      <c r="A154" t="s">
        <v>5617</v>
      </c>
      <c r="B154" t="s">
        <v>5618</v>
      </c>
    </row>
    <row r="155" spans="1:2" x14ac:dyDescent="0.25">
      <c r="A155" t="s">
        <v>5601</v>
      </c>
      <c r="B155" t="s">
        <v>5602</v>
      </c>
    </row>
    <row r="156" spans="1:2" x14ac:dyDescent="0.25">
      <c r="A156" t="s">
        <v>5558</v>
      </c>
      <c r="B156" t="s">
        <v>5559</v>
      </c>
    </row>
    <row r="157" spans="1:2" x14ac:dyDescent="0.25">
      <c r="A157" t="s">
        <v>627</v>
      </c>
      <c r="B157" t="s">
        <v>61</v>
      </c>
    </row>
    <row r="158" spans="1:2" x14ac:dyDescent="0.25">
      <c r="A158" t="s">
        <v>624</v>
      </c>
      <c r="B158" t="s">
        <v>60</v>
      </c>
    </row>
    <row r="159" spans="1:2" x14ac:dyDescent="0.25">
      <c r="A159" t="s">
        <v>621</v>
      </c>
      <c r="B159" t="s">
        <v>59</v>
      </c>
    </row>
    <row r="160" spans="1:2" x14ac:dyDescent="0.25">
      <c r="A160" t="s">
        <v>633</v>
      </c>
      <c r="B160" t="s">
        <v>63</v>
      </c>
    </row>
    <row r="161" spans="1:2" x14ac:dyDescent="0.25">
      <c r="A161" t="s">
        <v>5147</v>
      </c>
      <c r="B161" t="s">
        <v>5127</v>
      </c>
    </row>
    <row r="162" spans="1:2" x14ac:dyDescent="0.25">
      <c r="A162" t="s">
        <v>5148</v>
      </c>
      <c r="B162" t="s">
        <v>5128</v>
      </c>
    </row>
    <row r="163" spans="1:2" x14ac:dyDescent="0.25">
      <c r="A163" t="s">
        <v>5149</v>
      </c>
      <c r="B163" t="s">
        <v>5129</v>
      </c>
    </row>
    <row r="164" spans="1:2" x14ac:dyDescent="0.25">
      <c r="A164" t="s">
        <v>5150</v>
      </c>
      <c r="B164" t="s">
        <v>5130</v>
      </c>
    </row>
    <row r="165" spans="1:2" x14ac:dyDescent="0.25">
      <c r="A165" t="s">
        <v>5151</v>
      </c>
      <c r="B165" t="s">
        <v>5131</v>
      </c>
    </row>
    <row r="166" spans="1:2" x14ac:dyDescent="0.25">
      <c r="A166" t="s">
        <v>5152</v>
      </c>
      <c r="B166" t="s">
        <v>5132</v>
      </c>
    </row>
    <row r="167" spans="1:2" x14ac:dyDescent="0.25">
      <c r="A167" t="s">
        <v>5153</v>
      </c>
      <c r="B167" t="s">
        <v>5133</v>
      </c>
    </row>
    <row r="168" spans="1:2" x14ac:dyDescent="0.25">
      <c r="A168" t="s">
        <v>5154</v>
      </c>
      <c r="B168" t="s">
        <v>5134</v>
      </c>
    </row>
    <row r="169" spans="1:2" x14ac:dyDescent="0.25">
      <c r="A169" t="s">
        <v>5155</v>
      </c>
      <c r="B169" t="s">
        <v>5135</v>
      </c>
    </row>
    <row r="170" spans="1:2" x14ac:dyDescent="0.25">
      <c r="A170" t="s">
        <v>5156</v>
      </c>
      <c r="B170" t="s">
        <v>5136</v>
      </c>
    </row>
  </sheetData>
  <autoFilter ref="A1:B92" xr:uid="{E6D094E2-05B8-4B30-8C4C-A337E3FA80C5}">
    <sortState xmlns:xlrd2="http://schemas.microsoft.com/office/spreadsheetml/2017/richdata2" ref="A2:B92">
      <sortCondition ref="A1:A92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AC9D-36CE-4C99-AA09-78503CF66308}">
  <dimension ref="A1:B214"/>
  <sheetViews>
    <sheetView topLeftCell="A61" workbookViewId="0">
      <selection activeCell="A144" sqref="A144"/>
    </sheetView>
  </sheetViews>
  <sheetFormatPr defaultColWidth="9.140625" defaultRowHeight="15" x14ac:dyDescent="0.25"/>
  <cols>
    <col min="1" max="1" width="39.140625" style="6" customWidth="1"/>
    <col min="2" max="2" width="27" style="6" bestFit="1" customWidth="1"/>
    <col min="3" max="16384" width="9.140625" style="6"/>
  </cols>
  <sheetData>
    <row r="1" spans="1:2" x14ac:dyDescent="0.25">
      <c r="A1" s="7" t="s">
        <v>1</v>
      </c>
      <c r="B1" s="7" t="s">
        <v>16</v>
      </c>
    </row>
    <row r="2" spans="1:2" x14ac:dyDescent="0.25">
      <c r="A2" s="6" t="s">
        <v>525</v>
      </c>
      <c r="B2" s="6" t="s">
        <v>5456</v>
      </c>
    </row>
    <row r="3" spans="1:2" x14ac:dyDescent="0.25">
      <c r="A3" s="6" t="s">
        <v>605</v>
      </c>
      <c r="B3" s="6" t="s">
        <v>5449</v>
      </c>
    </row>
    <row r="4" spans="1:2" x14ac:dyDescent="0.25">
      <c r="A4" s="6" t="s">
        <v>615</v>
      </c>
      <c r="B4" s="6" t="s">
        <v>5458</v>
      </c>
    </row>
    <row r="5" spans="1:2" x14ac:dyDescent="0.25">
      <c r="A5" s="6" t="s">
        <v>569</v>
      </c>
      <c r="B5" s="6" t="s">
        <v>5449</v>
      </c>
    </row>
    <row r="6" spans="1:2" x14ac:dyDescent="0.25">
      <c r="A6" s="6" t="s">
        <v>531</v>
      </c>
      <c r="B6" s="6" t="s">
        <v>5447</v>
      </c>
    </row>
    <row r="7" spans="1:2" x14ac:dyDescent="0.25">
      <c r="A7" s="6" t="s">
        <v>560</v>
      </c>
      <c r="B7" s="6" t="s">
        <v>5455</v>
      </c>
    </row>
    <row r="8" spans="1:2" x14ac:dyDescent="0.25">
      <c r="A8" s="6" t="s">
        <v>3104</v>
      </c>
      <c r="B8" s="6" t="s">
        <v>5444</v>
      </c>
    </row>
    <row r="9" spans="1:2" x14ac:dyDescent="0.25">
      <c r="A9" s="6" t="s">
        <v>642</v>
      </c>
      <c r="B9" s="6" t="s">
        <v>5446</v>
      </c>
    </row>
    <row r="10" spans="1:2" x14ac:dyDescent="0.25">
      <c r="A10" s="6" t="s">
        <v>593</v>
      </c>
      <c r="B10" s="6" t="s">
        <v>5455</v>
      </c>
    </row>
    <row r="11" spans="1:2" x14ac:dyDescent="0.25">
      <c r="A11" s="6" t="s">
        <v>602</v>
      </c>
      <c r="B11" s="6" t="s">
        <v>5464</v>
      </c>
    </row>
    <row r="12" spans="1:2" x14ac:dyDescent="0.25">
      <c r="A12" s="6" t="s">
        <v>519</v>
      </c>
      <c r="B12" s="6" t="s">
        <v>5447</v>
      </c>
    </row>
    <row r="13" spans="1:2" x14ac:dyDescent="0.25">
      <c r="A13" s="6" t="s">
        <v>681</v>
      </c>
      <c r="B13" s="6" t="s">
        <v>5438</v>
      </c>
    </row>
    <row r="14" spans="1:2" x14ac:dyDescent="0.25">
      <c r="A14" s="6" t="s">
        <v>513</v>
      </c>
      <c r="B14" s="6" t="s">
        <v>5456</v>
      </c>
    </row>
    <row r="15" spans="1:2" x14ac:dyDescent="0.25">
      <c r="A15" s="6" t="s">
        <v>575</v>
      </c>
      <c r="B15" s="6" t="s">
        <v>5455</v>
      </c>
    </row>
    <row r="16" spans="1:2" x14ac:dyDescent="0.25">
      <c r="A16" s="6" t="s">
        <v>534</v>
      </c>
      <c r="B16" s="6" t="s">
        <v>5455</v>
      </c>
    </row>
    <row r="17" spans="1:2" x14ac:dyDescent="0.25">
      <c r="A17" s="6" t="s">
        <v>663</v>
      </c>
      <c r="B17" s="6" t="s">
        <v>5456</v>
      </c>
    </row>
    <row r="18" spans="1:2" x14ac:dyDescent="0.25">
      <c r="A18" s="6" t="s">
        <v>590</v>
      </c>
      <c r="B18" s="6" t="s">
        <v>5455</v>
      </c>
    </row>
    <row r="19" spans="1:2" x14ac:dyDescent="0.25">
      <c r="A19" s="6" t="s">
        <v>563</v>
      </c>
      <c r="B19" s="6" t="s">
        <v>5455</v>
      </c>
    </row>
    <row r="20" spans="1:2" x14ac:dyDescent="0.25">
      <c r="A20" s="6" t="s">
        <v>546</v>
      </c>
      <c r="B20" s="6" t="s">
        <v>5455</v>
      </c>
    </row>
    <row r="21" spans="1:2" x14ac:dyDescent="0.25">
      <c r="A21" s="6" t="s">
        <v>578</v>
      </c>
      <c r="B21" s="6" t="s">
        <v>5455</v>
      </c>
    </row>
    <row r="22" spans="1:2" x14ac:dyDescent="0.25">
      <c r="A22" s="6" t="s">
        <v>654</v>
      </c>
      <c r="B22" s="6" t="s">
        <v>5446</v>
      </c>
    </row>
    <row r="23" spans="1:2" x14ac:dyDescent="0.25">
      <c r="A23" s="6" t="s">
        <v>5392</v>
      </c>
      <c r="B23" s="6" t="s">
        <v>5460</v>
      </c>
    </row>
    <row r="24" spans="1:2" x14ac:dyDescent="0.25">
      <c r="A24" s="6" t="s">
        <v>648</v>
      </c>
      <c r="B24" s="6" t="s">
        <v>5469</v>
      </c>
    </row>
    <row r="25" spans="1:2" x14ac:dyDescent="0.25">
      <c r="A25" s="6" t="s">
        <v>636</v>
      </c>
      <c r="B25" s="6" t="s">
        <v>5459</v>
      </c>
    </row>
    <row r="26" spans="1:2" x14ac:dyDescent="0.25">
      <c r="A26" s="6" t="s">
        <v>618</v>
      </c>
      <c r="B26" s="6" t="s">
        <v>5447</v>
      </c>
    </row>
    <row r="27" spans="1:2" x14ac:dyDescent="0.25">
      <c r="A27" s="6" t="s">
        <v>537</v>
      </c>
      <c r="B27" s="6" t="s">
        <v>5455</v>
      </c>
    </row>
    <row r="28" spans="1:2" x14ac:dyDescent="0.25">
      <c r="A28" s="6" t="s">
        <v>4615</v>
      </c>
      <c r="B28" s="6" t="s">
        <v>5188</v>
      </c>
    </row>
    <row r="29" spans="1:2" x14ac:dyDescent="0.25">
      <c r="A29" s="6" t="s">
        <v>528</v>
      </c>
      <c r="B29" s="6" t="s">
        <v>5447</v>
      </c>
    </row>
    <row r="30" spans="1:2" x14ac:dyDescent="0.25">
      <c r="A30" s="6" t="s">
        <v>587</v>
      </c>
      <c r="B30" s="6" t="s">
        <v>5455</v>
      </c>
    </row>
    <row r="31" spans="1:2" x14ac:dyDescent="0.25">
      <c r="A31" s="6" t="s">
        <v>599</v>
      </c>
      <c r="B31" s="6" t="s">
        <v>5455</v>
      </c>
    </row>
    <row r="32" spans="1:2" x14ac:dyDescent="0.25">
      <c r="A32" s="6" t="s">
        <v>556</v>
      </c>
      <c r="B32" s="6" t="s">
        <v>5455</v>
      </c>
    </row>
    <row r="33" spans="1:2" x14ac:dyDescent="0.25">
      <c r="A33" s="6" t="s">
        <v>522</v>
      </c>
      <c r="B33" s="6" t="s">
        <v>5455</v>
      </c>
    </row>
    <row r="34" spans="1:2" x14ac:dyDescent="0.25">
      <c r="A34" s="6" t="s">
        <v>549</v>
      </c>
      <c r="B34" s="6" t="s">
        <v>5455</v>
      </c>
    </row>
    <row r="35" spans="1:2" x14ac:dyDescent="0.25">
      <c r="A35" s="6" t="s">
        <v>669</v>
      </c>
      <c r="B35" s="6" t="s">
        <v>5214</v>
      </c>
    </row>
    <row r="36" spans="1:2" x14ac:dyDescent="0.25">
      <c r="A36" s="6" t="s">
        <v>672</v>
      </c>
      <c r="B36" s="6" t="s">
        <v>5214</v>
      </c>
    </row>
    <row r="37" spans="1:2" x14ac:dyDescent="0.25">
      <c r="A37" s="6" t="s">
        <v>552</v>
      </c>
      <c r="B37" s="6" t="s">
        <v>5455</v>
      </c>
    </row>
    <row r="38" spans="1:2" x14ac:dyDescent="0.25">
      <c r="A38" s="6" t="s">
        <v>566</v>
      </c>
      <c r="B38" s="6" t="s">
        <v>5455</v>
      </c>
    </row>
    <row r="39" spans="1:2" x14ac:dyDescent="0.25">
      <c r="A39" s="6" t="s">
        <v>516</v>
      </c>
      <c r="B39" s="6" t="s">
        <v>5455</v>
      </c>
    </row>
    <row r="40" spans="1:2" x14ac:dyDescent="0.25">
      <c r="A40" s="6" t="s">
        <v>608</v>
      </c>
      <c r="B40" s="6" t="s">
        <v>5460</v>
      </c>
    </row>
    <row r="41" spans="1:2" x14ac:dyDescent="0.25">
      <c r="A41" s="6" t="s">
        <v>508</v>
      </c>
      <c r="B41" s="6" t="s">
        <v>5455</v>
      </c>
    </row>
    <row r="42" spans="1:2" x14ac:dyDescent="0.25">
      <c r="A42" s="6" t="s">
        <v>581</v>
      </c>
      <c r="B42" s="6" t="s">
        <v>5455</v>
      </c>
    </row>
    <row r="43" spans="1:2" x14ac:dyDescent="0.25">
      <c r="A43" s="6" t="s">
        <v>678</v>
      </c>
      <c r="B43" s="6" t="s">
        <v>5468</v>
      </c>
    </row>
    <row r="44" spans="1:2" x14ac:dyDescent="0.25">
      <c r="A44" s="6" t="s">
        <v>3923</v>
      </c>
      <c r="B44" s="6" t="s">
        <v>5469</v>
      </c>
    </row>
    <row r="45" spans="1:2" x14ac:dyDescent="0.25">
      <c r="A45" s="6" t="s">
        <v>3924</v>
      </c>
      <c r="B45" s="6" t="s">
        <v>5469</v>
      </c>
    </row>
    <row r="46" spans="1:2" x14ac:dyDescent="0.25">
      <c r="A46" s="6" t="s">
        <v>3925</v>
      </c>
      <c r="B46" s="6" t="s">
        <v>5469</v>
      </c>
    </row>
    <row r="47" spans="1:2" x14ac:dyDescent="0.25">
      <c r="A47" s="6" t="s">
        <v>3926</v>
      </c>
      <c r="B47" s="6" t="s">
        <v>5469</v>
      </c>
    </row>
    <row r="48" spans="1:2" x14ac:dyDescent="0.25">
      <c r="A48" s="6" t="s">
        <v>3927</v>
      </c>
      <c r="B48" s="6" t="s">
        <v>5469</v>
      </c>
    </row>
    <row r="49" spans="1:2" x14ac:dyDescent="0.25">
      <c r="A49" s="6" t="s">
        <v>3928</v>
      </c>
      <c r="B49" s="6" t="s">
        <v>5469</v>
      </c>
    </row>
    <row r="50" spans="1:2" x14ac:dyDescent="0.25">
      <c r="A50" s="6" t="s">
        <v>3929</v>
      </c>
      <c r="B50" s="6" t="s">
        <v>5469</v>
      </c>
    </row>
    <row r="51" spans="1:2" x14ac:dyDescent="0.25">
      <c r="A51" s="6" t="s">
        <v>3930</v>
      </c>
      <c r="B51" s="6" t="s">
        <v>5469</v>
      </c>
    </row>
    <row r="52" spans="1:2" x14ac:dyDescent="0.25">
      <c r="A52" s="6" t="s">
        <v>3931</v>
      </c>
      <c r="B52" s="6" t="s">
        <v>5469</v>
      </c>
    </row>
    <row r="53" spans="1:2" x14ac:dyDescent="0.25">
      <c r="A53" s="6" t="s">
        <v>3932</v>
      </c>
      <c r="B53" s="6" t="s">
        <v>5469</v>
      </c>
    </row>
    <row r="54" spans="1:2" x14ac:dyDescent="0.25">
      <c r="A54" s="6" t="s">
        <v>3933</v>
      </c>
      <c r="B54" s="6" t="s">
        <v>5469</v>
      </c>
    </row>
    <row r="55" spans="1:2" x14ac:dyDescent="0.25">
      <c r="A55" s="6" t="s">
        <v>3934</v>
      </c>
      <c r="B55" s="6" t="s">
        <v>5469</v>
      </c>
    </row>
    <row r="56" spans="1:2" x14ac:dyDescent="0.25">
      <c r="A56" s="6" t="s">
        <v>3935</v>
      </c>
      <c r="B56" s="6" t="s">
        <v>5469</v>
      </c>
    </row>
    <row r="57" spans="1:2" x14ac:dyDescent="0.25">
      <c r="A57" s="6" t="s">
        <v>3919</v>
      </c>
      <c r="B57" s="6" t="s">
        <v>5469</v>
      </c>
    </row>
    <row r="58" spans="1:2" x14ac:dyDescent="0.25">
      <c r="A58" s="6" t="s">
        <v>3920</v>
      </c>
      <c r="B58" s="6" t="s">
        <v>5469</v>
      </c>
    </row>
    <row r="59" spans="1:2" x14ac:dyDescent="0.25">
      <c r="A59" s="6" t="s">
        <v>3916</v>
      </c>
      <c r="B59" s="6" t="s">
        <v>5469</v>
      </c>
    </row>
    <row r="60" spans="1:2" x14ac:dyDescent="0.25">
      <c r="A60" s="6" t="s">
        <v>3917</v>
      </c>
      <c r="B60" s="6" t="s">
        <v>5469</v>
      </c>
    </row>
    <row r="61" spans="1:2" x14ac:dyDescent="0.25">
      <c r="A61" s="6" t="s">
        <v>3918</v>
      </c>
      <c r="B61" s="6" t="s">
        <v>5469</v>
      </c>
    </row>
    <row r="62" spans="1:2" x14ac:dyDescent="0.25">
      <c r="A62" s="6" t="s">
        <v>3921</v>
      </c>
      <c r="B62" s="6" t="s">
        <v>5469</v>
      </c>
    </row>
    <row r="63" spans="1:2" x14ac:dyDescent="0.25">
      <c r="A63" s="6" t="s">
        <v>3922</v>
      </c>
      <c r="B63" s="6" t="s">
        <v>5469</v>
      </c>
    </row>
    <row r="64" spans="1:2" x14ac:dyDescent="0.25">
      <c r="A64" s="6" t="s">
        <v>627</v>
      </c>
      <c r="B64" s="6" t="s">
        <v>5446</v>
      </c>
    </row>
    <row r="65" spans="1:2" x14ac:dyDescent="0.25">
      <c r="A65" s="6" t="s">
        <v>624</v>
      </c>
      <c r="B65" s="6" t="s">
        <v>5446</v>
      </c>
    </row>
    <row r="66" spans="1:2" x14ac:dyDescent="0.25">
      <c r="A66" s="6" t="s">
        <v>621</v>
      </c>
      <c r="B66" s="6" t="s">
        <v>5446</v>
      </c>
    </row>
    <row r="67" spans="1:2" x14ac:dyDescent="0.25">
      <c r="A67" s="6" t="s">
        <v>633</v>
      </c>
      <c r="B67" s="6" t="s">
        <v>5446</v>
      </c>
    </row>
    <row r="68" spans="1:2" x14ac:dyDescent="0.25">
      <c r="A68" s="6" t="s">
        <v>651</v>
      </c>
      <c r="B68" s="6" t="s">
        <v>5446</v>
      </c>
    </row>
    <row r="69" spans="1:2" x14ac:dyDescent="0.25">
      <c r="A69" s="6" t="s">
        <v>611</v>
      </c>
      <c r="B69" s="6" t="s">
        <v>5452</v>
      </c>
    </row>
    <row r="70" spans="1:2" x14ac:dyDescent="0.25">
      <c r="A70" s="6" t="s">
        <v>611</v>
      </c>
      <c r="B70" s="6" t="s">
        <v>5452</v>
      </c>
    </row>
    <row r="71" spans="1:2" x14ac:dyDescent="0.25">
      <c r="A71" s="6" t="s">
        <v>630</v>
      </c>
      <c r="B71" s="6" t="s">
        <v>5460</v>
      </c>
    </row>
    <row r="72" spans="1:2" x14ac:dyDescent="0.25">
      <c r="A72" s="6" t="s">
        <v>666</v>
      </c>
      <c r="B72" s="6" t="s">
        <v>5446</v>
      </c>
    </row>
    <row r="73" spans="1:2" x14ac:dyDescent="0.25">
      <c r="A73" s="6" t="s">
        <v>639</v>
      </c>
      <c r="B73" s="6" t="s">
        <v>5446</v>
      </c>
    </row>
    <row r="74" spans="1:2" x14ac:dyDescent="0.25">
      <c r="A74" s="6" t="s">
        <v>3035</v>
      </c>
      <c r="B74" s="6" t="s">
        <v>5455</v>
      </c>
    </row>
    <row r="75" spans="1:2" x14ac:dyDescent="0.25">
      <c r="A75" s="6" t="s">
        <v>543</v>
      </c>
      <c r="B75" s="6" t="s">
        <v>5447</v>
      </c>
    </row>
    <row r="76" spans="1:2" x14ac:dyDescent="0.25">
      <c r="A76" s="6" t="s">
        <v>584</v>
      </c>
      <c r="B76" s="6" t="s">
        <v>5455</v>
      </c>
    </row>
    <row r="77" spans="1:2" x14ac:dyDescent="0.25">
      <c r="A77" s="6" t="s">
        <v>645</v>
      </c>
      <c r="B77" s="6" t="s">
        <v>5446</v>
      </c>
    </row>
    <row r="78" spans="1:2" x14ac:dyDescent="0.25">
      <c r="A78" s="6" t="s">
        <v>572</v>
      </c>
      <c r="B78" s="6" t="s">
        <v>5455</v>
      </c>
    </row>
    <row r="79" spans="1:2" x14ac:dyDescent="0.25">
      <c r="A79" s="6" t="s">
        <v>5367</v>
      </c>
      <c r="B79" s="6" t="s">
        <v>5458</v>
      </c>
    </row>
    <row r="80" spans="1:2" x14ac:dyDescent="0.25">
      <c r="A80" s="6" t="s">
        <v>5368</v>
      </c>
      <c r="B80" s="6" t="s">
        <v>5459</v>
      </c>
    </row>
    <row r="81" spans="1:2" x14ac:dyDescent="0.25">
      <c r="A81" s="6" t="s">
        <v>660</v>
      </c>
      <c r="B81" s="6" t="s">
        <v>5446</v>
      </c>
    </row>
    <row r="82" spans="1:2" x14ac:dyDescent="0.25">
      <c r="A82" s="6" t="s">
        <v>657</v>
      </c>
      <c r="B82" s="6" t="s">
        <v>5214</v>
      </c>
    </row>
    <row r="83" spans="1:2" x14ac:dyDescent="0.25">
      <c r="A83" s="6" t="s">
        <v>675</v>
      </c>
      <c r="B83" s="6" t="s">
        <v>5214</v>
      </c>
    </row>
    <row r="84" spans="1:2" x14ac:dyDescent="0.25">
      <c r="A84" s="6" t="s">
        <v>540</v>
      </c>
      <c r="B84" s="6" t="s">
        <v>5447</v>
      </c>
    </row>
    <row r="85" spans="1:2" x14ac:dyDescent="0.25">
      <c r="A85" s="6" t="s">
        <v>596</v>
      </c>
      <c r="B85" s="6" t="s">
        <v>5456</v>
      </c>
    </row>
    <row r="86" spans="1:2" x14ac:dyDescent="0.25">
      <c r="A86" s="6" t="s">
        <v>4790</v>
      </c>
      <c r="B86" s="6" t="s">
        <v>5468</v>
      </c>
    </row>
    <row r="87" spans="1:2" x14ac:dyDescent="0.25">
      <c r="A87" s="6" t="s">
        <v>5723</v>
      </c>
      <c r="B87" s="6" t="s">
        <v>5446</v>
      </c>
    </row>
    <row r="88" spans="1:2" x14ac:dyDescent="0.25">
      <c r="A88" s="6" t="s">
        <v>5726</v>
      </c>
      <c r="B88" s="6" t="s">
        <v>5446</v>
      </c>
    </row>
    <row r="89" spans="1:2" x14ac:dyDescent="0.25">
      <c r="A89" s="6" t="s">
        <v>5729</v>
      </c>
      <c r="B89" s="6" t="s">
        <v>5446</v>
      </c>
    </row>
    <row r="90" spans="1:2" x14ac:dyDescent="0.25">
      <c r="A90" s="6" t="s">
        <v>5732</v>
      </c>
      <c r="B90" s="6" t="s">
        <v>5446</v>
      </c>
    </row>
    <row r="91" spans="1:2" x14ac:dyDescent="0.25">
      <c r="A91" s="6" t="s">
        <v>5735</v>
      </c>
      <c r="B91" s="6" t="s">
        <v>5446</v>
      </c>
    </row>
    <row r="92" spans="1:2" x14ac:dyDescent="0.25">
      <c r="A92" s="6" t="s">
        <v>5738</v>
      </c>
      <c r="B92" s="6" t="s">
        <v>5446</v>
      </c>
    </row>
    <row r="93" spans="1:2" x14ac:dyDescent="0.25">
      <c r="A93" s="6" t="s">
        <v>5741</v>
      </c>
      <c r="B93" s="6" t="s">
        <v>5446</v>
      </c>
    </row>
    <row r="94" spans="1:2" x14ac:dyDescent="0.25">
      <c r="A94" s="6" t="s">
        <v>5744</v>
      </c>
      <c r="B94" s="6" t="s">
        <v>5446</v>
      </c>
    </row>
    <row r="95" spans="1:2" x14ac:dyDescent="0.25">
      <c r="A95" s="6" t="s">
        <v>5747</v>
      </c>
      <c r="B95" s="6" t="s">
        <v>5446</v>
      </c>
    </row>
    <row r="96" spans="1:2" x14ac:dyDescent="0.25">
      <c r="A96" s="6" t="s">
        <v>5750</v>
      </c>
      <c r="B96" s="6" t="s">
        <v>5446</v>
      </c>
    </row>
    <row r="97" spans="1:2" x14ac:dyDescent="0.25">
      <c r="A97" s="6" t="s">
        <v>5753</v>
      </c>
      <c r="B97" s="6" t="s">
        <v>5446</v>
      </c>
    </row>
    <row r="98" spans="1:2" x14ac:dyDescent="0.25">
      <c r="A98" s="6" t="s">
        <v>3197</v>
      </c>
      <c r="B98" s="6" t="s">
        <v>5456</v>
      </c>
    </row>
    <row r="99" spans="1:2" x14ac:dyDescent="0.25">
      <c r="A99" s="6" t="s">
        <v>3252</v>
      </c>
      <c r="B99" s="6" t="s">
        <v>5449</v>
      </c>
    </row>
    <row r="100" spans="1:2" x14ac:dyDescent="0.25">
      <c r="A100" s="6" t="s">
        <v>4520</v>
      </c>
      <c r="B100" s="6" t="s">
        <v>5449</v>
      </c>
    </row>
    <row r="101" spans="1:2" x14ac:dyDescent="0.25">
      <c r="A101" s="6" t="s">
        <v>4548</v>
      </c>
      <c r="B101" s="6" t="s">
        <v>5461</v>
      </c>
    </row>
    <row r="102" spans="1:2" x14ac:dyDescent="0.25">
      <c r="A102" s="6" t="s">
        <v>4576</v>
      </c>
      <c r="B102" s="6" t="s">
        <v>5461</v>
      </c>
    </row>
    <row r="103" spans="1:2" x14ac:dyDescent="0.25">
      <c r="A103" s="6" t="s">
        <v>3261</v>
      </c>
      <c r="B103" s="6" t="s">
        <v>5461</v>
      </c>
    </row>
    <row r="104" spans="1:2" x14ac:dyDescent="0.25">
      <c r="A104" s="6" t="s">
        <v>3225</v>
      </c>
      <c r="B104" s="6" t="s">
        <v>5449</v>
      </c>
    </row>
    <row r="105" spans="1:2" x14ac:dyDescent="0.25">
      <c r="A105" s="6" t="s">
        <v>3201</v>
      </c>
      <c r="B105" s="6" t="s">
        <v>5447</v>
      </c>
    </row>
    <row r="106" spans="1:2" x14ac:dyDescent="0.25">
      <c r="A106" s="6" t="s">
        <v>3219</v>
      </c>
      <c r="B106" s="6" t="s">
        <v>5455</v>
      </c>
    </row>
    <row r="107" spans="1:2" x14ac:dyDescent="0.25">
      <c r="A107" s="6" t="s">
        <v>3240</v>
      </c>
      <c r="B107" s="6" t="s">
        <v>5444</v>
      </c>
    </row>
    <row r="108" spans="1:2" x14ac:dyDescent="0.25">
      <c r="A108" s="6" t="s">
        <v>3244</v>
      </c>
      <c r="B108" s="6" t="s">
        <v>5455</v>
      </c>
    </row>
    <row r="109" spans="1:2" x14ac:dyDescent="0.25">
      <c r="A109" s="6" t="s">
        <v>3250</v>
      </c>
      <c r="B109" s="6" t="s">
        <v>5464</v>
      </c>
    </row>
    <row r="110" spans="1:2" x14ac:dyDescent="0.25">
      <c r="A110" s="6" t="s">
        <v>3193</v>
      </c>
      <c r="B110" s="6" t="s">
        <v>5447</v>
      </c>
    </row>
    <row r="111" spans="1:2" x14ac:dyDescent="0.25">
      <c r="A111" s="6" t="s">
        <v>3189</v>
      </c>
      <c r="B111" s="6" t="s">
        <v>5456</v>
      </c>
    </row>
    <row r="112" spans="1:2" x14ac:dyDescent="0.25">
      <c r="A112" s="6" t="s">
        <v>3229</v>
      </c>
      <c r="B112" s="6" t="s">
        <v>5455</v>
      </c>
    </row>
    <row r="113" spans="1:2" x14ac:dyDescent="0.25">
      <c r="A113" s="6" t="s">
        <v>3203</v>
      </c>
      <c r="B113" s="6" t="s">
        <v>5455</v>
      </c>
    </row>
    <row r="114" spans="1:2" x14ac:dyDescent="0.25">
      <c r="A114" s="6" t="s">
        <v>3242</v>
      </c>
      <c r="B114" s="6" t="s">
        <v>5455</v>
      </c>
    </row>
    <row r="115" spans="1:2" x14ac:dyDescent="0.25">
      <c r="A115" s="6" t="s">
        <v>3221</v>
      </c>
      <c r="B115" s="6" t="s">
        <v>5455</v>
      </c>
    </row>
    <row r="116" spans="1:2" x14ac:dyDescent="0.25">
      <c r="A116" s="6" t="s">
        <v>3211</v>
      </c>
      <c r="B116" s="6" t="s">
        <v>5455</v>
      </c>
    </row>
    <row r="117" spans="1:2" x14ac:dyDescent="0.25">
      <c r="A117" s="6" t="s">
        <v>3231</v>
      </c>
      <c r="B117" s="6" t="s">
        <v>5455</v>
      </c>
    </row>
    <row r="118" spans="1:2" x14ac:dyDescent="0.25">
      <c r="A118" s="6" t="s">
        <v>5401</v>
      </c>
      <c r="B118" s="6" t="s">
        <v>5460</v>
      </c>
    </row>
    <row r="119" spans="1:2" x14ac:dyDescent="0.25">
      <c r="A119" s="6" t="s">
        <v>3277</v>
      </c>
      <c r="B119" s="6" t="s">
        <v>5459</v>
      </c>
    </row>
    <row r="120" spans="1:2" x14ac:dyDescent="0.25">
      <c r="A120" s="6" t="s">
        <v>3263</v>
      </c>
      <c r="B120" s="6" t="s">
        <v>5447</v>
      </c>
    </row>
    <row r="121" spans="1:2" x14ac:dyDescent="0.25">
      <c r="A121" s="6" t="s">
        <v>3205</v>
      </c>
      <c r="B121" s="6" t="s">
        <v>5455</v>
      </c>
    </row>
    <row r="122" spans="1:2" x14ac:dyDescent="0.25">
      <c r="A122" s="6" t="s">
        <v>4606</v>
      </c>
      <c r="B122" s="6" t="s">
        <v>5446</v>
      </c>
    </row>
    <row r="123" spans="1:2" x14ac:dyDescent="0.25">
      <c r="A123" s="6" t="s">
        <v>3199</v>
      </c>
      <c r="B123" s="6" t="s">
        <v>5447</v>
      </c>
    </row>
    <row r="124" spans="1:2" x14ac:dyDescent="0.25">
      <c r="A124" s="6" t="s">
        <v>3238</v>
      </c>
      <c r="B124" s="6" t="s">
        <v>5455</v>
      </c>
    </row>
    <row r="125" spans="1:2" x14ac:dyDescent="0.25">
      <c r="A125" s="6" t="s">
        <v>3248</v>
      </c>
      <c r="B125" s="6" t="s">
        <v>5455</v>
      </c>
    </row>
    <row r="126" spans="1:2" x14ac:dyDescent="0.25">
      <c r="A126" s="6" t="s">
        <v>3217</v>
      </c>
      <c r="B126" s="6" t="s">
        <v>5455</v>
      </c>
    </row>
    <row r="127" spans="1:2" x14ac:dyDescent="0.25">
      <c r="A127" s="6" t="s">
        <v>3195</v>
      </c>
      <c r="B127" s="6" t="s">
        <v>5455</v>
      </c>
    </row>
    <row r="128" spans="1:2" x14ac:dyDescent="0.25">
      <c r="A128" s="6" t="s">
        <v>3213</v>
      </c>
      <c r="B128" s="6" t="s">
        <v>5455</v>
      </c>
    </row>
    <row r="129" spans="1:2" x14ac:dyDescent="0.25">
      <c r="A129" s="6" t="s">
        <v>3215</v>
      </c>
      <c r="B129" s="6" t="s">
        <v>5455</v>
      </c>
    </row>
    <row r="130" spans="1:2" x14ac:dyDescent="0.25">
      <c r="A130" s="6" t="s">
        <v>3223</v>
      </c>
      <c r="B130" s="6" t="s">
        <v>5455</v>
      </c>
    </row>
    <row r="131" spans="1:2" x14ac:dyDescent="0.25">
      <c r="A131" s="6" t="s">
        <v>3191</v>
      </c>
      <c r="B131" s="6" t="s">
        <v>5455</v>
      </c>
    </row>
    <row r="132" spans="1:2" x14ac:dyDescent="0.25">
      <c r="A132" s="6" t="s">
        <v>3257</v>
      </c>
      <c r="B132" s="6" t="s">
        <v>5460</v>
      </c>
    </row>
    <row r="133" spans="1:2" x14ac:dyDescent="0.25">
      <c r="A133" s="6" t="s">
        <v>3187</v>
      </c>
      <c r="B133" s="6" t="s">
        <v>5455</v>
      </c>
    </row>
    <row r="134" spans="1:2" x14ac:dyDescent="0.25">
      <c r="A134" s="6" t="s">
        <v>3233</v>
      </c>
      <c r="B134" s="6" t="s">
        <v>5455</v>
      </c>
    </row>
    <row r="135" spans="1:2" x14ac:dyDescent="0.25">
      <c r="A135" s="6" t="s">
        <v>3269</v>
      </c>
      <c r="B135" s="6" t="s">
        <v>5446</v>
      </c>
    </row>
    <row r="136" spans="1:2" x14ac:dyDescent="0.25">
      <c r="A136" s="6" t="s">
        <v>3267</v>
      </c>
      <c r="B136" s="6" t="s">
        <v>5446</v>
      </c>
    </row>
    <row r="137" spans="1:2" x14ac:dyDescent="0.25">
      <c r="A137" s="6" t="s">
        <v>3265</v>
      </c>
      <c r="B137" s="6" t="s">
        <v>5446</v>
      </c>
    </row>
    <row r="138" spans="1:2" x14ac:dyDescent="0.25">
      <c r="A138" s="6" t="s">
        <v>3275</v>
      </c>
      <c r="B138" s="6" t="s">
        <v>3000</v>
      </c>
    </row>
    <row r="139" spans="1:2" x14ac:dyDescent="0.25">
      <c r="A139" s="6" t="s">
        <v>3273</v>
      </c>
      <c r="B139" s="6" t="s">
        <v>5460</v>
      </c>
    </row>
    <row r="140" spans="1:2" x14ac:dyDescent="0.25">
      <c r="A140" s="6" t="s">
        <v>3271</v>
      </c>
      <c r="B140" s="6" t="s">
        <v>5455</v>
      </c>
    </row>
    <row r="141" spans="1:2" x14ac:dyDescent="0.25">
      <c r="A141" s="6" t="s">
        <v>3209</v>
      </c>
      <c r="B141" s="6" t="s">
        <v>5447</v>
      </c>
    </row>
    <row r="142" spans="1:2" x14ac:dyDescent="0.25">
      <c r="A142" s="6" t="s">
        <v>3236</v>
      </c>
      <c r="B142" s="6" t="s">
        <v>5455</v>
      </c>
    </row>
    <row r="143" spans="1:2" x14ac:dyDescent="0.25">
      <c r="A143" s="6" t="s">
        <v>3227</v>
      </c>
      <c r="B143" s="6" t="s">
        <v>5455</v>
      </c>
    </row>
    <row r="144" spans="1:2" x14ac:dyDescent="0.25">
      <c r="A144" s="6" t="s">
        <v>5367</v>
      </c>
      <c r="B144" s="6" t="s">
        <v>5458</v>
      </c>
    </row>
    <row r="145" spans="1:2" x14ac:dyDescent="0.25">
      <c r="A145" s="6" t="s">
        <v>5368</v>
      </c>
      <c r="B145" s="6" t="s">
        <v>5459</v>
      </c>
    </row>
    <row r="146" spans="1:2" x14ac:dyDescent="0.25">
      <c r="A146" s="6" t="s">
        <v>3207</v>
      </c>
      <c r="B146" s="6" t="s">
        <v>5447</v>
      </c>
    </row>
    <row r="147" spans="1:2" x14ac:dyDescent="0.25">
      <c r="A147" s="6" t="s">
        <v>3246</v>
      </c>
      <c r="B147" s="6" t="s">
        <v>5456</v>
      </c>
    </row>
    <row r="148" spans="1:2" x14ac:dyDescent="0.25">
      <c r="A148" s="6" t="s">
        <v>2570</v>
      </c>
      <c r="B148" s="6" t="s">
        <v>5456</v>
      </c>
    </row>
    <row r="149" spans="1:2" x14ac:dyDescent="0.25">
      <c r="A149" s="6" t="s">
        <v>4501</v>
      </c>
      <c r="B149" s="6" t="s">
        <v>5477</v>
      </c>
    </row>
    <row r="150" spans="1:2" x14ac:dyDescent="0.25">
      <c r="A150" s="6" t="s">
        <v>2648</v>
      </c>
      <c r="B150" s="6" t="s">
        <v>5477</v>
      </c>
    </row>
    <row r="151" spans="1:2" x14ac:dyDescent="0.25">
      <c r="A151" s="6" t="s">
        <v>4529</v>
      </c>
      <c r="B151" s="6" t="s">
        <v>5458</v>
      </c>
    </row>
    <row r="152" spans="1:2" x14ac:dyDescent="0.25">
      <c r="A152" s="6" t="s">
        <v>4557</v>
      </c>
      <c r="B152" s="6" t="s">
        <v>5458</v>
      </c>
    </row>
    <row r="153" spans="1:2" x14ac:dyDescent="0.25">
      <c r="A153" s="6" t="s">
        <v>2660</v>
      </c>
      <c r="B153" s="6" t="s">
        <v>5458</v>
      </c>
    </row>
    <row r="154" spans="1:2" x14ac:dyDescent="0.25">
      <c r="A154" s="6" t="s">
        <v>2612</v>
      </c>
      <c r="B154" s="6" t="s">
        <v>5449</v>
      </c>
    </row>
    <row r="155" spans="1:2" x14ac:dyDescent="0.25">
      <c r="A155" s="6" t="s">
        <v>2576</v>
      </c>
      <c r="B155" s="6" t="s">
        <v>5447</v>
      </c>
    </row>
    <row r="156" spans="1:2" x14ac:dyDescent="0.25">
      <c r="A156" s="6" t="s">
        <v>2603</v>
      </c>
      <c r="B156" s="6" t="s">
        <v>5455</v>
      </c>
    </row>
    <row r="157" spans="1:2" x14ac:dyDescent="0.25">
      <c r="A157" s="6" t="s">
        <v>3108</v>
      </c>
      <c r="B157" s="6" t="s">
        <v>5444</v>
      </c>
    </row>
    <row r="158" spans="1:2" x14ac:dyDescent="0.25">
      <c r="A158" s="6" t="s">
        <v>2636</v>
      </c>
      <c r="B158" s="6" t="s">
        <v>5455</v>
      </c>
    </row>
    <row r="159" spans="1:2" x14ac:dyDescent="0.25">
      <c r="A159" s="6" t="s">
        <v>4927</v>
      </c>
      <c r="B159" s="6" t="s">
        <v>5446</v>
      </c>
    </row>
    <row r="160" spans="1:2" x14ac:dyDescent="0.25">
      <c r="A160" s="6" t="s">
        <v>2645</v>
      </c>
      <c r="B160" s="6" t="s">
        <v>5464</v>
      </c>
    </row>
    <row r="161" spans="1:2" x14ac:dyDescent="0.25">
      <c r="A161" s="6" t="s">
        <v>2564</v>
      </c>
      <c r="B161" s="6" t="s">
        <v>5447</v>
      </c>
    </row>
    <row r="162" spans="1:2" x14ac:dyDescent="0.25">
      <c r="A162" s="6" t="s">
        <v>2558</v>
      </c>
      <c r="B162" s="6" t="s">
        <v>5456</v>
      </c>
    </row>
    <row r="163" spans="1:2" x14ac:dyDescent="0.25">
      <c r="A163" s="6" t="s">
        <v>2618</v>
      </c>
      <c r="B163" s="6" t="s">
        <v>5455</v>
      </c>
    </row>
    <row r="164" spans="1:2" x14ac:dyDescent="0.25">
      <c r="A164" s="6" t="s">
        <v>2579</v>
      </c>
      <c r="B164" s="6" t="s">
        <v>5455</v>
      </c>
    </row>
    <row r="165" spans="1:2" x14ac:dyDescent="0.25">
      <c r="A165" s="6" t="s">
        <v>2691</v>
      </c>
      <c r="B165" s="6" t="s">
        <v>5456</v>
      </c>
    </row>
    <row r="166" spans="1:2" x14ac:dyDescent="0.25">
      <c r="A166" s="6" t="s">
        <v>2633</v>
      </c>
      <c r="B166" s="6" t="s">
        <v>5455</v>
      </c>
    </row>
    <row r="167" spans="1:2" x14ac:dyDescent="0.25">
      <c r="A167" s="6" t="s">
        <v>2606</v>
      </c>
      <c r="B167" s="6" t="s">
        <v>5455</v>
      </c>
    </row>
    <row r="168" spans="1:2" x14ac:dyDescent="0.25">
      <c r="A168" s="6" t="s">
        <v>2591</v>
      </c>
      <c r="B168" s="6" t="s">
        <v>5455</v>
      </c>
    </row>
    <row r="169" spans="1:2" x14ac:dyDescent="0.25">
      <c r="A169" s="6" t="s">
        <v>2621</v>
      </c>
      <c r="B169" s="6" t="s">
        <v>5455</v>
      </c>
    </row>
    <row r="170" spans="1:2" x14ac:dyDescent="0.25">
      <c r="A170" s="6" t="s">
        <v>2682</v>
      </c>
      <c r="B170" s="6" t="s">
        <v>5446</v>
      </c>
    </row>
    <row r="171" spans="1:2" x14ac:dyDescent="0.25">
      <c r="A171" s="6" t="s">
        <v>5422</v>
      </c>
      <c r="B171" s="6" t="s">
        <v>5460</v>
      </c>
    </row>
    <row r="172" spans="1:2" x14ac:dyDescent="0.25">
      <c r="A172" s="6" t="s">
        <v>2681</v>
      </c>
      <c r="B172" s="6" t="s">
        <v>5459</v>
      </c>
    </row>
    <row r="173" spans="1:2" x14ac:dyDescent="0.25">
      <c r="A173" s="6" t="s">
        <v>2712</v>
      </c>
      <c r="B173" s="6" t="s">
        <v>5214</v>
      </c>
    </row>
    <row r="174" spans="1:2" x14ac:dyDescent="0.25">
      <c r="A174" s="6" t="s">
        <v>2663</v>
      </c>
      <c r="B174" s="6" t="s">
        <v>5447</v>
      </c>
    </row>
    <row r="175" spans="1:2" x14ac:dyDescent="0.25">
      <c r="A175" s="6" t="s">
        <v>2582</v>
      </c>
      <c r="B175" s="6" t="s">
        <v>5455</v>
      </c>
    </row>
    <row r="176" spans="1:2" x14ac:dyDescent="0.25">
      <c r="A176" s="6" t="s">
        <v>4585</v>
      </c>
      <c r="B176" s="6" t="s">
        <v>5188</v>
      </c>
    </row>
    <row r="177" spans="1:2" x14ac:dyDescent="0.25">
      <c r="A177" s="6" t="s">
        <v>2718</v>
      </c>
      <c r="B177" s="6" t="s">
        <v>5446</v>
      </c>
    </row>
    <row r="178" spans="1:2" x14ac:dyDescent="0.25">
      <c r="A178" s="6" t="s">
        <v>2573</v>
      </c>
      <c r="B178" s="6" t="s">
        <v>5447</v>
      </c>
    </row>
    <row r="179" spans="1:2" x14ac:dyDescent="0.25">
      <c r="A179" s="6" t="s">
        <v>2630</v>
      </c>
      <c r="B179" s="6" t="s">
        <v>5455</v>
      </c>
    </row>
    <row r="180" spans="1:2" x14ac:dyDescent="0.25">
      <c r="A180" s="6" t="s">
        <v>2642</v>
      </c>
      <c r="B180" s="6" t="s">
        <v>5455</v>
      </c>
    </row>
    <row r="181" spans="1:2" x14ac:dyDescent="0.25">
      <c r="A181" s="6" t="s">
        <v>2706</v>
      </c>
      <c r="B181" s="6" t="s">
        <v>5446</v>
      </c>
    </row>
    <row r="182" spans="1:2" x14ac:dyDescent="0.25">
      <c r="A182" s="6" t="s">
        <v>2600</v>
      </c>
      <c r="B182" s="6" t="s">
        <v>5455</v>
      </c>
    </row>
    <row r="183" spans="1:2" x14ac:dyDescent="0.25">
      <c r="A183" s="6" t="s">
        <v>2567</v>
      </c>
      <c r="B183" s="6" t="s">
        <v>5455</v>
      </c>
    </row>
    <row r="184" spans="1:2" x14ac:dyDescent="0.25">
      <c r="A184" s="6" t="s">
        <v>2594</v>
      </c>
      <c r="B184" s="6" t="s">
        <v>5455</v>
      </c>
    </row>
    <row r="185" spans="1:2" x14ac:dyDescent="0.25">
      <c r="A185" s="6" t="s">
        <v>2724</v>
      </c>
      <c r="B185" s="6" t="s">
        <v>5446</v>
      </c>
    </row>
    <row r="186" spans="1:2" x14ac:dyDescent="0.25">
      <c r="A186" s="6" t="s">
        <v>2697</v>
      </c>
      <c r="B186" s="6" t="s">
        <v>5214</v>
      </c>
    </row>
    <row r="187" spans="1:2" x14ac:dyDescent="0.25">
      <c r="A187" s="6" t="s">
        <v>2700</v>
      </c>
      <c r="B187" s="6" t="s">
        <v>5214</v>
      </c>
    </row>
    <row r="188" spans="1:2" x14ac:dyDescent="0.25">
      <c r="A188" s="6" t="s">
        <v>2597</v>
      </c>
      <c r="B188" s="6" t="s">
        <v>5455</v>
      </c>
    </row>
    <row r="189" spans="1:2" x14ac:dyDescent="0.25">
      <c r="A189" s="6" t="s">
        <v>2609</v>
      </c>
      <c r="B189" s="6" t="s">
        <v>5455</v>
      </c>
    </row>
    <row r="190" spans="1:2" x14ac:dyDescent="0.25">
      <c r="A190" s="6" t="s">
        <v>2561</v>
      </c>
      <c r="B190" s="6" t="s">
        <v>5455</v>
      </c>
    </row>
    <row r="191" spans="1:2" x14ac:dyDescent="0.25">
      <c r="A191" s="6" t="s">
        <v>2654</v>
      </c>
      <c r="B191" s="6" t="s">
        <v>5460</v>
      </c>
    </row>
    <row r="192" spans="1:2" x14ac:dyDescent="0.25">
      <c r="A192" s="6" t="s">
        <v>2715</v>
      </c>
      <c r="B192" s="6" t="s">
        <v>5214</v>
      </c>
    </row>
    <row r="193" spans="1:2" x14ac:dyDescent="0.25">
      <c r="A193" s="6" t="s">
        <v>2555</v>
      </c>
      <c r="B193" s="6" t="s">
        <v>5455</v>
      </c>
    </row>
    <row r="194" spans="1:2" x14ac:dyDescent="0.25">
      <c r="A194" s="6" t="s">
        <v>2624</v>
      </c>
      <c r="B194" s="6" t="s">
        <v>5455</v>
      </c>
    </row>
    <row r="195" spans="1:2" x14ac:dyDescent="0.25">
      <c r="A195" s="6" t="s">
        <v>2672</v>
      </c>
      <c r="B195" s="6" t="s">
        <v>5446</v>
      </c>
    </row>
    <row r="196" spans="1:2" x14ac:dyDescent="0.25">
      <c r="A196" s="6" t="s">
        <v>2669</v>
      </c>
      <c r="B196" s="6" t="s">
        <v>5446</v>
      </c>
    </row>
    <row r="197" spans="1:2" x14ac:dyDescent="0.25">
      <c r="A197" s="6" t="s">
        <v>2666</v>
      </c>
      <c r="B197" s="6" t="s">
        <v>5446</v>
      </c>
    </row>
    <row r="198" spans="1:2" x14ac:dyDescent="0.25">
      <c r="A198" s="6" t="s">
        <v>2678</v>
      </c>
      <c r="B198" s="6" t="s">
        <v>3000</v>
      </c>
    </row>
    <row r="199" spans="1:2" x14ac:dyDescent="0.25">
      <c r="A199" s="6" t="s">
        <v>2709</v>
      </c>
      <c r="B199" s="6" t="s">
        <v>5446</v>
      </c>
    </row>
    <row r="200" spans="1:2" x14ac:dyDescent="0.25">
      <c r="A200" s="6" t="s">
        <v>2657</v>
      </c>
      <c r="B200" s="6" t="s">
        <v>5452</v>
      </c>
    </row>
    <row r="201" spans="1:2" x14ac:dyDescent="0.25">
      <c r="A201" s="6" t="s">
        <v>2675</v>
      </c>
      <c r="B201" s="6" t="s">
        <v>5460</v>
      </c>
    </row>
    <row r="202" spans="1:2" x14ac:dyDescent="0.25">
      <c r="A202" s="6" t="s">
        <v>2694</v>
      </c>
      <c r="B202" s="6" t="s">
        <v>5446</v>
      </c>
    </row>
    <row r="203" spans="1:2" x14ac:dyDescent="0.25">
      <c r="A203" s="6" t="s">
        <v>3038</v>
      </c>
      <c r="B203" s="6" t="s">
        <v>5455</v>
      </c>
    </row>
    <row r="204" spans="1:2" x14ac:dyDescent="0.25">
      <c r="A204" s="6" t="s">
        <v>2588</v>
      </c>
      <c r="B204" s="6" t="s">
        <v>5447</v>
      </c>
    </row>
    <row r="205" spans="1:2" x14ac:dyDescent="0.25">
      <c r="A205" s="6" t="s">
        <v>2627</v>
      </c>
      <c r="B205" s="6" t="s">
        <v>5455</v>
      </c>
    </row>
    <row r="206" spans="1:2" x14ac:dyDescent="0.25">
      <c r="A206" s="6" t="s">
        <v>2615</v>
      </c>
      <c r="B206" s="6" t="s">
        <v>5455</v>
      </c>
    </row>
    <row r="207" spans="1:2" x14ac:dyDescent="0.25">
      <c r="A207" s="6" t="s">
        <v>5367</v>
      </c>
      <c r="B207" s="6" t="s">
        <v>5458</v>
      </c>
    </row>
    <row r="208" spans="1:2" x14ac:dyDescent="0.25">
      <c r="A208" s="6" t="s">
        <v>5368</v>
      </c>
      <c r="B208" s="6" t="s">
        <v>5459</v>
      </c>
    </row>
    <row r="209" spans="1:2" x14ac:dyDescent="0.25">
      <c r="A209" s="6" t="s">
        <v>2688</v>
      </c>
      <c r="B209" s="6" t="s">
        <v>5446</v>
      </c>
    </row>
    <row r="210" spans="1:2" x14ac:dyDescent="0.25">
      <c r="A210" s="6" t="s">
        <v>2685</v>
      </c>
      <c r="B210" s="6" t="s">
        <v>5214</v>
      </c>
    </row>
    <row r="211" spans="1:2" x14ac:dyDescent="0.25">
      <c r="A211" s="6" t="s">
        <v>2703</v>
      </c>
      <c r="B211" s="6" t="s">
        <v>5214</v>
      </c>
    </row>
    <row r="212" spans="1:2" x14ac:dyDescent="0.25">
      <c r="A212" s="6" t="s">
        <v>2585</v>
      </c>
      <c r="B212" s="6" t="s">
        <v>5447</v>
      </c>
    </row>
    <row r="213" spans="1:2" x14ac:dyDescent="0.25">
      <c r="A213" s="6" t="s">
        <v>2721</v>
      </c>
      <c r="B213" s="6" t="s">
        <v>5446</v>
      </c>
    </row>
    <row r="214" spans="1:2" x14ac:dyDescent="0.25">
      <c r="A214" s="6" t="s">
        <v>2639</v>
      </c>
      <c r="B214" s="6" t="s">
        <v>5456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44CE-DD0D-4B97-8111-6ED568754DF9}">
  <dimension ref="A1:E113"/>
  <sheetViews>
    <sheetView tabSelected="1" workbookViewId="0">
      <pane ySplit="1" topLeftCell="A86" activePane="bottomLeft" state="frozen"/>
      <selection pane="bottomLeft" sqref="A1:E118"/>
    </sheetView>
  </sheetViews>
  <sheetFormatPr defaultColWidth="8.85546875" defaultRowHeight="15" x14ac:dyDescent="0.25"/>
  <cols>
    <col min="1" max="1" width="40.28515625" bestFit="1" customWidth="1"/>
    <col min="2" max="2" width="18" bestFit="1" customWidth="1"/>
    <col min="3" max="3" width="24.42578125" customWidth="1"/>
  </cols>
  <sheetData>
    <row r="1" spans="1:5" x14ac:dyDescent="0.25">
      <c r="A1" s="1" t="s">
        <v>4088</v>
      </c>
      <c r="B1" s="1" t="s">
        <v>5182</v>
      </c>
      <c r="C1" s="1" t="s">
        <v>4120</v>
      </c>
      <c r="D1" s="1" t="s">
        <v>5291</v>
      </c>
      <c r="E1" s="1" t="s">
        <v>5332</v>
      </c>
    </row>
    <row r="2" spans="1:5" x14ac:dyDescent="0.25">
      <c r="A2" t="s">
        <v>5698</v>
      </c>
      <c r="B2" t="s">
        <v>5805</v>
      </c>
      <c r="C2" t="s">
        <v>5805</v>
      </c>
    </row>
    <row r="3" spans="1:5" x14ac:dyDescent="0.25">
      <c r="A3" t="s">
        <v>5698</v>
      </c>
      <c r="B3" t="s">
        <v>5805</v>
      </c>
      <c r="C3" t="s">
        <v>5805</v>
      </c>
    </row>
    <row r="4" spans="1:5" x14ac:dyDescent="0.25">
      <c r="A4" t="s">
        <v>5698</v>
      </c>
      <c r="B4" t="s">
        <v>5805</v>
      </c>
      <c r="C4" t="s">
        <v>5805</v>
      </c>
    </row>
    <row r="5" spans="1:5" x14ac:dyDescent="0.25">
      <c r="A5" t="s">
        <v>5698</v>
      </c>
      <c r="B5" t="s">
        <v>5805</v>
      </c>
      <c r="C5" t="s">
        <v>5805</v>
      </c>
    </row>
    <row r="6" spans="1:5" x14ac:dyDescent="0.25">
      <c r="A6" s="3" t="s">
        <v>4119</v>
      </c>
      <c r="B6" t="s">
        <v>5805</v>
      </c>
      <c r="C6" s="20"/>
      <c r="D6">
        <v>220</v>
      </c>
      <c r="E6">
        <v>2</v>
      </c>
    </row>
    <row r="7" spans="1:5" x14ac:dyDescent="0.25">
      <c r="A7" s="3" t="s">
        <v>5806</v>
      </c>
      <c r="B7" t="s">
        <v>4119</v>
      </c>
    </row>
    <row r="8" spans="1:5" x14ac:dyDescent="0.25">
      <c r="A8" t="s">
        <v>224</v>
      </c>
      <c r="B8" t="s">
        <v>4119</v>
      </c>
    </row>
    <row r="9" spans="1:5" x14ac:dyDescent="0.25">
      <c r="A9" t="s">
        <v>46</v>
      </c>
      <c r="B9" t="s">
        <v>4119</v>
      </c>
    </row>
    <row r="10" spans="1:5" x14ac:dyDescent="0.25">
      <c r="A10" t="s">
        <v>228</v>
      </c>
      <c r="B10" t="s">
        <v>4119</v>
      </c>
    </row>
    <row r="11" spans="1:5" x14ac:dyDescent="0.25">
      <c r="A11" t="s">
        <v>230</v>
      </c>
      <c r="B11" t="s">
        <v>4119</v>
      </c>
    </row>
    <row r="12" spans="1:5" x14ac:dyDescent="0.25">
      <c r="A12" t="s">
        <v>226</v>
      </c>
      <c r="B12" t="s">
        <v>4119</v>
      </c>
    </row>
    <row r="13" spans="1:5" x14ac:dyDescent="0.25">
      <c r="A13" t="s">
        <v>232</v>
      </c>
      <c r="B13" t="s">
        <v>4119</v>
      </c>
    </row>
    <row r="14" spans="1:5" x14ac:dyDescent="0.25">
      <c r="A14" t="s">
        <v>5698</v>
      </c>
      <c r="B14" t="s">
        <v>5805</v>
      </c>
      <c r="C14" t="s">
        <v>5805</v>
      </c>
    </row>
    <row r="15" spans="1:5" x14ac:dyDescent="0.25">
      <c r="A15" t="s">
        <v>5698</v>
      </c>
      <c r="B15" t="s">
        <v>5805</v>
      </c>
      <c r="C15" t="s">
        <v>5805</v>
      </c>
    </row>
    <row r="16" spans="1:5" x14ac:dyDescent="0.25">
      <c r="A16" s="3" t="s">
        <v>4114</v>
      </c>
      <c r="B16" t="s">
        <v>5805</v>
      </c>
      <c r="C16" s="20"/>
      <c r="D16">
        <v>200</v>
      </c>
      <c r="E16">
        <v>2</v>
      </c>
    </row>
    <row r="17" spans="1:5" x14ac:dyDescent="0.25">
      <c r="A17" s="3" t="s">
        <v>4697</v>
      </c>
      <c r="B17" t="s">
        <v>5805</v>
      </c>
      <c r="C17" s="20"/>
      <c r="D17">
        <v>100</v>
      </c>
      <c r="E17">
        <v>1</v>
      </c>
    </row>
    <row r="18" spans="1:5" x14ac:dyDescent="0.25">
      <c r="A18" t="s">
        <v>26</v>
      </c>
      <c r="B18" t="s">
        <v>4114</v>
      </c>
    </row>
    <row r="19" spans="1:5" x14ac:dyDescent="0.25">
      <c r="A19" t="s">
        <v>28</v>
      </c>
      <c r="B19" t="s">
        <v>4114</v>
      </c>
    </row>
    <row r="20" spans="1:5" x14ac:dyDescent="0.25">
      <c r="A20" s="3" t="s">
        <v>5807</v>
      </c>
      <c r="B20" t="s">
        <v>4114</v>
      </c>
    </row>
    <row r="21" spans="1:5" x14ac:dyDescent="0.25">
      <c r="A21" t="s">
        <v>29</v>
      </c>
      <c r="B21" t="s">
        <v>4114</v>
      </c>
    </row>
    <row r="22" spans="1:5" x14ac:dyDescent="0.25">
      <c r="A22" t="s">
        <v>30</v>
      </c>
      <c r="B22" t="s">
        <v>4114</v>
      </c>
    </row>
    <row r="23" spans="1:5" x14ac:dyDescent="0.25">
      <c r="A23" t="s">
        <v>27</v>
      </c>
      <c r="B23" t="s">
        <v>4114</v>
      </c>
    </row>
    <row r="24" spans="1:5" x14ac:dyDescent="0.25">
      <c r="A24" t="s">
        <v>25</v>
      </c>
      <c r="B24" t="s">
        <v>4114</v>
      </c>
    </row>
    <row r="25" spans="1:5" x14ac:dyDescent="0.25">
      <c r="A25" s="3" t="s">
        <v>5808</v>
      </c>
      <c r="B25" t="s">
        <v>4117</v>
      </c>
    </row>
    <row r="26" spans="1:5" x14ac:dyDescent="0.25">
      <c r="A26" t="s">
        <v>42</v>
      </c>
      <c r="B26" t="s">
        <v>4117</v>
      </c>
    </row>
    <row r="27" spans="1:5" x14ac:dyDescent="0.25">
      <c r="A27" t="s">
        <v>43</v>
      </c>
      <c r="B27" t="s">
        <v>4117</v>
      </c>
    </row>
    <row r="28" spans="1:5" x14ac:dyDescent="0.25">
      <c r="A28" t="s">
        <v>41</v>
      </c>
      <c r="B28" t="s">
        <v>4117</v>
      </c>
    </row>
    <row r="29" spans="1:5" x14ac:dyDescent="0.25">
      <c r="A29" t="s">
        <v>221</v>
      </c>
      <c r="B29" t="s">
        <v>4117</v>
      </c>
    </row>
    <row r="30" spans="1:5" x14ac:dyDescent="0.25">
      <c r="A30" t="s">
        <v>5698</v>
      </c>
      <c r="B30" t="s">
        <v>5805</v>
      </c>
      <c r="C30" t="s">
        <v>5805</v>
      </c>
    </row>
    <row r="31" spans="1:5" x14ac:dyDescent="0.25">
      <c r="A31" t="s">
        <v>5698</v>
      </c>
      <c r="B31" t="s">
        <v>5805</v>
      </c>
      <c r="C31" t="s">
        <v>5805</v>
      </c>
    </row>
    <row r="32" spans="1:5" x14ac:dyDescent="0.25">
      <c r="A32" s="3" t="s">
        <v>4695</v>
      </c>
      <c r="B32" t="s">
        <v>5805</v>
      </c>
      <c r="C32" s="20"/>
      <c r="D32">
        <v>120</v>
      </c>
      <c r="E32">
        <v>1</v>
      </c>
    </row>
    <row r="33" spans="1:5" x14ac:dyDescent="0.25">
      <c r="A33" s="3" t="s">
        <v>5809</v>
      </c>
      <c r="B33" t="s">
        <v>4695</v>
      </c>
    </row>
    <row r="34" spans="1:5" x14ac:dyDescent="0.25">
      <c r="A34" s="3" t="s">
        <v>4696</v>
      </c>
      <c r="B34" t="s">
        <v>5805</v>
      </c>
      <c r="C34" s="20"/>
      <c r="D34">
        <v>200</v>
      </c>
      <c r="E34">
        <v>2</v>
      </c>
    </row>
    <row r="35" spans="1:5" x14ac:dyDescent="0.25">
      <c r="A35" s="3" t="s">
        <v>5810</v>
      </c>
      <c r="B35" t="s">
        <v>4696</v>
      </c>
    </row>
    <row r="36" spans="1:5" x14ac:dyDescent="0.25">
      <c r="A36" t="s">
        <v>5698</v>
      </c>
      <c r="B36" t="s">
        <v>5805</v>
      </c>
      <c r="C36" t="s">
        <v>5805</v>
      </c>
    </row>
    <row r="37" spans="1:5" x14ac:dyDescent="0.25">
      <c r="A37" t="s">
        <v>5698</v>
      </c>
      <c r="B37" t="s">
        <v>5805</v>
      </c>
      <c r="C37" t="s">
        <v>5805</v>
      </c>
    </row>
    <row r="38" spans="1:5" x14ac:dyDescent="0.25">
      <c r="A38" s="3" t="s">
        <v>4117</v>
      </c>
      <c r="B38" t="s">
        <v>5805</v>
      </c>
      <c r="C38" t="s">
        <v>5805</v>
      </c>
      <c r="D38">
        <v>120</v>
      </c>
      <c r="E38">
        <v>1</v>
      </c>
    </row>
    <row r="39" spans="1:5" x14ac:dyDescent="0.25">
      <c r="A39" s="3" t="s">
        <v>4113</v>
      </c>
      <c r="B39" t="s">
        <v>5805</v>
      </c>
      <c r="C39" s="20"/>
      <c r="D39">
        <v>270</v>
      </c>
      <c r="E39">
        <f>_xlfn.CEILING.MATH(D39/90)</f>
        <v>3</v>
      </c>
    </row>
    <row r="40" spans="1:5" x14ac:dyDescent="0.25">
      <c r="A40" s="3" t="s">
        <v>4116</v>
      </c>
      <c r="B40" t="s">
        <v>5805</v>
      </c>
      <c r="C40" s="20"/>
      <c r="D40">
        <v>0</v>
      </c>
      <c r="E40">
        <f>_xlfn.CEILING.MATH(D40/90)</f>
        <v>0</v>
      </c>
    </row>
    <row r="41" spans="1:5" x14ac:dyDescent="0.25">
      <c r="A41" s="3" t="s">
        <v>5811</v>
      </c>
      <c r="B41" s="3" t="s">
        <v>4116</v>
      </c>
      <c r="C41" s="20"/>
    </row>
    <row r="42" spans="1:5" x14ac:dyDescent="0.25">
      <c r="A42" s="3" t="s">
        <v>5812</v>
      </c>
      <c r="B42" t="s">
        <v>4113</v>
      </c>
    </row>
    <row r="43" spans="1:5" x14ac:dyDescent="0.25">
      <c r="A43" t="s">
        <v>22</v>
      </c>
      <c r="B43" t="s">
        <v>4113</v>
      </c>
    </row>
    <row r="44" spans="1:5" x14ac:dyDescent="0.25">
      <c r="A44" t="s">
        <v>23</v>
      </c>
      <c r="B44" t="s">
        <v>4113</v>
      </c>
    </row>
    <row r="45" spans="1:5" x14ac:dyDescent="0.25">
      <c r="A45" t="s">
        <v>19</v>
      </c>
      <c r="B45" t="s">
        <v>4113</v>
      </c>
    </row>
    <row r="46" spans="1:5" x14ac:dyDescent="0.25">
      <c r="A46" s="3" t="s">
        <v>5362</v>
      </c>
      <c r="B46" t="s">
        <v>4113</v>
      </c>
    </row>
    <row r="47" spans="1:5" x14ac:dyDescent="0.25">
      <c r="A47" t="s">
        <v>5698</v>
      </c>
      <c r="B47" t="s">
        <v>5805</v>
      </c>
      <c r="C47" t="s">
        <v>5805</v>
      </c>
    </row>
    <row r="48" spans="1:5" x14ac:dyDescent="0.25">
      <c r="A48" t="s">
        <v>5698</v>
      </c>
      <c r="B48" t="s">
        <v>5805</v>
      </c>
      <c r="C48" t="s">
        <v>5805</v>
      </c>
    </row>
    <row r="49" spans="1:5" x14ac:dyDescent="0.25">
      <c r="A49" t="s">
        <v>5698</v>
      </c>
      <c r="B49" t="s">
        <v>5805</v>
      </c>
      <c r="C49" t="s">
        <v>5805</v>
      </c>
    </row>
    <row r="50" spans="1:5" x14ac:dyDescent="0.25">
      <c r="A50" t="s">
        <v>208</v>
      </c>
      <c r="B50" t="s">
        <v>4116</v>
      </c>
    </row>
    <row r="51" spans="1:5" x14ac:dyDescent="0.25">
      <c r="A51" t="s">
        <v>211</v>
      </c>
      <c r="B51" t="s">
        <v>4116</v>
      </c>
    </row>
    <row r="52" spans="1:5" x14ac:dyDescent="0.25">
      <c r="A52" t="s">
        <v>214</v>
      </c>
      <c r="B52" t="s">
        <v>4116</v>
      </c>
    </row>
    <row r="53" spans="1:5" x14ac:dyDescent="0.25">
      <c r="A53" t="s">
        <v>205</v>
      </c>
      <c r="B53" t="s">
        <v>4116</v>
      </c>
    </row>
    <row r="54" spans="1:5" x14ac:dyDescent="0.25">
      <c r="A54" t="s">
        <v>210</v>
      </c>
      <c r="B54" t="s">
        <v>4116</v>
      </c>
    </row>
    <row r="55" spans="1:5" x14ac:dyDescent="0.25">
      <c r="A55" t="s">
        <v>5698</v>
      </c>
      <c r="B55" t="s">
        <v>5805</v>
      </c>
      <c r="C55" t="s">
        <v>5805</v>
      </c>
    </row>
    <row r="56" spans="1:5" x14ac:dyDescent="0.25">
      <c r="A56" s="3" t="s">
        <v>4118</v>
      </c>
      <c r="B56" s="21" t="s">
        <v>5805</v>
      </c>
      <c r="C56" s="21" t="s">
        <v>5805</v>
      </c>
      <c r="D56">
        <v>75</v>
      </c>
      <c r="E56">
        <f>_xlfn.CEILING.MATH(D56/90)</f>
        <v>1</v>
      </c>
    </row>
    <row r="57" spans="1:5" x14ac:dyDescent="0.25">
      <c r="A57" t="s">
        <v>48</v>
      </c>
      <c r="B57" t="s">
        <v>4118</v>
      </c>
    </row>
    <row r="58" spans="1:5" x14ac:dyDescent="0.25">
      <c r="A58" s="3" t="s">
        <v>5813</v>
      </c>
      <c r="B58" t="s">
        <v>4118</v>
      </c>
    </row>
    <row r="59" spans="1:5" x14ac:dyDescent="0.25">
      <c r="A59" t="s">
        <v>47</v>
      </c>
      <c r="B59" t="s">
        <v>4118</v>
      </c>
    </row>
    <row r="60" spans="1:5" x14ac:dyDescent="0.25">
      <c r="A60" t="s">
        <v>5698</v>
      </c>
      <c r="B60" s="21" t="s">
        <v>5805</v>
      </c>
    </row>
    <row r="61" spans="1:5" x14ac:dyDescent="0.25">
      <c r="A61" t="s">
        <v>49</v>
      </c>
      <c r="B61" t="s">
        <v>4118</v>
      </c>
    </row>
    <row r="62" spans="1:5" x14ac:dyDescent="0.25">
      <c r="A62" t="s">
        <v>5698</v>
      </c>
      <c r="B62" t="s">
        <v>5805</v>
      </c>
      <c r="C62" t="s">
        <v>5805</v>
      </c>
    </row>
    <row r="63" spans="1:5" x14ac:dyDescent="0.25">
      <c r="A63" s="3" t="s">
        <v>5814</v>
      </c>
      <c r="B63" t="s">
        <v>4697</v>
      </c>
    </row>
    <row r="64" spans="1:5" x14ac:dyDescent="0.25">
      <c r="A64" t="s">
        <v>5698</v>
      </c>
      <c r="B64" t="s">
        <v>5805</v>
      </c>
      <c r="C64" t="s">
        <v>5805</v>
      </c>
    </row>
    <row r="65" spans="1:5" x14ac:dyDescent="0.25">
      <c r="A65" t="s">
        <v>5698</v>
      </c>
      <c r="B65" t="s">
        <v>5805</v>
      </c>
      <c r="C65" t="s">
        <v>5805</v>
      </c>
    </row>
    <row r="66" spans="1:5" x14ac:dyDescent="0.25">
      <c r="A66" t="s">
        <v>5698</v>
      </c>
      <c r="B66" t="s">
        <v>5805</v>
      </c>
      <c r="C66" t="s">
        <v>5805</v>
      </c>
    </row>
    <row r="67" spans="1:5" x14ac:dyDescent="0.25">
      <c r="A67" s="3" t="s">
        <v>4115</v>
      </c>
      <c r="B67" t="s">
        <v>5805</v>
      </c>
      <c r="C67" s="20"/>
      <c r="D67">
        <v>200</v>
      </c>
      <c r="E67">
        <v>2</v>
      </c>
    </row>
    <row r="68" spans="1:5" x14ac:dyDescent="0.25">
      <c r="A68" t="s">
        <v>40</v>
      </c>
      <c r="B68" t="s">
        <v>4115</v>
      </c>
    </row>
    <row r="69" spans="1:5" x14ac:dyDescent="0.25">
      <c r="A69" t="s">
        <v>5698</v>
      </c>
      <c r="B69" t="s">
        <v>5805</v>
      </c>
    </row>
    <row r="70" spans="1:5" x14ac:dyDescent="0.25">
      <c r="A70" t="s">
        <v>37</v>
      </c>
      <c r="B70" t="s">
        <v>4115</v>
      </c>
    </row>
    <row r="71" spans="1:5" x14ac:dyDescent="0.25">
      <c r="A71" s="3" t="s">
        <v>5815</v>
      </c>
      <c r="B71" t="s">
        <v>4115</v>
      </c>
    </row>
    <row r="72" spans="1:5" x14ac:dyDescent="0.25">
      <c r="A72" t="s">
        <v>38</v>
      </c>
      <c r="B72" t="s">
        <v>4115</v>
      </c>
    </row>
    <row r="73" spans="1:5" x14ac:dyDescent="0.25">
      <c r="A73" t="s">
        <v>216</v>
      </c>
      <c r="B73" t="s">
        <v>4115</v>
      </c>
    </row>
    <row r="74" spans="1:5" x14ac:dyDescent="0.25">
      <c r="A74" t="s">
        <v>36</v>
      </c>
      <c r="B74" t="s">
        <v>4115</v>
      </c>
    </row>
    <row r="75" spans="1:5" x14ac:dyDescent="0.25">
      <c r="A75" t="s">
        <v>39</v>
      </c>
      <c r="B75" t="s">
        <v>4115</v>
      </c>
    </row>
    <row r="76" spans="1:5" x14ac:dyDescent="0.25">
      <c r="A76" t="s">
        <v>219</v>
      </c>
      <c r="B76" t="s">
        <v>4115</v>
      </c>
    </row>
    <row r="77" spans="1:5" x14ac:dyDescent="0.25">
      <c r="A77" t="s">
        <v>31</v>
      </c>
      <c r="B77" t="s">
        <v>4115</v>
      </c>
    </row>
    <row r="78" spans="1:5" x14ac:dyDescent="0.25">
      <c r="A78" s="3" t="s">
        <v>5816</v>
      </c>
      <c r="B78" s="3" t="s">
        <v>5126</v>
      </c>
    </row>
    <row r="79" spans="1:5" x14ac:dyDescent="0.25">
      <c r="A79" s="3" t="s">
        <v>5126</v>
      </c>
      <c r="B79" t="s">
        <v>5805</v>
      </c>
      <c r="D79">
        <v>100</v>
      </c>
      <c r="E79">
        <v>1</v>
      </c>
    </row>
    <row r="80" spans="1:5" x14ac:dyDescent="0.25">
      <c r="A80" s="3" t="s">
        <v>3903</v>
      </c>
      <c r="B80" s="20" t="s">
        <v>4119</v>
      </c>
    </row>
    <row r="81" spans="1:2" x14ac:dyDescent="0.25">
      <c r="A81" s="3" t="s">
        <v>3904</v>
      </c>
      <c r="B81" s="20" t="s">
        <v>4119</v>
      </c>
    </row>
    <row r="82" spans="1:2" x14ac:dyDescent="0.25">
      <c r="A82" s="3" t="s">
        <v>3905</v>
      </c>
      <c r="B82" s="20" t="s">
        <v>4119</v>
      </c>
    </row>
    <row r="83" spans="1:2" x14ac:dyDescent="0.25">
      <c r="A83" s="3" t="s">
        <v>3906</v>
      </c>
      <c r="B83" s="20" t="s">
        <v>4119</v>
      </c>
    </row>
    <row r="84" spans="1:2" x14ac:dyDescent="0.25">
      <c r="A84" s="3" t="s">
        <v>3907</v>
      </c>
      <c r="B84" s="20" t="s">
        <v>4119</v>
      </c>
    </row>
    <row r="85" spans="1:2" x14ac:dyDescent="0.25">
      <c r="A85" s="3" t="s">
        <v>3908</v>
      </c>
      <c r="B85" s="20" t="s">
        <v>4119</v>
      </c>
    </row>
    <row r="86" spans="1:2" x14ac:dyDescent="0.25">
      <c r="A86" s="3" t="s">
        <v>3909</v>
      </c>
      <c r="B86" s="20" t="s">
        <v>4119</v>
      </c>
    </row>
    <row r="87" spans="1:2" x14ac:dyDescent="0.25">
      <c r="A87" s="3" t="s">
        <v>3910</v>
      </c>
      <c r="B87" s="20" t="s">
        <v>4119</v>
      </c>
    </row>
    <row r="88" spans="1:2" x14ac:dyDescent="0.25">
      <c r="A88" s="3" t="s">
        <v>3911</v>
      </c>
      <c r="B88" s="20" t="s">
        <v>4119</v>
      </c>
    </row>
    <row r="89" spans="1:2" x14ac:dyDescent="0.25">
      <c r="A89" s="3" t="s">
        <v>3912</v>
      </c>
      <c r="B89" s="20" t="s">
        <v>4114</v>
      </c>
    </row>
    <row r="90" spans="1:2" x14ac:dyDescent="0.25">
      <c r="A90" s="3" t="s">
        <v>3913</v>
      </c>
      <c r="B90" s="20" t="s">
        <v>4114</v>
      </c>
    </row>
    <row r="91" spans="1:2" x14ac:dyDescent="0.25">
      <c r="A91" s="3" t="s">
        <v>3914</v>
      </c>
      <c r="B91" s="20" t="s">
        <v>4113</v>
      </c>
    </row>
    <row r="92" spans="1:2" x14ac:dyDescent="0.25">
      <c r="A92" s="3" t="s">
        <v>3915</v>
      </c>
      <c r="B92" s="20" t="s">
        <v>4113</v>
      </c>
    </row>
    <row r="93" spans="1:2" x14ac:dyDescent="0.25">
      <c r="A93" s="3" t="s">
        <v>3895</v>
      </c>
      <c r="B93" s="20" t="s">
        <v>4119</v>
      </c>
    </row>
    <row r="94" spans="1:2" x14ac:dyDescent="0.25">
      <c r="A94" s="3" t="s">
        <v>3897</v>
      </c>
      <c r="B94" s="20" t="s">
        <v>4119</v>
      </c>
    </row>
    <row r="95" spans="1:2" x14ac:dyDescent="0.25">
      <c r="A95" s="3" t="s">
        <v>3889</v>
      </c>
      <c r="B95" s="20" t="s">
        <v>4114</v>
      </c>
    </row>
    <row r="96" spans="1:2" x14ac:dyDescent="0.25">
      <c r="A96" s="3" t="s">
        <v>3891</v>
      </c>
      <c r="B96" s="20" t="s">
        <v>4114</v>
      </c>
    </row>
    <row r="97" spans="1:2" x14ac:dyDescent="0.25">
      <c r="A97" s="3" t="s">
        <v>3893</v>
      </c>
      <c r="B97" s="20" t="s">
        <v>4114</v>
      </c>
    </row>
    <row r="98" spans="1:2" x14ac:dyDescent="0.25">
      <c r="A98" s="3" t="s">
        <v>3899</v>
      </c>
      <c r="B98" s="20" t="s">
        <v>4113</v>
      </c>
    </row>
    <row r="99" spans="1:2" x14ac:dyDescent="0.25">
      <c r="A99" s="3" t="s">
        <v>3901</v>
      </c>
      <c r="B99" s="20" t="s">
        <v>4113</v>
      </c>
    </row>
    <row r="100" spans="1:2" x14ac:dyDescent="0.25">
      <c r="A100" s="3" t="s">
        <v>5127</v>
      </c>
      <c r="B100" s="20" t="s">
        <v>4116</v>
      </c>
    </row>
    <row r="101" spans="1:2" x14ac:dyDescent="0.25">
      <c r="A101" s="3" t="s">
        <v>5128</v>
      </c>
      <c r="B101" s="20" t="s">
        <v>4114</v>
      </c>
    </row>
    <row r="102" spans="1:2" x14ac:dyDescent="0.25">
      <c r="A102" s="3" t="s">
        <v>5129</v>
      </c>
      <c r="B102" s="20" t="s">
        <v>4119</v>
      </c>
    </row>
    <row r="103" spans="1:2" x14ac:dyDescent="0.25">
      <c r="A103" s="3" t="s">
        <v>5130</v>
      </c>
      <c r="B103" s="20" t="s">
        <v>4115</v>
      </c>
    </row>
    <row r="104" spans="1:2" x14ac:dyDescent="0.25">
      <c r="A104" s="3" t="s">
        <v>5131</v>
      </c>
      <c r="B104" s="20" t="s">
        <v>4117</v>
      </c>
    </row>
    <row r="105" spans="1:2" x14ac:dyDescent="0.25">
      <c r="A105" s="3" t="s">
        <v>5132</v>
      </c>
      <c r="B105" s="20" t="s">
        <v>4118</v>
      </c>
    </row>
    <row r="106" spans="1:2" x14ac:dyDescent="0.25">
      <c r="A106" s="3" t="s">
        <v>5133</v>
      </c>
      <c r="B106" s="20" t="s">
        <v>4695</v>
      </c>
    </row>
    <row r="107" spans="1:2" x14ac:dyDescent="0.25">
      <c r="A107" s="3" t="s">
        <v>5134</v>
      </c>
      <c r="B107" s="20" t="s">
        <v>4696</v>
      </c>
    </row>
    <row r="108" spans="1:2" x14ac:dyDescent="0.25">
      <c r="A108" s="3" t="s">
        <v>5135</v>
      </c>
      <c r="B108" s="20" t="s">
        <v>4697</v>
      </c>
    </row>
    <row r="109" spans="1:2" x14ac:dyDescent="0.25">
      <c r="A109" s="3" t="s">
        <v>5136</v>
      </c>
      <c r="B109" s="20" t="s">
        <v>5126</v>
      </c>
    </row>
    <row r="110" spans="1:2" x14ac:dyDescent="0.25">
      <c r="A110" t="s">
        <v>5698</v>
      </c>
      <c r="B110" s="20" t="s">
        <v>5805</v>
      </c>
    </row>
    <row r="111" spans="1:2" x14ac:dyDescent="0.25">
      <c r="A111" t="s">
        <v>5698</v>
      </c>
      <c r="B111" s="3" t="s">
        <v>5805</v>
      </c>
    </row>
    <row r="112" spans="1:2" x14ac:dyDescent="0.25">
      <c r="A112" t="s">
        <v>5698</v>
      </c>
      <c r="B112" s="3" t="s">
        <v>5805</v>
      </c>
    </row>
    <row r="113" spans="1:1" x14ac:dyDescent="0.25">
      <c r="A113" s="3"/>
    </row>
  </sheetData>
  <autoFilter ref="A1:C1" xr:uid="{D3B54471-51B8-4377-A5F5-0343B3871D11}">
    <sortState xmlns:xlrd2="http://schemas.microsoft.com/office/spreadsheetml/2017/richdata2" ref="A2:C98">
      <sortCondition ref="B1"/>
    </sortState>
  </autoFilter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043D-0E5D-468D-A68A-1AC75EE38A9C}">
  <dimension ref="A1:K75"/>
  <sheetViews>
    <sheetView zoomScale="70" zoomScaleNormal="70" workbookViewId="0">
      <selection activeCell="E29" sqref="E29"/>
    </sheetView>
  </sheetViews>
  <sheetFormatPr defaultColWidth="8.85546875" defaultRowHeight="15" x14ac:dyDescent="0.25"/>
  <cols>
    <col min="1" max="1" width="32.42578125" bestFit="1" customWidth="1"/>
    <col min="2" max="2" width="32.42578125" customWidth="1"/>
    <col min="3" max="3" width="12.28515625" bestFit="1" customWidth="1"/>
    <col min="4" max="4" width="23.85546875" bestFit="1" customWidth="1"/>
    <col min="5" max="5" width="24.28515625" bestFit="1" customWidth="1"/>
    <col min="6" max="6" width="23.85546875" bestFit="1" customWidth="1"/>
    <col min="7" max="7" width="11" bestFit="1" customWidth="1"/>
    <col min="8" max="8" width="23.85546875" bestFit="1" customWidth="1"/>
    <col min="9" max="9" width="11" bestFit="1" customWidth="1"/>
    <col min="10" max="10" width="23.85546875" bestFit="1" customWidth="1"/>
    <col min="11" max="11" width="24.28515625" bestFit="1" customWidth="1"/>
  </cols>
  <sheetData>
    <row r="1" spans="1:11" x14ac:dyDescent="0.25">
      <c r="A1" s="1" t="s">
        <v>4088</v>
      </c>
      <c r="B1" s="1" t="s">
        <v>5757</v>
      </c>
      <c r="C1" s="1" t="s">
        <v>4089</v>
      </c>
      <c r="D1" s="18" t="s">
        <v>4103</v>
      </c>
      <c r="E1" s="18" t="s">
        <v>4104</v>
      </c>
      <c r="F1" s="18" t="s">
        <v>4105</v>
      </c>
      <c r="G1" s="18" t="s">
        <v>4106</v>
      </c>
      <c r="H1" s="18" t="s">
        <v>4107</v>
      </c>
      <c r="I1" s="18" t="s">
        <v>4108</v>
      </c>
      <c r="J1" s="18" t="s">
        <v>4109</v>
      </c>
      <c r="K1" s="18" t="s">
        <v>4110</v>
      </c>
    </row>
    <row r="2" spans="1:11" x14ac:dyDescent="0.25">
      <c r="A2" t="s">
        <v>54</v>
      </c>
      <c r="B2" t="s">
        <v>5698</v>
      </c>
      <c r="C2" t="s">
        <v>5698</v>
      </c>
      <c r="D2" s="19" t="s">
        <v>5758</v>
      </c>
      <c r="E2" s="19" t="s">
        <v>5759</v>
      </c>
      <c r="F2" s="19" t="s">
        <v>5758</v>
      </c>
      <c r="G2" s="19" t="s">
        <v>5760</v>
      </c>
      <c r="H2" s="19" t="s">
        <v>5758</v>
      </c>
      <c r="I2" s="19" t="s">
        <v>5759</v>
      </c>
      <c r="J2" s="19" t="s">
        <v>5758</v>
      </c>
      <c r="K2" s="19" t="s">
        <v>5760</v>
      </c>
    </row>
    <row r="3" spans="1:11" x14ac:dyDescent="0.25">
      <c r="A3" t="s">
        <v>62</v>
      </c>
      <c r="B3" t="s">
        <v>5698</v>
      </c>
      <c r="C3" t="s">
        <v>5698</v>
      </c>
      <c r="D3" s="19" t="s">
        <v>5758</v>
      </c>
      <c r="E3" s="19" t="s">
        <v>5759</v>
      </c>
      <c r="F3" s="19" t="s">
        <v>5758</v>
      </c>
      <c r="G3" s="19" t="s">
        <v>5760</v>
      </c>
      <c r="H3" s="19" t="s">
        <v>5758</v>
      </c>
      <c r="I3" s="19" t="s">
        <v>5759</v>
      </c>
      <c r="J3" s="19" t="s">
        <v>5758</v>
      </c>
      <c r="K3" s="19" t="s">
        <v>5760</v>
      </c>
    </row>
    <row r="4" spans="1:11" x14ac:dyDescent="0.25">
      <c r="A4" t="s">
        <v>250</v>
      </c>
      <c r="B4" t="s">
        <v>5698</v>
      </c>
      <c r="C4" t="s">
        <v>5698</v>
      </c>
      <c r="D4" s="19" t="s">
        <v>5761</v>
      </c>
      <c r="E4" s="19" t="s">
        <v>5759</v>
      </c>
      <c r="F4" s="19" t="s">
        <v>5761</v>
      </c>
      <c r="G4" s="19" t="s">
        <v>5762</v>
      </c>
      <c r="H4" s="19" t="s">
        <v>5761</v>
      </c>
      <c r="I4" s="19" t="s">
        <v>5759</v>
      </c>
      <c r="J4" s="19" t="s">
        <v>5761</v>
      </c>
      <c r="K4" s="19" t="s">
        <v>5762</v>
      </c>
    </row>
    <row r="5" spans="1:11" x14ac:dyDescent="0.25">
      <c r="A5" t="s">
        <v>32</v>
      </c>
      <c r="B5" t="s">
        <v>5698</v>
      </c>
      <c r="C5" t="s">
        <v>5698</v>
      </c>
      <c r="D5" s="19" t="s">
        <v>5763</v>
      </c>
      <c r="E5" s="19" t="s">
        <v>5759</v>
      </c>
      <c r="F5" s="19" t="s">
        <v>5763</v>
      </c>
      <c r="G5" s="19" t="s">
        <v>5764</v>
      </c>
      <c r="H5" s="19" t="s">
        <v>5763</v>
      </c>
      <c r="I5" s="19" t="s">
        <v>5759</v>
      </c>
      <c r="J5" s="19" t="s">
        <v>5763</v>
      </c>
      <c r="K5" s="19" t="s">
        <v>5764</v>
      </c>
    </row>
    <row r="6" spans="1:11" x14ac:dyDescent="0.25">
      <c r="A6" t="s">
        <v>40</v>
      </c>
      <c r="B6" t="s">
        <v>5698</v>
      </c>
      <c r="C6" t="s">
        <v>5698</v>
      </c>
      <c r="D6" s="19" t="s">
        <v>5765</v>
      </c>
      <c r="E6" s="19" t="s">
        <v>5766</v>
      </c>
      <c r="F6" s="19" t="s">
        <v>5765</v>
      </c>
      <c r="G6" s="19" t="s">
        <v>5767</v>
      </c>
      <c r="H6" s="19" t="s">
        <v>5765</v>
      </c>
      <c r="I6" s="19" t="s">
        <v>5766</v>
      </c>
      <c r="J6" s="19" t="s">
        <v>5765</v>
      </c>
      <c r="K6" s="19" t="s">
        <v>5767</v>
      </c>
    </row>
    <row r="7" spans="1:11" x14ac:dyDescent="0.25">
      <c r="A7" t="s">
        <v>4100</v>
      </c>
      <c r="B7" t="s">
        <v>5698</v>
      </c>
      <c r="C7" t="s">
        <v>5698</v>
      </c>
      <c r="D7" s="19" t="s">
        <v>5768</v>
      </c>
      <c r="E7" s="19" t="s">
        <v>5766</v>
      </c>
      <c r="F7" s="19" t="s">
        <v>5768</v>
      </c>
      <c r="G7" s="19" t="s">
        <v>5769</v>
      </c>
      <c r="H7" s="19" t="s">
        <v>5768</v>
      </c>
      <c r="I7" s="19" t="s">
        <v>5766</v>
      </c>
      <c r="J7" s="19" t="s">
        <v>5768</v>
      </c>
      <c r="K7" s="19" t="s">
        <v>5769</v>
      </c>
    </row>
    <row r="8" spans="1:11" x14ac:dyDescent="0.25">
      <c r="A8" t="s">
        <v>5379</v>
      </c>
      <c r="B8" t="s">
        <v>5698</v>
      </c>
      <c r="C8" t="s">
        <v>5698</v>
      </c>
      <c r="D8" s="19" t="s">
        <v>5770</v>
      </c>
      <c r="E8" s="19" t="s">
        <v>5771</v>
      </c>
      <c r="F8" s="19" t="s">
        <v>5770</v>
      </c>
      <c r="G8" s="19" t="s">
        <v>5772</v>
      </c>
      <c r="H8" s="19" t="s">
        <v>5770</v>
      </c>
      <c r="I8" s="19" t="s">
        <v>5771</v>
      </c>
      <c r="J8" s="19" t="s">
        <v>5770</v>
      </c>
      <c r="K8" s="19" t="s">
        <v>5772</v>
      </c>
    </row>
    <row r="9" spans="1:11" x14ac:dyDescent="0.25">
      <c r="A9" t="s">
        <v>253</v>
      </c>
      <c r="B9" t="s">
        <v>5698</v>
      </c>
      <c r="C9" t="s">
        <v>5698</v>
      </c>
      <c r="D9" s="19" t="s">
        <v>5773</v>
      </c>
      <c r="E9" s="19" t="s">
        <v>5771</v>
      </c>
      <c r="F9" s="19" t="s">
        <v>5773</v>
      </c>
      <c r="G9" s="19" t="s">
        <v>5774</v>
      </c>
      <c r="H9" s="19" t="s">
        <v>5773</v>
      </c>
      <c r="I9" s="19" t="s">
        <v>5771</v>
      </c>
      <c r="J9" s="19" t="s">
        <v>5773</v>
      </c>
      <c r="K9" s="19" t="s">
        <v>5774</v>
      </c>
    </row>
    <row r="10" spans="1:11" x14ac:dyDescent="0.25">
      <c r="A10" t="s">
        <v>22</v>
      </c>
      <c r="B10" t="s">
        <v>5698</v>
      </c>
      <c r="C10" t="s">
        <v>5698</v>
      </c>
      <c r="D10" s="19" t="s">
        <v>5775</v>
      </c>
      <c r="E10" s="19" t="s">
        <v>5771</v>
      </c>
      <c r="F10" s="19" t="s">
        <v>5775</v>
      </c>
      <c r="G10" s="19" t="s">
        <v>5774</v>
      </c>
      <c r="H10" s="19" t="s">
        <v>5775</v>
      </c>
      <c r="I10" s="19" t="s">
        <v>5771</v>
      </c>
      <c r="J10" s="19" t="s">
        <v>5775</v>
      </c>
      <c r="K10" s="19" t="s">
        <v>5774</v>
      </c>
    </row>
    <row r="11" spans="1:11" x14ac:dyDescent="0.25">
      <c r="A11" t="s">
        <v>23</v>
      </c>
      <c r="B11" t="s">
        <v>5698</v>
      </c>
      <c r="C11" t="s">
        <v>5698</v>
      </c>
      <c r="D11" s="19" t="s">
        <v>5775</v>
      </c>
      <c r="E11" s="19" t="s">
        <v>5771</v>
      </c>
      <c r="F11" s="19" t="s">
        <v>5775</v>
      </c>
      <c r="G11" s="19" t="s">
        <v>5774</v>
      </c>
      <c r="H11" s="19" t="s">
        <v>5775</v>
      </c>
      <c r="I11" s="19" t="s">
        <v>5771</v>
      </c>
      <c r="J11" s="19" t="s">
        <v>5775</v>
      </c>
      <c r="K11" s="19" t="s">
        <v>5774</v>
      </c>
    </row>
    <row r="12" spans="1:11" x14ac:dyDescent="0.25">
      <c r="A12" t="s">
        <v>19</v>
      </c>
      <c r="B12" t="s">
        <v>5698</v>
      </c>
      <c r="C12" t="s">
        <v>5698</v>
      </c>
      <c r="D12" s="19" t="s">
        <v>5775</v>
      </c>
      <c r="E12" s="19" t="s">
        <v>5771</v>
      </c>
      <c r="F12" s="19" t="s">
        <v>5775</v>
      </c>
      <c r="G12" s="19" t="s">
        <v>5774</v>
      </c>
      <c r="H12" s="19" t="s">
        <v>5775</v>
      </c>
      <c r="I12" s="19" t="s">
        <v>5771</v>
      </c>
      <c r="J12" s="19" t="s">
        <v>5775</v>
      </c>
      <c r="K12" s="19" t="s">
        <v>5774</v>
      </c>
    </row>
    <row r="13" spans="1:11" x14ac:dyDescent="0.25">
      <c r="A13" s="3" t="s">
        <v>53</v>
      </c>
      <c r="B13" t="s">
        <v>5698</v>
      </c>
      <c r="C13" t="s">
        <v>5698</v>
      </c>
      <c r="D13" s="19" t="s">
        <v>5775</v>
      </c>
      <c r="E13" s="19" t="s">
        <v>5771</v>
      </c>
      <c r="F13" s="19" t="s">
        <v>5775</v>
      </c>
      <c r="G13" s="19" t="s">
        <v>5774</v>
      </c>
      <c r="H13" s="19" t="s">
        <v>5775</v>
      </c>
      <c r="I13" s="19" t="s">
        <v>5771</v>
      </c>
      <c r="J13" s="19" t="s">
        <v>5775</v>
      </c>
      <c r="K13" s="19" t="s">
        <v>5774</v>
      </c>
    </row>
    <row r="14" spans="1:11" x14ac:dyDescent="0.25">
      <c r="A14" t="s">
        <v>245</v>
      </c>
      <c r="B14" t="s">
        <v>5698</v>
      </c>
      <c r="C14" t="s">
        <v>5698</v>
      </c>
      <c r="D14" s="19" t="s">
        <v>5775</v>
      </c>
      <c r="E14" s="19" t="s">
        <v>5771</v>
      </c>
      <c r="F14" s="19" t="s">
        <v>5775</v>
      </c>
      <c r="G14" s="19" t="s">
        <v>5774</v>
      </c>
      <c r="H14" s="19" t="s">
        <v>5775</v>
      </c>
      <c r="I14" s="19" t="s">
        <v>5771</v>
      </c>
      <c r="J14" s="19" t="s">
        <v>5775</v>
      </c>
      <c r="K14" s="19" t="s">
        <v>5774</v>
      </c>
    </row>
    <row r="15" spans="1:11" x14ac:dyDescent="0.25">
      <c r="A15" t="s">
        <v>244</v>
      </c>
      <c r="B15" t="s">
        <v>5698</v>
      </c>
      <c r="C15" t="s">
        <v>5698</v>
      </c>
      <c r="D15" s="19" t="s">
        <v>5776</v>
      </c>
      <c r="E15" s="19" t="s">
        <v>5771</v>
      </c>
      <c r="F15" s="19" t="s">
        <v>5776</v>
      </c>
      <c r="G15" s="19" t="s">
        <v>5774</v>
      </c>
      <c r="H15" s="19" t="s">
        <v>5776</v>
      </c>
      <c r="I15" s="19" t="s">
        <v>5771</v>
      </c>
      <c r="J15" s="19" t="s">
        <v>5776</v>
      </c>
      <c r="K15" s="19" t="s">
        <v>5774</v>
      </c>
    </row>
    <row r="16" spans="1:11" x14ac:dyDescent="0.25">
      <c r="A16" t="s">
        <v>57</v>
      </c>
      <c r="B16" t="s">
        <v>5698</v>
      </c>
      <c r="C16" t="s">
        <v>5698</v>
      </c>
      <c r="D16" s="19" t="s">
        <v>5777</v>
      </c>
      <c r="E16" s="19" t="s">
        <v>5759</v>
      </c>
      <c r="F16" s="19" t="s">
        <v>5777</v>
      </c>
      <c r="G16" s="19" t="s">
        <v>5759</v>
      </c>
      <c r="H16" s="19" t="s">
        <v>5777</v>
      </c>
      <c r="I16" s="19" t="s">
        <v>5759</v>
      </c>
      <c r="J16" s="19" t="s">
        <v>5777</v>
      </c>
      <c r="K16" s="19" t="s">
        <v>5759</v>
      </c>
    </row>
    <row r="17" spans="1:11" x14ac:dyDescent="0.25">
      <c r="A17" t="s">
        <v>4102</v>
      </c>
      <c r="B17" t="s">
        <v>5698</v>
      </c>
      <c r="C17" t="s">
        <v>5698</v>
      </c>
      <c r="D17" s="19" t="s">
        <v>5778</v>
      </c>
      <c r="E17" s="19" t="s">
        <v>5766</v>
      </c>
      <c r="F17" s="19" t="s">
        <v>5778</v>
      </c>
      <c r="G17" s="19" t="s">
        <v>5766</v>
      </c>
      <c r="H17" s="19" t="s">
        <v>5778</v>
      </c>
      <c r="I17" s="19" t="s">
        <v>5766</v>
      </c>
      <c r="J17" s="19" t="s">
        <v>5778</v>
      </c>
      <c r="K17" s="19" t="s">
        <v>5766</v>
      </c>
    </row>
    <row r="18" spans="1:11" x14ac:dyDescent="0.25">
      <c r="A18" t="s">
        <v>46</v>
      </c>
      <c r="B18" t="s">
        <v>5698</v>
      </c>
      <c r="C18" t="s">
        <v>5698</v>
      </c>
      <c r="D18" s="19" t="s">
        <v>5778</v>
      </c>
      <c r="E18" s="19" t="s">
        <v>5766</v>
      </c>
      <c r="F18" s="19" t="s">
        <v>5778</v>
      </c>
      <c r="G18" s="19" t="s">
        <v>5766</v>
      </c>
      <c r="H18" s="19" t="s">
        <v>5778</v>
      </c>
      <c r="I18" s="19" t="s">
        <v>5766</v>
      </c>
      <c r="J18" s="19" t="s">
        <v>5778</v>
      </c>
      <c r="K18" s="19" t="s">
        <v>5766</v>
      </c>
    </row>
    <row r="19" spans="1:11" x14ac:dyDescent="0.25">
      <c r="A19" t="s">
        <v>45</v>
      </c>
      <c r="B19" t="s">
        <v>5698</v>
      </c>
      <c r="C19" t="s">
        <v>5698</v>
      </c>
      <c r="D19" s="19" t="s">
        <v>5778</v>
      </c>
      <c r="E19" s="19" t="s">
        <v>5766</v>
      </c>
      <c r="F19" s="19" t="s">
        <v>5778</v>
      </c>
      <c r="G19" s="19" t="s">
        <v>5766</v>
      </c>
      <c r="H19" s="19" t="s">
        <v>5778</v>
      </c>
      <c r="I19" s="19" t="s">
        <v>5766</v>
      </c>
      <c r="J19" s="19" t="s">
        <v>5778</v>
      </c>
      <c r="K19" s="19" t="s">
        <v>5766</v>
      </c>
    </row>
    <row r="20" spans="1:11" x14ac:dyDescent="0.25">
      <c r="A20" t="s">
        <v>4101</v>
      </c>
      <c r="B20" t="s">
        <v>5698</v>
      </c>
      <c r="C20" t="s">
        <v>5698</v>
      </c>
      <c r="D20" s="19" t="s">
        <v>5779</v>
      </c>
      <c r="E20" s="19" t="s">
        <v>5766</v>
      </c>
      <c r="F20" s="19" t="s">
        <v>5779</v>
      </c>
      <c r="G20" s="19" t="s">
        <v>5766</v>
      </c>
      <c r="H20" s="19" t="s">
        <v>5779</v>
      </c>
      <c r="I20" s="19" t="s">
        <v>5766</v>
      </c>
      <c r="J20" s="19" t="s">
        <v>5779</v>
      </c>
      <c r="K20" s="19" t="s">
        <v>5766</v>
      </c>
    </row>
    <row r="21" spans="1:11" x14ac:dyDescent="0.25">
      <c r="A21" t="s">
        <v>33</v>
      </c>
      <c r="B21" t="s">
        <v>5698</v>
      </c>
      <c r="C21" t="s">
        <v>5698</v>
      </c>
      <c r="D21" s="19" t="s">
        <v>5779</v>
      </c>
      <c r="E21" s="19" t="s">
        <v>5766</v>
      </c>
      <c r="F21" s="19" t="s">
        <v>5779</v>
      </c>
      <c r="G21" s="19" t="s">
        <v>5766</v>
      </c>
      <c r="H21" s="19" t="s">
        <v>5779</v>
      </c>
      <c r="I21" s="19" t="s">
        <v>5766</v>
      </c>
      <c r="J21" s="19" t="s">
        <v>5779</v>
      </c>
      <c r="K21" s="19" t="s">
        <v>5766</v>
      </c>
    </row>
    <row r="22" spans="1:11" x14ac:dyDescent="0.25">
      <c r="A22" t="s">
        <v>44</v>
      </c>
      <c r="B22" t="s">
        <v>5698</v>
      </c>
      <c r="C22" t="s">
        <v>5698</v>
      </c>
      <c r="D22" s="19" t="s">
        <v>5779</v>
      </c>
      <c r="E22" s="19" t="s">
        <v>5759</v>
      </c>
      <c r="F22" s="19" t="s">
        <v>5779</v>
      </c>
      <c r="G22" s="19" t="s">
        <v>5759</v>
      </c>
      <c r="H22" s="19" t="s">
        <v>5779</v>
      </c>
      <c r="I22" s="19" t="s">
        <v>5759</v>
      </c>
      <c r="J22" s="19" t="s">
        <v>5779</v>
      </c>
      <c r="K22" s="19" t="s">
        <v>5759</v>
      </c>
    </row>
    <row r="23" spans="1:11" x14ac:dyDescent="0.25">
      <c r="A23" t="s">
        <v>52</v>
      </c>
      <c r="B23" t="s">
        <v>5698</v>
      </c>
      <c r="C23" t="s">
        <v>5698</v>
      </c>
      <c r="D23" s="19" t="s">
        <v>5780</v>
      </c>
      <c r="E23" s="19" t="s">
        <v>5766</v>
      </c>
      <c r="F23" s="19" t="s">
        <v>5780</v>
      </c>
      <c r="G23" s="19" t="s">
        <v>5766</v>
      </c>
      <c r="H23" s="19" t="s">
        <v>5780</v>
      </c>
      <c r="I23" s="19" t="s">
        <v>5766</v>
      </c>
      <c r="J23" s="19" t="s">
        <v>5780</v>
      </c>
      <c r="K23" s="19" t="s">
        <v>5766</v>
      </c>
    </row>
    <row r="24" spans="1:11" x14ac:dyDescent="0.25">
      <c r="A24" t="s">
        <v>34</v>
      </c>
      <c r="B24" t="s">
        <v>5698</v>
      </c>
      <c r="C24" t="s">
        <v>5698</v>
      </c>
      <c r="D24" s="19" t="s">
        <v>5780</v>
      </c>
      <c r="E24" s="19" t="s">
        <v>5766</v>
      </c>
      <c r="F24" s="19" t="s">
        <v>5780</v>
      </c>
      <c r="G24" s="19" t="s">
        <v>5766</v>
      </c>
      <c r="H24" s="19" t="s">
        <v>5780</v>
      </c>
      <c r="I24" s="19" t="s">
        <v>5766</v>
      </c>
      <c r="J24" s="19" t="s">
        <v>5780</v>
      </c>
      <c r="K24" s="19" t="s">
        <v>5766</v>
      </c>
    </row>
    <row r="25" spans="1:11" x14ac:dyDescent="0.25">
      <c r="A25" t="s">
        <v>39</v>
      </c>
      <c r="B25" t="s">
        <v>5698</v>
      </c>
      <c r="C25" t="s">
        <v>5698</v>
      </c>
      <c r="D25" s="19" t="s">
        <v>5780</v>
      </c>
      <c r="E25" s="19" t="s">
        <v>5766</v>
      </c>
      <c r="F25" s="19" t="s">
        <v>5780</v>
      </c>
      <c r="G25" s="19" t="s">
        <v>5766</v>
      </c>
      <c r="H25" s="19" t="s">
        <v>5780</v>
      </c>
      <c r="I25" s="19" t="s">
        <v>5766</v>
      </c>
      <c r="J25" s="19" t="s">
        <v>5780</v>
      </c>
      <c r="K25" s="19" t="s">
        <v>5766</v>
      </c>
    </row>
    <row r="26" spans="1:11" x14ac:dyDescent="0.25">
      <c r="A26" t="s">
        <v>5334</v>
      </c>
      <c r="B26" t="s">
        <v>5698</v>
      </c>
      <c r="C26" t="s">
        <v>5698</v>
      </c>
      <c r="D26" s="19" t="s">
        <v>5780</v>
      </c>
      <c r="E26" s="19" t="s">
        <v>5766</v>
      </c>
      <c r="F26" s="19" t="s">
        <v>5780</v>
      </c>
      <c r="G26" s="19" t="s">
        <v>5766</v>
      </c>
      <c r="H26" s="19" t="s">
        <v>5780</v>
      </c>
      <c r="I26" s="19" t="s">
        <v>5766</v>
      </c>
      <c r="J26" s="19" t="s">
        <v>5780</v>
      </c>
      <c r="K26" s="19" t="s">
        <v>5766</v>
      </c>
    </row>
    <row r="27" spans="1:11" x14ac:dyDescent="0.25">
      <c r="A27" t="s">
        <v>28</v>
      </c>
      <c r="B27" t="s">
        <v>5698</v>
      </c>
      <c r="C27" t="s">
        <v>5698</v>
      </c>
      <c r="D27" s="19" t="s">
        <v>5781</v>
      </c>
      <c r="E27" s="19" t="s">
        <v>5782</v>
      </c>
      <c r="F27" s="19" t="s">
        <v>5781</v>
      </c>
      <c r="G27" s="19" t="s">
        <v>5782</v>
      </c>
      <c r="H27" s="19" t="s">
        <v>5781</v>
      </c>
      <c r="I27" s="19" t="s">
        <v>5782</v>
      </c>
      <c r="J27" s="19" t="s">
        <v>5781</v>
      </c>
      <c r="K27" s="19" t="s">
        <v>5782</v>
      </c>
    </row>
    <row r="28" spans="1:11" x14ac:dyDescent="0.25">
      <c r="A28" t="s">
        <v>29</v>
      </c>
      <c r="B28" t="s">
        <v>5698</v>
      </c>
      <c r="C28" t="s">
        <v>5698</v>
      </c>
      <c r="D28" s="19" t="s">
        <v>5781</v>
      </c>
      <c r="E28" s="19" t="s">
        <v>5782</v>
      </c>
      <c r="F28" s="19" t="s">
        <v>5781</v>
      </c>
      <c r="G28" s="19" t="s">
        <v>5782</v>
      </c>
      <c r="H28" s="19" t="s">
        <v>5781</v>
      </c>
      <c r="I28" s="19" t="s">
        <v>5782</v>
      </c>
      <c r="J28" s="19" t="s">
        <v>5781</v>
      </c>
      <c r="K28" s="19" t="s">
        <v>5782</v>
      </c>
    </row>
    <row r="29" spans="1:11" x14ac:dyDescent="0.25">
      <c r="A29" t="s">
        <v>56</v>
      </c>
      <c r="B29" t="s">
        <v>5698</v>
      </c>
      <c r="C29" t="s">
        <v>5698</v>
      </c>
      <c r="D29" s="19" t="s">
        <v>5783</v>
      </c>
      <c r="E29" s="19" t="s">
        <v>5759</v>
      </c>
      <c r="F29" s="19" t="s">
        <v>5783</v>
      </c>
      <c r="G29" s="19" t="s">
        <v>5759</v>
      </c>
      <c r="H29" s="19" t="s">
        <v>5784</v>
      </c>
      <c r="I29" s="19" t="s">
        <v>5759</v>
      </c>
      <c r="J29" s="19" t="s">
        <v>5784</v>
      </c>
      <c r="K29" s="19" t="s">
        <v>5759</v>
      </c>
    </row>
    <row r="30" spans="1:11" x14ac:dyDescent="0.25">
      <c r="A30" t="s">
        <v>3031</v>
      </c>
      <c r="B30" t="s">
        <v>5698</v>
      </c>
      <c r="C30" t="s">
        <v>5698</v>
      </c>
      <c r="D30" s="19" t="s">
        <v>5783</v>
      </c>
      <c r="E30" s="19" t="s">
        <v>5759</v>
      </c>
      <c r="F30" s="19" t="s">
        <v>5783</v>
      </c>
      <c r="G30" s="19" t="s">
        <v>5759</v>
      </c>
      <c r="H30" s="19" t="s">
        <v>5784</v>
      </c>
      <c r="I30" s="19" t="s">
        <v>5759</v>
      </c>
      <c r="J30" s="19" t="s">
        <v>5784</v>
      </c>
      <c r="K30" s="19" t="s">
        <v>5759</v>
      </c>
    </row>
    <row r="31" spans="1:11" x14ac:dyDescent="0.25">
      <c r="A31" t="s">
        <v>48</v>
      </c>
      <c r="B31" t="s">
        <v>5698</v>
      </c>
      <c r="C31" t="s">
        <v>5698</v>
      </c>
      <c r="D31" s="19" t="s">
        <v>5785</v>
      </c>
      <c r="E31" s="19" t="s">
        <v>5759</v>
      </c>
      <c r="F31" s="19" t="s">
        <v>5785</v>
      </c>
      <c r="G31" s="19" t="s">
        <v>5759</v>
      </c>
      <c r="H31" s="19" t="s">
        <v>5786</v>
      </c>
      <c r="I31" s="19" t="s">
        <v>5759</v>
      </c>
      <c r="J31" s="19" t="s">
        <v>5786</v>
      </c>
      <c r="K31" s="19" t="s">
        <v>5759</v>
      </c>
    </row>
    <row r="32" spans="1:11" x14ac:dyDescent="0.25">
      <c r="A32" t="s">
        <v>47</v>
      </c>
      <c r="B32" t="s">
        <v>5698</v>
      </c>
      <c r="C32" t="s">
        <v>5698</v>
      </c>
      <c r="D32" s="19" t="s">
        <v>5785</v>
      </c>
      <c r="E32" s="19" t="s">
        <v>5759</v>
      </c>
      <c r="F32" s="19" t="s">
        <v>5785</v>
      </c>
      <c r="G32" s="19" t="s">
        <v>5759</v>
      </c>
      <c r="H32" s="19" t="s">
        <v>5786</v>
      </c>
      <c r="I32" s="19" t="s">
        <v>5759</v>
      </c>
      <c r="J32" s="19" t="s">
        <v>5786</v>
      </c>
      <c r="K32" s="19" t="s">
        <v>5759</v>
      </c>
    </row>
    <row r="33" spans="1:11" x14ac:dyDescent="0.25">
      <c r="A33" t="s">
        <v>49</v>
      </c>
      <c r="B33" t="s">
        <v>5698</v>
      </c>
      <c r="C33" t="s">
        <v>5698</v>
      </c>
      <c r="D33" s="19" t="s">
        <v>5785</v>
      </c>
      <c r="E33" s="19" t="s">
        <v>5759</v>
      </c>
      <c r="F33" s="19" t="s">
        <v>5785</v>
      </c>
      <c r="G33" s="19" t="s">
        <v>5759</v>
      </c>
      <c r="H33" s="19" t="s">
        <v>5786</v>
      </c>
      <c r="I33" s="19" t="s">
        <v>5759</v>
      </c>
      <c r="J33" s="19" t="s">
        <v>5786</v>
      </c>
      <c r="K33" s="19" t="s">
        <v>5759</v>
      </c>
    </row>
    <row r="34" spans="1:11" x14ac:dyDescent="0.25">
      <c r="A34" t="s">
        <v>3103</v>
      </c>
      <c r="B34" t="s">
        <v>5698</v>
      </c>
      <c r="C34" t="s">
        <v>5698</v>
      </c>
      <c r="D34" s="19" t="s">
        <v>5787</v>
      </c>
      <c r="E34" s="19" t="s">
        <v>5759</v>
      </c>
      <c r="F34" s="19" t="s">
        <v>5787</v>
      </c>
      <c r="G34" s="19" t="s">
        <v>5759</v>
      </c>
      <c r="H34" s="19" t="s">
        <v>5777</v>
      </c>
      <c r="I34" s="19" t="s">
        <v>5759</v>
      </c>
      <c r="J34" s="19" t="s">
        <v>5777</v>
      </c>
      <c r="K34" s="19" t="s">
        <v>5759</v>
      </c>
    </row>
    <row r="35" spans="1:11" x14ac:dyDescent="0.25">
      <c r="A35" t="s">
        <v>51</v>
      </c>
      <c r="B35" t="s">
        <v>5698</v>
      </c>
      <c r="C35" t="s">
        <v>5698</v>
      </c>
      <c r="D35" s="19" t="s">
        <v>5788</v>
      </c>
      <c r="E35" s="19" t="s">
        <v>5766</v>
      </c>
      <c r="F35" s="19" t="s">
        <v>5788</v>
      </c>
      <c r="G35" s="19" t="s">
        <v>5766</v>
      </c>
      <c r="H35" s="19" t="s">
        <v>5789</v>
      </c>
      <c r="I35" s="19" t="s">
        <v>5766</v>
      </c>
      <c r="J35" s="19" t="s">
        <v>5789</v>
      </c>
      <c r="K35" s="19" t="s">
        <v>5766</v>
      </c>
    </row>
    <row r="36" spans="1:11" x14ac:dyDescent="0.25">
      <c r="A36" t="s">
        <v>42</v>
      </c>
      <c r="B36" t="s">
        <v>5698</v>
      </c>
      <c r="C36" t="s">
        <v>5698</v>
      </c>
      <c r="D36" s="19" t="s">
        <v>5788</v>
      </c>
      <c r="E36" s="19" t="s">
        <v>5766</v>
      </c>
      <c r="F36" s="19" t="s">
        <v>5788</v>
      </c>
      <c r="G36" s="19" t="s">
        <v>5766</v>
      </c>
      <c r="H36" s="19" t="s">
        <v>5789</v>
      </c>
      <c r="I36" s="19" t="s">
        <v>5766</v>
      </c>
      <c r="J36" s="19" t="s">
        <v>5789</v>
      </c>
      <c r="K36" s="19" t="s">
        <v>5766</v>
      </c>
    </row>
    <row r="37" spans="1:11" x14ac:dyDescent="0.25">
      <c r="A37" t="s">
        <v>243</v>
      </c>
      <c r="B37" t="s">
        <v>5698</v>
      </c>
      <c r="C37" t="s">
        <v>5698</v>
      </c>
      <c r="D37" s="19" t="s">
        <v>5788</v>
      </c>
      <c r="E37" s="19" t="s">
        <v>5766</v>
      </c>
      <c r="F37" s="19" t="s">
        <v>5788</v>
      </c>
      <c r="G37" s="19" t="s">
        <v>5766</v>
      </c>
      <c r="H37" s="19" t="s">
        <v>5789</v>
      </c>
      <c r="I37" s="19" t="s">
        <v>5766</v>
      </c>
      <c r="J37" s="19" t="s">
        <v>5789</v>
      </c>
      <c r="K37" s="19" t="s">
        <v>5766</v>
      </c>
    </row>
    <row r="38" spans="1:11" x14ac:dyDescent="0.25">
      <c r="A38" t="s">
        <v>242</v>
      </c>
      <c r="B38" t="s">
        <v>5698</v>
      </c>
      <c r="C38" t="s">
        <v>5698</v>
      </c>
      <c r="D38" s="19" t="s">
        <v>5788</v>
      </c>
      <c r="E38" s="19" t="s">
        <v>5766</v>
      </c>
      <c r="F38" s="19" t="s">
        <v>5788</v>
      </c>
      <c r="G38" s="19" t="s">
        <v>5766</v>
      </c>
      <c r="H38" s="19" t="s">
        <v>5789</v>
      </c>
      <c r="I38" s="19" t="s">
        <v>5766</v>
      </c>
      <c r="J38" s="19" t="s">
        <v>5789</v>
      </c>
      <c r="K38" s="19" t="s">
        <v>5766</v>
      </c>
    </row>
    <row r="39" spans="1:11" x14ac:dyDescent="0.25">
      <c r="A39" t="s">
        <v>221</v>
      </c>
      <c r="B39" t="s">
        <v>5698</v>
      </c>
      <c r="C39" t="s">
        <v>5698</v>
      </c>
      <c r="D39" s="19" t="s">
        <v>5788</v>
      </c>
      <c r="E39" s="19" t="s">
        <v>5766</v>
      </c>
      <c r="F39" s="19" t="s">
        <v>5788</v>
      </c>
      <c r="G39" s="19" t="s">
        <v>5766</v>
      </c>
      <c r="H39" s="19" t="s">
        <v>5789</v>
      </c>
      <c r="I39" s="19" t="s">
        <v>5766</v>
      </c>
      <c r="J39" s="19" t="s">
        <v>5789</v>
      </c>
      <c r="K39" s="19" t="s">
        <v>5766</v>
      </c>
    </row>
    <row r="40" spans="1:11" x14ac:dyDescent="0.25">
      <c r="A40" t="s">
        <v>31</v>
      </c>
      <c r="B40" t="s">
        <v>5698</v>
      </c>
      <c r="C40" t="s">
        <v>5698</v>
      </c>
      <c r="D40" s="19" t="s">
        <v>5790</v>
      </c>
      <c r="E40" s="19" t="s">
        <v>5782</v>
      </c>
      <c r="F40" s="19" t="s">
        <v>5790</v>
      </c>
      <c r="G40" s="19" t="s">
        <v>5782</v>
      </c>
      <c r="H40" s="19" t="s">
        <v>5781</v>
      </c>
      <c r="I40" s="19" t="s">
        <v>5782</v>
      </c>
      <c r="J40" s="19" t="s">
        <v>5781</v>
      </c>
      <c r="K40" s="19" t="s">
        <v>5782</v>
      </c>
    </row>
    <row r="41" spans="1:11" x14ac:dyDescent="0.25">
      <c r="B41" t="s">
        <v>5698</v>
      </c>
      <c r="C41" t="s">
        <v>5698</v>
      </c>
      <c r="D41" s="19" t="s">
        <v>5790</v>
      </c>
      <c r="E41" s="19" t="s">
        <v>5782</v>
      </c>
      <c r="F41" s="19" t="s">
        <v>5790</v>
      </c>
      <c r="G41" s="19" t="s">
        <v>5782</v>
      </c>
      <c r="H41" s="19" t="s">
        <v>5781</v>
      </c>
      <c r="I41" s="19" t="s">
        <v>5782</v>
      </c>
      <c r="J41" s="19" t="s">
        <v>5781</v>
      </c>
      <c r="K41" s="19" t="s">
        <v>5782</v>
      </c>
    </row>
    <row r="42" spans="1:11" x14ac:dyDescent="0.25">
      <c r="A42" t="s">
        <v>241</v>
      </c>
      <c r="B42" t="s">
        <v>5698</v>
      </c>
      <c r="C42" t="s">
        <v>5698</v>
      </c>
      <c r="D42" s="19" t="s">
        <v>5790</v>
      </c>
      <c r="E42" s="19" t="s">
        <v>5782</v>
      </c>
      <c r="F42" s="19" t="s">
        <v>5790</v>
      </c>
      <c r="G42" s="19" t="s">
        <v>5782</v>
      </c>
      <c r="H42" s="19" t="s">
        <v>5781</v>
      </c>
      <c r="I42" s="19" t="s">
        <v>5782</v>
      </c>
      <c r="J42" s="19" t="s">
        <v>5781</v>
      </c>
      <c r="K42" s="19" t="s">
        <v>5782</v>
      </c>
    </row>
    <row r="43" spans="1:11" x14ac:dyDescent="0.25">
      <c r="A43" t="s">
        <v>219</v>
      </c>
      <c r="B43" t="s">
        <v>5698</v>
      </c>
      <c r="C43" t="s">
        <v>5698</v>
      </c>
      <c r="D43" s="19" t="s">
        <v>5790</v>
      </c>
      <c r="E43" s="19" t="s">
        <v>5782</v>
      </c>
      <c r="F43" s="19" t="s">
        <v>5790</v>
      </c>
      <c r="G43" s="19" t="s">
        <v>5782</v>
      </c>
      <c r="H43" s="19" t="s">
        <v>5781</v>
      </c>
      <c r="I43" s="19" t="s">
        <v>5782</v>
      </c>
      <c r="J43" s="19" t="s">
        <v>5781</v>
      </c>
      <c r="K43" s="19" t="s">
        <v>5782</v>
      </c>
    </row>
    <row r="44" spans="1:11" x14ac:dyDescent="0.25">
      <c r="A44" t="s">
        <v>30</v>
      </c>
      <c r="B44" t="s">
        <v>5698</v>
      </c>
      <c r="C44" t="s">
        <v>5698</v>
      </c>
      <c r="D44" s="19" t="s">
        <v>5791</v>
      </c>
      <c r="E44" s="19" t="s">
        <v>5782</v>
      </c>
      <c r="F44" s="19" t="s">
        <v>5791</v>
      </c>
      <c r="G44" s="19" t="s">
        <v>5782</v>
      </c>
      <c r="H44" s="19" t="s">
        <v>5781</v>
      </c>
      <c r="I44" s="19" t="s">
        <v>5782</v>
      </c>
      <c r="J44" s="19" t="s">
        <v>5781</v>
      </c>
      <c r="K44" s="19" t="s">
        <v>5782</v>
      </c>
    </row>
    <row r="45" spans="1:11" x14ac:dyDescent="0.25">
      <c r="A45" t="s">
        <v>27</v>
      </c>
      <c r="B45" t="s">
        <v>5698</v>
      </c>
      <c r="C45" t="s">
        <v>5698</v>
      </c>
      <c r="D45" s="19" t="s">
        <v>5791</v>
      </c>
      <c r="E45" s="19" t="s">
        <v>5782</v>
      </c>
      <c r="F45" s="19" t="s">
        <v>5791</v>
      </c>
      <c r="G45" s="19" t="s">
        <v>5782</v>
      </c>
      <c r="H45" s="19" t="s">
        <v>5781</v>
      </c>
      <c r="I45" s="19" t="s">
        <v>5782</v>
      </c>
      <c r="J45" s="19" t="s">
        <v>5781</v>
      </c>
      <c r="K45" s="19" t="s">
        <v>5782</v>
      </c>
    </row>
    <row r="46" spans="1:11" x14ac:dyDescent="0.25">
      <c r="A46" t="s">
        <v>239</v>
      </c>
      <c r="B46" t="s">
        <v>5698</v>
      </c>
      <c r="C46" t="s">
        <v>5698</v>
      </c>
      <c r="D46" s="19" t="s">
        <v>5791</v>
      </c>
      <c r="E46" s="19" t="s">
        <v>5782</v>
      </c>
      <c r="F46" s="19" t="s">
        <v>5791</v>
      </c>
      <c r="G46" s="19" t="s">
        <v>5782</v>
      </c>
      <c r="H46" s="19" t="s">
        <v>5781</v>
      </c>
      <c r="I46" s="19" t="s">
        <v>5782</v>
      </c>
      <c r="J46" s="19" t="s">
        <v>5781</v>
      </c>
      <c r="K46" s="19" t="s">
        <v>5782</v>
      </c>
    </row>
    <row r="47" spans="1:11" x14ac:dyDescent="0.25">
      <c r="A47" t="s">
        <v>240</v>
      </c>
      <c r="B47" t="s">
        <v>5698</v>
      </c>
      <c r="C47" t="s">
        <v>5698</v>
      </c>
      <c r="D47" s="19" t="s">
        <v>5791</v>
      </c>
      <c r="E47" s="19" t="s">
        <v>5782</v>
      </c>
      <c r="F47" s="19" t="s">
        <v>5791</v>
      </c>
      <c r="G47" s="19" t="s">
        <v>5782</v>
      </c>
      <c r="H47" s="19" t="s">
        <v>5781</v>
      </c>
      <c r="I47" s="19" t="s">
        <v>5782</v>
      </c>
      <c r="J47" s="19" t="s">
        <v>5781</v>
      </c>
      <c r="K47" s="19" t="s">
        <v>5782</v>
      </c>
    </row>
    <row r="48" spans="1:11" x14ac:dyDescent="0.25">
      <c r="A48" t="s">
        <v>26</v>
      </c>
      <c r="B48" t="s">
        <v>5698</v>
      </c>
      <c r="C48" t="s">
        <v>5698</v>
      </c>
      <c r="D48" s="19" t="s">
        <v>5792</v>
      </c>
      <c r="E48" s="19" t="s">
        <v>5771</v>
      </c>
      <c r="F48" s="19" t="s">
        <v>5792</v>
      </c>
      <c r="G48" s="19" t="s">
        <v>5771</v>
      </c>
      <c r="H48" s="19" t="s">
        <v>5781</v>
      </c>
      <c r="I48" s="19" t="s">
        <v>5771</v>
      </c>
      <c r="J48" s="19" t="s">
        <v>5781</v>
      </c>
      <c r="K48" s="19" t="s">
        <v>5771</v>
      </c>
    </row>
    <row r="49" spans="1:11" x14ac:dyDescent="0.25">
      <c r="A49" t="s">
        <v>24</v>
      </c>
      <c r="B49" t="s">
        <v>5698</v>
      </c>
      <c r="C49" t="s">
        <v>5698</v>
      </c>
      <c r="D49" s="19" t="s">
        <v>5792</v>
      </c>
      <c r="E49" s="19" t="s">
        <v>5771</v>
      </c>
      <c r="F49" s="19" t="s">
        <v>5792</v>
      </c>
      <c r="G49" s="19" t="s">
        <v>5771</v>
      </c>
      <c r="H49" s="19" t="s">
        <v>5781</v>
      </c>
      <c r="I49" s="19" t="s">
        <v>5771</v>
      </c>
      <c r="J49" s="19" t="s">
        <v>5781</v>
      </c>
      <c r="K49" s="19" t="s">
        <v>5771</v>
      </c>
    </row>
    <row r="50" spans="1:11" x14ac:dyDescent="0.25">
      <c r="A50" t="s">
        <v>25</v>
      </c>
      <c r="B50" t="s">
        <v>5698</v>
      </c>
      <c r="C50" t="s">
        <v>5698</v>
      </c>
      <c r="D50" s="19" t="s">
        <v>5792</v>
      </c>
      <c r="E50" s="19" t="s">
        <v>5771</v>
      </c>
      <c r="F50" s="19" t="s">
        <v>5792</v>
      </c>
      <c r="G50" s="19" t="s">
        <v>5771</v>
      </c>
      <c r="H50" s="19" t="s">
        <v>5781</v>
      </c>
      <c r="I50" s="19" t="s">
        <v>5771</v>
      </c>
      <c r="J50" s="19" t="s">
        <v>5781</v>
      </c>
      <c r="K50" s="19" t="s">
        <v>5771</v>
      </c>
    </row>
    <row r="51" spans="1:11" x14ac:dyDescent="0.25">
      <c r="A51" t="s">
        <v>238</v>
      </c>
      <c r="B51" t="s">
        <v>5698</v>
      </c>
      <c r="C51" t="s">
        <v>5698</v>
      </c>
      <c r="D51" s="19" t="s">
        <v>5784</v>
      </c>
      <c r="E51" s="19" t="s">
        <v>5759</v>
      </c>
      <c r="F51" s="19" t="s">
        <v>5784</v>
      </c>
      <c r="G51" s="19" t="s">
        <v>5759</v>
      </c>
      <c r="H51" s="19" t="s">
        <v>5784</v>
      </c>
      <c r="I51" s="19" t="s">
        <v>5759</v>
      </c>
      <c r="J51" s="19" t="s">
        <v>5784</v>
      </c>
      <c r="K51" s="19" t="s">
        <v>5759</v>
      </c>
    </row>
    <row r="52" spans="1:11" x14ac:dyDescent="0.25">
      <c r="A52" t="s">
        <v>4090</v>
      </c>
      <c r="B52" t="s">
        <v>5698</v>
      </c>
      <c r="C52" t="s">
        <v>5698</v>
      </c>
      <c r="D52" s="19" t="s">
        <v>5786</v>
      </c>
      <c r="E52" s="19" t="s">
        <v>5759</v>
      </c>
      <c r="F52" s="19" t="s">
        <v>5786</v>
      </c>
      <c r="G52" s="19" t="s">
        <v>5759</v>
      </c>
      <c r="H52" s="19" t="s">
        <v>5786</v>
      </c>
      <c r="I52" s="19" t="s">
        <v>5759</v>
      </c>
      <c r="J52" s="19" t="s">
        <v>5786</v>
      </c>
      <c r="K52" s="19" t="s">
        <v>5759</v>
      </c>
    </row>
    <row r="53" spans="1:11" x14ac:dyDescent="0.25">
      <c r="A53" t="s">
        <v>237</v>
      </c>
      <c r="B53" t="s">
        <v>5698</v>
      </c>
      <c r="C53" t="s">
        <v>5698</v>
      </c>
      <c r="D53" s="19" t="s">
        <v>5786</v>
      </c>
      <c r="E53" s="19" t="s">
        <v>5759</v>
      </c>
      <c r="F53" s="19" t="s">
        <v>5786</v>
      </c>
      <c r="G53" s="19" t="s">
        <v>5759</v>
      </c>
      <c r="H53" s="19" t="s">
        <v>5786</v>
      </c>
      <c r="I53" s="19" t="s">
        <v>5759</v>
      </c>
      <c r="J53" s="19" t="s">
        <v>5786</v>
      </c>
      <c r="K53" s="19" t="s">
        <v>5759</v>
      </c>
    </row>
    <row r="54" spans="1:11" x14ac:dyDescent="0.25">
      <c r="A54" t="s">
        <v>228</v>
      </c>
      <c r="B54" t="s">
        <v>5698</v>
      </c>
      <c r="C54" t="s">
        <v>5698</v>
      </c>
      <c r="D54" s="19" t="s">
        <v>5786</v>
      </c>
      <c r="E54" s="19" t="s">
        <v>5759</v>
      </c>
      <c r="F54" s="19" t="s">
        <v>5786</v>
      </c>
      <c r="G54" s="19" t="s">
        <v>5759</v>
      </c>
      <c r="H54" s="19" t="s">
        <v>5786</v>
      </c>
      <c r="I54" s="19" t="s">
        <v>5759</v>
      </c>
      <c r="J54" s="19" t="s">
        <v>5786</v>
      </c>
      <c r="K54" s="19" t="s">
        <v>5759</v>
      </c>
    </row>
    <row r="55" spans="1:11" x14ac:dyDescent="0.25">
      <c r="A55" t="s">
        <v>230</v>
      </c>
      <c r="B55" t="s">
        <v>5698</v>
      </c>
      <c r="C55" t="s">
        <v>5698</v>
      </c>
      <c r="D55" s="19" t="s">
        <v>5786</v>
      </c>
      <c r="E55" s="19" t="s">
        <v>5759</v>
      </c>
      <c r="F55" s="19" t="s">
        <v>5786</v>
      </c>
      <c r="G55" s="19" t="s">
        <v>5759</v>
      </c>
      <c r="H55" s="19" t="s">
        <v>5786</v>
      </c>
      <c r="I55" s="19" t="s">
        <v>5759</v>
      </c>
      <c r="J55" s="19" t="s">
        <v>5786</v>
      </c>
      <c r="K55" s="19" t="s">
        <v>5759</v>
      </c>
    </row>
    <row r="56" spans="1:11" x14ac:dyDescent="0.25">
      <c r="A56" t="s">
        <v>224</v>
      </c>
      <c r="B56" t="s">
        <v>5698</v>
      </c>
      <c r="C56" t="s">
        <v>5698</v>
      </c>
      <c r="D56" s="19" t="s">
        <v>5793</v>
      </c>
      <c r="E56" s="19" t="s">
        <v>5766</v>
      </c>
      <c r="F56" s="19" t="s">
        <v>5793</v>
      </c>
      <c r="G56" s="19" t="s">
        <v>5766</v>
      </c>
      <c r="H56" s="19" t="s">
        <v>5793</v>
      </c>
      <c r="I56" s="19" t="s">
        <v>5766</v>
      </c>
      <c r="J56" s="19" t="s">
        <v>5793</v>
      </c>
      <c r="K56" s="19" t="s">
        <v>5766</v>
      </c>
    </row>
    <row r="57" spans="1:11" x14ac:dyDescent="0.25">
      <c r="A57" t="s">
        <v>232</v>
      </c>
      <c r="B57" t="s">
        <v>5698</v>
      </c>
      <c r="C57" t="s">
        <v>5698</v>
      </c>
      <c r="D57" s="19" t="s">
        <v>5793</v>
      </c>
      <c r="E57" s="19" t="s">
        <v>5766</v>
      </c>
      <c r="F57" s="19" t="s">
        <v>5793</v>
      </c>
      <c r="G57" s="19" t="s">
        <v>5766</v>
      </c>
      <c r="H57" s="19" t="s">
        <v>5793</v>
      </c>
      <c r="I57" s="19" t="s">
        <v>5766</v>
      </c>
      <c r="J57" s="19" t="s">
        <v>5793</v>
      </c>
      <c r="K57" s="19" t="s">
        <v>5766</v>
      </c>
    </row>
    <row r="58" spans="1:11" x14ac:dyDescent="0.25">
      <c r="A58" t="s">
        <v>226</v>
      </c>
      <c r="B58" t="s">
        <v>5698</v>
      </c>
      <c r="C58" t="s">
        <v>5698</v>
      </c>
      <c r="D58" s="19" t="s">
        <v>5793</v>
      </c>
      <c r="E58" s="19" t="s">
        <v>5766</v>
      </c>
      <c r="F58" s="19" t="s">
        <v>5793</v>
      </c>
      <c r="G58" s="19" t="s">
        <v>5766</v>
      </c>
      <c r="H58" s="19" t="s">
        <v>5793</v>
      </c>
      <c r="I58" s="19" t="s">
        <v>5766</v>
      </c>
      <c r="J58" s="19" t="s">
        <v>5793</v>
      </c>
      <c r="K58" s="19" t="s">
        <v>5766</v>
      </c>
    </row>
    <row r="59" spans="1:11" x14ac:dyDescent="0.25">
      <c r="A59" t="s">
        <v>37</v>
      </c>
      <c r="B59" t="s">
        <v>5698</v>
      </c>
      <c r="C59" t="s">
        <v>5698</v>
      </c>
      <c r="D59" s="19" t="s">
        <v>5794</v>
      </c>
      <c r="E59" s="19" t="s">
        <v>5766</v>
      </c>
      <c r="F59" s="19" t="s">
        <v>5794</v>
      </c>
      <c r="G59" s="19" t="s">
        <v>5766</v>
      </c>
      <c r="H59" s="19" t="s">
        <v>5794</v>
      </c>
      <c r="I59" s="19" t="s">
        <v>5766</v>
      </c>
      <c r="J59" s="19" t="s">
        <v>5794</v>
      </c>
      <c r="K59" s="19" t="s">
        <v>5766</v>
      </c>
    </row>
    <row r="60" spans="1:11" x14ac:dyDescent="0.25">
      <c r="A60" t="s">
        <v>38</v>
      </c>
      <c r="B60" t="s">
        <v>5698</v>
      </c>
      <c r="C60" t="s">
        <v>5698</v>
      </c>
      <c r="D60" s="19" t="s">
        <v>5794</v>
      </c>
      <c r="E60" s="19" t="s">
        <v>5766</v>
      </c>
      <c r="F60" s="19" t="s">
        <v>5794</v>
      </c>
      <c r="G60" s="19" t="s">
        <v>5766</v>
      </c>
      <c r="H60" s="19" t="s">
        <v>5794</v>
      </c>
      <c r="I60" s="19" t="s">
        <v>5766</v>
      </c>
      <c r="J60" s="19" t="s">
        <v>5794</v>
      </c>
      <c r="K60" s="19" t="s">
        <v>5766</v>
      </c>
    </row>
    <row r="61" spans="1:11" x14ac:dyDescent="0.25">
      <c r="A61" t="s">
        <v>216</v>
      </c>
      <c r="B61" t="s">
        <v>5698</v>
      </c>
      <c r="C61" t="s">
        <v>5698</v>
      </c>
      <c r="D61" s="19" t="s">
        <v>5794</v>
      </c>
      <c r="E61" s="19" t="s">
        <v>5766</v>
      </c>
      <c r="F61" s="19" t="s">
        <v>5794</v>
      </c>
      <c r="G61" s="19" t="s">
        <v>5766</v>
      </c>
      <c r="H61" s="19" t="s">
        <v>5794</v>
      </c>
      <c r="I61" s="19" t="s">
        <v>5766</v>
      </c>
      <c r="J61" s="19" t="s">
        <v>5794</v>
      </c>
      <c r="K61" s="19" t="s">
        <v>5766</v>
      </c>
    </row>
    <row r="62" spans="1:11" x14ac:dyDescent="0.25">
      <c r="A62" t="s">
        <v>36</v>
      </c>
      <c r="B62" t="s">
        <v>5698</v>
      </c>
      <c r="C62" t="s">
        <v>5698</v>
      </c>
      <c r="D62" s="19" t="s">
        <v>5794</v>
      </c>
      <c r="E62" s="19" t="s">
        <v>5766</v>
      </c>
      <c r="F62" s="19" t="s">
        <v>5794</v>
      </c>
      <c r="G62" s="19" t="s">
        <v>5766</v>
      </c>
      <c r="H62" s="19" t="s">
        <v>5794</v>
      </c>
      <c r="I62" s="19" t="s">
        <v>5766</v>
      </c>
      <c r="J62" s="19" t="s">
        <v>5794</v>
      </c>
      <c r="K62" s="19" t="s">
        <v>5766</v>
      </c>
    </row>
    <row r="63" spans="1:11" x14ac:dyDescent="0.25">
      <c r="A63" t="s">
        <v>35</v>
      </c>
      <c r="B63" t="s">
        <v>5698</v>
      </c>
      <c r="C63" t="s">
        <v>5698</v>
      </c>
      <c r="D63" s="19" t="s">
        <v>5794</v>
      </c>
      <c r="E63" s="19" t="s">
        <v>5766</v>
      </c>
      <c r="F63" s="19" t="s">
        <v>5794</v>
      </c>
      <c r="G63" s="19" t="s">
        <v>5766</v>
      </c>
      <c r="H63" s="19" t="s">
        <v>5794</v>
      </c>
      <c r="I63" s="19" t="s">
        <v>5766</v>
      </c>
      <c r="J63" s="19" t="s">
        <v>5794</v>
      </c>
      <c r="K63" s="19" t="s">
        <v>5766</v>
      </c>
    </row>
    <row r="64" spans="1:11" x14ac:dyDescent="0.25">
      <c r="A64" t="s">
        <v>43</v>
      </c>
      <c r="B64" t="s">
        <v>5698</v>
      </c>
      <c r="C64" t="s">
        <v>5698</v>
      </c>
      <c r="D64" s="19" t="s">
        <v>5789</v>
      </c>
      <c r="E64" s="19" t="s">
        <v>5766</v>
      </c>
      <c r="F64" s="19" t="s">
        <v>5789</v>
      </c>
      <c r="G64" s="19" t="s">
        <v>5766</v>
      </c>
      <c r="H64" s="19" t="s">
        <v>5789</v>
      </c>
      <c r="I64" s="19" t="s">
        <v>5766</v>
      </c>
      <c r="J64" s="19" t="s">
        <v>5789</v>
      </c>
      <c r="K64" s="19" t="s">
        <v>5766</v>
      </c>
    </row>
    <row r="65" spans="1:11" x14ac:dyDescent="0.25">
      <c r="A65" t="s">
        <v>41</v>
      </c>
      <c r="B65" t="s">
        <v>5698</v>
      </c>
      <c r="C65" t="s">
        <v>5698</v>
      </c>
      <c r="D65" s="19" t="s">
        <v>5789</v>
      </c>
      <c r="E65" s="19" t="s">
        <v>5766</v>
      </c>
      <c r="F65" s="19" t="s">
        <v>5789</v>
      </c>
      <c r="G65" s="19" t="s">
        <v>5766</v>
      </c>
      <c r="H65" s="19" t="s">
        <v>5789</v>
      </c>
      <c r="I65" s="19" t="s">
        <v>5766</v>
      </c>
      <c r="J65" s="19" t="s">
        <v>5789</v>
      </c>
      <c r="K65" s="19" t="s">
        <v>5766</v>
      </c>
    </row>
    <row r="66" spans="1:11" x14ac:dyDescent="0.25">
      <c r="B66" t="s">
        <v>5698</v>
      </c>
      <c r="C66" t="s">
        <v>5698</v>
      </c>
      <c r="D66" s="19"/>
      <c r="E66" s="19"/>
      <c r="F66" s="19"/>
      <c r="G66" s="19"/>
      <c r="H66" s="19"/>
      <c r="I66" s="19"/>
      <c r="J66" s="19"/>
      <c r="K66" s="19"/>
    </row>
    <row r="67" spans="1:11" x14ac:dyDescent="0.25">
      <c r="A67" s="3" t="s">
        <v>4122</v>
      </c>
      <c r="B67" t="s">
        <v>5698</v>
      </c>
      <c r="C67" t="s">
        <v>5698</v>
      </c>
      <c r="D67" s="19" t="s">
        <v>5776</v>
      </c>
      <c r="E67" s="19" t="s">
        <v>5771</v>
      </c>
      <c r="F67" s="19" t="s">
        <v>5776</v>
      </c>
      <c r="G67" s="19" t="s">
        <v>5774</v>
      </c>
      <c r="H67" s="19" t="s">
        <v>5776</v>
      </c>
      <c r="I67" s="19" t="s">
        <v>5771</v>
      </c>
      <c r="J67" s="19" t="s">
        <v>5776</v>
      </c>
      <c r="K67" s="19" t="s">
        <v>5774</v>
      </c>
    </row>
    <row r="68" spans="1:11" x14ac:dyDescent="0.25">
      <c r="A68" s="3" t="s">
        <v>50</v>
      </c>
      <c r="B68" t="s">
        <v>5698</v>
      </c>
      <c r="C68" t="s">
        <v>5698</v>
      </c>
      <c r="D68" s="19" t="s">
        <v>5783</v>
      </c>
      <c r="E68" s="19" t="s">
        <v>5759</v>
      </c>
      <c r="F68" s="19" t="s">
        <v>5783</v>
      </c>
      <c r="G68" s="19" t="s">
        <v>5759</v>
      </c>
      <c r="H68" s="19" t="s">
        <v>5784</v>
      </c>
      <c r="I68" s="19" t="s">
        <v>5759</v>
      </c>
      <c r="J68" s="19" t="s">
        <v>5784</v>
      </c>
      <c r="K68" s="19" t="s">
        <v>5759</v>
      </c>
    </row>
    <row r="69" spans="1:11" x14ac:dyDescent="0.25">
      <c r="A69" s="3" t="s">
        <v>5354</v>
      </c>
      <c r="B69" t="s">
        <v>5698</v>
      </c>
      <c r="C69" t="s">
        <v>5698</v>
      </c>
      <c r="D69" s="19" t="s">
        <v>5795</v>
      </c>
      <c r="E69" s="19" t="s">
        <v>5795</v>
      </c>
      <c r="F69" s="19" t="s">
        <v>5795</v>
      </c>
      <c r="G69" s="19" t="s">
        <v>5795</v>
      </c>
      <c r="H69" s="19" t="s">
        <v>5795</v>
      </c>
      <c r="I69" s="19" t="s">
        <v>5795</v>
      </c>
      <c r="J69" s="19" t="s">
        <v>5795</v>
      </c>
      <c r="K69" s="19" t="s">
        <v>5795</v>
      </c>
    </row>
    <row r="70" spans="1:11" x14ac:dyDescent="0.25">
      <c r="A70" s="3" t="s">
        <v>5358</v>
      </c>
      <c r="B70" t="s">
        <v>5698</v>
      </c>
      <c r="C70" t="s">
        <v>5698</v>
      </c>
      <c r="D70" s="19" t="s">
        <v>5796</v>
      </c>
      <c r="E70" s="19" t="s">
        <v>5796</v>
      </c>
      <c r="F70" s="19" t="s">
        <v>5796</v>
      </c>
      <c r="G70" s="19" t="s">
        <v>5796</v>
      </c>
      <c r="H70" s="19" t="s">
        <v>5796</v>
      </c>
      <c r="I70" s="19" t="s">
        <v>5796</v>
      </c>
      <c r="J70" s="19" t="s">
        <v>5796</v>
      </c>
      <c r="K70" s="19" t="s">
        <v>5796</v>
      </c>
    </row>
    <row r="71" spans="1:11" x14ac:dyDescent="0.25">
      <c r="A71" t="s">
        <v>233</v>
      </c>
      <c r="B71" t="s">
        <v>5698</v>
      </c>
      <c r="C71" t="s">
        <v>5698</v>
      </c>
      <c r="D71" s="19" t="s">
        <v>5771</v>
      </c>
      <c r="E71" s="19" t="s">
        <v>5771</v>
      </c>
      <c r="F71" s="19" t="s">
        <v>5771</v>
      </c>
      <c r="G71" s="19" t="s">
        <v>5771</v>
      </c>
      <c r="H71" s="19" t="s">
        <v>5771</v>
      </c>
      <c r="I71" s="19" t="s">
        <v>5771</v>
      </c>
      <c r="J71" s="19" t="s">
        <v>5771</v>
      </c>
      <c r="K71" s="19" t="s">
        <v>5771</v>
      </c>
    </row>
    <row r="72" spans="1:11" x14ac:dyDescent="0.25">
      <c r="A72" t="s">
        <v>235</v>
      </c>
      <c r="B72" t="s">
        <v>5698</v>
      </c>
      <c r="C72" t="s">
        <v>5698</v>
      </c>
      <c r="D72" s="19" t="s">
        <v>5795</v>
      </c>
      <c r="E72" s="19" t="s">
        <v>5795</v>
      </c>
      <c r="F72" s="19" t="s">
        <v>5795</v>
      </c>
      <c r="G72" s="19" t="s">
        <v>5795</v>
      </c>
      <c r="H72" s="19" t="s">
        <v>5795</v>
      </c>
      <c r="I72" s="19" t="s">
        <v>5795</v>
      </c>
      <c r="J72" s="19" t="s">
        <v>5795</v>
      </c>
      <c r="K72" s="19" t="s">
        <v>5795</v>
      </c>
    </row>
    <row r="73" spans="1:11" x14ac:dyDescent="0.25">
      <c r="A73" t="s">
        <v>5660</v>
      </c>
      <c r="B73" t="s">
        <v>5698</v>
      </c>
      <c r="C73" t="s">
        <v>5698</v>
      </c>
      <c r="D73" s="19" t="s">
        <v>5795</v>
      </c>
      <c r="E73" s="19" t="s">
        <v>5795</v>
      </c>
      <c r="F73" s="19" t="s">
        <v>5795</v>
      </c>
      <c r="G73" s="19" t="s">
        <v>5795</v>
      </c>
      <c r="H73" s="19" t="s">
        <v>5795</v>
      </c>
      <c r="I73" s="19" t="s">
        <v>5795</v>
      </c>
      <c r="J73" s="19" t="s">
        <v>5795</v>
      </c>
      <c r="K73" s="19" t="s">
        <v>5795</v>
      </c>
    </row>
    <row r="74" spans="1:11" x14ac:dyDescent="0.25">
      <c r="A74" t="s">
        <v>4734</v>
      </c>
      <c r="B74" t="s">
        <v>5698</v>
      </c>
      <c r="C74" t="s">
        <v>5698</v>
      </c>
      <c r="D74" s="19" t="s">
        <v>5796</v>
      </c>
      <c r="E74" s="19" t="s">
        <v>5796</v>
      </c>
      <c r="F74" s="19" t="s">
        <v>5796</v>
      </c>
      <c r="G74" s="19" t="s">
        <v>5796</v>
      </c>
      <c r="H74" s="19" t="s">
        <v>5796</v>
      </c>
      <c r="I74" s="19" t="s">
        <v>5796</v>
      </c>
      <c r="J74" s="19" t="s">
        <v>5796</v>
      </c>
      <c r="K74" s="19" t="s">
        <v>5796</v>
      </c>
    </row>
    <row r="75" spans="1:11" x14ac:dyDescent="0.25">
      <c r="A75" t="s">
        <v>246</v>
      </c>
      <c r="B75" t="s">
        <v>5698</v>
      </c>
      <c r="C75" t="s">
        <v>5698</v>
      </c>
      <c r="D75" s="19" t="s">
        <v>5796</v>
      </c>
      <c r="E75" s="19" t="s">
        <v>5796</v>
      </c>
      <c r="F75" s="19" t="s">
        <v>5796</v>
      </c>
      <c r="G75" s="19" t="s">
        <v>5796</v>
      </c>
      <c r="H75" s="19" t="s">
        <v>5796</v>
      </c>
      <c r="I75" s="19" t="s">
        <v>5796</v>
      </c>
      <c r="J75" s="19" t="s">
        <v>5796</v>
      </c>
      <c r="K75" s="19" t="s">
        <v>5796</v>
      </c>
    </row>
  </sheetData>
  <autoFilter ref="A1:K51" xr:uid="{D3EE4EFE-673E-4B1A-91CF-91B0DB5FABBF}">
    <sortState xmlns:xlrd2="http://schemas.microsoft.com/office/spreadsheetml/2017/richdata2" ref="A2:K67">
      <sortCondition ref="D1:D51"/>
    </sortState>
  </autoFilter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DFC6-ECC9-41D5-B1A3-0C3676D93023}">
  <dimension ref="A1:G46"/>
  <sheetViews>
    <sheetView workbookViewId="0">
      <selection activeCell="E34" sqref="E34"/>
    </sheetView>
  </sheetViews>
  <sheetFormatPr defaultColWidth="8.85546875" defaultRowHeight="15" x14ac:dyDescent="0.25"/>
  <cols>
    <col min="1" max="1" width="25" customWidth="1"/>
    <col min="2" max="5" width="25" bestFit="1" customWidth="1"/>
    <col min="6" max="6" width="24" bestFit="1" customWidth="1"/>
    <col min="7" max="7" width="23" bestFit="1" customWidth="1"/>
  </cols>
  <sheetData>
    <row r="1" spans="1:7" x14ac:dyDescent="0.25">
      <c r="A1" s="5"/>
      <c r="B1" s="5">
        <v>2025</v>
      </c>
      <c r="C1" s="5">
        <v>2030</v>
      </c>
      <c r="D1" s="5">
        <v>2035</v>
      </c>
      <c r="E1" s="5">
        <v>2040</v>
      </c>
      <c r="F1" s="5">
        <v>2045</v>
      </c>
      <c r="G1" s="5">
        <v>2050</v>
      </c>
    </row>
    <row r="2" spans="1:7" x14ac:dyDescent="0.25">
      <c r="A2" s="5" t="s">
        <v>5293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25">
      <c r="A3" s="5" t="s">
        <v>5294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5">
      <c r="A4" s="5" t="s">
        <v>5295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 x14ac:dyDescent="0.25">
      <c r="A5" s="5" t="s">
        <v>5296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  <row r="6" spans="1:7" x14ac:dyDescent="0.25">
      <c r="A6" s="5" t="s">
        <v>5297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s="5" t="s">
        <v>5298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x14ac:dyDescent="0.25">
      <c r="A8" s="5" t="s">
        <v>5299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x14ac:dyDescent="0.25">
      <c r="A9" s="5" t="s">
        <v>5300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5">
      <c r="A10" s="5" t="s">
        <v>5301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5">
      <c r="A11" s="5" t="s">
        <v>5302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25">
      <c r="A12" s="5" t="s">
        <v>5303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x14ac:dyDescent="0.25">
      <c r="A13" s="5" t="s">
        <v>5304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5">
      <c r="A14" s="5" t="s">
        <v>5305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5">
      <c r="A15" s="5" t="s">
        <v>5306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x14ac:dyDescent="0.25">
      <c r="A16" s="5" t="s">
        <v>5307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x14ac:dyDescent="0.25">
      <c r="A17" s="5" t="s">
        <v>5308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x14ac:dyDescent="0.25">
      <c r="A18" s="5" t="s">
        <v>5309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5">
      <c r="A19" s="5" t="s">
        <v>5310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25">
      <c r="A20" s="5" t="s">
        <v>5311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5">
      <c r="A21" s="5" t="s">
        <v>5312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x14ac:dyDescent="0.25">
      <c r="A22" s="5" t="s">
        <v>5313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25">
      <c r="A23" s="5" t="s">
        <v>5314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7" x14ac:dyDescent="0.25">
      <c r="A24" s="5" t="s">
        <v>5315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x14ac:dyDescent="0.25">
      <c r="A25" s="5" t="s">
        <v>5316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x14ac:dyDescent="0.25">
      <c r="A26" s="5" t="s">
        <v>5317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x14ac:dyDescent="0.25">
      <c r="A27" s="5" t="s">
        <v>5318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x14ac:dyDescent="0.25">
      <c r="A28" s="5" t="s">
        <v>5319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x14ac:dyDescent="0.25">
      <c r="A29" s="5" t="s">
        <v>5320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x14ac:dyDescent="0.25">
      <c r="A30" s="5" t="s">
        <v>5321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x14ac:dyDescent="0.25">
      <c r="A31" s="5" t="s">
        <v>5322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x14ac:dyDescent="0.25">
      <c r="A32" s="5" t="s">
        <v>5323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 x14ac:dyDescent="0.25">
      <c r="A33" s="5" t="s">
        <v>5324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x14ac:dyDescent="0.25">
      <c r="A34" s="5" t="s">
        <v>5325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x14ac:dyDescent="0.25">
      <c r="A35" s="5" t="s">
        <v>5326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 x14ac:dyDescent="0.25">
      <c r="A36" s="5" t="s">
        <v>5327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7" x14ac:dyDescent="0.25">
      <c r="A37" s="5" t="s">
        <v>5328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x14ac:dyDescent="0.25">
      <c r="A38" s="5" t="s">
        <v>5329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x14ac:dyDescent="0.25">
      <c r="A39" s="5" t="s">
        <v>5330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x14ac:dyDescent="0.25">
      <c r="A40" s="5" t="s">
        <v>5331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x14ac:dyDescent="0.25">
      <c r="A41" s="5"/>
      <c r="B41" s="5"/>
      <c r="C41" s="5"/>
      <c r="D41" s="5"/>
      <c r="E41" s="5"/>
      <c r="F41" s="5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5"/>
      <c r="E43" s="5"/>
      <c r="F43" s="5"/>
      <c r="G43" s="5"/>
    </row>
    <row r="44" spans="1:7" x14ac:dyDescent="0.25">
      <c r="A44" s="5"/>
      <c r="B44" s="5"/>
      <c r="C44" s="5"/>
      <c r="D44" s="5"/>
      <c r="E44" s="5"/>
      <c r="F44" s="5"/>
      <c r="G44" s="5"/>
    </row>
    <row r="45" spans="1:7" x14ac:dyDescent="0.25">
      <c r="A45" s="5"/>
      <c r="B45" s="5"/>
      <c r="C45" s="5"/>
      <c r="D45" s="5"/>
      <c r="E45" s="5"/>
      <c r="F45" s="5"/>
      <c r="G45" s="5"/>
    </row>
    <row r="46" spans="1:7" x14ac:dyDescent="0.25">
      <c r="A46" s="5"/>
      <c r="B46" s="5"/>
      <c r="C46" s="5"/>
      <c r="D46" s="5"/>
      <c r="E46" s="5"/>
      <c r="F46" s="5"/>
      <c r="G46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DCDA-4AE1-4AA6-A04E-4B5788795B7E}">
  <dimension ref="A1:G161"/>
  <sheetViews>
    <sheetView workbookViewId="0">
      <selection activeCell="J18" sqref="J18"/>
    </sheetView>
  </sheetViews>
  <sheetFormatPr defaultColWidth="8.85546875" defaultRowHeight="15" x14ac:dyDescent="0.25"/>
  <cols>
    <col min="1" max="1" width="15.28515625" bestFit="1" customWidth="1"/>
  </cols>
  <sheetData>
    <row r="1" spans="1:7" x14ac:dyDescent="0.25">
      <c r="A1" s="18" t="s">
        <v>4111</v>
      </c>
      <c r="B1" s="18">
        <v>2025</v>
      </c>
      <c r="C1" s="18">
        <v>2030</v>
      </c>
      <c r="D1" s="18">
        <v>2035</v>
      </c>
      <c r="E1" s="18">
        <v>2040</v>
      </c>
      <c r="F1" s="18">
        <v>2045</v>
      </c>
      <c r="G1" s="18">
        <v>2050</v>
      </c>
    </row>
    <row r="2" spans="1:7" x14ac:dyDescent="0.25">
      <c r="A2" s="19">
        <v>1</v>
      </c>
      <c r="B2" s="19">
        <v>1</v>
      </c>
      <c r="C2" s="19">
        <v>2</v>
      </c>
      <c r="D2" s="19">
        <v>2</v>
      </c>
      <c r="E2" s="19">
        <v>2</v>
      </c>
      <c r="F2" s="19">
        <v>2</v>
      </c>
      <c r="G2" s="19">
        <v>2</v>
      </c>
    </row>
    <row r="3" spans="1:7" x14ac:dyDescent="0.25">
      <c r="A3" s="19">
        <v>2</v>
      </c>
      <c r="B3" s="19">
        <v>1</v>
      </c>
      <c r="C3" s="19">
        <v>2</v>
      </c>
      <c r="D3" s="19">
        <v>3</v>
      </c>
      <c r="E3" s="19">
        <v>3</v>
      </c>
      <c r="F3" s="19">
        <v>3</v>
      </c>
      <c r="G3" s="19">
        <v>3</v>
      </c>
    </row>
    <row r="4" spans="1:7" x14ac:dyDescent="0.25">
      <c r="A4" s="19">
        <v>3</v>
      </c>
      <c r="B4" s="19">
        <v>1</v>
      </c>
      <c r="C4" s="19">
        <v>2</v>
      </c>
      <c r="D4" s="19">
        <v>2</v>
      </c>
      <c r="E4" s="19">
        <v>3</v>
      </c>
      <c r="F4" s="19">
        <v>3</v>
      </c>
      <c r="G4" s="19">
        <v>3</v>
      </c>
    </row>
    <row r="5" spans="1:7" x14ac:dyDescent="0.25">
      <c r="A5" s="19">
        <v>4</v>
      </c>
      <c r="B5" s="19">
        <v>1</v>
      </c>
      <c r="C5" s="19">
        <v>2</v>
      </c>
      <c r="D5" s="19">
        <v>2</v>
      </c>
      <c r="E5" s="19">
        <v>2</v>
      </c>
      <c r="F5" s="19">
        <v>3</v>
      </c>
      <c r="G5" s="19">
        <v>3</v>
      </c>
    </row>
    <row r="6" spans="1:7" x14ac:dyDescent="0.25">
      <c r="A6" s="19">
        <v>5</v>
      </c>
      <c r="B6" s="19">
        <v>1</v>
      </c>
      <c r="C6" s="19">
        <v>2</v>
      </c>
      <c r="D6" s="19">
        <v>3</v>
      </c>
      <c r="E6" s="19">
        <v>3</v>
      </c>
      <c r="F6" s="19">
        <v>4</v>
      </c>
      <c r="G6" s="19">
        <v>4</v>
      </c>
    </row>
    <row r="7" spans="1:7" x14ac:dyDescent="0.25">
      <c r="A7" s="19">
        <v>6</v>
      </c>
      <c r="B7" s="19">
        <v>1</v>
      </c>
      <c r="C7" s="19">
        <v>2</v>
      </c>
      <c r="D7" s="19">
        <v>2</v>
      </c>
      <c r="E7" s="19">
        <v>3</v>
      </c>
      <c r="F7" s="19">
        <v>3</v>
      </c>
      <c r="G7" s="19">
        <v>4</v>
      </c>
    </row>
    <row r="8" spans="1:7" x14ac:dyDescent="0.25">
      <c r="A8" s="19">
        <v>7</v>
      </c>
      <c r="B8" s="19">
        <v>1</v>
      </c>
      <c r="C8" s="19">
        <v>2</v>
      </c>
      <c r="D8" s="19">
        <v>5</v>
      </c>
      <c r="E8" s="19">
        <v>5</v>
      </c>
      <c r="F8" s="19">
        <v>5</v>
      </c>
      <c r="G8" s="19">
        <v>5</v>
      </c>
    </row>
    <row r="9" spans="1:7" x14ac:dyDescent="0.25">
      <c r="A9" s="19">
        <v>8</v>
      </c>
      <c r="B9" s="19">
        <v>1</v>
      </c>
      <c r="C9" s="19">
        <v>2</v>
      </c>
      <c r="D9" s="19">
        <v>2</v>
      </c>
      <c r="E9" s="19">
        <v>5</v>
      </c>
      <c r="F9" s="19">
        <v>5</v>
      </c>
      <c r="G9" s="19">
        <v>5</v>
      </c>
    </row>
    <row r="10" spans="1:7" x14ac:dyDescent="0.25">
      <c r="A10" s="19">
        <v>9</v>
      </c>
      <c r="B10" s="19">
        <v>1</v>
      </c>
      <c r="C10" s="19">
        <v>2</v>
      </c>
      <c r="D10" s="19">
        <v>6</v>
      </c>
      <c r="E10" s="19">
        <v>6</v>
      </c>
      <c r="F10" s="19">
        <v>6</v>
      </c>
      <c r="G10" s="19">
        <v>6</v>
      </c>
    </row>
    <row r="11" spans="1:7" x14ac:dyDescent="0.25">
      <c r="A11" s="19">
        <v>10</v>
      </c>
      <c r="B11" s="19">
        <v>1</v>
      </c>
      <c r="C11" s="19">
        <v>2</v>
      </c>
      <c r="D11" s="19">
        <v>2</v>
      </c>
      <c r="E11" s="19">
        <v>6</v>
      </c>
      <c r="F11" s="19">
        <v>6</v>
      </c>
      <c r="G11" s="19">
        <v>6</v>
      </c>
    </row>
    <row r="12" spans="1:7" x14ac:dyDescent="0.25">
      <c r="A12" s="19">
        <v>11</v>
      </c>
      <c r="B12" s="19">
        <v>1</v>
      </c>
      <c r="C12" s="19">
        <v>2</v>
      </c>
      <c r="D12" s="19">
        <v>7</v>
      </c>
      <c r="E12" s="19">
        <v>7</v>
      </c>
      <c r="F12" s="19">
        <v>7</v>
      </c>
      <c r="G12" s="19">
        <v>7</v>
      </c>
    </row>
    <row r="13" spans="1:7" x14ac:dyDescent="0.25">
      <c r="A13" s="19">
        <v>12</v>
      </c>
      <c r="B13" s="19">
        <v>1</v>
      </c>
      <c r="C13" s="19">
        <v>2</v>
      </c>
      <c r="D13" s="19">
        <v>6</v>
      </c>
      <c r="E13" s="19">
        <v>7</v>
      </c>
      <c r="F13" s="19">
        <v>7</v>
      </c>
      <c r="G13" s="19">
        <v>7</v>
      </c>
    </row>
    <row r="14" spans="1:7" x14ac:dyDescent="0.25">
      <c r="A14" s="19">
        <v>13</v>
      </c>
      <c r="B14" s="19">
        <v>1</v>
      </c>
      <c r="C14" s="19">
        <v>2</v>
      </c>
      <c r="D14" s="19">
        <v>6</v>
      </c>
      <c r="E14" s="19">
        <v>6</v>
      </c>
      <c r="F14" s="19">
        <v>7</v>
      </c>
      <c r="G14" s="19">
        <v>7</v>
      </c>
    </row>
    <row r="15" spans="1:7" x14ac:dyDescent="0.25">
      <c r="A15" s="19">
        <v>14</v>
      </c>
      <c r="B15" s="19">
        <v>1</v>
      </c>
      <c r="C15" s="19">
        <v>2</v>
      </c>
      <c r="D15" s="19">
        <v>3</v>
      </c>
      <c r="E15" s="19">
        <v>7</v>
      </c>
      <c r="F15" s="19">
        <v>7</v>
      </c>
      <c r="G15" s="19">
        <v>7</v>
      </c>
    </row>
    <row r="16" spans="1:7" x14ac:dyDescent="0.25">
      <c r="A16" s="19">
        <v>15</v>
      </c>
      <c r="B16" s="19">
        <v>1</v>
      </c>
      <c r="C16" s="19">
        <v>2</v>
      </c>
      <c r="D16" s="19">
        <v>2</v>
      </c>
      <c r="E16" s="19">
        <v>7</v>
      </c>
      <c r="F16" s="19">
        <v>7</v>
      </c>
      <c r="G16" s="19">
        <v>7</v>
      </c>
    </row>
    <row r="17" spans="1:7" x14ac:dyDescent="0.25">
      <c r="A17" s="19">
        <v>16</v>
      </c>
      <c r="B17" s="19">
        <v>1</v>
      </c>
      <c r="C17" s="19">
        <v>2</v>
      </c>
      <c r="D17" s="19">
        <v>2</v>
      </c>
      <c r="E17" s="19">
        <v>6</v>
      </c>
      <c r="F17" s="19">
        <v>7</v>
      </c>
      <c r="G17" s="19">
        <v>7</v>
      </c>
    </row>
    <row r="18" spans="1:7" x14ac:dyDescent="0.25">
      <c r="A18" s="19">
        <v>17</v>
      </c>
      <c r="B18" s="19">
        <v>1</v>
      </c>
      <c r="C18" s="19">
        <v>2</v>
      </c>
      <c r="D18" s="19">
        <v>7</v>
      </c>
      <c r="E18" s="19">
        <v>7</v>
      </c>
      <c r="F18" s="19">
        <v>8</v>
      </c>
      <c r="G18" s="19">
        <v>8</v>
      </c>
    </row>
    <row r="19" spans="1:7" x14ac:dyDescent="0.25">
      <c r="A19" s="19">
        <v>18</v>
      </c>
      <c r="B19" s="19">
        <v>1</v>
      </c>
      <c r="C19" s="19">
        <v>2</v>
      </c>
      <c r="D19" s="19">
        <v>6</v>
      </c>
      <c r="E19" s="19">
        <v>7</v>
      </c>
      <c r="F19" s="19">
        <v>7</v>
      </c>
      <c r="G19" s="19">
        <v>8</v>
      </c>
    </row>
    <row r="20" spans="1:7" x14ac:dyDescent="0.25">
      <c r="A20" s="19">
        <v>19</v>
      </c>
      <c r="B20" s="19">
        <v>1</v>
      </c>
      <c r="C20" s="19">
        <v>2</v>
      </c>
      <c r="D20" s="19">
        <v>3</v>
      </c>
      <c r="E20" s="19">
        <v>7</v>
      </c>
      <c r="F20" s="19">
        <v>8</v>
      </c>
      <c r="G20" s="19">
        <v>8</v>
      </c>
    </row>
    <row r="21" spans="1:7" x14ac:dyDescent="0.25">
      <c r="A21" s="19">
        <v>20</v>
      </c>
      <c r="B21" s="19">
        <v>1</v>
      </c>
      <c r="C21" s="19">
        <v>2</v>
      </c>
      <c r="D21" s="19">
        <v>2</v>
      </c>
      <c r="E21" s="19">
        <v>7</v>
      </c>
      <c r="F21" s="19">
        <v>7</v>
      </c>
      <c r="G21" s="19">
        <v>8</v>
      </c>
    </row>
    <row r="22" spans="1:7" x14ac:dyDescent="0.25">
      <c r="A22" s="19">
        <v>21</v>
      </c>
      <c r="B22" s="19">
        <v>1</v>
      </c>
      <c r="C22" s="19">
        <v>2</v>
      </c>
      <c r="D22" s="19">
        <v>9</v>
      </c>
      <c r="E22" s="19">
        <v>9</v>
      </c>
      <c r="F22" s="19">
        <v>9</v>
      </c>
      <c r="G22" s="19">
        <v>9</v>
      </c>
    </row>
    <row r="23" spans="1:7" x14ac:dyDescent="0.25">
      <c r="A23" s="19">
        <v>22</v>
      </c>
      <c r="B23" s="19">
        <v>1</v>
      </c>
      <c r="C23" s="19">
        <v>2</v>
      </c>
      <c r="D23" s="19">
        <v>6</v>
      </c>
      <c r="E23" s="19">
        <v>9</v>
      </c>
      <c r="F23" s="19">
        <v>9</v>
      </c>
      <c r="G23" s="19">
        <v>9</v>
      </c>
    </row>
    <row r="24" spans="1:7" x14ac:dyDescent="0.25">
      <c r="A24" s="19">
        <v>23</v>
      </c>
      <c r="B24" s="19">
        <v>1</v>
      </c>
      <c r="C24" s="19">
        <v>2</v>
      </c>
      <c r="D24" s="19">
        <v>5</v>
      </c>
      <c r="E24" s="19">
        <v>9</v>
      </c>
      <c r="F24" s="19">
        <v>9</v>
      </c>
      <c r="G24" s="19">
        <v>9</v>
      </c>
    </row>
    <row r="25" spans="1:7" x14ac:dyDescent="0.25">
      <c r="A25" s="19">
        <v>24</v>
      </c>
      <c r="B25" s="19">
        <v>1</v>
      </c>
      <c r="C25" s="19">
        <v>2</v>
      </c>
      <c r="D25" s="19">
        <v>2</v>
      </c>
      <c r="E25" s="19">
        <v>9</v>
      </c>
      <c r="F25" s="19">
        <v>9</v>
      </c>
      <c r="G25" s="19">
        <v>9</v>
      </c>
    </row>
    <row r="26" spans="1:7" x14ac:dyDescent="0.25">
      <c r="A26" s="19">
        <v>25</v>
      </c>
      <c r="B26" s="19">
        <v>1</v>
      </c>
      <c r="C26" s="19">
        <v>2</v>
      </c>
      <c r="D26" s="19">
        <v>2</v>
      </c>
      <c r="E26" s="19">
        <v>10</v>
      </c>
      <c r="F26" s="19">
        <v>10</v>
      </c>
      <c r="G26" s="19">
        <v>10</v>
      </c>
    </row>
    <row r="27" spans="1:7" x14ac:dyDescent="0.25">
      <c r="A27" s="19">
        <v>26</v>
      </c>
      <c r="B27" s="19">
        <v>1</v>
      </c>
      <c r="C27" s="19">
        <v>2</v>
      </c>
      <c r="D27" s="19">
        <v>2</v>
      </c>
      <c r="E27" s="19">
        <v>2</v>
      </c>
      <c r="F27" s="19">
        <v>10</v>
      </c>
      <c r="G27" s="19">
        <v>10</v>
      </c>
    </row>
    <row r="28" spans="1:7" x14ac:dyDescent="0.25">
      <c r="A28" s="19">
        <v>27</v>
      </c>
      <c r="B28" s="19">
        <v>1</v>
      </c>
      <c r="C28" s="19">
        <v>2</v>
      </c>
      <c r="D28" s="19">
        <v>3</v>
      </c>
      <c r="E28" s="19">
        <v>11</v>
      </c>
      <c r="F28" s="19">
        <v>11</v>
      </c>
      <c r="G28" s="19">
        <v>11</v>
      </c>
    </row>
    <row r="29" spans="1:7" x14ac:dyDescent="0.25">
      <c r="A29" s="19">
        <v>28</v>
      </c>
      <c r="B29" s="19">
        <v>1</v>
      </c>
      <c r="C29" s="19">
        <v>2</v>
      </c>
      <c r="D29" s="19">
        <v>2</v>
      </c>
      <c r="E29" s="19">
        <v>11</v>
      </c>
      <c r="F29" s="19">
        <v>11</v>
      </c>
      <c r="G29" s="19">
        <v>11</v>
      </c>
    </row>
    <row r="30" spans="1:7" x14ac:dyDescent="0.25">
      <c r="A30" s="19">
        <v>29</v>
      </c>
      <c r="B30" s="19">
        <v>1</v>
      </c>
      <c r="C30" s="19">
        <v>2</v>
      </c>
      <c r="D30" s="19">
        <v>2</v>
      </c>
      <c r="E30" s="19">
        <v>10</v>
      </c>
      <c r="F30" s="19">
        <v>11</v>
      </c>
      <c r="G30" s="19">
        <v>11</v>
      </c>
    </row>
    <row r="31" spans="1:7" x14ac:dyDescent="0.25">
      <c r="A31" s="19">
        <v>30</v>
      </c>
      <c r="B31" s="19">
        <v>1</v>
      </c>
      <c r="C31" s="19">
        <v>2</v>
      </c>
      <c r="D31" s="19">
        <v>3</v>
      </c>
      <c r="E31" s="19">
        <v>3</v>
      </c>
      <c r="F31" s="19">
        <v>11</v>
      </c>
      <c r="G31" s="19">
        <v>11</v>
      </c>
    </row>
    <row r="32" spans="1:7" x14ac:dyDescent="0.25">
      <c r="A32" s="19">
        <v>31</v>
      </c>
      <c r="B32" s="19">
        <v>1</v>
      </c>
      <c r="C32" s="19">
        <v>2</v>
      </c>
      <c r="D32" s="19">
        <v>2</v>
      </c>
      <c r="E32" s="19">
        <v>3</v>
      </c>
      <c r="F32" s="19">
        <v>11</v>
      </c>
      <c r="G32" s="19">
        <v>11</v>
      </c>
    </row>
    <row r="33" spans="1:7" x14ac:dyDescent="0.25">
      <c r="A33" s="19">
        <v>32</v>
      </c>
      <c r="B33" s="19">
        <v>1</v>
      </c>
      <c r="C33" s="19">
        <v>2</v>
      </c>
      <c r="D33" s="19">
        <v>2</v>
      </c>
      <c r="E33" s="19">
        <v>2</v>
      </c>
      <c r="F33" s="19">
        <v>11</v>
      </c>
      <c r="G33" s="19">
        <v>11</v>
      </c>
    </row>
    <row r="34" spans="1:7" x14ac:dyDescent="0.25">
      <c r="A34" s="19">
        <v>33</v>
      </c>
      <c r="B34" s="19">
        <v>1</v>
      </c>
      <c r="C34" s="19">
        <v>2</v>
      </c>
      <c r="D34" s="19">
        <v>3</v>
      </c>
      <c r="E34" s="19">
        <v>11</v>
      </c>
      <c r="F34" s="19">
        <v>12</v>
      </c>
      <c r="G34" s="19">
        <v>12</v>
      </c>
    </row>
    <row r="35" spans="1:7" x14ac:dyDescent="0.25">
      <c r="A35" s="19">
        <v>34</v>
      </c>
      <c r="B35" s="19">
        <v>1</v>
      </c>
      <c r="C35" s="19">
        <v>2</v>
      </c>
      <c r="D35" s="19">
        <v>2</v>
      </c>
      <c r="E35" s="19">
        <v>11</v>
      </c>
      <c r="F35" s="19">
        <v>11</v>
      </c>
      <c r="G35" s="19">
        <v>12</v>
      </c>
    </row>
    <row r="36" spans="1:7" x14ac:dyDescent="0.25">
      <c r="A36" s="19">
        <v>35</v>
      </c>
      <c r="B36" s="19">
        <v>1</v>
      </c>
      <c r="C36" s="19">
        <v>2</v>
      </c>
      <c r="D36" s="19">
        <v>3</v>
      </c>
      <c r="E36" s="19">
        <v>3</v>
      </c>
      <c r="F36" s="19">
        <v>12</v>
      </c>
      <c r="G36" s="19">
        <v>12</v>
      </c>
    </row>
    <row r="37" spans="1:7" x14ac:dyDescent="0.25">
      <c r="A37" s="19">
        <v>36</v>
      </c>
      <c r="B37" s="19">
        <v>1</v>
      </c>
      <c r="C37" s="19">
        <v>2</v>
      </c>
      <c r="D37" s="19">
        <v>2</v>
      </c>
      <c r="E37" s="19">
        <v>3</v>
      </c>
      <c r="F37" s="19">
        <v>11</v>
      </c>
      <c r="G37" s="19">
        <v>12</v>
      </c>
    </row>
    <row r="38" spans="1:7" x14ac:dyDescent="0.25">
      <c r="A38" s="19">
        <v>37</v>
      </c>
      <c r="B38" s="19">
        <v>1</v>
      </c>
      <c r="C38" s="19">
        <v>2</v>
      </c>
      <c r="D38" s="19">
        <v>5</v>
      </c>
      <c r="E38" s="19">
        <v>13</v>
      </c>
      <c r="F38" s="19">
        <v>13</v>
      </c>
      <c r="G38" s="19">
        <v>13</v>
      </c>
    </row>
    <row r="39" spans="1:7" x14ac:dyDescent="0.25">
      <c r="A39" s="19">
        <v>38</v>
      </c>
      <c r="B39" s="19">
        <v>1</v>
      </c>
      <c r="C39" s="19">
        <v>2</v>
      </c>
      <c r="D39" s="19">
        <v>2</v>
      </c>
      <c r="E39" s="19">
        <v>13</v>
      </c>
      <c r="F39" s="19">
        <v>13</v>
      </c>
      <c r="G39" s="19">
        <v>13</v>
      </c>
    </row>
    <row r="40" spans="1:7" x14ac:dyDescent="0.25">
      <c r="A40" s="19">
        <v>39</v>
      </c>
      <c r="B40" s="19">
        <v>1</v>
      </c>
      <c r="C40" s="19">
        <v>2</v>
      </c>
      <c r="D40" s="19">
        <v>5</v>
      </c>
      <c r="E40" s="19">
        <v>5</v>
      </c>
      <c r="F40" s="19">
        <v>13</v>
      </c>
      <c r="G40" s="19">
        <v>13</v>
      </c>
    </row>
    <row r="41" spans="1:7" x14ac:dyDescent="0.25">
      <c r="A41" s="19">
        <v>40</v>
      </c>
      <c r="B41" s="19">
        <v>1</v>
      </c>
      <c r="C41" s="19">
        <v>2</v>
      </c>
      <c r="D41" s="19">
        <v>2</v>
      </c>
      <c r="E41" s="19">
        <v>5</v>
      </c>
      <c r="F41" s="19">
        <v>13</v>
      </c>
      <c r="G41" s="19">
        <v>13</v>
      </c>
    </row>
    <row r="42" spans="1:7" x14ac:dyDescent="0.25">
      <c r="A42" s="19">
        <v>41</v>
      </c>
      <c r="B42" s="19">
        <v>1</v>
      </c>
      <c r="C42" s="19">
        <v>2</v>
      </c>
      <c r="D42" s="19">
        <v>2</v>
      </c>
      <c r="E42" s="19">
        <v>14</v>
      </c>
      <c r="F42" s="19">
        <v>14</v>
      </c>
      <c r="G42" s="19">
        <v>14</v>
      </c>
    </row>
    <row r="43" spans="1:7" x14ac:dyDescent="0.25">
      <c r="A43" s="19">
        <v>42</v>
      </c>
      <c r="B43" s="19">
        <v>1</v>
      </c>
      <c r="C43" s="19">
        <v>2</v>
      </c>
      <c r="D43" s="19">
        <v>3</v>
      </c>
      <c r="E43" s="19">
        <v>15</v>
      </c>
      <c r="F43" s="19">
        <v>15</v>
      </c>
      <c r="G43" s="19">
        <v>15</v>
      </c>
    </row>
    <row r="44" spans="1:7" x14ac:dyDescent="0.25">
      <c r="A44" s="19">
        <v>43</v>
      </c>
      <c r="B44" s="19">
        <v>1</v>
      </c>
      <c r="C44" s="19">
        <v>2</v>
      </c>
      <c r="D44" s="19">
        <v>2</v>
      </c>
      <c r="E44" s="19">
        <v>15</v>
      </c>
      <c r="F44" s="19">
        <v>15</v>
      </c>
      <c r="G44" s="19">
        <v>15</v>
      </c>
    </row>
    <row r="45" spans="1:7" x14ac:dyDescent="0.25">
      <c r="A45" s="19">
        <v>44</v>
      </c>
      <c r="B45" s="19">
        <v>1</v>
      </c>
      <c r="C45" s="19">
        <v>2</v>
      </c>
      <c r="D45" s="19">
        <v>2</v>
      </c>
      <c r="E45" s="19">
        <v>14</v>
      </c>
      <c r="F45" s="19">
        <v>15</v>
      </c>
      <c r="G45" s="19">
        <v>15</v>
      </c>
    </row>
    <row r="46" spans="1:7" x14ac:dyDescent="0.25">
      <c r="A46" s="19">
        <v>45</v>
      </c>
      <c r="B46" s="19">
        <v>1</v>
      </c>
      <c r="C46" s="19">
        <v>2</v>
      </c>
      <c r="D46" s="19">
        <v>3</v>
      </c>
      <c r="E46" s="19">
        <v>15</v>
      </c>
      <c r="F46" s="19">
        <v>16</v>
      </c>
      <c r="G46" s="19">
        <v>16</v>
      </c>
    </row>
    <row r="47" spans="1:7" x14ac:dyDescent="0.25">
      <c r="A47" s="19">
        <v>46</v>
      </c>
      <c r="B47" s="19">
        <v>1</v>
      </c>
      <c r="C47" s="19">
        <v>2</v>
      </c>
      <c r="D47" s="19">
        <v>2</v>
      </c>
      <c r="E47" s="19">
        <v>15</v>
      </c>
      <c r="F47" s="19">
        <v>15</v>
      </c>
      <c r="G47" s="19">
        <v>16</v>
      </c>
    </row>
    <row r="48" spans="1:7" x14ac:dyDescent="0.25">
      <c r="A48" s="19">
        <v>47</v>
      </c>
      <c r="B48" s="19">
        <v>1</v>
      </c>
      <c r="C48" s="19">
        <v>2</v>
      </c>
      <c r="D48" s="19">
        <v>5</v>
      </c>
      <c r="E48" s="19">
        <v>17</v>
      </c>
      <c r="F48" s="19">
        <v>17</v>
      </c>
      <c r="G48" s="19">
        <v>17</v>
      </c>
    </row>
    <row r="49" spans="1:7" x14ac:dyDescent="0.25">
      <c r="A49" s="19">
        <v>48</v>
      </c>
      <c r="B49" s="19">
        <v>1</v>
      </c>
      <c r="C49" s="19">
        <v>2</v>
      </c>
      <c r="D49" s="19">
        <v>2</v>
      </c>
      <c r="E49" s="19">
        <v>17</v>
      </c>
      <c r="F49" s="19">
        <v>17</v>
      </c>
      <c r="G49" s="19">
        <v>17</v>
      </c>
    </row>
    <row r="50" spans="1:7" x14ac:dyDescent="0.25">
      <c r="A50" s="19">
        <v>49</v>
      </c>
      <c r="B50" s="19">
        <v>1</v>
      </c>
      <c r="C50" s="19">
        <v>2</v>
      </c>
      <c r="D50" s="19">
        <v>6</v>
      </c>
      <c r="E50" s="19">
        <v>18</v>
      </c>
      <c r="F50" s="19">
        <v>18</v>
      </c>
      <c r="G50" s="19">
        <v>18</v>
      </c>
    </row>
    <row r="51" spans="1:7" x14ac:dyDescent="0.25">
      <c r="A51" s="19">
        <v>50</v>
      </c>
      <c r="B51" s="19">
        <v>1</v>
      </c>
      <c r="C51" s="19">
        <v>2</v>
      </c>
      <c r="D51" s="19">
        <v>2</v>
      </c>
      <c r="E51" s="19">
        <v>18</v>
      </c>
      <c r="F51" s="19">
        <v>18</v>
      </c>
      <c r="G51" s="19">
        <v>18</v>
      </c>
    </row>
    <row r="52" spans="1:7" x14ac:dyDescent="0.25">
      <c r="A52" s="19">
        <v>51</v>
      </c>
      <c r="B52" s="19">
        <v>1</v>
      </c>
      <c r="C52" s="19">
        <v>2</v>
      </c>
      <c r="D52" s="19">
        <v>7</v>
      </c>
      <c r="E52" s="19">
        <v>19</v>
      </c>
      <c r="F52" s="19">
        <v>19</v>
      </c>
      <c r="G52" s="19">
        <v>19</v>
      </c>
    </row>
    <row r="53" spans="1:7" x14ac:dyDescent="0.25">
      <c r="A53" s="19">
        <v>52</v>
      </c>
      <c r="B53" s="19">
        <v>1</v>
      </c>
      <c r="C53" s="19">
        <v>2</v>
      </c>
      <c r="D53" s="19">
        <v>6</v>
      </c>
      <c r="E53" s="19">
        <v>19</v>
      </c>
      <c r="F53" s="19">
        <v>19</v>
      </c>
      <c r="G53" s="19">
        <v>19</v>
      </c>
    </row>
    <row r="54" spans="1:7" x14ac:dyDescent="0.25">
      <c r="A54" s="19">
        <v>53</v>
      </c>
      <c r="B54" s="19">
        <v>1</v>
      </c>
      <c r="C54" s="19">
        <v>2</v>
      </c>
      <c r="D54" s="19">
        <v>6</v>
      </c>
      <c r="E54" s="19">
        <v>18</v>
      </c>
      <c r="F54" s="19">
        <v>19</v>
      </c>
      <c r="G54" s="19">
        <v>19</v>
      </c>
    </row>
    <row r="55" spans="1:7" x14ac:dyDescent="0.25">
      <c r="A55" s="19">
        <v>54</v>
      </c>
      <c r="B55" s="19">
        <v>1</v>
      </c>
      <c r="C55" s="19">
        <v>2</v>
      </c>
      <c r="D55" s="19">
        <v>3</v>
      </c>
      <c r="E55" s="19">
        <v>19</v>
      </c>
      <c r="F55" s="19">
        <v>19</v>
      </c>
      <c r="G55" s="19">
        <v>19</v>
      </c>
    </row>
    <row r="56" spans="1:7" x14ac:dyDescent="0.25">
      <c r="A56" s="19">
        <v>55</v>
      </c>
      <c r="B56" s="19">
        <v>1</v>
      </c>
      <c r="C56" s="19">
        <v>2</v>
      </c>
      <c r="D56" s="19">
        <v>2</v>
      </c>
      <c r="E56" s="19">
        <v>19</v>
      </c>
      <c r="F56" s="19">
        <v>19</v>
      </c>
      <c r="G56" s="19">
        <v>19</v>
      </c>
    </row>
    <row r="57" spans="1:7" x14ac:dyDescent="0.25">
      <c r="A57" s="19">
        <v>56</v>
      </c>
      <c r="B57" s="19">
        <v>1</v>
      </c>
      <c r="C57" s="19">
        <v>2</v>
      </c>
      <c r="D57" s="19">
        <v>2</v>
      </c>
      <c r="E57" s="19">
        <v>18</v>
      </c>
      <c r="F57" s="19">
        <v>19</v>
      </c>
      <c r="G57" s="19">
        <v>19</v>
      </c>
    </row>
    <row r="58" spans="1:7" x14ac:dyDescent="0.25">
      <c r="A58" s="19">
        <v>57</v>
      </c>
      <c r="B58" s="19">
        <v>1</v>
      </c>
      <c r="C58" s="19">
        <v>2</v>
      </c>
      <c r="D58" s="19">
        <v>7</v>
      </c>
      <c r="E58" s="19">
        <v>19</v>
      </c>
      <c r="F58" s="19">
        <v>20</v>
      </c>
      <c r="G58" s="19">
        <v>20</v>
      </c>
    </row>
    <row r="59" spans="1:7" x14ac:dyDescent="0.25">
      <c r="A59" s="19">
        <v>58</v>
      </c>
      <c r="B59" s="19">
        <v>1</v>
      </c>
      <c r="C59" s="19">
        <v>2</v>
      </c>
      <c r="D59" s="19">
        <v>6</v>
      </c>
      <c r="E59" s="19">
        <v>19</v>
      </c>
      <c r="F59" s="19">
        <v>19</v>
      </c>
      <c r="G59" s="19">
        <v>20</v>
      </c>
    </row>
    <row r="60" spans="1:7" x14ac:dyDescent="0.25">
      <c r="A60" s="19">
        <v>59</v>
      </c>
      <c r="B60" s="19">
        <v>1</v>
      </c>
      <c r="C60" s="19">
        <v>2</v>
      </c>
      <c r="D60" s="19">
        <v>3</v>
      </c>
      <c r="E60" s="19">
        <v>19</v>
      </c>
      <c r="F60" s="19">
        <v>20</v>
      </c>
      <c r="G60" s="19">
        <v>20</v>
      </c>
    </row>
    <row r="61" spans="1:7" x14ac:dyDescent="0.25">
      <c r="A61" s="19">
        <v>60</v>
      </c>
      <c r="B61" s="19">
        <v>1</v>
      </c>
      <c r="C61" s="19">
        <v>2</v>
      </c>
      <c r="D61" s="19">
        <v>2</v>
      </c>
      <c r="E61" s="19">
        <v>19</v>
      </c>
      <c r="F61" s="19">
        <v>19</v>
      </c>
      <c r="G61" s="19">
        <v>20</v>
      </c>
    </row>
    <row r="62" spans="1:7" x14ac:dyDescent="0.25">
      <c r="A62" s="19">
        <v>61</v>
      </c>
      <c r="B62" s="19">
        <v>1</v>
      </c>
      <c r="C62" s="19">
        <v>2</v>
      </c>
      <c r="D62" s="19">
        <v>9</v>
      </c>
      <c r="E62" s="19">
        <v>21</v>
      </c>
      <c r="F62" s="19">
        <v>21</v>
      </c>
      <c r="G62" s="19">
        <v>21</v>
      </c>
    </row>
    <row r="63" spans="1:7" x14ac:dyDescent="0.25">
      <c r="A63" s="19">
        <v>62</v>
      </c>
      <c r="B63" s="19">
        <v>1</v>
      </c>
      <c r="C63" s="19">
        <v>2</v>
      </c>
      <c r="D63" s="19">
        <v>6</v>
      </c>
      <c r="E63" s="19">
        <v>21</v>
      </c>
      <c r="F63" s="19">
        <v>21</v>
      </c>
      <c r="G63" s="19">
        <v>21</v>
      </c>
    </row>
    <row r="64" spans="1:7" x14ac:dyDescent="0.25">
      <c r="A64" s="19">
        <v>63</v>
      </c>
      <c r="B64" s="19">
        <v>1</v>
      </c>
      <c r="C64" s="19">
        <v>2</v>
      </c>
      <c r="D64" s="19">
        <v>5</v>
      </c>
      <c r="E64" s="19">
        <v>21</v>
      </c>
      <c r="F64" s="19">
        <v>21</v>
      </c>
      <c r="G64" s="19">
        <v>21</v>
      </c>
    </row>
    <row r="65" spans="1:7" x14ac:dyDescent="0.25">
      <c r="A65" s="19">
        <v>64</v>
      </c>
      <c r="B65" s="19">
        <v>1</v>
      </c>
      <c r="C65" s="19">
        <v>2</v>
      </c>
      <c r="D65" s="19">
        <v>2</v>
      </c>
      <c r="E65" s="19">
        <v>21</v>
      </c>
      <c r="F65" s="19">
        <v>21</v>
      </c>
      <c r="G65" s="19">
        <v>21</v>
      </c>
    </row>
    <row r="66" spans="1:7" x14ac:dyDescent="0.25">
      <c r="A66" s="19">
        <v>65</v>
      </c>
      <c r="B66" s="19">
        <v>1</v>
      </c>
      <c r="C66" s="19">
        <v>2</v>
      </c>
      <c r="D66" s="19">
        <v>2</v>
      </c>
      <c r="E66" s="19">
        <v>22</v>
      </c>
      <c r="F66" s="19">
        <v>22</v>
      </c>
      <c r="G66" s="19">
        <v>22</v>
      </c>
    </row>
    <row r="67" spans="1:7" x14ac:dyDescent="0.25">
      <c r="A67" s="19">
        <v>66</v>
      </c>
      <c r="B67" s="19">
        <v>1</v>
      </c>
      <c r="C67" s="19">
        <v>2</v>
      </c>
      <c r="D67" s="19">
        <v>2</v>
      </c>
      <c r="E67" s="19">
        <v>14</v>
      </c>
      <c r="F67" s="19">
        <v>22</v>
      </c>
      <c r="G67" s="19">
        <v>22</v>
      </c>
    </row>
    <row r="68" spans="1:7" x14ac:dyDescent="0.25">
      <c r="A68" s="19">
        <v>67</v>
      </c>
      <c r="B68" s="19">
        <v>1</v>
      </c>
      <c r="C68" s="19">
        <v>2</v>
      </c>
      <c r="D68" s="19">
        <v>3</v>
      </c>
      <c r="E68" s="19">
        <v>23</v>
      </c>
      <c r="F68" s="19">
        <v>23</v>
      </c>
      <c r="G68" s="19">
        <v>23</v>
      </c>
    </row>
    <row r="69" spans="1:7" x14ac:dyDescent="0.25">
      <c r="A69" s="19">
        <v>68</v>
      </c>
      <c r="B69" s="19">
        <v>1</v>
      </c>
      <c r="C69" s="19">
        <v>2</v>
      </c>
      <c r="D69" s="19">
        <v>2</v>
      </c>
      <c r="E69" s="19">
        <v>23</v>
      </c>
      <c r="F69" s="19">
        <v>23</v>
      </c>
      <c r="G69" s="19">
        <v>23</v>
      </c>
    </row>
    <row r="70" spans="1:7" x14ac:dyDescent="0.25">
      <c r="A70" s="19">
        <v>69</v>
      </c>
      <c r="B70" s="19">
        <v>1</v>
      </c>
      <c r="C70" s="19">
        <v>2</v>
      </c>
      <c r="D70" s="19">
        <v>2</v>
      </c>
      <c r="E70" s="19">
        <v>22</v>
      </c>
      <c r="F70" s="19">
        <v>23</v>
      </c>
      <c r="G70" s="19">
        <v>23</v>
      </c>
    </row>
    <row r="71" spans="1:7" x14ac:dyDescent="0.25">
      <c r="A71" s="19">
        <v>70</v>
      </c>
      <c r="B71" s="19">
        <v>1</v>
      </c>
      <c r="C71" s="19">
        <v>2</v>
      </c>
      <c r="D71" s="19">
        <v>3</v>
      </c>
      <c r="E71" s="19">
        <v>15</v>
      </c>
      <c r="F71" s="19">
        <v>23</v>
      </c>
      <c r="G71" s="19">
        <v>23</v>
      </c>
    </row>
    <row r="72" spans="1:7" x14ac:dyDescent="0.25">
      <c r="A72" s="19">
        <v>71</v>
      </c>
      <c r="B72" s="19">
        <v>1</v>
      </c>
      <c r="C72" s="19">
        <v>2</v>
      </c>
      <c r="D72" s="19">
        <v>2</v>
      </c>
      <c r="E72" s="19">
        <v>15</v>
      </c>
      <c r="F72" s="19">
        <v>23</v>
      </c>
      <c r="G72" s="19">
        <v>23</v>
      </c>
    </row>
    <row r="73" spans="1:7" x14ac:dyDescent="0.25">
      <c r="A73" s="19">
        <v>72</v>
      </c>
      <c r="B73" s="19">
        <v>1</v>
      </c>
      <c r="C73" s="19">
        <v>2</v>
      </c>
      <c r="D73" s="19">
        <v>2</v>
      </c>
      <c r="E73" s="19">
        <v>14</v>
      </c>
      <c r="F73" s="19">
        <v>23</v>
      </c>
      <c r="G73" s="19">
        <v>23</v>
      </c>
    </row>
    <row r="74" spans="1:7" x14ac:dyDescent="0.25">
      <c r="A74" s="19">
        <v>73</v>
      </c>
      <c r="B74" s="19">
        <v>1</v>
      </c>
      <c r="C74" s="19">
        <v>2</v>
      </c>
      <c r="D74" s="19">
        <v>3</v>
      </c>
      <c r="E74" s="19">
        <v>23</v>
      </c>
      <c r="F74" s="19">
        <v>24</v>
      </c>
      <c r="G74" s="19">
        <v>24</v>
      </c>
    </row>
    <row r="75" spans="1:7" x14ac:dyDescent="0.25">
      <c r="A75" s="19">
        <v>74</v>
      </c>
      <c r="B75" s="19">
        <v>1</v>
      </c>
      <c r="C75" s="19">
        <v>2</v>
      </c>
      <c r="D75" s="19">
        <v>2</v>
      </c>
      <c r="E75" s="19">
        <v>23</v>
      </c>
      <c r="F75" s="19">
        <v>23</v>
      </c>
      <c r="G75" s="19">
        <v>24</v>
      </c>
    </row>
    <row r="76" spans="1:7" x14ac:dyDescent="0.25">
      <c r="A76" s="19">
        <v>75</v>
      </c>
      <c r="B76" s="19">
        <v>1</v>
      </c>
      <c r="C76" s="19">
        <v>2</v>
      </c>
      <c r="D76" s="19">
        <v>3</v>
      </c>
      <c r="E76" s="19">
        <v>15</v>
      </c>
      <c r="F76" s="19">
        <v>24</v>
      </c>
      <c r="G76" s="19">
        <v>24</v>
      </c>
    </row>
    <row r="77" spans="1:7" x14ac:dyDescent="0.25">
      <c r="A77" s="19">
        <v>76</v>
      </c>
      <c r="B77" s="19">
        <v>1</v>
      </c>
      <c r="C77" s="19">
        <v>2</v>
      </c>
      <c r="D77" s="19">
        <v>2</v>
      </c>
      <c r="E77" s="19">
        <v>15</v>
      </c>
      <c r="F77" s="19">
        <v>23</v>
      </c>
      <c r="G77" s="19">
        <v>24</v>
      </c>
    </row>
    <row r="78" spans="1:7" x14ac:dyDescent="0.25">
      <c r="A78" s="19">
        <v>77</v>
      </c>
      <c r="B78" s="19">
        <v>1</v>
      </c>
      <c r="C78" s="19">
        <v>2</v>
      </c>
      <c r="D78" s="19">
        <v>5</v>
      </c>
      <c r="E78" s="19">
        <v>25</v>
      </c>
      <c r="F78" s="19">
        <v>25</v>
      </c>
      <c r="G78" s="19">
        <v>25</v>
      </c>
    </row>
    <row r="79" spans="1:7" x14ac:dyDescent="0.25">
      <c r="A79" s="19">
        <v>78</v>
      </c>
      <c r="B79" s="19">
        <v>1</v>
      </c>
      <c r="C79" s="19">
        <v>2</v>
      </c>
      <c r="D79" s="19">
        <v>2</v>
      </c>
      <c r="E79" s="19">
        <v>25</v>
      </c>
      <c r="F79" s="19">
        <v>25</v>
      </c>
      <c r="G79" s="19">
        <v>25</v>
      </c>
    </row>
    <row r="80" spans="1:7" x14ac:dyDescent="0.25">
      <c r="A80" s="19">
        <v>79</v>
      </c>
      <c r="B80" s="19">
        <v>1</v>
      </c>
      <c r="C80" s="19">
        <v>2</v>
      </c>
      <c r="D80" s="19">
        <v>5</v>
      </c>
      <c r="E80" s="19">
        <v>17</v>
      </c>
      <c r="F80" s="19">
        <v>25</v>
      </c>
      <c r="G80" s="19">
        <v>25</v>
      </c>
    </row>
    <row r="81" spans="1:7" x14ac:dyDescent="0.25">
      <c r="A81" s="19">
        <v>80</v>
      </c>
      <c r="B81" s="19">
        <v>1</v>
      </c>
      <c r="C81" s="19">
        <v>2</v>
      </c>
      <c r="D81" s="19">
        <v>2</v>
      </c>
      <c r="E81" s="19">
        <v>17</v>
      </c>
      <c r="F81" s="19">
        <v>25</v>
      </c>
      <c r="G81" s="19">
        <v>25</v>
      </c>
    </row>
    <row r="82" spans="1:7" x14ac:dyDescent="0.25">
      <c r="A82" s="19">
        <v>81</v>
      </c>
      <c r="B82" s="19">
        <v>1</v>
      </c>
      <c r="C82" s="19">
        <v>2</v>
      </c>
      <c r="D82" s="19">
        <v>2</v>
      </c>
      <c r="E82" s="19">
        <v>2</v>
      </c>
      <c r="F82" s="19">
        <v>14</v>
      </c>
      <c r="G82" s="19">
        <v>14</v>
      </c>
    </row>
    <row r="83" spans="1:7" x14ac:dyDescent="0.25">
      <c r="A83" s="19">
        <v>82</v>
      </c>
      <c r="B83" s="19">
        <v>1</v>
      </c>
      <c r="C83" s="19">
        <v>2</v>
      </c>
      <c r="D83" s="19">
        <v>3</v>
      </c>
      <c r="E83" s="19">
        <v>3</v>
      </c>
      <c r="F83" s="19">
        <v>15</v>
      </c>
      <c r="G83" s="19">
        <v>15</v>
      </c>
    </row>
    <row r="84" spans="1:7" x14ac:dyDescent="0.25">
      <c r="A84" s="19">
        <v>83</v>
      </c>
      <c r="B84" s="19">
        <v>1</v>
      </c>
      <c r="C84" s="19">
        <v>2</v>
      </c>
      <c r="D84" s="19">
        <v>2</v>
      </c>
      <c r="E84" s="19">
        <v>3</v>
      </c>
      <c r="F84" s="19">
        <v>15</v>
      </c>
      <c r="G84" s="19">
        <v>15</v>
      </c>
    </row>
    <row r="85" spans="1:7" x14ac:dyDescent="0.25">
      <c r="A85" s="19">
        <v>84</v>
      </c>
      <c r="B85" s="19">
        <v>1</v>
      </c>
      <c r="C85" s="19">
        <v>2</v>
      </c>
      <c r="D85" s="19">
        <v>2</v>
      </c>
      <c r="E85" s="19">
        <v>2</v>
      </c>
      <c r="F85" s="19">
        <v>15</v>
      </c>
      <c r="G85" s="19">
        <v>15</v>
      </c>
    </row>
    <row r="86" spans="1:7" x14ac:dyDescent="0.25">
      <c r="A86" s="19">
        <v>85</v>
      </c>
      <c r="B86" s="19">
        <v>1</v>
      </c>
      <c r="C86" s="19">
        <v>2</v>
      </c>
      <c r="D86" s="19">
        <v>3</v>
      </c>
      <c r="E86" s="19">
        <v>3</v>
      </c>
      <c r="F86" s="19">
        <v>16</v>
      </c>
      <c r="G86" s="19">
        <v>16</v>
      </c>
    </row>
    <row r="87" spans="1:7" x14ac:dyDescent="0.25">
      <c r="A87" s="19">
        <v>86</v>
      </c>
      <c r="B87" s="19">
        <v>1</v>
      </c>
      <c r="C87" s="19">
        <v>2</v>
      </c>
      <c r="D87" s="19">
        <v>2</v>
      </c>
      <c r="E87" s="19">
        <v>3</v>
      </c>
      <c r="F87" s="19">
        <v>15</v>
      </c>
      <c r="G87" s="19">
        <v>16</v>
      </c>
    </row>
    <row r="88" spans="1:7" x14ac:dyDescent="0.25">
      <c r="A88" s="19">
        <v>87</v>
      </c>
      <c r="B88" s="19">
        <v>1</v>
      </c>
      <c r="C88" s="19">
        <v>2</v>
      </c>
      <c r="D88" s="19">
        <v>5</v>
      </c>
      <c r="E88" s="19">
        <v>5</v>
      </c>
      <c r="F88" s="19">
        <v>17</v>
      </c>
      <c r="G88" s="19">
        <v>17</v>
      </c>
    </row>
    <row r="89" spans="1:7" x14ac:dyDescent="0.25">
      <c r="A89" s="19">
        <v>88</v>
      </c>
      <c r="B89" s="19">
        <v>1</v>
      </c>
      <c r="C89" s="19">
        <v>2</v>
      </c>
      <c r="D89" s="19">
        <v>2</v>
      </c>
      <c r="E89" s="19">
        <v>5</v>
      </c>
      <c r="F89" s="19">
        <v>17</v>
      </c>
      <c r="G89" s="19">
        <v>17</v>
      </c>
    </row>
    <row r="90" spans="1:7" x14ac:dyDescent="0.25">
      <c r="A90" s="19">
        <v>89</v>
      </c>
      <c r="B90" s="19">
        <v>1</v>
      </c>
      <c r="C90" s="19">
        <v>2</v>
      </c>
      <c r="D90" s="19">
        <v>6</v>
      </c>
      <c r="E90" s="19">
        <v>6</v>
      </c>
      <c r="F90" s="19">
        <v>18</v>
      </c>
      <c r="G90" s="19">
        <v>18</v>
      </c>
    </row>
    <row r="91" spans="1:7" x14ac:dyDescent="0.25">
      <c r="A91" s="19">
        <v>90</v>
      </c>
      <c r="B91" s="19">
        <v>1</v>
      </c>
      <c r="C91" s="19">
        <v>2</v>
      </c>
      <c r="D91" s="19">
        <v>2</v>
      </c>
      <c r="E91" s="19">
        <v>6</v>
      </c>
      <c r="F91" s="19">
        <v>18</v>
      </c>
      <c r="G91" s="19">
        <v>18</v>
      </c>
    </row>
    <row r="92" spans="1:7" x14ac:dyDescent="0.25">
      <c r="A92" s="19">
        <v>91</v>
      </c>
      <c r="B92" s="19">
        <v>1</v>
      </c>
      <c r="C92" s="19">
        <v>2</v>
      </c>
      <c r="D92" s="19">
        <v>7</v>
      </c>
      <c r="E92" s="19">
        <v>7</v>
      </c>
      <c r="F92" s="19">
        <v>19</v>
      </c>
      <c r="G92" s="19">
        <v>19</v>
      </c>
    </row>
    <row r="93" spans="1:7" x14ac:dyDescent="0.25">
      <c r="A93" s="19">
        <v>92</v>
      </c>
      <c r="B93" s="19">
        <v>1</v>
      </c>
      <c r="C93" s="19">
        <v>2</v>
      </c>
      <c r="D93" s="19">
        <v>6</v>
      </c>
      <c r="E93" s="19">
        <v>7</v>
      </c>
      <c r="F93" s="19">
        <v>19</v>
      </c>
      <c r="G93" s="19">
        <v>19</v>
      </c>
    </row>
    <row r="94" spans="1:7" x14ac:dyDescent="0.25">
      <c r="A94" s="19">
        <v>93</v>
      </c>
      <c r="B94" s="19">
        <v>1</v>
      </c>
      <c r="C94" s="19">
        <v>2</v>
      </c>
      <c r="D94" s="19">
        <v>6</v>
      </c>
      <c r="E94" s="19">
        <v>6</v>
      </c>
      <c r="F94" s="19">
        <v>19</v>
      </c>
      <c r="G94" s="19">
        <v>19</v>
      </c>
    </row>
    <row r="95" spans="1:7" x14ac:dyDescent="0.25">
      <c r="A95" s="19">
        <v>94</v>
      </c>
      <c r="B95" s="19">
        <v>1</v>
      </c>
      <c r="C95" s="19">
        <v>2</v>
      </c>
      <c r="D95" s="19">
        <v>3</v>
      </c>
      <c r="E95" s="19">
        <v>7</v>
      </c>
      <c r="F95" s="19">
        <v>19</v>
      </c>
      <c r="G95" s="19">
        <v>19</v>
      </c>
    </row>
    <row r="96" spans="1:7" x14ac:dyDescent="0.25">
      <c r="A96" s="19">
        <v>95</v>
      </c>
      <c r="B96" s="19">
        <v>1</v>
      </c>
      <c r="C96" s="19">
        <v>2</v>
      </c>
      <c r="D96" s="19">
        <v>2</v>
      </c>
      <c r="E96" s="19">
        <v>7</v>
      </c>
      <c r="F96" s="19">
        <v>19</v>
      </c>
      <c r="G96" s="19">
        <v>19</v>
      </c>
    </row>
    <row r="97" spans="1:7" x14ac:dyDescent="0.25">
      <c r="A97" s="19">
        <v>96</v>
      </c>
      <c r="B97" s="19">
        <v>1</v>
      </c>
      <c r="C97" s="19">
        <v>2</v>
      </c>
      <c r="D97" s="19">
        <v>2</v>
      </c>
      <c r="E97" s="19">
        <v>6</v>
      </c>
      <c r="F97" s="19">
        <v>19</v>
      </c>
      <c r="G97" s="19">
        <v>19</v>
      </c>
    </row>
    <row r="98" spans="1:7" x14ac:dyDescent="0.25">
      <c r="A98" s="19">
        <v>97</v>
      </c>
      <c r="B98" s="19">
        <v>1</v>
      </c>
      <c r="C98" s="19">
        <v>2</v>
      </c>
      <c r="D98" s="19">
        <v>7</v>
      </c>
      <c r="E98" s="19">
        <v>7</v>
      </c>
      <c r="F98" s="19">
        <v>20</v>
      </c>
      <c r="G98" s="19">
        <v>20</v>
      </c>
    </row>
    <row r="99" spans="1:7" x14ac:dyDescent="0.25">
      <c r="A99" s="19">
        <v>98</v>
      </c>
      <c r="B99" s="19">
        <v>1</v>
      </c>
      <c r="C99" s="19">
        <v>2</v>
      </c>
      <c r="D99" s="19">
        <v>6</v>
      </c>
      <c r="E99" s="19">
        <v>7</v>
      </c>
      <c r="F99" s="19">
        <v>19</v>
      </c>
      <c r="G99" s="19">
        <v>20</v>
      </c>
    </row>
    <row r="100" spans="1:7" x14ac:dyDescent="0.25">
      <c r="A100" s="19">
        <v>99</v>
      </c>
      <c r="B100" s="19">
        <v>1</v>
      </c>
      <c r="C100" s="19">
        <v>2</v>
      </c>
      <c r="D100" s="19">
        <v>3</v>
      </c>
      <c r="E100" s="19">
        <v>7</v>
      </c>
      <c r="F100" s="19">
        <v>20</v>
      </c>
      <c r="G100" s="19">
        <v>20</v>
      </c>
    </row>
    <row r="101" spans="1:7" x14ac:dyDescent="0.25">
      <c r="A101" s="19">
        <v>100</v>
      </c>
      <c r="B101" s="19">
        <v>1</v>
      </c>
      <c r="C101" s="19">
        <v>2</v>
      </c>
      <c r="D101" s="19">
        <v>2</v>
      </c>
      <c r="E101" s="19">
        <v>7</v>
      </c>
      <c r="F101" s="19">
        <v>19</v>
      </c>
      <c r="G101" s="19">
        <v>20</v>
      </c>
    </row>
    <row r="102" spans="1:7" x14ac:dyDescent="0.25">
      <c r="A102" s="19">
        <v>101</v>
      </c>
      <c r="B102" s="19">
        <v>1</v>
      </c>
      <c r="C102" s="19">
        <v>2</v>
      </c>
      <c r="D102" s="19">
        <v>9</v>
      </c>
      <c r="E102" s="19">
        <v>9</v>
      </c>
      <c r="F102" s="19">
        <v>21</v>
      </c>
      <c r="G102" s="19">
        <v>21</v>
      </c>
    </row>
    <row r="103" spans="1:7" x14ac:dyDescent="0.25">
      <c r="A103" s="19">
        <v>102</v>
      </c>
      <c r="B103" s="19">
        <v>1</v>
      </c>
      <c r="C103" s="19">
        <v>2</v>
      </c>
      <c r="D103" s="19">
        <v>6</v>
      </c>
      <c r="E103" s="19">
        <v>9</v>
      </c>
      <c r="F103" s="19">
        <v>21</v>
      </c>
      <c r="G103" s="19">
        <v>21</v>
      </c>
    </row>
    <row r="104" spans="1:7" x14ac:dyDescent="0.25">
      <c r="A104" s="19">
        <v>103</v>
      </c>
      <c r="B104" s="19">
        <v>1</v>
      </c>
      <c r="C104" s="19">
        <v>2</v>
      </c>
      <c r="D104" s="19">
        <v>5</v>
      </c>
      <c r="E104" s="19">
        <v>9</v>
      </c>
      <c r="F104" s="19">
        <v>21</v>
      </c>
      <c r="G104" s="19">
        <v>21</v>
      </c>
    </row>
    <row r="105" spans="1:7" x14ac:dyDescent="0.25">
      <c r="A105" s="19">
        <v>104</v>
      </c>
      <c r="B105" s="19">
        <v>1</v>
      </c>
      <c r="C105" s="19">
        <v>2</v>
      </c>
      <c r="D105" s="19">
        <v>2</v>
      </c>
      <c r="E105" s="19">
        <v>9</v>
      </c>
      <c r="F105" s="19">
        <v>21</v>
      </c>
      <c r="G105" s="19">
        <v>21</v>
      </c>
    </row>
    <row r="106" spans="1:7" x14ac:dyDescent="0.25">
      <c r="A106" s="19">
        <v>105</v>
      </c>
      <c r="B106" s="19">
        <v>1</v>
      </c>
      <c r="C106" s="19">
        <v>2</v>
      </c>
      <c r="D106" s="19">
        <v>2</v>
      </c>
      <c r="E106" s="19">
        <v>10</v>
      </c>
      <c r="F106" s="19">
        <v>22</v>
      </c>
      <c r="G106" s="19">
        <v>22</v>
      </c>
    </row>
    <row r="107" spans="1:7" x14ac:dyDescent="0.25">
      <c r="A107" s="19">
        <v>106</v>
      </c>
      <c r="B107" s="19">
        <v>1</v>
      </c>
      <c r="C107" s="19">
        <v>2</v>
      </c>
      <c r="D107" s="19">
        <v>2</v>
      </c>
      <c r="E107" s="19">
        <v>2</v>
      </c>
      <c r="F107" s="19">
        <v>22</v>
      </c>
      <c r="G107" s="19">
        <v>22</v>
      </c>
    </row>
    <row r="108" spans="1:7" x14ac:dyDescent="0.25">
      <c r="A108" s="19">
        <v>107</v>
      </c>
      <c r="B108" s="19">
        <v>1</v>
      </c>
      <c r="C108" s="19">
        <v>2</v>
      </c>
      <c r="D108" s="19">
        <v>3</v>
      </c>
      <c r="E108" s="19">
        <v>11</v>
      </c>
      <c r="F108" s="19">
        <v>23</v>
      </c>
      <c r="G108" s="19">
        <v>23</v>
      </c>
    </row>
    <row r="109" spans="1:7" x14ac:dyDescent="0.25">
      <c r="A109" s="19">
        <v>108</v>
      </c>
      <c r="B109" s="19">
        <v>1</v>
      </c>
      <c r="C109" s="19">
        <v>2</v>
      </c>
      <c r="D109" s="19">
        <v>2</v>
      </c>
      <c r="E109" s="19">
        <v>11</v>
      </c>
      <c r="F109" s="19">
        <v>23</v>
      </c>
      <c r="G109" s="19">
        <v>23</v>
      </c>
    </row>
    <row r="110" spans="1:7" x14ac:dyDescent="0.25">
      <c r="A110" s="19">
        <v>109</v>
      </c>
      <c r="B110" s="19">
        <v>1</v>
      </c>
      <c r="C110" s="19">
        <v>2</v>
      </c>
      <c r="D110" s="19">
        <v>2</v>
      </c>
      <c r="E110" s="19">
        <v>10</v>
      </c>
      <c r="F110" s="19">
        <v>23</v>
      </c>
      <c r="G110" s="19">
        <v>23</v>
      </c>
    </row>
    <row r="111" spans="1:7" x14ac:dyDescent="0.25">
      <c r="A111" s="19">
        <v>110</v>
      </c>
      <c r="B111" s="19">
        <v>1</v>
      </c>
      <c r="C111" s="19">
        <v>2</v>
      </c>
      <c r="D111" s="19">
        <v>3</v>
      </c>
      <c r="E111" s="19">
        <v>3</v>
      </c>
      <c r="F111" s="19">
        <v>23</v>
      </c>
      <c r="G111" s="19">
        <v>23</v>
      </c>
    </row>
    <row r="112" spans="1:7" x14ac:dyDescent="0.25">
      <c r="A112" s="19">
        <v>111</v>
      </c>
      <c r="B112" s="19">
        <v>1</v>
      </c>
      <c r="C112" s="19">
        <v>2</v>
      </c>
      <c r="D112" s="19">
        <v>2</v>
      </c>
      <c r="E112" s="19">
        <v>3</v>
      </c>
      <c r="F112" s="19">
        <v>23</v>
      </c>
      <c r="G112" s="19">
        <v>23</v>
      </c>
    </row>
    <row r="113" spans="1:7" x14ac:dyDescent="0.25">
      <c r="A113" s="19">
        <v>112</v>
      </c>
      <c r="B113" s="19">
        <v>1</v>
      </c>
      <c r="C113" s="19">
        <v>2</v>
      </c>
      <c r="D113" s="19">
        <v>2</v>
      </c>
      <c r="E113" s="19">
        <v>2</v>
      </c>
      <c r="F113" s="19">
        <v>23</v>
      </c>
      <c r="G113" s="19">
        <v>23</v>
      </c>
    </row>
    <row r="114" spans="1:7" x14ac:dyDescent="0.25">
      <c r="A114" s="19">
        <v>113</v>
      </c>
      <c r="B114" s="19">
        <v>1</v>
      </c>
      <c r="C114" s="19">
        <v>2</v>
      </c>
      <c r="D114" s="19">
        <v>3</v>
      </c>
      <c r="E114" s="19">
        <v>11</v>
      </c>
      <c r="F114" s="19">
        <v>24</v>
      </c>
      <c r="G114" s="19">
        <v>24</v>
      </c>
    </row>
    <row r="115" spans="1:7" x14ac:dyDescent="0.25">
      <c r="A115" s="19">
        <v>114</v>
      </c>
      <c r="B115" s="19">
        <v>1</v>
      </c>
      <c r="C115" s="19">
        <v>2</v>
      </c>
      <c r="D115" s="19">
        <v>2</v>
      </c>
      <c r="E115" s="19">
        <v>11</v>
      </c>
      <c r="F115" s="19">
        <v>23</v>
      </c>
      <c r="G115" s="19">
        <v>24</v>
      </c>
    </row>
    <row r="116" spans="1:7" x14ac:dyDescent="0.25">
      <c r="A116" s="19">
        <v>115</v>
      </c>
      <c r="B116" s="19">
        <v>1</v>
      </c>
      <c r="C116" s="19">
        <v>2</v>
      </c>
      <c r="D116" s="19">
        <v>3</v>
      </c>
      <c r="E116" s="19">
        <v>3</v>
      </c>
      <c r="F116" s="19">
        <v>24</v>
      </c>
      <c r="G116" s="19">
        <v>24</v>
      </c>
    </row>
    <row r="117" spans="1:7" x14ac:dyDescent="0.25">
      <c r="A117" s="19">
        <v>116</v>
      </c>
      <c r="B117" s="19">
        <v>1</v>
      </c>
      <c r="C117" s="19">
        <v>2</v>
      </c>
      <c r="D117" s="19">
        <v>2</v>
      </c>
      <c r="E117" s="19">
        <v>3</v>
      </c>
      <c r="F117" s="19">
        <v>23</v>
      </c>
      <c r="G117" s="19">
        <v>24</v>
      </c>
    </row>
    <row r="118" spans="1:7" x14ac:dyDescent="0.25">
      <c r="A118" s="19">
        <v>117</v>
      </c>
      <c r="B118" s="19">
        <v>1</v>
      </c>
      <c r="C118" s="19">
        <v>2</v>
      </c>
      <c r="D118" s="19">
        <v>5</v>
      </c>
      <c r="E118" s="19">
        <v>13</v>
      </c>
      <c r="F118" s="19">
        <v>25</v>
      </c>
      <c r="G118" s="19">
        <v>25</v>
      </c>
    </row>
    <row r="119" spans="1:7" x14ac:dyDescent="0.25">
      <c r="A119" s="19">
        <v>118</v>
      </c>
      <c r="B119" s="19">
        <v>1</v>
      </c>
      <c r="C119" s="19">
        <v>2</v>
      </c>
      <c r="D119" s="19">
        <v>2</v>
      </c>
      <c r="E119" s="19">
        <v>13</v>
      </c>
      <c r="F119" s="19">
        <v>25</v>
      </c>
      <c r="G119" s="19">
        <v>25</v>
      </c>
    </row>
    <row r="120" spans="1:7" x14ac:dyDescent="0.25">
      <c r="A120" s="19">
        <v>119</v>
      </c>
      <c r="B120" s="19">
        <v>1</v>
      </c>
      <c r="C120" s="19">
        <v>2</v>
      </c>
      <c r="D120" s="19">
        <v>5</v>
      </c>
      <c r="E120" s="19">
        <v>5</v>
      </c>
      <c r="F120" s="19">
        <v>25</v>
      </c>
      <c r="G120" s="19">
        <v>25</v>
      </c>
    </row>
    <row r="121" spans="1:7" x14ac:dyDescent="0.25">
      <c r="A121" s="19">
        <v>120</v>
      </c>
      <c r="B121" s="19">
        <v>1</v>
      </c>
      <c r="C121" s="19">
        <v>2</v>
      </c>
      <c r="D121" s="19">
        <v>2</v>
      </c>
      <c r="E121" s="19">
        <v>5</v>
      </c>
      <c r="F121" s="19">
        <v>25</v>
      </c>
      <c r="G121" s="19">
        <v>25</v>
      </c>
    </row>
    <row r="122" spans="1:7" x14ac:dyDescent="0.25">
      <c r="A122" s="19">
        <v>121</v>
      </c>
      <c r="B122" s="19">
        <v>1</v>
      </c>
      <c r="C122" s="19">
        <v>2</v>
      </c>
      <c r="D122" s="19">
        <v>2</v>
      </c>
      <c r="E122" s="19">
        <v>2</v>
      </c>
      <c r="F122" s="19">
        <v>2</v>
      </c>
      <c r="G122" s="19">
        <v>14</v>
      </c>
    </row>
    <row r="123" spans="1:7" x14ac:dyDescent="0.25">
      <c r="A123" s="19">
        <v>122</v>
      </c>
      <c r="B123" s="19">
        <v>1</v>
      </c>
      <c r="C123" s="19">
        <v>2</v>
      </c>
      <c r="D123" s="19">
        <v>3</v>
      </c>
      <c r="E123" s="19">
        <v>3</v>
      </c>
      <c r="F123" s="19">
        <v>3</v>
      </c>
      <c r="G123" s="19">
        <v>15</v>
      </c>
    </row>
    <row r="124" spans="1:7" x14ac:dyDescent="0.25">
      <c r="A124" s="19">
        <v>123</v>
      </c>
      <c r="B124" s="19">
        <v>1</v>
      </c>
      <c r="C124" s="19">
        <v>2</v>
      </c>
      <c r="D124" s="19">
        <v>2</v>
      </c>
      <c r="E124" s="19">
        <v>3</v>
      </c>
      <c r="F124" s="19">
        <v>3</v>
      </c>
      <c r="G124" s="19">
        <v>15</v>
      </c>
    </row>
    <row r="125" spans="1:7" x14ac:dyDescent="0.25">
      <c r="A125" s="19">
        <v>124</v>
      </c>
      <c r="B125" s="19">
        <v>1</v>
      </c>
      <c r="C125" s="19">
        <v>2</v>
      </c>
      <c r="D125" s="19">
        <v>2</v>
      </c>
      <c r="E125" s="19">
        <v>2</v>
      </c>
      <c r="F125" s="19">
        <v>3</v>
      </c>
      <c r="G125" s="19">
        <v>15</v>
      </c>
    </row>
    <row r="126" spans="1:7" x14ac:dyDescent="0.25">
      <c r="A126" s="19">
        <v>125</v>
      </c>
      <c r="B126" s="19">
        <v>1</v>
      </c>
      <c r="C126" s="19">
        <v>2</v>
      </c>
      <c r="D126" s="19">
        <v>3</v>
      </c>
      <c r="E126" s="19">
        <v>3</v>
      </c>
      <c r="F126" s="19">
        <v>4</v>
      </c>
      <c r="G126" s="19">
        <v>16</v>
      </c>
    </row>
    <row r="127" spans="1:7" x14ac:dyDescent="0.25">
      <c r="A127" s="19">
        <v>126</v>
      </c>
      <c r="B127" s="19">
        <v>1</v>
      </c>
      <c r="C127" s="19">
        <v>2</v>
      </c>
      <c r="D127" s="19">
        <v>2</v>
      </c>
      <c r="E127" s="19">
        <v>3</v>
      </c>
      <c r="F127" s="19">
        <v>3</v>
      </c>
      <c r="G127" s="19">
        <v>16</v>
      </c>
    </row>
    <row r="128" spans="1:7" x14ac:dyDescent="0.25">
      <c r="A128" s="19">
        <v>127</v>
      </c>
      <c r="B128" s="19">
        <v>1</v>
      </c>
      <c r="C128" s="19">
        <v>2</v>
      </c>
      <c r="D128" s="19">
        <v>5</v>
      </c>
      <c r="E128" s="19">
        <v>5</v>
      </c>
      <c r="F128" s="19">
        <v>5</v>
      </c>
      <c r="G128" s="19">
        <v>17</v>
      </c>
    </row>
    <row r="129" spans="1:7" x14ac:dyDescent="0.25">
      <c r="A129" s="19">
        <v>128</v>
      </c>
      <c r="B129" s="19">
        <v>1</v>
      </c>
      <c r="C129" s="19">
        <v>2</v>
      </c>
      <c r="D129" s="19">
        <v>2</v>
      </c>
      <c r="E129" s="19">
        <v>5</v>
      </c>
      <c r="F129" s="19">
        <v>5</v>
      </c>
      <c r="G129" s="19">
        <v>17</v>
      </c>
    </row>
    <row r="130" spans="1:7" x14ac:dyDescent="0.25">
      <c r="A130" s="19">
        <v>129</v>
      </c>
      <c r="B130" s="19">
        <v>1</v>
      </c>
      <c r="C130" s="19">
        <v>2</v>
      </c>
      <c r="D130" s="19">
        <v>6</v>
      </c>
      <c r="E130" s="19">
        <v>6</v>
      </c>
      <c r="F130" s="19">
        <v>6</v>
      </c>
      <c r="G130" s="19">
        <v>18</v>
      </c>
    </row>
    <row r="131" spans="1:7" x14ac:dyDescent="0.25">
      <c r="A131" s="19">
        <v>130</v>
      </c>
      <c r="B131" s="19">
        <v>1</v>
      </c>
      <c r="C131" s="19">
        <v>2</v>
      </c>
      <c r="D131" s="19">
        <v>2</v>
      </c>
      <c r="E131" s="19">
        <v>6</v>
      </c>
      <c r="F131" s="19">
        <v>6</v>
      </c>
      <c r="G131" s="19">
        <v>18</v>
      </c>
    </row>
    <row r="132" spans="1:7" x14ac:dyDescent="0.25">
      <c r="A132" s="19">
        <v>131</v>
      </c>
      <c r="B132" s="19">
        <v>1</v>
      </c>
      <c r="C132" s="19">
        <v>2</v>
      </c>
      <c r="D132" s="19">
        <v>7</v>
      </c>
      <c r="E132" s="19">
        <v>7</v>
      </c>
      <c r="F132" s="19">
        <v>7</v>
      </c>
      <c r="G132" s="19">
        <v>19</v>
      </c>
    </row>
    <row r="133" spans="1:7" x14ac:dyDescent="0.25">
      <c r="A133" s="19">
        <v>132</v>
      </c>
      <c r="B133" s="19">
        <v>1</v>
      </c>
      <c r="C133" s="19">
        <v>2</v>
      </c>
      <c r="D133" s="19">
        <v>6</v>
      </c>
      <c r="E133" s="19">
        <v>7</v>
      </c>
      <c r="F133" s="19">
        <v>7</v>
      </c>
      <c r="G133" s="19">
        <v>19</v>
      </c>
    </row>
    <row r="134" spans="1:7" x14ac:dyDescent="0.25">
      <c r="A134" s="19">
        <v>133</v>
      </c>
      <c r="B134" s="19">
        <v>1</v>
      </c>
      <c r="C134" s="19">
        <v>2</v>
      </c>
      <c r="D134" s="19">
        <v>6</v>
      </c>
      <c r="E134" s="19">
        <v>6</v>
      </c>
      <c r="F134" s="19">
        <v>7</v>
      </c>
      <c r="G134" s="19">
        <v>19</v>
      </c>
    </row>
    <row r="135" spans="1:7" x14ac:dyDescent="0.25">
      <c r="A135" s="19">
        <v>134</v>
      </c>
      <c r="B135" s="19">
        <v>1</v>
      </c>
      <c r="C135" s="19">
        <v>2</v>
      </c>
      <c r="D135" s="19">
        <v>3</v>
      </c>
      <c r="E135" s="19">
        <v>7</v>
      </c>
      <c r="F135" s="19">
        <v>7</v>
      </c>
      <c r="G135" s="19">
        <v>19</v>
      </c>
    </row>
    <row r="136" spans="1:7" x14ac:dyDescent="0.25">
      <c r="A136" s="19">
        <v>135</v>
      </c>
      <c r="B136" s="19">
        <v>1</v>
      </c>
      <c r="C136" s="19">
        <v>2</v>
      </c>
      <c r="D136" s="19">
        <v>2</v>
      </c>
      <c r="E136" s="19">
        <v>7</v>
      </c>
      <c r="F136" s="19">
        <v>7</v>
      </c>
      <c r="G136" s="19">
        <v>19</v>
      </c>
    </row>
    <row r="137" spans="1:7" x14ac:dyDescent="0.25">
      <c r="A137" s="19">
        <v>136</v>
      </c>
      <c r="B137" s="19">
        <v>1</v>
      </c>
      <c r="C137" s="19">
        <v>2</v>
      </c>
      <c r="D137" s="19">
        <v>2</v>
      </c>
      <c r="E137" s="19">
        <v>6</v>
      </c>
      <c r="F137" s="19">
        <v>7</v>
      </c>
      <c r="G137" s="19">
        <v>19</v>
      </c>
    </row>
    <row r="138" spans="1:7" x14ac:dyDescent="0.25">
      <c r="A138" s="19">
        <v>137</v>
      </c>
      <c r="B138" s="19">
        <v>1</v>
      </c>
      <c r="C138" s="19">
        <v>2</v>
      </c>
      <c r="D138" s="19">
        <v>7</v>
      </c>
      <c r="E138" s="19">
        <v>7</v>
      </c>
      <c r="F138" s="19">
        <v>8</v>
      </c>
      <c r="G138" s="19">
        <v>20</v>
      </c>
    </row>
    <row r="139" spans="1:7" x14ac:dyDescent="0.25">
      <c r="A139" s="19">
        <v>138</v>
      </c>
      <c r="B139" s="19">
        <v>1</v>
      </c>
      <c r="C139" s="19">
        <v>2</v>
      </c>
      <c r="D139" s="19">
        <v>6</v>
      </c>
      <c r="E139" s="19">
        <v>7</v>
      </c>
      <c r="F139" s="19">
        <v>7</v>
      </c>
      <c r="G139" s="19">
        <v>20</v>
      </c>
    </row>
    <row r="140" spans="1:7" x14ac:dyDescent="0.25">
      <c r="A140" s="19">
        <v>139</v>
      </c>
      <c r="B140" s="19">
        <v>1</v>
      </c>
      <c r="C140" s="19">
        <v>2</v>
      </c>
      <c r="D140" s="19">
        <v>3</v>
      </c>
      <c r="E140" s="19">
        <v>7</v>
      </c>
      <c r="F140" s="19">
        <v>8</v>
      </c>
      <c r="G140" s="19">
        <v>20</v>
      </c>
    </row>
    <row r="141" spans="1:7" x14ac:dyDescent="0.25">
      <c r="A141" s="19">
        <v>140</v>
      </c>
      <c r="B141" s="19">
        <v>1</v>
      </c>
      <c r="C141" s="19">
        <v>2</v>
      </c>
      <c r="D141" s="19">
        <v>2</v>
      </c>
      <c r="E141" s="19">
        <v>7</v>
      </c>
      <c r="F141" s="19">
        <v>7</v>
      </c>
      <c r="G141" s="19">
        <v>20</v>
      </c>
    </row>
    <row r="142" spans="1:7" x14ac:dyDescent="0.25">
      <c r="A142" s="19">
        <v>141</v>
      </c>
      <c r="B142" s="19">
        <v>1</v>
      </c>
      <c r="C142" s="19">
        <v>2</v>
      </c>
      <c r="D142" s="19">
        <v>9</v>
      </c>
      <c r="E142" s="19">
        <v>9</v>
      </c>
      <c r="F142" s="19">
        <v>9</v>
      </c>
      <c r="G142" s="19">
        <v>21</v>
      </c>
    </row>
    <row r="143" spans="1:7" x14ac:dyDescent="0.25">
      <c r="A143" s="19">
        <v>142</v>
      </c>
      <c r="B143" s="19">
        <v>1</v>
      </c>
      <c r="C143" s="19">
        <v>2</v>
      </c>
      <c r="D143" s="19">
        <v>6</v>
      </c>
      <c r="E143" s="19">
        <v>9</v>
      </c>
      <c r="F143" s="19">
        <v>9</v>
      </c>
      <c r="G143" s="19">
        <v>21</v>
      </c>
    </row>
    <row r="144" spans="1:7" x14ac:dyDescent="0.25">
      <c r="A144" s="19">
        <v>143</v>
      </c>
      <c r="B144" s="19">
        <v>1</v>
      </c>
      <c r="C144" s="19">
        <v>2</v>
      </c>
      <c r="D144" s="19">
        <v>5</v>
      </c>
      <c r="E144" s="19">
        <v>9</v>
      </c>
      <c r="F144" s="19">
        <v>9</v>
      </c>
      <c r="G144" s="19">
        <v>21</v>
      </c>
    </row>
    <row r="145" spans="1:7" x14ac:dyDescent="0.25">
      <c r="A145" s="19">
        <v>144</v>
      </c>
      <c r="B145" s="19">
        <v>1</v>
      </c>
      <c r="C145" s="19">
        <v>2</v>
      </c>
      <c r="D145" s="19">
        <v>2</v>
      </c>
      <c r="E145" s="19">
        <v>9</v>
      </c>
      <c r="F145" s="19">
        <v>9</v>
      </c>
      <c r="G145" s="19">
        <v>21</v>
      </c>
    </row>
    <row r="146" spans="1:7" x14ac:dyDescent="0.25">
      <c r="A146" s="19">
        <v>145</v>
      </c>
      <c r="B146" s="19">
        <v>1</v>
      </c>
      <c r="C146" s="19">
        <v>2</v>
      </c>
      <c r="D146" s="19">
        <v>2</v>
      </c>
      <c r="E146" s="19">
        <v>10</v>
      </c>
      <c r="F146" s="19">
        <v>10</v>
      </c>
      <c r="G146" s="19">
        <v>22</v>
      </c>
    </row>
    <row r="147" spans="1:7" x14ac:dyDescent="0.25">
      <c r="A147" s="19">
        <v>146</v>
      </c>
      <c r="B147" s="19">
        <v>1</v>
      </c>
      <c r="C147" s="19">
        <v>2</v>
      </c>
      <c r="D147" s="19">
        <v>2</v>
      </c>
      <c r="E147" s="19">
        <v>2</v>
      </c>
      <c r="F147" s="19">
        <v>10</v>
      </c>
      <c r="G147" s="19">
        <v>22</v>
      </c>
    </row>
    <row r="148" spans="1:7" x14ac:dyDescent="0.25">
      <c r="A148" s="19">
        <v>147</v>
      </c>
      <c r="B148" s="19">
        <v>1</v>
      </c>
      <c r="C148" s="19">
        <v>2</v>
      </c>
      <c r="D148" s="19">
        <v>3</v>
      </c>
      <c r="E148" s="19">
        <v>11</v>
      </c>
      <c r="F148" s="19">
        <v>11</v>
      </c>
      <c r="G148" s="19">
        <v>23</v>
      </c>
    </row>
    <row r="149" spans="1:7" x14ac:dyDescent="0.25">
      <c r="A149" s="19">
        <v>148</v>
      </c>
      <c r="B149" s="19">
        <v>1</v>
      </c>
      <c r="C149" s="19">
        <v>2</v>
      </c>
      <c r="D149" s="19">
        <v>2</v>
      </c>
      <c r="E149" s="19">
        <v>11</v>
      </c>
      <c r="F149" s="19">
        <v>11</v>
      </c>
      <c r="G149" s="19">
        <v>23</v>
      </c>
    </row>
    <row r="150" spans="1:7" x14ac:dyDescent="0.25">
      <c r="A150" s="19">
        <v>149</v>
      </c>
      <c r="B150" s="19">
        <v>1</v>
      </c>
      <c r="C150" s="19">
        <v>2</v>
      </c>
      <c r="D150" s="19">
        <v>2</v>
      </c>
      <c r="E150" s="19">
        <v>10</v>
      </c>
      <c r="F150" s="19">
        <v>11</v>
      </c>
      <c r="G150" s="19">
        <v>23</v>
      </c>
    </row>
    <row r="151" spans="1:7" x14ac:dyDescent="0.25">
      <c r="A151" s="19">
        <v>150</v>
      </c>
      <c r="B151" s="19">
        <v>1</v>
      </c>
      <c r="C151" s="19">
        <v>2</v>
      </c>
      <c r="D151" s="19">
        <v>3</v>
      </c>
      <c r="E151" s="19">
        <v>3</v>
      </c>
      <c r="F151" s="19">
        <v>11</v>
      </c>
      <c r="G151" s="19">
        <v>23</v>
      </c>
    </row>
    <row r="152" spans="1:7" x14ac:dyDescent="0.25">
      <c r="A152" s="19">
        <v>151</v>
      </c>
      <c r="B152" s="19">
        <v>1</v>
      </c>
      <c r="C152" s="19">
        <v>2</v>
      </c>
      <c r="D152" s="19">
        <v>2</v>
      </c>
      <c r="E152" s="19">
        <v>3</v>
      </c>
      <c r="F152" s="19">
        <v>11</v>
      </c>
      <c r="G152" s="19">
        <v>23</v>
      </c>
    </row>
    <row r="153" spans="1:7" x14ac:dyDescent="0.25">
      <c r="A153" s="19">
        <v>152</v>
      </c>
      <c r="B153" s="19">
        <v>1</v>
      </c>
      <c r="C153" s="19">
        <v>2</v>
      </c>
      <c r="D153" s="19">
        <v>2</v>
      </c>
      <c r="E153" s="19">
        <v>2</v>
      </c>
      <c r="F153" s="19">
        <v>11</v>
      </c>
      <c r="G153" s="19">
        <v>23</v>
      </c>
    </row>
    <row r="154" spans="1:7" x14ac:dyDescent="0.25">
      <c r="A154" s="19">
        <v>153</v>
      </c>
      <c r="B154" s="19">
        <v>1</v>
      </c>
      <c r="C154" s="19">
        <v>2</v>
      </c>
      <c r="D154" s="19">
        <v>3</v>
      </c>
      <c r="E154" s="19">
        <v>11</v>
      </c>
      <c r="F154" s="19">
        <v>12</v>
      </c>
      <c r="G154" s="19">
        <v>24</v>
      </c>
    </row>
    <row r="155" spans="1:7" x14ac:dyDescent="0.25">
      <c r="A155" s="19">
        <v>154</v>
      </c>
      <c r="B155" s="19">
        <v>1</v>
      </c>
      <c r="C155" s="19">
        <v>2</v>
      </c>
      <c r="D155" s="19">
        <v>2</v>
      </c>
      <c r="E155" s="19">
        <v>11</v>
      </c>
      <c r="F155" s="19">
        <v>11</v>
      </c>
      <c r="G155" s="19">
        <v>24</v>
      </c>
    </row>
    <row r="156" spans="1:7" x14ac:dyDescent="0.25">
      <c r="A156" s="19">
        <v>155</v>
      </c>
      <c r="B156" s="19">
        <v>1</v>
      </c>
      <c r="C156" s="19">
        <v>2</v>
      </c>
      <c r="D156" s="19">
        <v>3</v>
      </c>
      <c r="E156" s="19">
        <v>3</v>
      </c>
      <c r="F156" s="19">
        <v>12</v>
      </c>
      <c r="G156" s="19">
        <v>24</v>
      </c>
    </row>
    <row r="157" spans="1:7" x14ac:dyDescent="0.25">
      <c r="A157" s="19">
        <v>156</v>
      </c>
      <c r="B157" s="19">
        <v>1</v>
      </c>
      <c r="C157" s="19">
        <v>2</v>
      </c>
      <c r="D157" s="19">
        <v>2</v>
      </c>
      <c r="E157" s="19">
        <v>3</v>
      </c>
      <c r="F157" s="19">
        <v>11</v>
      </c>
      <c r="G157" s="19">
        <v>24</v>
      </c>
    </row>
    <row r="158" spans="1:7" x14ac:dyDescent="0.25">
      <c r="A158" s="19">
        <v>157</v>
      </c>
      <c r="B158" s="19">
        <v>1</v>
      </c>
      <c r="C158" s="19">
        <v>2</v>
      </c>
      <c r="D158" s="19">
        <v>5</v>
      </c>
      <c r="E158" s="19">
        <v>13</v>
      </c>
      <c r="F158" s="19">
        <v>13</v>
      </c>
      <c r="G158" s="19">
        <v>25</v>
      </c>
    </row>
    <row r="159" spans="1:7" x14ac:dyDescent="0.25">
      <c r="A159" s="19">
        <v>158</v>
      </c>
      <c r="B159" s="19">
        <v>1</v>
      </c>
      <c r="C159" s="19">
        <v>2</v>
      </c>
      <c r="D159" s="19">
        <v>2</v>
      </c>
      <c r="E159" s="19">
        <v>13</v>
      </c>
      <c r="F159" s="19">
        <v>13</v>
      </c>
      <c r="G159" s="19">
        <v>25</v>
      </c>
    </row>
    <row r="160" spans="1:7" x14ac:dyDescent="0.25">
      <c r="A160" s="19">
        <v>159</v>
      </c>
      <c r="B160" s="19">
        <v>1</v>
      </c>
      <c r="C160" s="19">
        <v>2</v>
      </c>
      <c r="D160" s="19">
        <v>5</v>
      </c>
      <c r="E160" s="19">
        <v>5</v>
      </c>
      <c r="F160" s="19">
        <v>13</v>
      </c>
      <c r="G160" s="19">
        <v>25</v>
      </c>
    </row>
    <row r="161" spans="1:7" x14ac:dyDescent="0.25">
      <c r="A161" s="19">
        <v>160</v>
      </c>
      <c r="B161" s="19">
        <v>1</v>
      </c>
      <c r="C161" s="19">
        <v>2</v>
      </c>
      <c r="D161" s="19">
        <v>2</v>
      </c>
      <c r="E161" s="19">
        <v>5</v>
      </c>
      <c r="F161" s="19">
        <v>13</v>
      </c>
      <c r="G161" s="19">
        <v>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E86-B1C5-4D5E-8FD9-A2C5D130431E}">
  <dimension ref="A1:I26"/>
  <sheetViews>
    <sheetView workbookViewId="0">
      <selection activeCell="J14" sqref="J14"/>
    </sheetView>
  </sheetViews>
  <sheetFormatPr defaultColWidth="8.85546875" defaultRowHeight="15" x14ac:dyDescent="0.25"/>
  <cols>
    <col min="1" max="1" width="11" bestFit="1" customWidth="1"/>
    <col min="2" max="3" width="9.140625" bestFit="1" customWidth="1"/>
    <col min="4" max="7" width="6.140625" bestFit="1" customWidth="1"/>
    <col min="8" max="8" width="13.28515625" bestFit="1" customWidth="1"/>
    <col min="9" max="9" width="11.7109375" bestFit="1" customWidth="1"/>
  </cols>
  <sheetData>
    <row r="1" spans="1:9" x14ac:dyDescent="0.25">
      <c r="A1" s="18" t="s">
        <v>4112</v>
      </c>
      <c r="B1" s="18" t="s">
        <v>5797</v>
      </c>
      <c r="C1" s="18" t="s">
        <v>5798</v>
      </c>
      <c r="D1" s="18" t="s">
        <v>5799</v>
      </c>
      <c r="E1" s="18" t="s">
        <v>5800</v>
      </c>
      <c r="F1" s="18" t="s">
        <v>5801</v>
      </c>
      <c r="G1" s="18" t="s">
        <v>5802</v>
      </c>
      <c r="H1" s="18" t="s">
        <v>5803</v>
      </c>
      <c r="I1" s="18" t="s">
        <v>5804</v>
      </c>
    </row>
    <row r="2" spans="1:9" x14ac:dyDescent="0.25">
      <c r="A2" s="19">
        <v>1</v>
      </c>
      <c r="B2" s="19" t="b">
        <v>1</v>
      </c>
      <c r="C2" s="19" t="b">
        <v>0</v>
      </c>
      <c r="D2" s="19" t="b">
        <v>0</v>
      </c>
      <c r="E2" s="19" t="b">
        <v>0</v>
      </c>
      <c r="F2" s="19" t="b">
        <v>0</v>
      </c>
      <c r="G2" s="19" t="b">
        <v>0</v>
      </c>
      <c r="H2" s="19" t="b">
        <v>0</v>
      </c>
      <c r="I2" s="19" t="b">
        <v>0</v>
      </c>
    </row>
    <row r="3" spans="1:9" x14ac:dyDescent="0.25">
      <c r="A3" s="19">
        <v>2</v>
      </c>
      <c r="B3" s="19" t="b">
        <v>1</v>
      </c>
      <c r="C3" s="19" t="b">
        <v>1</v>
      </c>
      <c r="D3" s="19" t="b">
        <v>0</v>
      </c>
      <c r="E3" s="19" t="b">
        <v>0</v>
      </c>
      <c r="F3" s="19" t="b">
        <v>0</v>
      </c>
      <c r="G3" s="19" t="b">
        <v>0</v>
      </c>
      <c r="H3" s="19" t="b">
        <v>0</v>
      </c>
      <c r="I3" s="19" t="b">
        <v>0</v>
      </c>
    </row>
    <row r="4" spans="1:9" x14ac:dyDescent="0.25">
      <c r="A4" s="19">
        <v>3</v>
      </c>
      <c r="B4" s="19" t="b">
        <v>1</v>
      </c>
      <c r="C4" s="19" t="b">
        <v>1</v>
      </c>
      <c r="D4" s="19" t="b">
        <v>0</v>
      </c>
      <c r="E4" s="19" t="b">
        <v>1</v>
      </c>
      <c r="F4" s="19" t="b">
        <v>0</v>
      </c>
      <c r="G4" s="19" t="b">
        <v>0</v>
      </c>
      <c r="H4" s="19" t="b">
        <v>0</v>
      </c>
      <c r="I4" s="19" t="b">
        <v>0</v>
      </c>
    </row>
    <row r="5" spans="1:9" x14ac:dyDescent="0.25">
      <c r="A5" s="19">
        <v>4</v>
      </c>
      <c r="B5" s="19" t="b">
        <v>1</v>
      </c>
      <c r="C5" s="19" t="b">
        <v>1</v>
      </c>
      <c r="D5" s="19" t="b">
        <v>0</v>
      </c>
      <c r="E5" s="19" t="b">
        <v>1</v>
      </c>
      <c r="F5" s="19" t="b">
        <v>1</v>
      </c>
      <c r="G5" s="19" t="b">
        <v>0</v>
      </c>
      <c r="H5" s="19" t="b">
        <v>0</v>
      </c>
      <c r="I5" s="19" t="b">
        <v>0</v>
      </c>
    </row>
    <row r="6" spans="1:9" x14ac:dyDescent="0.25">
      <c r="A6" s="19">
        <v>5</v>
      </c>
      <c r="B6" s="19" t="b">
        <v>1</v>
      </c>
      <c r="C6" s="19" t="b">
        <v>1</v>
      </c>
      <c r="D6" s="19" t="b">
        <v>0</v>
      </c>
      <c r="E6" s="19" t="b">
        <v>0</v>
      </c>
      <c r="F6" s="19" t="b">
        <v>0</v>
      </c>
      <c r="G6" s="19" t="b">
        <v>1</v>
      </c>
      <c r="H6" s="19" t="b">
        <v>0</v>
      </c>
      <c r="I6" s="19" t="b">
        <v>0</v>
      </c>
    </row>
    <row r="7" spans="1:9" x14ac:dyDescent="0.25">
      <c r="A7" s="19">
        <v>6</v>
      </c>
      <c r="B7" s="19" t="b">
        <v>1</v>
      </c>
      <c r="C7" s="19" t="b">
        <v>1</v>
      </c>
      <c r="D7" s="19" t="b">
        <v>1</v>
      </c>
      <c r="E7" s="19" t="b">
        <v>0</v>
      </c>
      <c r="F7" s="19" t="b">
        <v>0</v>
      </c>
      <c r="G7" s="19" t="b">
        <v>0</v>
      </c>
      <c r="H7" s="19" t="b">
        <v>0</v>
      </c>
      <c r="I7" s="19" t="b">
        <v>0</v>
      </c>
    </row>
    <row r="8" spans="1:9" x14ac:dyDescent="0.25">
      <c r="A8" s="19">
        <v>7</v>
      </c>
      <c r="B8" s="19" t="b">
        <v>1</v>
      </c>
      <c r="C8" s="19" t="b">
        <v>1</v>
      </c>
      <c r="D8" s="19" t="b">
        <v>1</v>
      </c>
      <c r="E8" s="19" t="b">
        <v>1</v>
      </c>
      <c r="F8" s="19" t="b">
        <v>0</v>
      </c>
      <c r="G8" s="19" t="b">
        <v>0</v>
      </c>
      <c r="H8" s="19" t="b">
        <v>0</v>
      </c>
      <c r="I8" s="19" t="b">
        <v>0</v>
      </c>
    </row>
    <row r="9" spans="1:9" x14ac:dyDescent="0.25">
      <c r="A9" s="19">
        <v>8</v>
      </c>
      <c r="B9" s="19" t="b">
        <v>1</v>
      </c>
      <c r="C9" s="19" t="b">
        <v>1</v>
      </c>
      <c r="D9" s="19" t="b">
        <v>1</v>
      </c>
      <c r="E9" s="19" t="b">
        <v>1</v>
      </c>
      <c r="F9" s="19" t="b">
        <v>1</v>
      </c>
      <c r="G9" s="19" t="b">
        <v>0</v>
      </c>
      <c r="H9" s="19" t="b">
        <v>0</v>
      </c>
      <c r="I9" s="19" t="b">
        <v>0</v>
      </c>
    </row>
    <row r="10" spans="1:9" x14ac:dyDescent="0.25">
      <c r="A10" s="19">
        <v>9</v>
      </c>
      <c r="B10" s="19" t="b">
        <v>1</v>
      </c>
      <c r="C10" s="19" t="b">
        <v>1</v>
      </c>
      <c r="D10" s="19" t="b">
        <v>1</v>
      </c>
      <c r="E10" s="19" t="b">
        <v>0</v>
      </c>
      <c r="F10" s="19" t="b">
        <v>0</v>
      </c>
      <c r="G10" s="19" t="b">
        <v>1</v>
      </c>
      <c r="H10" s="19" t="b">
        <v>0</v>
      </c>
      <c r="I10" s="19" t="b">
        <v>0</v>
      </c>
    </row>
    <row r="11" spans="1:9" x14ac:dyDescent="0.25">
      <c r="A11" s="19">
        <v>10</v>
      </c>
      <c r="B11" s="19" t="b">
        <v>1</v>
      </c>
      <c r="C11" s="19" t="b">
        <v>1</v>
      </c>
      <c r="D11" s="19" t="b">
        <v>0</v>
      </c>
      <c r="E11" s="19" t="b">
        <v>0</v>
      </c>
      <c r="F11" s="19" t="b">
        <v>0</v>
      </c>
      <c r="G11" s="19" t="b">
        <v>0</v>
      </c>
      <c r="H11" s="19" t="b">
        <v>1</v>
      </c>
      <c r="I11" s="19" t="b">
        <v>0</v>
      </c>
    </row>
    <row r="12" spans="1:9" x14ac:dyDescent="0.25">
      <c r="A12" s="19">
        <v>11</v>
      </c>
      <c r="B12" s="19" t="b">
        <v>1</v>
      </c>
      <c r="C12" s="19" t="b">
        <v>1</v>
      </c>
      <c r="D12" s="19" t="b">
        <v>0</v>
      </c>
      <c r="E12" s="19" t="b">
        <v>1</v>
      </c>
      <c r="F12" s="19" t="b">
        <v>0</v>
      </c>
      <c r="G12" s="19" t="b">
        <v>0</v>
      </c>
      <c r="H12" s="19" t="b">
        <v>1</v>
      </c>
      <c r="I12" s="19" t="b">
        <v>0</v>
      </c>
    </row>
    <row r="13" spans="1:9" x14ac:dyDescent="0.25">
      <c r="A13" s="19">
        <v>12</v>
      </c>
      <c r="B13" s="19" t="b">
        <v>1</v>
      </c>
      <c r="C13" s="19" t="b">
        <v>1</v>
      </c>
      <c r="D13" s="19" t="b">
        <v>0</v>
      </c>
      <c r="E13" s="19" t="b">
        <v>1</v>
      </c>
      <c r="F13" s="19" t="b">
        <v>1</v>
      </c>
      <c r="G13" s="19" t="b">
        <v>0</v>
      </c>
      <c r="H13" s="19" t="b">
        <v>1</v>
      </c>
      <c r="I13" s="19" t="b">
        <v>0</v>
      </c>
    </row>
    <row r="14" spans="1:9" x14ac:dyDescent="0.25">
      <c r="A14" s="19">
        <v>13</v>
      </c>
      <c r="B14" s="19" t="b">
        <v>1</v>
      </c>
      <c r="C14" s="19" t="b">
        <v>1</v>
      </c>
      <c r="D14" s="19" t="b">
        <v>0</v>
      </c>
      <c r="E14" s="19" t="b">
        <v>0</v>
      </c>
      <c r="F14" s="19" t="b">
        <v>0</v>
      </c>
      <c r="G14" s="19" t="b">
        <v>1</v>
      </c>
      <c r="H14" s="19" t="b">
        <v>1</v>
      </c>
      <c r="I14" s="19" t="b">
        <v>0</v>
      </c>
    </row>
    <row r="15" spans="1:9" x14ac:dyDescent="0.25">
      <c r="A15" s="19">
        <v>14</v>
      </c>
      <c r="B15" s="19" t="b">
        <v>1</v>
      </c>
      <c r="C15" s="19" t="b">
        <v>1</v>
      </c>
      <c r="D15" s="19" t="b">
        <v>0</v>
      </c>
      <c r="E15" s="19" t="b">
        <v>0</v>
      </c>
      <c r="F15" s="19" t="b">
        <v>0</v>
      </c>
      <c r="G15" s="19" t="b">
        <v>0</v>
      </c>
      <c r="H15" s="19" t="b">
        <v>0</v>
      </c>
      <c r="I15" s="19" t="b">
        <v>1</v>
      </c>
    </row>
    <row r="16" spans="1:9" x14ac:dyDescent="0.25">
      <c r="A16" s="19">
        <v>15</v>
      </c>
      <c r="B16" s="19" t="b">
        <v>1</v>
      </c>
      <c r="C16" s="19" t="b">
        <v>1</v>
      </c>
      <c r="D16" s="19" t="b">
        <v>0</v>
      </c>
      <c r="E16" s="19" t="b">
        <v>1</v>
      </c>
      <c r="F16" s="19" t="b">
        <v>0</v>
      </c>
      <c r="G16" s="19" t="b">
        <v>0</v>
      </c>
      <c r="H16" s="19" t="b">
        <v>0</v>
      </c>
      <c r="I16" s="19" t="b">
        <v>1</v>
      </c>
    </row>
    <row r="17" spans="1:9" x14ac:dyDescent="0.25">
      <c r="A17" s="19">
        <v>16</v>
      </c>
      <c r="B17" s="19" t="b">
        <v>1</v>
      </c>
      <c r="C17" s="19" t="b">
        <v>1</v>
      </c>
      <c r="D17" s="19" t="b">
        <v>0</v>
      </c>
      <c r="E17" s="19" t="b">
        <v>1</v>
      </c>
      <c r="F17" s="19" t="b">
        <v>1</v>
      </c>
      <c r="G17" s="19" t="b">
        <v>0</v>
      </c>
      <c r="H17" s="19" t="b">
        <v>0</v>
      </c>
      <c r="I17" s="19" t="b">
        <v>1</v>
      </c>
    </row>
    <row r="18" spans="1:9" x14ac:dyDescent="0.25">
      <c r="A18" s="19">
        <v>17</v>
      </c>
      <c r="B18" s="19" t="b">
        <v>1</v>
      </c>
      <c r="C18" s="19" t="b">
        <v>1</v>
      </c>
      <c r="D18" s="19" t="b">
        <v>0</v>
      </c>
      <c r="E18" s="19" t="b">
        <v>0</v>
      </c>
      <c r="F18" s="19" t="b">
        <v>0</v>
      </c>
      <c r="G18" s="19" t="b">
        <v>1</v>
      </c>
      <c r="H18" s="19" t="b">
        <v>0</v>
      </c>
      <c r="I18" s="19" t="b">
        <v>1</v>
      </c>
    </row>
    <row r="19" spans="1:9" x14ac:dyDescent="0.25">
      <c r="A19" s="19">
        <v>18</v>
      </c>
      <c r="B19" s="19" t="b">
        <v>1</v>
      </c>
      <c r="C19" s="19" t="b">
        <v>1</v>
      </c>
      <c r="D19" s="19" t="b">
        <v>1</v>
      </c>
      <c r="E19" s="19" t="b">
        <v>0</v>
      </c>
      <c r="F19" s="19" t="b">
        <v>0</v>
      </c>
      <c r="G19" s="19" t="b">
        <v>0</v>
      </c>
      <c r="H19" s="19" t="b">
        <v>0</v>
      </c>
      <c r="I19" s="19" t="b">
        <v>1</v>
      </c>
    </row>
    <row r="20" spans="1:9" x14ac:dyDescent="0.25">
      <c r="A20" s="19">
        <v>19</v>
      </c>
      <c r="B20" s="19" t="b">
        <v>1</v>
      </c>
      <c r="C20" s="19" t="b">
        <v>1</v>
      </c>
      <c r="D20" s="19" t="b">
        <v>1</v>
      </c>
      <c r="E20" s="19" t="b">
        <v>1</v>
      </c>
      <c r="F20" s="19" t="b">
        <v>0</v>
      </c>
      <c r="G20" s="19" t="b">
        <v>0</v>
      </c>
      <c r="H20" s="19" t="b">
        <v>0</v>
      </c>
      <c r="I20" s="19" t="b">
        <v>1</v>
      </c>
    </row>
    <row r="21" spans="1:9" x14ac:dyDescent="0.25">
      <c r="A21" s="19">
        <v>20</v>
      </c>
      <c r="B21" s="19" t="b">
        <v>1</v>
      </c>
      <c r="C21" s="19" t="b">
        <v>1</v>
      </c>
      <c r="D21" s="19" t="b">
        <v>1</v>
      </c>
      <c r="E21" s="19" t="b">
        <v>1</v>
      </c>
      <c r="F21" s="19" t="b">
        <v>1</v>
      </c>
      <c r="G21" s="19" t="b">
        <v>0</v>
      </c>
      <c r="H21" s="19" t="b">
        <v>0</v>
      </c>
      <c r="I21" s="19" t="b">
        <v>1</v>
      </c>
    </row>
    <row r="22" spans="1:9" x14ac:dyDescent="0.25">
      <c r="A22" s="19">
        <v>21</v>
      </c>
      <c r="B22" s="19" t="b">
        <v>1</v>
      </c>
      <c r="C22" s="19" t="b">
        <v>1</v>
      </c>
      <c r="D22" s="19" t="b">
        <v>1</v>
      </c>
      <c r="E22" s="19" t="b">
        <v>0</v>
      </c>
      <c r="F22" s="19" t="b">
        <v>0</v>
      </c>
      <c r="G22" s="19" t="b">
        <v>1</v>
      </c>
      <c r="H22" s="19" t="b">
        <v>0</v>
      </c>
      <c r="I22" s="19" t="b">
        <v>1</v>
      </c>
    </row>
    <row r="23" spans="1:9" x14ac:dyDescent="0.25">
      <c r="A23" s="19">
        <v>22</v>
      </c>
      <c r="B23" s="19" t="b">
        <v>1</v>
      </c>
      <c r="C23" s="19" t="b">
        <v>1</v>
      </c>
      <c r="D23" s="19" t="b">
        <v>0</v>
      </c>
      <c r="E23" s="19" t="b">
        <v>0</v>
      </c>
      <c r="F23" s="19" t="b">
        <v>0</v>
      </c>
      <c r="G23" s="19" t="b">
        <v>0</v>
      </c>
      <c r="H23" s="19" t="b">
        <v>1</v>
      </c>
      <c r="I23" s="19" t="b">
        <v>1</v>
      </c>
    </row>
    <row r="24" spans="1:9" x14ac:dyDescent="0.25">
      <c r="A24" s="19">
        <v>23</v>
      </c>
      <c r="B24" s="19" t="b">
        <v>1</v>
      </c>
      <c r="C24" s="19" t="b">
        <v>1</v>
      </c>
      <c r="D24" s="19" t="b">
        <v>0</v>
      </c>
      <c r="E24" s="19" t="b">
        <v>1</v>
      </c>
      <c r="F24" s="19" t="b">
        <v>0</v>
      </c>
      <c r="G24" s="19" t="b">
        <v>0</v>
      </c>
      <c r="H24" s="19" t="b">
        <v>1</v>
      </c>
      <c r="I24" s="19" t="b">
        <v>1</v>
      </c>
    </row>
    <row r="25" spans="1:9" x14ac:dyDescent="0.25">
      <c r="A25" s="19">
        <v>24</v>
      </c>
      <c r="B25" s="19" t="b">
        <v>1</v>
      </c>
      <c r="C25" s="19" t="b">
        <v>1</v>
      </c>
      <c r="D25" s="19" t="b">
        <v>0</v>
      </c>
      <c r="E25" s="19" t="b">
        <v>1</v>
      </c>
      <c r="F25" s="19" t="b">
        <v>1</v>
      </c>
      <c r="G25" s="19" t="b">
        <v>0</v>
      </c>
      <c r="H25" s="19" t="b">
        <v>1</v>
      </c>
      <c r="I25" s="19" t="b">
        <v>1</v>
      </c>
    </row>
    <row r="26" spans="1:9" x14ac:dyDescent="0.25">
      <c r="A26" s="19">
        <v>25</v>
      </c>
      <c r="B26" s="19" t="b">
        <v>1</v>
      </c>
      <c r="C26" s="19" t="b">
        <v>1</v>
      </c>
      <c r="D26" s="19" t="b">
        <v>0</v>
      </c>
      <c r="E26" s="19" t="b">
        <v>0</v>
      </c>
      <c r="F26" s="19" t="b">
        <v>0</v>
      </c>
      <c r="G26" s="19" t="b">
        <v>1</v>
      </c>
      <c r="H26" s="19" t="b">
        <v>1</v>
      </c>
      <c r="I26" s="19" t="b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B110-EA7F-41E9-8EE4-77F5FC6F986C}">
  <dimension ref="A1:J161"/>
  <sheetViews>
    <sheetView workbookViewId="0">
      <selection activeCell="M8" sqref="M8"/>
    </sheetView>
  </sheetViews>
  <sheetFormatPr defaultRowHeight="15" x14ac:dyDescent="0.25"/>
  <cols>
    <col min="1" max="1" width="11.5703125" customWidth="1"/>
    <col min="2" max="7" width="9.5703125" bestFit="1" customWidth="1"/>
    <col min="8" max="8" width="12.85546875" customWidth="1"/>
    <col min="9" max="9" width="13.5703125" bestFit="1" customWidth="1"/>
  </cols>
  <sheetData>
    <row r="1" spans="1:10" x14ac:dyDescent="0.25">
      <c r="A1" t="s">
        <v>5512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 t="s">
        <v>5513</v>
      </c>
      <c r="I1" t="s">
        <v>5514</v>
      </c>
      <c r="J1" t="s">
        <v>5697</v>
      </c>
    </row>
    <row r="2" spans="1:10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t="s">
        <v>20</v>
      </c>
      <c r="J2" t="s">
        <v>20</v>
      </c>
    </row>
    <row r="3" spans="1:10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t="s">
        <v>20</v>
      </c>
      <c r="J3" t="s">
        <v>20</v>
      </c>
    </row>
    <row r="4" spans="1:10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t="s">
        <v>20</v>
      </c>
      <c r="J4" t="s">
        <v>20</v>
      </c>
    </row>
    <row r="5" spans="1:10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t="s">
        <v>20</v>
      </c>
      <c r="J5" t="s">
        <v>20</v>
      </c>
    </row>
    <row r="6" spans="1:10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t="s">
        <v>20</v>
      </c>
      <c r="J6" t="s">
        <v>20</v>
      </c>
    </row>
    <row r="7" spans="1:10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t="s">
        <v>20</v>
      </c>
      <c r="J7" t="s">
        <v>20</v>
      </c>
    </row>
    <row r="8" spans="1:10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t="s">
        <v>20</v>
      </c>
      <c r="J8" t="s">
        <v>20</v>
      </c>
    </row>
    <row r="9" spans="1:10" x14ac:dyDescent="0.25">
      <c r="A9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t="s">
        <v>20</v>
      </c>
      <c r="J9" t="s">
        <v>20</v>
      </c>
    </row>
    <row r="10" spans="1:10" x14ac:dyDescent="0.25">
      <c r="A10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t="s">
        <v>20</v>
      </c>
      <c r="J10" t="s">
        <v>20</v>
      </c>
    </row>
    <row r="11" spans="1:10" x14ac:dyDescent="0.25">
      <c r="A11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t="s">
        <v>20</v>
      </c>
      <c r="J11" t="s">
        <v>20</v>
      </c>
    </row>
    <row r="12" spans="1:10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t="s">
        <v>20</v>
      </c>
      <c r="J12" t="s">
        <v>20</v>
      </c>
    </row>
    <row r="13" spans="1:10" x14ac:dyDescent="0.25">
      <c r="A1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t="s">
        <v>20</v>
      </c>
      <c r="J13" t="s">
        <v>20</v>
      </c>
    </row>
    <row r="14" spans="1:10" x14ac:dyDescent="0.25">
      <c r="A1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t="s">
        <v>20</v>
      </c>
      <c r="J14" t="s">
        <v>20</v>
      </c>
    </row>
    <row r="15" spans="1:10" x14ac:dyDescent="0.25">
      <c r="A15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t="s">
        <v>20</v>
      </c>
      <c r="J15" t="s">
        <v>20</v>
      </c>
    </row>
    <row r="16" spans="1:10" x14ac:dyDescent="0.25">
      <c r="A16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t="s">
        <v>20</v>
      </c>
      <c r="J16" t="s">
        <v>20</v>
      </c>
    </row>
    <row r="17" spans="1:10" x14ac:dyDescent="0.25">
      <c r="A17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t="s">
        <v>20</v>
      </c>
      <c r="J17" t="s">
        <v>20</v>
      </c>
    </row>
    <row r="18" spans="1:10" x14ac:dyDescent="0.25">
      <c r="A18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t="s">
        <v>20</v>
      </c>
      <c r="J18" t="s">
        <v>20</v>
      </c>
    </row>
    <row r="19" spans="1:10" x14ac:dyDescent="0.25">
      <c r="A19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t="s">
        <v>20</v>
      </c>
      <c r="J19" t="s">
        <v>20</v>
      </c>
    </row>
    <row r="20" spans="1:10" x14ac:dyDescent="0.25">
      <c r="A20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t="s">
        <v>20</v>
      </c>
      <c r="J20" t="s">
        <v>20</v>
      </c>
    </row>
    <row r="21" spans="1:10" x14ac:dyDescent="0.25">
      <c r="A21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t="s">
        <v>20</v>
      </c>
      <c r="J21" t="s">
        <v>20</v>
      </c>
    </row>
    <row r="22" spans="1:10" x14ac:dyDescent="0.25">
      <c r="A22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t="s">
        <v>20</v>
      </c>
      <c r="J22" t="s">
        <v>20</v>
      </c>
    </row>
    <row r="23" spans="1:10" x14ac:dyDescent="0.25">
      <c r="A23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t="s">
        <v>20</v>
      </c>
      <c r="J23" t="s">
        <v>20</v>
      </c>
    </row>
    <row r="24" spans="1:10" x14ac:dyDescent="0.25">
      <c r="A24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t="s">
        <v>20</v>
      </c>
      <c r="J24" t="s">
        <v>20</v>
      </c>
    </row>
    <row r="25" spans="1:10" x14ac:dyDescent="0.25">
      <c r="A25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t="s">
        <v>20</v>
      </c>
      <c r="J25" t="s">
        <v>20</v>
      </c>
    </row>
    <row r="26" spans="1:10" x14ac:dyDescent="0.25">
      <c r="A26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t="s">
        <v>20</v>
      </c>
      <c r="J26" t="s">
        <v>20</v>
      </c>
    </row>
    <row r="27" spans="1:10" x14ac:dyDescent="0.25">
      <c r="A27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t="s">
        <v>20</v>
      </c>
      <c r="J27" t="s">
        <v>20</v>
      </c>
    </row>
    <row r="28" spans="1:10" x14ac:dyDescent="0.25">
      <c r="A28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t="s">
        <v>20</v>
      </c>
      <c r="J28" t="s">
        <v>20</v>
      </c>
    </row>
    <row r="29" spans="1:10" x14ac:dyDescent="0.25">
      <c r="A29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t="s">
        <v>20</v>
      </c>
      <c r="J29" t="s">
        <v>20</v>
      </c>
    </row>
    <row r="30" spans="1:10" x14ac:dyDescent="0.25">
      <c r="A30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t="s">
        <v>20</v>
      </c>
      <c r="J30" t="s">
        <v>20</v>
      </c>
    </row>
    <row r="31" spans="1:10" x14ac:dyDescent="0.25">
      <c r="A31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t="s">
        <v>20</v>
      </c>
      <c r="J31" t="s">
        <v>20</v>
      </c>
    </row>
    <row r="32" spans="1:10" x14ac:dyDescent="0.25">
      <c r="A32">
        <v>31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t="s">
        <v>20</v>
      </c>
      <c r="J32" t="s">
        <v>20</v>
      </c>
    </row>
    <row r="33" spans="1:10" x14ac:dyDescent="0.25">
      <c r="A33">
        <v>32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t="s">
        <v>20</v>
      </c>
      <c r="J33" t="s">
        <v>20</v>
      </c>
    </row>
    <row r="34" spans="1:10" x14ac:dyDescent="0.25">
      <c r="A34">
        <v>33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t="s">
        <v>20</v>
      </c>
      <c r="J34" t="s">
        <v>20</v>
      </c>
    </row>
    <row r="35" spans="1:10" x14ac:dyDescent="0.25">
      <c r="A35">
        <v>34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t="s">
        <v>20</v>
      </c>
      <c r="J35" t="s">
        <v>20</v>
      </c>
    </row>
    <row r="36" spans="1:10" x14ac:dyDescent="0.25">
      <c r="A36">
        <v>35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t="s">
        <v>20</v>
      </c>
      <c r="J36" t="s">
        <v>20</v>
      </c>
    </row>
    <row r="37" spans="1:10" x14ac:dyDescent="0.25">
      <c r="A37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t="s">
        <v>20</v>
      </c>
      <c r="J37" t="s">
        <v>20</v>
      </c>
    </row>
    <row r="38" spans="1:10" x14ac:dyDescent="0.25">
      <c r="A38">
        <v>37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t="s">
        <v>20</v>
      </c>
      <c r="J38" t="s">
        <v>20</v>
      </c>
    </row>
    <row r="39" spans="1:10" x14ac:dyDescent="0.25">
      <c r="A39">
        <v>38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t="s">
        <v>20</v>
      </c>
      <c r="J39" t="s">
        <v>20</v>
      </c>
    </row>
    <row r="40" spans="1:10" x14ac:dyDescent="0.25">
      <c r="A40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t="s">
        <v>20</v>
      </c>
      <c r="J40" t="s">
        <v>20</v>
      </c>
    </row>
    <row r="41" spans="1:10" x14ac:dyDescent="0.25">
      <c r="A41">
        <v>40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t="s">
        <v>20</v>
      </c>
      <c r="J41" t="s">
        <v>20</v>
      </c>
    </row>
    <row r="42" spans="1:10" x14ac:dyDescent="0.25">
      <c r="A42">
        <v>41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t="s">
        <v>20</v>
      </c>
      <c r="J42" t="s">
        <v>20</v>
      </c>
    </row>
    <row r="43" spans="1:10" x14ac:dyDescent="0.25">
      <c r="A43">
        <v>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t="s">
        <v>20</v>
      </c>
      <c r="J43" t="s">
        <v>20</v>
      </c>
    </row>
    <row r="44" spans="1:10" x14ac:dyDescent="0.25">
      <c r="A44">
        <v>43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t="s">
        <v>20</v>
      </c>
      <c r="J44" t="s">
        <v>20</v>
      </c>
    </row>
    <row r="45" spans="1:10" x14ac:dyDescent="0.25">
      <c r="A45">
        <v>44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t="s">
        <v>20</v>
      </c>
      <c r="J45" t="s">
        <v>20</v>
      </c>
    </row>
    <row r="46" spans="1:10" x14ac:dyDescent="0.25">
      <c r="A46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t="s">
        <v>20</v>
      </c>
      <c r="J46" t="s">
        <v>20</v>
      </c>
    </row>
    <row r="47" spans="1:10" x14ac:dyDescent="0.25">
      <c r="A47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t="s">
        <v>20</v>
      </c>
      <c r="J47" t="s">
        <v>20</v>
      </c>
    </row>
    <row r="48" spans="1:10" x14ac:dyDescent="0.25">
      <c r="A48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t="s">
        <v>20</v>
      </c>
      <c r="J48" t="s">
        <v>20</v>
      </c>
    </row>
    <row r="49" spans="1:10" x14ac:dyDescent="0.25">
      <c r="A49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t="s">
        <v>20</v>
      </c>
      <c r="J49" t="s">
        <v>20</v>
      </c>
    </row>
    <row r="50" spans="1:10" x14ac:dyDescent="0.25">
      <c r="A50">
        <v>49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t="s">
        <v>20</v>
      </c>
      <c r="J50" t="s">
        <v>20</v>
      </c>
    </row>
    <row r="51" spans="1:10" x14ac:dyDescent="0.25">
      <c r="A51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t="s">
        <v>20</v>
      </c>
      <c r="J51" t="s">
        <v>20</v>
      </c>
    </row>
    <row r="52" spans="1:10" x14ac:dyDescent="0.25">
      <c r="A52">
        <v>51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t="s">
        <v>20</v>
      </c>
      <c r="J52" t="s">
        <v>20</v>
      </c>
    </row>
    <row r="53" spans="1:10" x14ac:dyDescent="0.25">
      <c r="A53">
        <v>52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t="s">
        <v>20</v>
      </c>
      <c r="J53" t="s">
        <v>20</v>
      </c>
    </row>
    <row r="54" spans="1:10" x14ac:dyDescent="0.25">
      <c r="A54">
        <v>53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t="s">
        <v>20</v>
      </c>
      <c r="J54" t="s">
        <v>20</v>
      </c>
    </row>
    <row r="55" spans="1:10" x14ac:dyDescent="0.25">
      <c r="A55">
        <v>54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t="s">
        <v>20</v>
      </c>
      <c r="J55" t="s">
        <v>20</v>
      </c>
    </row>
    <row r="56" spans="1:10" x14ac:dyDescent="0.25">
      <c r="A56">
        <v>55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t="s">
        <v>20</v>
      </c>
      <c r="J56" t="s">
        <v>20</v>
      </c>
    </row>
    <row r="57" spans="1:10" x14ac:dyDescent="0.25">
      <c r="A57">
        <v>56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t="s">
        <v>20</v>
      </c>
      <c r="J57" t="s">
        <v>20</v>
      </c>
    </row>
    <row r="58" spans="1:10" x14ac:dyDescent="0.25">
      <c r="A58">
        <v>57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t="s">
        <v>20</v>
      </c>
      <c r="J58" t="s">
        <v>20</v>
      </c>
    </row>
    <row r="59" spans="1:10" x14ac:dyDescent="0.25">
      <c r="A59">
        <v>58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t="s">
        <v>20</v>
      </c>
      <c r="J59" t="s">
        <v>20</v>
      </c>
    </row>
    <row r="60" spans="1:10" x14ac:dyDescent="0.25">
      <c r="A60">
        <v>59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t="s">
        <v>20</v>
      </c>
      <c r="J60" t="s">
        <v>20</v>
      </c>
    </row>
    <row r="61" spans="1:10" x14ac:dyDescent="0.25">
      <c r="A61">
        <v>60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t="s">
        <v>20</v>
      </c>
      <c r="J61" t="s">
        <v>20</v>
      </c>
    </row>
    <row r="62" spans="1:10" x14ac:dyDescent="0.25">
      <c r="A62">
        <v>61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t="s">
        <v>20</v>
      </c>
      <c r="J62" t="s">
        <v>20</v>
      </c>
    </row>
    <row r="63" spans="1:10" x14ac:dyDescent="0.25">
      <c r="A63">
        <v>62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t="s">
        <v>20</v>
      </c>
      <c r="J63" t="s">
        <v>20</v>
      </c>
    </row>
    <row r="64" spans="1:10" x14ac:dyDescent="0.25">
      <c r="A64">
        <v>63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t="s">
        <v>20</v>
      </c>
      <c r="J64" t="s">
        <v>20</v>
      </c>
    </row>
    <row r="65" spans="1:10" x14ac:dyDescent="0.25">
      <c r="A65">
        <v>64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t="s">
        <v>20</v>
      </c>
      <c r="J65" t="s">
        <v>20</v>
      </c>
    </row>
    <row r="66" spans="1:10" x14ac:dyDescent="0.25">
      <c r="A66">
        <v>65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t="s">
        <v>20</v>
      </c>
      <c r="J66" t="s">
        <v>20</v>
      </c>
    </row>
    <row r="67" spans="1:10" x14ac:dyDescent="0.25">
      <c r="A67">
        <v>66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t="s">
        <v>20</v>
      </c>
      <c r="J67" t="s">
        <v>20</v>
      </c>
    </row>
    <row r="68" spans="1:10" x14ac:dyDescent="0.25">
      <c r="A68">
        <v>67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t="s">
        <v>20</v>
      </c>
      <c r="J68" t="s">
        <v>20</v>
      </c>
    </row>
    <row r="69" spans="1:10" x14ac:dyDescent="0.25">
      <c r="A69">
        <v>68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t="s">
        <v>20</v>
      </c>
      <c r="J69" t="s">
        <v>20</v>
      </c>
    </row>
    <row r="70" spans="1:10" x14ac:dyDescent="0.25">
      <c r="A70">
        <v>69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t="s">
        <v>20</v>
      </c>
      <c r="J70" t="s">
        <v>20</v>
      </c>
    </row>
    <row r="71" spans="1:10" x14ac:dyDescent="0.25">
      <c r="A71">
        <v>70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t="s">
        <v>20</v>
      </c>
      <c r="J71" t="s">
        <v>20</v>
      </c>
    </row>
    <row r="72" spans="1:10" x14ac:dyDescent="0.25">
      <c r="A72">
        <v>71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t="s">
        <v>20</v>
      </c>
      <c r="J72" t="s">
        <v>20</v>
      </c>
    </row>
    <row r="73" spans="1:10" x14ac:dyDescent="0.25">
      <c r="A73">
        <v>72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t="s">
        <v>20</v>
      </c>
      <c r="J73" t="s">
        <v>20</v>
      </c>
    </row>
    <row r="74" spans="1:10" x14ac:dyDescent="0.25">
      <c r="A74">
        <v>73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t="s">
        <v>20</v>
      </c>
      <c r="J74" t="s">
        <v>20</v>
      </c>
    </row>
    <row r="75" spans="1:10" x14ac:dyDescent="0.25">
      <c r="A75">
        <v>74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t="s">
        <v>20</v>
      </c>
      <c r="J75" t="s">
        <v>20</v>
      </c>
    </row>
    <row r="76" spans="1:10" x14ac:dyDescent="0.25">
      <c r="A76">
        <v>75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t="s">
        <v>20</v>
      </c>
      <c r="J76" t="s">
        <v>20</v>
      </c>
    </row>
    <row r="77" spans="1:10" x14ac:dyDescent="0.25">
      <c r="A77">
        <v>76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t="s">
        <v>20</v>
      </c>
      <c r="J77" t="s">
        <v>20</v>
      </c>
    </row>
    <row r="78" spans="1:10" x14ac:dyDescent="0.25">
      <c r="A78">
        <v>77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t="s">
        <v>20</v>
      </c>
      <c r="J78" t="s">
        <v>20</v>
      </c>
    </row>
    <row r="79" spans="1:10" x14ac:dyDescent="0.25">
      <c r="A79">
        <v>78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t="s">
        <v>20</v>
      </c>
      <c r="J79" t="s">
        <v>20</v>
      </c>
    </row>
    <row r="80" spans="1:10" x14ac:dyDescent="0.25">
      <c r="A80">
        <v>79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t="s">
        <v>20</v>
      </c>
      <c r="J80" t="s">
        <v>20</v>
      </c>
    </row>
    <row r="81" spans="1:10" x14ac:dyDescent="0.25">
      <c r="A81">
        <v>80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t="s">
        <v>20</v>
      </c>
      <c r="J81" t="s">
        <v>20</v>
      </c>
    </row>
    <row r="82" spans="1:10" x14ac:dyDescent="0.25">
      <c r="A82">
        <v>81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t="s">
        <v>20</v>
      </c>
      <c r="J82" t="s">
        <v>20</v>
      </c>
    </row>
    <row r="83" spans="1:10" x14ac:dyDescent="0.25">
      <c r="A83">
        <v>82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t="s">
        <v>20</v>
      </c>
      <c r="J83" t="s">
        <v>20</v>
      </c>
    </row>
    <row r="84" spans="1:10" x14ac:dyDescent="0.25">
      <c r="A84">
        <v>83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t="s">
        <v>20</v>
      </c>
      <c r="J84" t="s">
        <v>20</v>
      </c>
    </row>
    <row r="85" spans="1:10" x14ac:dyDescent="0.25">
      <c r="A85">
        <v>84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t="s">
        <v>20</v>
      </c>
      <c r="J85" t="s">
        <v>20</v>
      </c>
    </row>
    <row r="86" spans="1:10" x14ac:dyDescent="0.25">
      <c r="A86">
        <v>85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t="s">
        <v>20</v>
      </c>
      <c r="J86" t="s">
        <v>20</v>
      </c>
    </row>
    <row r="87" spans="1:10" x14ac:dyDescent="0.25">
      <c r="A87">
        <v>86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t="s">
        <v>20</v>
      </c>
      <c r="J87" t="s">
        <v>20</v>
      </c>
    </row>
    <row r="88" spans="1:10" x14ac:dyDescent="0.25">
      <c r="A88">
        <v>87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t="s">
        <v>20</v>
      </c>
      <c r="J88" t="s">
        <v>20</v>
      </c>
    </row>
    <row r="89" spans="1:10" x14ac:dyDescent="0.25">
      <c r="A89">
        <v>88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t="s">
        <v>20</v>
      </c>
      <c r="J89" t="s">
        <v>20</v>
      </c>
    </row>
    <row r="90" spans="1:10" x14ac:dyDescent="0.25">
      <c r="A90">
        <v>89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t="s">
        <v>20</v>
      </c>
      <c r="J90" t="s">
        <v>20</v>
      </c>
    </row>
    <row r="91" spans="1:10" x14ac:dyDescent="0.25">
      <c r="A91">
        <v>90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t="s">
        <v>20</v>
      </c>
      <c r="J91" t="s">
        <v>20</v>
      </c>
    </row>
    <row r="92" spans="1:10" x14ac:dyDescent="0.25">
      <c r="A92">
        <v>91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t="s">
        <v>20</v>
      </c>
      <c r="J92" t="s">
        <v>20</v>
      </c>
    </row>
    <row r="93" spans="1:10" x14ac:dyDescent="0.25">
      <c r="A93">
        <v>92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t="s">
        <v>20</v>
      </c>
      <c r="J93" t="s">
        <v>20</v>
      </c>
    </row>
    <row r="94" spans="1:10" x14ac:dyDescent="0.25">
      <c r="A94">
        <v>93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t="s">
        <v>20</v>
      </c>
      <c r="J94" t="s">
        <v>20</v>
      </c>
    </row>
    <row r="95" spans="1:10" x14ac:dyDescent="0.25">
      <c r="A95">
        <v>94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t="s">
        <v>20</v>
      </c>
      <c r="J95" t="s">
        <v>20</v>
      </c>
    </row>
    <row r="96" spans="1:10" x14ac:dyDescent="0.25">
      <c r="A96">
        <v>95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t="s">
        <v>20</v>
      </c>
      <c r="J96" t="s">
        <v>20</v>
      </c>
    </row>
    <row r="97" spans="1:10" x14ac:dyDescent="0.25">
      <c r="A97">
        <v>96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t="s">
        <v>20</v>
      </c>
      <c r="J97" t="s">
        <v>20</v>
      </c>
    </row>
    <row r="98" spans="1:10" x14ac:dyDescent="0.25">
      <c r="A98">
        <v>97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t="s">
        <v>20</v>
      </c>
      <c r="J98" t="s">
        <v>20</v>
      </c>
    </row>
    <row r="99" spans="1:10" x14ac:dyDescent="0.25">
      <c r="A99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t="s">
        <v>20</v>
      </c>
      <c r="J99" t="s">
        <v>20</v>
      </c>
    </row>
    <row r="100" spans="1:10" x14ac:dyDescent="0.25">
      <c r="A100">
        <v>99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t="s">
        <v>20</v>
      </c>
      <c r="J100" t="s">
        <v>20</v>
      </c>
    </row>
    <row r="101" spans="1:10" x14ac:dyDescent="0.25">
      <c r="A101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t="s">
        <v>20</v>
      </c>
      <c r="J101" t="s">
        <v>20</v>
      </c>
    </row>
    <row r="102" spans="1:10" x14ac:dyDescent="0.25">
      <c r="A102">
        <v>101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t="s">
        <v>20</v>
      </c>
      <c r="J102" t="s">
        <v>20</v>
      </c>
    </row>
    <row r="103" spans="1:10" x14ac:dyDescent="0.25">
      <c r="A103">
        <v>102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t="s">
        <v>20</v>
      </c>
      <c r="J103" t="s">
        <v>20</v>
      </c>
    </row>
    <row r="104" spans="1:10" x14ac:dyDescent="0.25">
      <c r="A104">
        <v>103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t="s">
        <v>20</v>
      </c>
      <c r="J104" t="s">
        <v>20</v>
      </c>
    </row>
    <row r="105" spans="1:10" x14ac:dyDescent="0.25">
      <c r="A105">
        <v>104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t="s">
        <v>20</v>
      </c>
      <c r="J105" t="s">
        <v>20</v>
      </c>
    </row>
    <row r="106" spans="1:10" x14ac:dyDescent="0.25">
      <c r="A106">
        <v>105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t="s">
        <v>20</v>
      </c>
      <c r="J106" t="s">
        <v>20</v>
      </c>
    </row>
    <row r="107" spans="1:10" x14ac:dyDescent="0.25">
      <c r="A107">
        <v>106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t="s">
        <v>20</v>
      </c>
      <c r="J107" t="s">
        <v>20</v>
      </c>
    </row>
    <row r="108" spans="1:10" x14ac:dyDescent="0.25">
      <c r="A108">
        <v>107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t="s">
        <v>20</v>
      </c>
      <c r="J108" t="s">
        <v>20</v>
      </c>
    </row>
    <row r="109" spans="1:10" x14ac:dyDescent="0.25">
      <c r="A109">
        <v>108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t="s">
        <v>20</v>
      </c>
      <c r="J109" t="s">
        <v>20</v>
      </c>
    </row>
    <row r="110" spans="1:10" x14ac:dyDescent="0.25">
      <c r="A110">
        <v>109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t="s">
        <v>20</v>
      </c>
      <c r="J110" t="s">
        <v>20</v>
      </c>
    </row>
    <row r="111" spans="1:10" x14ac:dyDescent="0.25">
      <c r="A111">
        <v>110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t="s">
        <v>20</v>
      </c>
      <c r="J111" t="s">
        <v>20</v>
      </c>
    </row>
    <row r="112" spans="1:10" x14ac:dyDescent="0.25">
      <c r="A112">
        <v>111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t="s">
        <v>20</v>
      </c>
      <c r="J112" t="s">
        <v>20</v>
      </c>
    </row>
    <row r="113" spans="1:10" x14ac:dyDescent="0.25">
      <c r="A113">
        <v>112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t="s">
        <v>20</v>
      </c>
      <c r="J113" t="s">
        <v>20</v>
      </c>
    </row>
    <row r="114" spans="1:10" x14ac:dyDescent="0.25">
      <c r="A114">
        <v>113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t="s">
        <v>20</v>
      </c>
      <c r="J114" t="s">
        <v>20</v>
      </c>
    </row>
    <row r="115" spans="1:10" x14ac:dyDescent="0.25">
      <c r="A115">
        <v>114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t="s">
        <v>20</v>
      </c>
      <c r="J115" t="s">
        <v>20</v>
      </c>
    </row>
    <row r="116" spans="1:10" x14ac:dyDescent="0.25">
      <c r="A116">
        <v>115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t="s">
        <v>20</v>
      </c>
      <c r="J116" t="s">
        <v>20</v>
      </c>
    </row>
    <row r="117" spans="1:10" x14ac:dyDescent="0.25">
      <c r="A117">
        <v>116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t="s">
        <v>20</v>
      </c>
      <c r="J117" t="s">
        <v>20</v>
      </c>
    </row>
    <row r="118" spans="1:10" x14ac:dyDescent="0.25">
      <c r="A118">
        <v>117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t="s">
        <v>20</v>
      </c>
      <c r="J118" t="s">
        <v>20</v>
      </c>
    </row>
    <row r="119" spans="1:10" x14ac:dyDescent="0.25">
      <c r="A119">
        <v>118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t="s">
        <v>20</v>
      </c>
      <c r="J119" t="s">
        <v>20</v>
      </c>
    </row>
    <row r="120" spans="1:10" x14ac:dyDescent="0.25">
      <c r="A120">
        <v>119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t="s">
        <v>20</v>
      </c>
      <c r="J120" t="s">
        <v>20</v>
      </c>
    </row>
    <row r="121" spans="1:10" x14ac:dyDescent="0.25">
      <c r="A121">
        <v>120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t="s">
        <v>20</v>
      </c>
      <c r="J121" t="s">
        <v>20</v>
      </c>
    </row>
    <row r="122" spans="1:10" x14ac:dyDescent="0.25">
      <c r="A122">
        <v>121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t="s">
        <v>20</v>
      </c>
      <c r="J122" t="s">
        <v>20</v>
      </c>
    </row>
    <row r="123" spans="1:10" x14ac:dyDescent="0.25">
      <c r="A123">
        <v>122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t="s">
        <v>20</v>
      </c>
      <c r="J123" t="s">
        <v>20</v>
      </c>
    </row>
    <row r="124" spans="1:10" x14ac:dyDescent="0.25">
      <c r="A124">
        <v>123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t="s">
        <v>20</v>
      </c>
      <c r="J124" t="s">
        <v>20</v>
      </c>
    </row>
    <row r="125" spans="1:10" x14ac:dyDescent="0.25">
      <c r="A125">
        <v>124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t="s">
        <v>20</v>
      </c>
      <c r="J125" t="s">
        <v>20</v>
      </c>
    </row>
    <row r="126" spans="1:10" x14ac:dyDescent="0.25">
      <c r="A126">
        <v>125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t="s">
        <v>20</v>
      </c>
      <c r="J126" t="s">
        <v>20</v>
      </c>
    </row>
    <row r="127" spans="1:10" x14ac:dyDescent="0.25">
      <c r="A127">
        <v>126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t="s">
        <v>20</v>
      </c>
      <c r="J127" t="s">
        <v>20</v>
      </c>
    </row>
    <row r="128" spans="1:10" x14ac:dyDescent="0.25">
      <c r="A128">
        <v>127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t="s">
        <v>20</v>
      </c>
      <c r="J128" t="s">
        <v>20</v>
      </c>
    </row>
    <row r="129" spans="1:10" x14ac:dyDescent="0.25">
      <c r="A129">
        <v>128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t="s">
        <v>20</v>
      </c>
      <c r="J129" t="s">
        <v>20</v>
      </c>
    </row>
    <row r="130" spans="1:10" x14ac:dyDescent="0.25">
      <c r="A130">
        <v>129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t="s">
        <v>20</v>
      </c>
      <c r="J130" t="s">
        <v>20</v>
      </c>
    </row>
    <row r="131" spans="1:10" x14ac:dyDescent="0.25">
      <c r="A131">
        <v>130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t="s">
        <v>20</v>
      </c>
      <c r="J131" t="s">
        <v>20</v>
      </c>
    </row>
    <row r="132" spans="1:10" x14ac:dyDescent="0.25">
      <c r="A132">
        <v>131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t="s">
        <v>20</v>
      </c>
      <c r="J132" t="s">
        <v>20</v>
      </c>
    </row>
    <row r="133" spans="1:10" x14ac:dyDescent="0.25">
      <c r="A133">
        <v>132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t="s">
        <v>20</v>
      </c>
      <c r="J133" t="s">
        <v>20</v>
      </c>
    </row>
    <row r="134" spans="1:10" x14ac:dyDescent="0.25">
      <c r="A134">
        <v>133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t="s">
        <v>20</v>
      </c>
      <c r="J134" t="s">
        <v>20</v>
      </c>
    </row>
    <row r="135" spans="1:10" x14ac:dyDescent="0.25">
      <c r="A135">
        <v>134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t="s">
        <v>20</v>
      </c>
      <c r="J135" t="s">
        <v>20</v>
      </c>
    </row>
    <row r="136" spans="1:10" x14ac:dyDescent="0.25">
      <c r="A136">
        <v>135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t="s">
        <v>20</v>
      </c>
      <c r="J136" t="s">
        <v>20</v>
      </c>
    </row>
    <row r="137" spans="1:10" x14ac:dyDescent="0.25">
      <c r="A137">
        <v>136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t="s">
        <v>20</v>
      </c>
      <c r="J137" t="s">
        <v>20</v>
      </c>
    </row>
    <row r="138" spans="1:10" x14ac:dyDescent="0.25">
      <c r="A138">
        <v>137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t="s">
        <v>20</v>
      </c>
      <c r="J138" t="s">
        <v>20</v>
      </c>
    </row>
    <row r="139" spans="1:10" x14ac:dyDescent="0.25">
      <c r="A139">
        <v>138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t="s">
        <v>20</v>
      </c>
      <c r="J139" t="s">
        <v>20</v>
      </c>
    </row>
    <row r="140" spans="1:10" x14ac:dyDescent="0.25">
      <c r="A140">
        <v>139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t="s">
        <v>20</v>
      </c>
      <c r="J140" t="s">
        <v>20</v>
      </c>
    </row>
    <row r="141" spans="1:10" x14ac:dyDescent="0.25">
      <c r="A141">
        <v>140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t="s">
        <v>20</v>
      </c>
      <c r="J141" t="s">
        <v>20</v>
      </c>
    </row>
    <row r="142" spans="1:10" x14ac:dyDescent="0.25">
      <c r="A142">
        <v>141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t="s">
        <v>20</v>
      </c>
      <c r="J142" t="s">
        <v>20</v>
      </c>
    </row>
    <row r="143" spans="1:10" x14ac:dyDescent="0.25">
      <c r="A143">
        <v>142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t="s">
        <v>20</v>
      </c>
      <c r="J143" t="s">
        <v>20</v>
      </c>
    </row>
    <row r="144" spans="1:10" x14ac:dyDescent="0.25">
      <c r="A144">
        <v>143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t="s">
        <v>20</v>
      </c>
      <c r="J144" t="s">
        <v>20</v>
      </c>
    </row>
    <row r="145" spans="1:10" x14ac:dyDescent="0.25">
      <c r="A145">
        <v>144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t="s">
        <v>20</v>
      </c>
      <c r="J145" t="s">
        <v>20</v>
      </c>
    </row>
    <row r="146" spans="1:10" x14ac:dyDescent="0.25">
      <c r="A146">
        <v>145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t="s">
        <v>20</v>
      </c>
      <c r="J146" t="s">
        <v>20</v>
      </c>
    </row>
    <row r="147" spans="1:10" x14ac:dyDescent="0.25">
      <c r="A147">
        <v>146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t="s">
        <v>20</v>
      </c>
      <c r="J147" t="s">
        <v>20</v>
      </c>
    </row>
    <row r="148" spans="1:10" x14ac:dyDescent="0.25">
      <c r="A148">
        <v>147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t="s">
        <v>20</v>
      </c>
      <c r="J148" t="s">
        <v>20</v>
      </c>
    </row>
    <row r="149" spans="1:10" x14ac:dyDescent="0.25">
      <c r="A149">
        <v>148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t="s">
        <v>20</v>
      </c>
      <c r="J149" t="s">
        <v>20</v>
      </c>
    </row>
    <row r="150" spans="1:10" x14ac:dyDescent="0.25">
      <c r="A150">
        <v>149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t="s">
        <v>20</v>
      </c>
      <c r="J150" t="s">
        <v>20</v>
      </c>
    </row>
    <row r="151" spans="1:10" x14ac:dyDescent="0.25">
      <c r="A151">
        <v>150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t="s">
        <v>20</v>
      </c>
      <c r="J151" t="s">
        <v>20</v>
      </c>
    </row>
    <row r="152" spans="1:10" x14ac:dyDescent="0.25">
      <c r="A152">
        <v>151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t="s">
        <v>20</v>
      </c>
      <c r="J152" t="s">
        <v>20</v>
      </c>
    </row>
    <row r="153" spans="1:10" x14ac:dyDescent="0.25">
      <c r="A153">
        <v>152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t="s">
        <v>20</v>
      </c>
      <c r="J153" t="s">
        <v>20</v>
      </c>
    </row>
    <row r="154" spans="1:10" x14ac:dyDescent="0.25">
      <c r="A154">
        <v>153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t="s">
        <v>20</v>
      </c>
      <c r="J154" t="s">
        <v>20</v>
      </c>
    </row>
    <row r="155" spans="1:10" x14ac:dyDescent="0.25">
      <c r="A155">
        <v>154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t="s">
        <v>20</v>
      </c>
      <c r="J155" t="s">
        <v>20</v>
      </c>
    </row>
    <row r="156" spans="1:10" x14ac:dyDescent="0.25">
      <c r="A156">
        <v>155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t="s">
        <v>20</v>
      </c>
      <c r="J156" t="s">
        <v>20</v>
      </c>
    </row>
    <row r="157" spans="1:10" x14ac:dyDescent="0.25">
      <c r="A157">
        <v>156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t="s">
        <v>20</v>
      </c>
      <c r="J157" t="s">
        <v>20</v>
      </c>
    </row>
    <row r="158" spans="1:10" x14ac:dyDescent="0.25">
      <c r="A158">
        <v>157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t="s">
        <v>20</v>
      </c>
      <c r="J158" t="s">
        <v>20</v>
      </c>
    </row>
    <row r="159" spans="1:10" x14ac:dyDescent="0.25">
      <c r="A159">
        <v>158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t="s">
        <v>20</v>
      </c>
      <c r="J159" t="s">
        <v>20</v>
      </c>
    </row>
    <row r="160" spans="1:10" x14ac:dyDescent="0.25">
      <c r="A160">
        <v>159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t="s">
        <v>20</v>
      </c>
      <c r="J160" t="s">
        <v>20</v>
      </c>
    </row>
    <row r="161" spans="1:10" x14ac:dyDescent="0.25">
      <c r="A161">
        <v>160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t="s">
        <v>20</v>
      </c>
      <c r="J161" t="s">
        <v>20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1366-5B2E-4279-9997-4CE3AEAB4CDF}">
  <dimension ref="A1:I41"/>
  <sheetViews>
    <sheetView topLeftCell="B1" workbookViewId="0">
      <selection activeCell="F45" sqref="F45"/>
    </sheetView>
  </sheetViews>
  <sheetFormatPr defaultRowHeight="15" x14ac:dyDescent="0.25"/>
  <cols>
    <col min="1" max="1" width="20.5703125" customWidth="1"/>
    <col min="2" max="2" width="13.7109375" bestFit="1" customWidth="1"/>
    <col min="3" max="3" width="12.5703125" bestFit="1" customWidth="1"/>
    <col min="4" max="6" width="13.7109375" bestFit="1" customWidth="1"/>
    <col min="7" max="7" width="10.5703125" bestFit="1" customWidth="1"/>
    <col min="8" max="8" width="16.85546875" bestFit="1" customWidth="1"/>
    <col min="9" max="9" width="21.5703125" bestFit="1" customWidth="1"/>
  </cols>
  <sheetData>
    <row r="1" spans="1:9" x14ac:dyDescent="0.25">
      <c r="A1" t="s">
        <v>4111</v>
      </c>
      <c r="B1">
        <v>2025</v>
      </c>
      <c r="C1">
        <v>2030</v>
      </c>
      <c r="D1">
        <v>2035</v>
      </c>
      <c r="E1">
        <v>2040</v>
      </c>
      <c r="F1">
        <v>2045</v>
      </c>
      <c r="G1">
        <v>2050</v>
      </c>
      <c r="H1" t="s">
        <v>5513</v>
      </c>
      <c r="I1" t="s">
        <v>5515</v>
      </c>
    </row>
    <row r="2" spans="1:9" x14ac:dyDescent="0.25">
      <c r="A2" t="s">
        <v>5293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25">
      <c r="A3" t="s">
        <v>5294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 x14ac:dyDescent="0.25">
      <c r="A4" t="s">
        <v>5295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 x14ac:dyDescent="0.25">
      <c r="A5" t="s">
        <v>5296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25">
      <c r="A6" t="s">
        <v>5297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 x14ac:dyDescent="0.25">
      <c r="A7" t="s">
        <v>5298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1:9" x14ac:dyDescent="0.25">
      <c r="A8" t="s">
        <v>5299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</row>
    <row r="9" spans="1:9" x14ac:dyDescent="0.25">
      <c r="A9" t="s">
        <v>5300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t="s">
        <v>5301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t="s">
        <v>5302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t="s">
        <v>5303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t="s">
        <v>5304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t="s">
        <v>5305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t="s">
        <v>5306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t="s">
        <v>5307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t="s">
        <v>5308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t="s">
        <v>5309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t="s">
        <v>5310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t="s">
        <v>5311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25">
      <c r="A21" t="s">
        <v>5312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9" x14ac:dyDescent="0.25">
      <c r="A22" t="s">
        <v>5313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25">
      <c r="A23" t="s">
        <v>5314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</row>
    <row r="24" spans="1:9" x14ac:dyDescent="0.25">
      <c r="A24" t="s">
        <v>5315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t="s">
        <v>5316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</row>
    <row r="26" spans="1:9" x14ac:dyDescent="0.25">
      <c r="A26" t="s">
        <v>5317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</row>
    <row r="27" spans="1:9" x14ac:dyDescent="0.25">
      <c r="A27" t="s">
        <v>5318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1:9" x14ac:dyDescent="0.25">
      <c r="A28" t="s">
        <v>5319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25">
      <c r="A29" t="s">
        <v>5320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</row>
    <row r="30" spans="1:9" x14ac:dyDescent="0.25">
      <c r="A30" t="s">
        <v>5321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1:9" x14ac:dyDescent="0.25">
      <c r="A31" t="s">
        <v>5322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</row>
    <row r="32" spans="1:9" x14ac:dyDescent="0.25">
      <c r="A32" t="s">
        <v>5323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25">
      <c r="A33" t="s">
        <v>5324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25">
      <c r="A34" t="s">
        <v>5325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25">
      <c r="A35" t="s">
        <v>5326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</row>
    <row r="36" spans="1:9" x14ac:dyDescent="0.25">
      <c r="A36" t="s">
        <v>5327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 x14ac:dyDescent="0.25">
      <c r="A37" t="s">
        <v>5328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</row>
    <row r="38" spans="1:9" x14ac:dyDescent="0.25">
      <c r="A38" t="s">
        <v>5329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</row>
    <row r="39" spans="1:9" x14ac:dyDescent="0.25">
      <c r="A39" t="s">
        <v>5330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25">
      <c r="A40" t="s">
        <v>5331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E4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9D54-9E8D-4B43-8822-34DF70EBD0BD}">
  <dimension ref="A1:H79"/>
  <sheetViews>
    <sheetView zoomScale="80" zoomScaleNormal="80" workbookViewId="0">
      <selection activeCell="J22" sqref="J22"/>
    </sheetView>
  </sheetViews>
  <sheetFormatPr defaultColWidth="8.85546875" defaultRowHeight="15" x14ac:dyDescent="0.25"/>
  <cols>
    <col min="1" max="1" width="28.7109375" customWidth="1"/>
    <col min="2" max="2" width="44.140625" bestFit="1" customWidth="1"/>
    <col min="3" max="3" width="13.28515625" bestFit="1" customWidth="1"/>
    <col min="4" max="4" width="11.42578125" customWidth="1"/>
    <col min="5" max="5" width="20.42578125" bestFit="1" customWidth="1"/>
    <col min="6" max="6" width="10.7109375" bestFit="1" customWidth="1"/>
    <col min="7" max="7" width="9.42578125" bestFit="1" customWidth="1"/>
    <col min="8" max="8" width="15.140625" bestFit="1" customWidth="1"/>
  </cols>
  <sheetData>
    <row r="1" spans="1:8" x14ac:dyDescent="0.25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4121</v>
      </c>
    </row>
    <row r="2" spans="1:8" x14ac:dyDescent="0.25">
      <c r="A2" t="str">
        <f t="shared" ref="A2:A14" si="0">B2&amp;"_area"</f>
        <v>RotterdamHIC_area</v>
      </c>
      <c r="B2" t="s">
        <v>17</v>
      </c>
      <c r="C2" t="s">
        <v>18</v>
      </c>
      <c r="D2" t="s">
        <v>11</v>
      </c>
      <c r="E2" t="s">
        <v>11</v>
      </c>
      <c r="G2" t="s">
        <v>11</v>
      </c>
      <c r="H2" s="9">
        <f>SUM(H3:H53)</f>
        <v>308.5999999999998</v>
      </c>
    </row>
    <row r="3" spans="1:8" x14ac:dyDescent="0.25">
      <c r="A3" t="str">
        <f t="shared" si="0"/>
        <v>Neste_MVB_area</v>
      </c>
      <c r="B3" t="s">
        <v>19</v>
      </c>
      <c r="C3" t="s">
        <v>20</v>
      </c>
      <c r="D3" t="s">
        <v>11</v>
      </c>
      <c r="E3" t="s">
        <v>21</v>
      </c>
      <c r="G3" t="s">
        <v>11</v>
      </c>
      <c r="H3" s="9">
        <v>5</v>
      </c>
    </row>
    <row r="4" spans="1:8" x14ac:dyDescent="0.25">
      <c r="A4" t="str">
        <f t="shared" si="0"/>
        <v>Bungeloders_MVB_area</v>
      </c>
      <c r="B4" t="s">
        <v>22</v>
      </c>
      <c r="C4" t="s">
        <v>20</v>
      </c>
      <c r="D4" t="s">
        <v>11</v>
      </c>
      <c r="E4" t="s">
        <v>21</v>
      </c>
      <c r="G4" t="s">
        <v>11</v>
      </c>
      <c r="H4" s="9">
        <v>3.5999999999999996</v>
      </c>
    </row>
    <row r="5" spans="1:8" x14ac:dyDescent="0.25">
      <c r="A5" t="str">
        <f t="shared" si="0"/>
        <v>Lyondell_MVB_area</v>
      </c>
      <c r="B5" t="s">
        <v>23</v>
      </c>
      <c r="C5" t="s">
        <v>20</v>
      </c>
      <c r="D5" t="s">
        <v>11</v>
      </c>
      <c r="E5" t="s">
        <v>21</v>
      </c>
      <c r="G5" t="s">
        <v>11</v>
      </c>
      <c r="H5" s="9">
        <v>12</v>
      </c>
    </row>
    <row r="6" spans="1:8" x14ac:dyDescent="0.25">
      <c r="A6" t="str">
        <f t="shared" si="0"/>
        <v>BP_EurA_area</v>
      </c>
      <c r="B6" t="s">
        <v>24</v>
      </c>
      <c r="C6" t="s">
        <v>20</v>
      </c>
      <c r="D6" t="s">
        <v>11</v>
      </c>
      <c r="E6" t="s">
        <v>21</v>
      </c>
      <c r="G6" t="s">
        <v>11</v>
      </c>
      <c r="H6" s="9">
        <v>45.199999999999989</v>
      </c>
    </row>
    <row r="7" spans="1:8" x14ac:dyDescent="0.25">
      <c r="A7" t="str">
        <f t="shared" si="0"/>
        <v>Indorama_EurA_area</v>
      </c>
      <c r="B7" t="s">
        <v>25</v>
      </c>
      <c r="C7" t="s">
        <v>20</v>
      </c>
      <c r="D7" t="s">
        <v>11</v>
      </c>
      <c r="E7" t="s">
        <v>21</v>
      </c>
      <c r="G7" t="s">
        <v>11</v>
      </c>
      <c r="H7" s="9">
        <v>9.5999999999999943</v>
      </c>
    </row>
    <row r="8" spans="1:8" x14ac:dyDescent="0.25">
      <c r="A8" t="str">
        <f t="shared" si="0"/>
        <v>ADM_EurA_area</v>
      </c>
      <c r="B8" t="s">
        <v>26</v>
      </c>
      <c r="C8" t="s">
        <v>20</v>
      </c>
      <c r="D8" t="s">
        <v>11</v>
      </c>
      <c r="E8" t="s">
        <v>21</v>
      </c>
      <c r="G8" t="s">
        <v>11</v>
      </c>
      <c r="H8" s="9">
        <v>1</v>
      </c>
    </row>
    <row r="9" spans="1:8" x14ac:dyDescent="0.25">
      <c r="A9" t="str">
        <f t="shared" si="0"/>
        <v>Gunvor_EurB_area</v>
      </c>
      <c r="B9" t="s">
        <v>27</v>
      </c>
      <c r="C9" t="s">
        <v>20</v>
      </c>
      <c r="D9" t="s">
        <v>11</v>
      </c>
      <c r="E9" t="s">
        <v>21</v>
      </c>
      <c r="G9" t="s">
        <v>11</v>
      </c>
      <c r="H9" s="9">
        <v>28</v>
      </c>
    </row>
    <row r="10" spans="1:8" x14ac:dyDescent="0.25">
      <c r="A10" t="str">
        <f t="shared" si="0"/>
        <v>AlcoEnergy_EurC_area</v>
      </c>
      <c r="B10" t="s">
        <v>28</v>
      </c>
      <c r="C10" t="s">
        <v>20</v>
      </c>
      <c r="D10" t="s">
        <v>11</v>
      </c>
      <c r="E10" t="s">
        <v>21</v>
      </c>
      <c r="G10" t="s">
        <v>11</v>
      </c>
      <c r="H10" s="9">
        <v>1</v>
      </c>
    </row>
    <row r="11" spans="1:8" x14ac:dyDescent="0.25">
      <c r="A11" t="str">
        <f t="shared" si="0"/>
        <v>Caldic_EurC_area</v>
      </c>
      <c r="B11" t="s">
        <v>29</v>
      </c>
      <c r="C11" t="s">
        <v>20</v>
      </c>
      <c r="D11" t="s">
        <v>11</v>
      </c>
      <c r="E11" t="s">
        <v>21</v>
      </c>
      <c r="G11" t="s">
        <v>11</v>
      </c>
      <c r="H11" s="9">
        <v>2.7999999999999989</v>
      </c>
    </row>
    <row r="12" spans="1:8" x14ac:dyDescent="0.25">
      <c r="A12" t="str">
        <f t="shared" si="0"/>
        <v>Exxonmobil_EurC_area</v>
      </c>
      <c r="B12" t="s">
        <v>30</v>
      </c>
      <c r="C12" t="s">
        <v>20</v>
      </c>
      <c r="D12" t="s">
        <v>11</v>
      </c>
      <c r="E12" t="s">
        <v>21</v>
      </c>
      <c r="G12" t="s">
        <v>11</v>
      </c>
      <c r="H12" s="9">
        <v>5</v>
      </c>
    </row>
    <row r="13" spans="1:8" x14ac:dyDescent="0.25">
      <c r="A13" t="str">
        <f t="shared" si="0"/>
        <v>VPREnergy_EurC_area</v>
      </c>
      <c r="B13" t="s">
        <v>31</v>
      </c>
      <c r="C13" t="s">
        <v>20</v>
      </c>
      <c r="D13" t="s">
        <v>11</v>
      </c>
      <c r="E13" t="s">
        <v>21</v>
      </c>
      <c r="G13" t="s">
        <v>11</v>
      </c>
      <c r="H13" s="9">
        <v>0.59999999999999964</v>
      </c>
    </row>
    <row r="14" spans="1:8" x14ac:dyDescent="0.25">
      <c r="A14" t="str">
        <f t="shared" si="0"/>
        <v>ShellRefinery_Per_area</v>
      </c>
      <c r="B14" t="s">
        <v>32</v>
      </c>
      <c r="C14" t="s">
        <v>20</v>
      </c>
      <c r="D14" t="s">
        <v>11</v>
      </c>
      <c r="E14" t="s">
        <v>21</v>
      </c>
      <c r="G14" t="s">
        <v>11</v>
      </c>
      <c r="H14" s="9">
        <v>61</v>
      </c>
    </row>
    <row r="15" spans="1:8" x14ac:dyDescent="0.25">
      <c r="A15" t="str">
        <f>B15&amp;"_area"</f>
        <v>Ducor_BotA_area</v>
      </c>
      <c r="B15" t="s">
        <v>33</v>
      </c>
      <c r="C15" t="s">
        <v>20</v>
      </c>
      <c r="D15" t="s">
        <v>11</v>
      </c>
      <c r="E15" t="s">
        <v>21</v>
      </c>
      <c r="G15" t="s">
        <v>11</v>
      </c>
      <c r="H15" s="9">
        <v>2.5999999999999996</v>
      </c>
    </row>
    <row r="16" spans="1:8" x14ac:dyDescent="0.25">
      <c r="A16" t="str">
        <f>B16&amp;"_area"</f>
        <v>Invista_BotA_area</v>
      </c>
      <c r="B16" t="s">
        <v>34</v>
      </c>
      <c r="C16" t="s">
        <v>20</v>
      </c>
      <c r="D16" t="s">
        <v>11</v>
      </c>
      <c r="E16" t="s">
        <v>21</v>
      </c>
      <c r="G16" t="s">
        <v>11</v>
      </c>
      <c r="H16" s="9">
        <v>1.5999999999999996</v>
      </c>
    </row>
    <row r="17" spans="1:8" x14ac:dyDescent="0.25">
      <c r="A17" t="str">
        <f t="shared" ref="A17:A53" si="1">B17&amp;"_area"</f>
        <v>Lucite_BotA_area</v>
      </c>
      <c r="B17" t="s">
        <v>35</v>
      </c>
      <c r="C17" t="s">
        <v>20</v>
      </c>
      <c r="D17" t="s">
        <v>11</v>
      </c>
      <c r="E17" t="s">
        <v>21</v>
      </c>
      <c r="G17" t="s">
        <v>11</v>
      </c>
      <c r="H17" s="9">
        <v>0.39999999999999991</v>
      </c>
    </row>
    <row r="18" spans="1:8" x14ac:dyDescent="0.25">
      <c r="A18" t="str">
        <f t="shared" si="1"/>
        <v>Huntsman_BotA_area</v>
      </c>
      <c r="B18" t="s">
        <v>36</v>
      </c>
      <c r="C18" t="s">
        <v>20</v>
      </c>
      <c r="D18" t="s">
        <v>11</v>
      </c>
      <c r="E18" t="s">
        <v>21</v>
      </c>
      <c r="G18" t="s">
        <v>11</v>
      </c>
      <c r="H18" s="9">
        <v>14</v>
      </c>
    </row>
    <row r="19" spans="1:8" x14ac:dyDescent="0.25">
      <c r="A19" t="str">
        <f t="shared" si="1"/>
        <v>Almatis_BotA_area</v>
      </c>
      <c r="B19" t="s">
        <v>37</v>
      </c>
      <c r="C19" t="s">
        <v>20</v>
      </c>
      <c r="D19" t="s">
        <v>11</v>
      </c>
      <c r="E19" t="s">
        <v>21</v>
      </c>
      <c r="G19" t="s">
        <v>11</v>
      </c>
      <c r="H19" s="9">
        <v>1.5999999999999996</v>
      </c>
    </row>
    <row r="20" spans="1:8" x14ac:dyDescent="0.25">
      <c r="A20" t="str">
        <f t="shared" si="1"/>
        <v>Climax_BotA_area</v>
      </c>
      <c r="B20" t="s">
        <v>38</v>
      </c>
      <c r="C20" t="s">
        <v>20</v>
      </c>
      <c r="D20" t="s">
        <v>11</v>
      </c>
      <c r="E20" t="s">
        <v>21</v>
      </c>
      <c r="G20" t="s">
        <v>11</v>
      </c>
      <c r="H20" s="9">
        <v>2.1999999999999993</v>
      </c>
    </row>
    <row r="21" spans="1:8" x14ac:dyDescent="0.25">
      <c r="A21" t="str">
        <f t="shared" si="1"/>
        <v>Lyondell_BotA_area</v>
      </c>
      <c r="B21" t="s">
        <v>39</v>
      </c>
      <c r="C21" t="s">
        <v>20</v>
      </c>
      <c r="D21" t="s">
        <v>11</v>
      </c>
      <c r="E21" t="s">
        <v>21</v>
      </c>
      <c r="G21" t="s">
        <v>11</v>
      </c>
      <c r="H21" s="9">
        <v>9.5999999999999943</v>
      </c>
    </row>
    <row r="22" spans="1:8" x14ac:dyDescent="0.25">
      <c r="A22" t="str">
        <f t="shared" si="1"/>
        <v>AirProducts_BotA_area</v>
      </c>
      <c r="B22" t="s">
        <v>40</v>
      </c>
      <c r="C22" t="s">
        <v>20</v>
      </c>
      <c r="D22" t="s">
        <v>11</v>
      </c>
      <c r="E22" t="s">
        <v>21</v>
      </c>
      <c r="G22" t="s">
        <v>11</v>
      </c>
      <c r="H22" s="9">
        <v>3</v>
      </c>
    </row>
    <row r="23" spans="1:8" x14ac:dyDescent="0.25">
      <c r="A23" t="str">
        <f t="shared" si="1"/>
        <v>Tronox_BotA_area</v>
      </c>
      <c r="B23" t="s">
        <v>41</v>
      </c>
      <c r="C23" t="s">
        <v>20</v>
      </c>
      <c r="D23" t="s">
        <v>11</v>
      </c>
      <c r="E23" t="s">
        <v>21</v>
      </c>
      <c r="G23" t="s">
        <v>11</v>
      </c>
      <c r="H23" s="9">
        <v>3.1999999999999993</v>
      </c>
    </row>
    <row r="24" spans="1:8" x14ac:dyDescent="0.25">
      <c r="A24" t="str">
        <f t="shared" si="1"/>
        <v>Cabot_BotA_area</v>
      </c>
      <c r="B24" t="s">
        <v>42</v>
      </c>
      <c r="C24" t="s">
        <v>20</v>
      </c>
      <c r="D24" t="s">
        <v>11</v>
      </c>
      <c r="E24" t="s">
        <v>21</v>
      </c>
      <c r="G24" t="s">
        <v>11</v>
      </c>
      <c r="H24" s="9">
        <v>2.7999999999999989</v>
      </c>
    </row>
    <row r="25" spans="1:8" x14ac:dyDescent="0.25">
      <c r="A25" t="str">
        <f t="shared" si="1"/>
        <v>EKC_BotA_area</v>
      </c>
      <c r="B25" t="s">
        <v>43</v>
      </c>
      <c r="C25" t="s">
        <v>20</v>
      </c>
      <c r="D25" t="s">
        <v>11</v>
      </c>
      <c r="E25" t="s">
        <v>21</v>
      </c>
      <c r="G25" t="s">
        <v>11</v>
      </c>
      <c r="H25" s="9">
        <v>3</v>
      </c>
    </row>
    <row r="26" spans="1:8" x14ac:dyDescent="0.25">
      <c r="A26" t="str">
        <f t="shared" si="1"/>
        <v>Nouryon_BotA_area</v>
      </c>
      <c r="B26" t="s">
        <v>44</v>
      </c>
      <c r="C26" t="s">
        <v>20</v>
      </c>
      <c r="D26" t="s">
        <v>11</v>
      </c>
      <c r="E26" t="s">
        <v>21</v>
      </c>
      <c r="G26" t="s">
        <v>11</v>
      </c>
      <c r="H26" s="9">
        <v>6.5999999999999979</v>
      </c>
    </row>
    <row r="27" spans="1:8" x14ac:dyDescent="0.25">
      <c r="A27" t="str">
        <f t="shared" si="1"/>
        <v>Shinetsu_BotA_area</v>
      </c>
      <c r="B27" t="s">
        <v>45</v>
      </c>
      <c r="C27" t="s">
        <v>20</v>
      </c>
      <c r="D27" t="s">
        <v>11</v>
      </c>
      <c r="E27" t="s">
        <v>21</v>
      </c>
      <c r="G27" t="s">
        <v>11</v>
      </c>
      <c r="H27" s="9">
        <v>2.1999999999999993</v>
      </c>
    </row>
    <row r="28" spans="1:8" x14ac:dyDescent="0.25">
      <c r="A28" t="str">
        <f t="shared" si="1"/>
        <v>Hexion_BotA_area</v>
      </c>
      <c r="B28" t="s">
        <v>46</v>
      </c>
      <c r="C28" t="s">
        <v>20</v>
      </c>
      <c r="D28" t="s">
        <v>11</v>
      </c>
      <c r="E28" t="s">
        <v>21</v>
      </c>
      <c r="G28" t="s">
        <v>11</v>
      </c>
      <c r="H28" s="9">
        <v>0.19999999999999996</v>
      </c>
    </row>
    <row r="29" spans="1:8" x14ac:dyDescent="0.25">
      <c r="A29" t="str">
        <f t="shared" si="1"/>
        <v>AluchemieFormer_BotB_area</v>
      </c>
      <c r="B29" t="s">
        <v>3103</v>
      </c>
      <c r="C29" t="s">
        <v>20</v>
      </c>
      <c r="D29" t="s">
        <v>11</v>
      </c>
      <c r="E29" t="s">
        <v>21</v>
      </c>
      <c r="G29" t="s">
        <v>11</v>
      </c>
      <c r="H29" s="9">
        <v>5.1999999999999993</v>
      </c>
    </row>
    <row r="30" spans="1:8" x14ac:dyDescent="0.25">
      <c r="A30" t="str">
        <f t="shared" si="1"/>
        <v>Cerexagri_Per_area</v>
      </c>
      <c r="B30" t="s">
        <v>47</v>
      </c>
      <c r="C30" t="s">
        <v>20</v>
      </c>
      <c r="D30" t="s">
        <v>11</v>
      </c>
      <c r="E30" t="s">
        <v>21</v>
      </c>
      <c r="G30" t="s">
        <v>11</v>
      </c>
      <c r="H30" s="9">
        <v>1.1999999999999993</v>
      </c>
    </row>
    <row r="31" spans="1:8" x14ac:dyDescent="0.25">
      <c r="A31" t="str">
        <f t="shared" si="1"/>
        <v>Arkema_Per_area</v>
      </c>
      <c r="B31" t="s">
        <v>48</v>
      </c>
      <c r="C31" t="s">
        <v>20</v>
      </c>
      <c r="D31" t="s">
        <v>11</v>
      </c>
      <c r="E31" t="s">
        <v>21</v>
      </c>
      <c r="G31" t="s">
        <v>11</v>
      </c>
      <c r="H31" s="9">
        <v>1.3999999999999995</v>
      </c>
    </row>
    <row r="32" spans="1:8" x14ac:dyDescent="0.25">
      <c r="A32" t="str">
        <f t="shared" si="1"/>
        <v>Wilmar_Per_area</v>
      </c>
      <c r="B32" t="s">
        <v>49</v>
      </c>
      <c r="C32" t="s">
        <v>20</v>
      </c>
      <c r="D32" t="s">
        <v>11</v>
      </c>
      <c r="E32" t="s">
        <v>21</v>
      </c>
      <c r="G32" t="s">
        <v>11</v>
      </c>
      <c r="H32" s="9">
        <v>1.1999999999999993</v>
      </c>
    </row>
    <row r="33" spans="1:8" x14ac:dyDescent="0.25">
      <c r="A33" t="str">
        <f t="shared" si="1"/>
        <v>Hexion_Per_area</v>
      </c>
      <c r="B33" t="s">
        <v>50</v>
      </c>
      <c r="C33" t="s">
        <v>20</v>
      </c>
      <c r="D33" t="s">
        <v>11</v>
      </c>
      <c r="E33" t="s">
        <v>21</v>
      </c>
      <c r="G33" t="s">
        <v>11</v>
      </c>
      <c r="H33" s="9">
        <v>0.39999999999999991</v>
      </c>
    </row>
    <row r="34" spans="1:8" x14ac:dyDescent="0.25">
      <c r="A34" t="str">
        <f t="shared" si="1"/>
        <v>AVR_BotA_area</v>
      </c>
      <c r="B34" t="s">
        <v>51</v>
      </c>
      <c r="C34" t="s">
        <v>20</v>
      </c>
      <c r="D34" t="s">
        <v>11</v>
      </c>
      <c r="E34" t="s">
        <v>21</v>
      </c>
      <c r="G34" t="s">
        <v>11</v>
      </c>
      <c r="H34" s="9">
        <v>4.5999999999999979</v>
      </c>
    </row>
    <row r="35" spans="1:8" x14ac:dyDescent="0.25">
      <c r="A35" t="str">
        <f t="shared" si="1"/>
        <v>AirLiquide_BotA_area</v>
      </c>
      <c r="B35" t="s">
        <v>52</v>
      </c>
      <c r="C35" t="s">
        <v>20</v>
      </c>
      <c r="D35" t="s">
        <v>11</v>
      </c>
      <c r="E35" t="s">
        <v>21</v>
      </c>
      <c r="G35" t="s">
        <v>11</v>
      </c>
      <c r="H35" s="9">
        <v>3.3999999999999986</v>
      </c>
    </row>
    <row r="36" spans="1:8" x14ac:dyDescent="0.25">
      <c r="A36" t="str">
        <f t="shared" si="1"/>
        <v>UniperUCML_MVB_area</v>
      </c>
      <c r="B36" t="s">
        <v>5362</v>
      </c>
      <c r="C36" t="s">
        <v>20</v>
      </c>
      <c r="D36" t="s">
        <v>11</v>
      </c>
      <c r="E36" t="s">
        <v>21</v>
      </c>
      <c r="G36" t="s">
        <v>11</v>
      </c>
      <c r="H36" s="9">
        <v>0</v>
      </c>
    </row>
    <row r="37" spans="1:8" x14ac:dyDescent="0.25">
      <c r="A37" t="str">
        <f>B37&amp;"_area"</f>
        <v>MaasStroom_Per_area</v>
      </c>
      <c r="B37" t="s">
        <v>54</v>
      </c>
      <c r="C37" t="s">
        <v>20</v>
      </c>
      <c r="D37" t="s">
        <v>11</v>
      </c>
      <c r="E37" t="s">
        <v>21</v>
      </c>
      <c r="G37" t="s">
        <v>11</v>
      </c>
      <c r="H37" s="9">
        <v>0.59999999999999964</v>
      </c>
    </row>
    <row r="38" spans="1:8" x14ac:dyDescent="0.25">
      <c r="A38" t="str">
        <f>B38&amp;"_area"</f>
        <v>ProRail_Eur_area</v>
      </c>
      <c r="B38" t="s">
        <v>55</v>
      </c>
      <c r="C38" t="s">
        <v>20</v>
      </c>
      <c r="D38" t="s">
        <v>11</v>
      </c>
      <c r="E38" t="s">
        <v>21</v>
      </c>
      <c r="G38" t="s">
        <v>11</v>
      </c>
      <c r="H38" s="9">
        <v>0.39999999999999991</v>
      </c>
    </row>
    <row r="39" spans="1:8" x14ac:dyDescent="0.25">
      <c r="A39" t="str">
        <f t="shared" si="1"/>
        <v>AirLiquidePergen_Per_area</v>
      </c>
      <c r="B39" t="s">
        <v>56</v>
      </c>
      <c r="C39" t="s">
        <v>20</v>
      </c>
      <c r="D39" t="s">
        <v>11</v>
      </c>
      <c r="E39" t="s">
        <v>21</v>
      </c>
      <c r="G39" t="s">
        <v>11</v>
      </c>
      <c r="H39" s="9">
        <v>0.59999999999999964</v>
      </c>
    </row>
    <row r="40" spans="1:8" x14ac:dyDescent="0.25">
      <c r="A40" t="str">
        <f t="shared" si="1"/>
        <v>Exxon_BotB_area</v>
      </c>
      <c r="B40" t="s">
        <v>57</v>
      </c>
      <c r="C40" t="s">
        <v>20</v>
      </c>
      <c r="D40" t="s">
        <v>11</v>
      </c>
      <c r="E40" t="s">
        <v>21</v>
      </c>
      <c r="G40" t="s">
        <v>11</v>
      </c>
      <c r="H40" s="9">
        <v>32.599999999999994</v>
      </c>
    </row>
    <row r="41" spans="1:8" x14ac:dyDescent="0.25">
      <c r="A41" t="str">
        <f t="shared" si="1"/>
        <v>Enecogen_MVB_area</v>
      </c>
      <c r="B41" t="s">
        <v>5379</v>
      </c>
      <c r="C41" t="s">
        <v>20</v>
      </c>
      <c r="D41" t="s">
        <v>11</v>
      </c>
      <c r="E41" t="s">
        <v>21</v>
      </c>
      <c r="G41" t="s">
        <v>11</v>
      </c>
      <c r="H41" s="9">
        <v>2.1999999999999993</v>
      </c>
    </row>
    <row r="42" spans="1:8" x14ac:dyDescent="0.25">
      <c r="A42" t="str">
        <f t="shared" si="1"/>
        <v>OffshoreWind_area</v>
      </c>
      <c r="B42" t="s">
        <v>58</v>
      </c>
      <c r="C42" t="s">
        <v>20</v>
      </c>
      <c r="D42" t="s">
        <v>11</v>
      </c>
      <c r="E42" t="s">
        <v>21</v>
      </c>
      <c r="G42" t="s">
        <v>11</v>
      </c>
      <c r="H42" s="9">
        <v>0</v>
      </c>
    </row>
    <row r="43" spans="1:8" x14ac:dyDescent="0.25">
      <c r="A43" t="str">
        <f t="shared" si="1"/>
        <v>BaseloadMVoperator_area</v>
      </c>
      <c r="B43" t="s">
        <v>5699</v>
      </c>
      <c r="C43" t="s">
        <v>20</v>
      </c>
      <c r="D43" t="s">
        <v>11</v>
      </c>
      <c r="E43" t="s">
        <v>21</v>
      </c>
      <c r="G43" t="s">
        <v>11</v>
      </c>
      <c r="H43" s="9">
        <v>0</v>
      </c>
    </row>
    <row r="44" spans="1:8" x14ac:dyDescent="0.25">
      <c r="A44" t="str">
        <f t="shared" si="1"/>
        <v>Others_MV_area</v>
      </c>
      <c r="B44" t="s">
        <v>59</v>
      </c>
      <c r="C44" t="s">
        <v>20</v>
      </c>
      <c r="D44" t="s">
        <v>11</v>
      </c>
      <c r="E44" t="s">
        <v>21</v>
      </c>
      <c r="G44" t="s">
        <v>11</v>
      </c>
      <c r="H44" s="9">
        <v>0</v>
      </c>
    </row>
    <row r="45" spans="1:8" x14ac:dyDescent="0.25">
      <c r="A45" t="str">
        <f t="shared" si="1"/>
        <v>Others_Eur_area</v>
      </c>
      <c r="B45" t="s">
        <v>60</v>
      </c>
      <c r="C45" t="s">
        <v>20</v>
      </c>
      <c r="D45" t="s">
        <v>11</v>
      </c>
      <c r="E45" t="s">
        <v>21</v>
      </c>
      <c r="G45" t="s">
        <v>11</v>
      </c>
      <c r="H45" s="9">
        <v>0</v>
      </c>
    </row>
    <row r="46" spans="1:8" x14ac:dyDescent="0.25">
      <c r="A46" t="str">
        <f t="shared" si="1"/>
        <v>Others_Bot_area</v>
      </c>
      <c r="B46" t="s">
        <v>61</v>
      </c>
      <c r="C46" t="s">
        <v>20</v>
      </c>
      <c r="D46" t="s">
        <v>11</v>
      </c>
      <c r="E46" t="s">
        <v>21</v>
      </c>
      <c r="G46" t="s">
        <v>11</v>
      </c>
      <c r="H46" s="9">
        <v>0</v>
      </c>
    </row>
    <row r="47" spans="1:8" x14ac:dyDescent="0.25">
      <c r="A47" t="str">
        <f t="shared" si="1"/>
        <v>ShellChem_Per_area</v>
      </c>
      <c r="B47" t="s">
        <v>3031</v>
      </c>
      <c r="C47" t="s">
        <v>20</v>
      </c>
      <c r="D47" t="s">
        <v>11</v>
      </c>
      <c r="E47" t="s">
        <v>21</v>
      </c>
      <c r="G47" t="s">
        <v>11</v>
      </c>
      <c r="H47" s="9">
        <v>20.399999999999991</v>
      </c>
    </row>
    <row r="48" spans="1:8" x14ac:dyDescent="0.25">
      <c r="A48" t="str">
        <f t="shared" si="1"/>
        <v>Rijnmond_Per_area</v>
      </c>
      <c r="B48" t="s">
        <v>62</v>
      </c>
      <c r="C48" t="s">
        <v>20</v>
      </c>
      <c r="D48" t="s">
        <v>11</v>
      </c>
      <c r="E48" t="s">
        <v>21</v>
      </c>
      <c r="G48" t="s">
        <v>11</v>
      </c>
      <c r="H48" s="9">
        <v>2.1999999999999993</v>
      </c>
    </row>
    <row r="49" spans="1:8" x14ac:dyDescent="0.25">
      <c r="A49" t="str">
        <f t="shared" si="1"/>
        <v>Others_Per_area</v>
      </c>
      <c r="B49" t="s">
        <v>63</v>
      </c>
      <c r="C49" t="s">
        <v>20</v>
      </c>
      <c r="D49" t="s">
        <v>11</v>
      </c>
      <c r="E49" t="s">
        <v>21</v>
      </c>
      <c r="G49" t="s">
        <v>11</v>
      </c>
      <c r="H49" s="9">
        <v>0</v>
      </c>
    </row>
    <row r="50" spans="1:8" x14ac:dyDescent="0.25">
      <c r="A50" t="str">
        <f t="shared" si="1"/>
        <v>Networks_area</v>
      </c>
      <c r="B50" t="s">
        <v>10</v>
      </c>
      <c r="C50" t="s">
        <v>20</v>
      </c>
      <c r="D50" t="s">
        <v>11</v>
      </c>
      <c r="E50" t="s">
        <v>21</v>
      </c>
      <c r="G50" t="s">
        <v>11</v>
      </c>
      <c r="H50" s="9">
        <v>0</v>
      </c>
    </row>
    <row r="51" spans="1:8" x14ac:dyDescent="0.25">
      <c r="A51" t="str">
        <f t="shared" si="1"/>
        <v>Engie_MVB_area</v>
      </c>
      <c r="B51" t="s">
        <v>64</v>
      </c>
      <c r="C51" t="s">
        <v>20</v>
      </c>
      <c r="D51" t="s">
        <v>11</v>
      </c>
      <c r="E51" t="s">
        <v>21</v>
      </c>
      <c r="G51" t="s">
        <v>11</v>
      </c>
      <c r="H51" s="9">
        <v>4.3999999999999986</v>
      </c>
    </row>
    <row r="52" spans="1:8" x14ac:dyDescent="0.25">
      <c r="A52" t="str">
        <f t="shared" si="1"/>
        <v>OnshoreWind_area</v>
      </c>
      <c r="B52" t="s">
        <v>3867</v>
      </c>
      <c r="C52" t="s">
        <v>20</v>
      </c>
      <c r="D52" t="s">
        <v>11</v>
      </c>
      <c r="E52" t="s">
        <v>21</v>
      </c>
      <c r="G52" t="s">
        <v>11</v>
      </c>
      <c r="H52" s="9">
        <v>0</v>
      </c>
    </row>
    <row r="53" spans="1:8" x14ac:dyDescent="0.25">
      <c r="A53" t="str">
        <f t="shared" si="1"/>
        <v>OnshoreSolar_area</v>
      </c>
      <c r="B53" t="s">
        <v>3869</v>
      </c>
      <c r="C53" t="s">
        <v>20</v>
      </c>
      <c r="D53" t="s">
        <v>11</v>
      </c>
      <c r="E53" t="s">
        <v>21</v>
      </c>
      <c r="G53" t="s">
        <v>11</v>
      </c>
      <c r="H53" s="9">
        <v>0</v>
      </c>
    </row>
    <row r="54" spans="1:8" x14ac:dyDescent="0.25">
      <c r="A54" t="str">
        <f t="shared" ref="A54" si="2">B54&amp;"_area"</f>
        <v>Free_MV_area</v>
      </c>
      <c r="B54" t="s">
        <v>4122</v>
      </c>
      <c r="C54" t="s">
        <v>20</v>
      </c>
      <c r="D54" t="s">
        <v>11</v>
      </c>
      <c r="E54" t="s">
        <v>21</v>
      </c>
      <c r="G54" t="s">
        <v>11</v>
      </c>
      <c r="H54" s="9">
        <v>0</v>
      </c>
    </row>
    <row r="55" spans="1:8" x14ac:dyDescent="0.25">
      <c r="A55" t="str">
        <f t="shared" ref="A55:A76" si="3">B55&amp;"_area"</f>
        <v>RWG_MV_area</v>
      </c>
      <c r="B55" t="s">
        <v>205</v>
      </c>
      <c r="C55" t="s">
        <v>20</v>
      </c>
      <c r="D55" t="s">
        <v>11</v>
      </c>
      <c r="E55" t="s">
        <v>21</v>
      </c>
      <c r="G55" t="s">
        <v>11</v>
      </c>
      <c r="H55" s="9">
        <v>0</v>
      </c>
    </row>
    <row r="56" spans="1:8" x14ac:dyDescent="0.25">
      <c r="A56" t="str">
        <f t="shared" si="3"/>
        <v>APTM_MV_area</v>
      </c>
      <c r="B56" t="s">
        <v>208</v>
      </c>
      <c r="C56" t="s">
        <v>20</v>
      </c>
      <c r="D56" t="s">
        <v>11</v>
      </c>
      <c r="E56" t="s">
        <v>21</v>
      </c>
      <c r="G56" t="s">
        <v>11</v>
      </c>
      <c r="H56" s="9">
        <v>0</v>
      </c>
    </row>
    <row r="57" spans="1:8" x14ac:dyDescent="0.25">
      <c r="A57" t="str">
        <f t="shared" si="3"/>
        <v>SIF_MV_area</v>
      </c>
      <c r="B57" t="s">
        <v>210</v>
      </c>
      <c r="C57" t="s">
        <v>20</v>
      </c>
      <c r="D57" t="s">
        <v>11</v>
      </c>
      <c r="E57" t="s">
        <v>21</v>
      </c>
      <c r="G57" t="s">
        <v>11</v>
      </c>
      <c r="H57" s="9">
        <v>0</v>
      </c>
    </row>
    <row r="58" spans="1:8" x14ac:dyDescent="0.25">
      <c r="A58" t="str">
        <f t="shared" si="3"/>
        <v>PorthosBooster_MV_area</v>
      </c>
      <c r="B58" t="s">
        <v>214</v>
      </c>
      <c r="C58" t="s">
        <v>20</v>
      </c>
      <c r="D58" t="s">
        <v>11</v>
      </c>
      <c r="E58" t="s">
        <v>21</v>
      </c>
      <c r="G58" t="s">
        <v>11</v>
      </c>
      <c r="H58" s="9">
        <v>0</v>
      </c>
    </row>
    <row r="59" spans="1:8" x14ac:dyDescent="0.25">
      <c r="A59" t="str">
        <f t="shared" si="3"/>
        <v>ENCI_Eur_area</v>
      </c>
      <c r="B59" t="s">
        <v>216</v>
      </c>
      <c r="C59" t="s">
        <v>20</v>
      </c>
      <c r="D59" t="s">
        <v>11</v>
      </c>
      <c r="E59" t="s">
        <v>21</v>
      </c>
      <c r="G59" t="s">
        <v>11</v>
      </c>
      <c r="H59" s="9">
        <v>0</v>
      </c>
    </row>
    <row r="60" spans="1:8" x14ac:dyDescent="0.25">
      <c r="A60" t="str">
        <f t="shared" si="3"/>
        <v>VopakMoezelwegNeckarwegTerminals_Eur_area</v>
      </c>
      <c r="B60" t="s">
        <v>219</v>
      </c>
      <c r="C60" t="s">
        <v>20</v>
      </c>
      <c r="D60" t="s">
        <v>11</v>
      </c>
      <c r="E60" t="s">
        <v>21</v>
      </c>
      <c r="G60" t="s">
        <v>11</v>
      </c>
      <c r="H60" s="9">
        <v>0</v>
      </c>
    </row>
    <row r="61" spans="1:8" x14ac:dyDescent="0.25">
      <c r="A61" t="str">
        <f t="shared" si="3"/>
        <v>Verolme_Bot_area</v>
      </c>
      <c r="B61" t="s">
        <v>221</v>
      </c>
      <c r="C61" t="s">
        <v>20</v>
      </c>
      <c r="D61" t="s">
        <v>11</v>
      </c>
      <c r="E61" t="s">
        <v>21</v>
      </c>
      <c r="G61" t="s">
        <v>11</v>
      </c>
      <c r="H61" s="9">
        <v>0</v>
      </c>
    </row>
    <row r="62" spans="1:8" x14ac:dyDescent="0.25">
      <c r="A62" t="str">
        <f t="shared" si="3"/>
        <v>Cargill_Bot_area</v>
      </c>
      <c r="B62" t="s">
        <v>224</v>
      </c>
      <c r="C62" t="s">
        <v>20</v>
      </c>
      <c r="D62" t="s">
        <v>11</v>
      </c>
      <c r="E62" t="s">
        <v>21</v>
      </c>
      <c r="G62" t="s">
        <v>11</v>
      </c>
      <c r="H62" s="9">
        <v>0</v>
      </c>
    </row>
    <row r="63" spans="1:8" x14ac:dyDescent="0.25">
      <c r="A63" t="str">
        <f t="shared" si="3"/>
        <v>Rubis_Bot_area</v>
      </c>
      <c r="B63" t="s">
        <v>226</v>
      </c>
      <c r="C63" t="s">
        <v>20</v>
      </c>
      <c r="D63" t="s">
        <v>11</v>
      </c>
      <c r="E63" t="s">
        <v>21</v>
      </c>
      <c r="G63" t="s">
        <v>11</v>
      </c>
      <c r="H63" s="9">
        <v>0</v>
      </c>
    </row>
    <row r="64" spans="1:8" x14ac:dyDescent="0.25">
      <c r="A64" t="str">
        <f t="shared" si="3"/>
        <v>Koole_Bot_area</v>
      </c>
      <c r="B64" t="s">
        <v>228</v>
      </c>
      <c r="C64" t="s">
        <v>20</v>
      </c>
      <c r="D64" t="s">
        <v>11</v>
      </c>
      <c r="E64" t="s">
        <v>21</v>
      </c>
      <c r="G64" t="s">
        <v>11</v>
      </c>
      <c r="H64" s="9">
        <v>0</v>
      </c>
    </row>
    <row r="65" spans="1:8" x14ac:dyDescent="0.25">
      <c r="A65" t="str">
        <f t="shared" si="3"/>
        <v>LBC_Bot_area</v>
      </c>
      <c r="B65" t="s">
        <v>230</v>
      </c>
      <c r="C65" t="s">
        <v>20</v>
      </c>
      <c r="D65" t="s">
        <v>11</v>
      </c>
      <c r="E65" t="s">
        <v>21</v>
      </c>
      <c r="G65" t="s">
        <v>11</v>
      </c>
      <c r="H65" s="9">
        <v>0</v>
      </c>
    </row>
    <row r="66" spans="1:8" x14ac:dyDescent="0.25">
      <c r="A66" t="str">
        <f t="shared" si="3"/>
        <v>VopakTerminals_Bot_area</v>
      </c>
      <c r="B66" t="s">
        <v>232</v>
      </c>
      <c r="C66" t="s">
        <v>20</v>
      </c>
      <c r="D66" t="s">
        <v>11</v>
      </c>
      <c r="E66" t="s">
        <v>21</v>
      </c>
      <c r="G66" t="s">
        <v>11</v>
      </c>
      <c r="H66" s="9">
        <v>0</v>
      </c>
    </row>
    <row r="67" spans="1:8" x14ac:dyDescent="0.25">
      <c r="A67" t="str">
        <f t="shared" si="3"/>
        <v>ADM_EurA_area</v>
      </c>
      <c r="B67" t="s">
        <v>26</v>
      </c>
      <c r="C67" t="s">
        <v>20</v>
      </c>
      <c r="D67" t="s">
        <v>11</v>
      </c>
      <c r="E67" t="s">
        <v>21</v>
      </c>
      <c r="G67" t="s">
        <v>11</v>
      </c>
      <c r="H67" s="9">
        <v>0</v>
      </c>
    </row>
    <row r="68" spans="1:8" x14ac:dyDescent="0.25">
      <c r="A68" t="str">
        <f t="shared" si="3"/>
        <v>AsfaltCentrale_Bot_area</v>
      </c>
      <c r="B68" t="s">
        <v>236</v>
      </c>
      <c r="C68" t="s">
        <v>20</v>
      </c>
      <c r="D68" t="s">
        <v>11</v>
      </c>
      <c r="E68" t="s">
        <v>21</v>
      </c>
      <c r="G68" t="s">
        <v>11</v>
      </c>
      <c r="H68" s="9">
        <v>0</v>
      </c>
    </row>
    <row r="69" spans="1:8" x14ac:dyDescent="0.25">
      <c r="A69" t="str">
        <f t="shared" si="3"/>
        <v>Hoyer_Bot_area</v>
      </c>
      <c r="B69" t="s">
        <v>237</v>
      </c>
      <c r="C69" t="s">
        <v>20</v>
      </c>
      <c r="D69" t="s">
        <v>11</v>
      </c>
      <c r="E69" t="s">
        <v>21</v>
      </c>
      <c r="G69" t="s">
        <v>11</v>
      </c>
      <c r="H69" s="9">
        <v>0</v>
      </c>
    </row>
    <row r="70" spans="1:8" x14ac:dyDescent="0.25">
      <c r="A70" t="str">
        <f t="shared" si="3"/>
        <v>PernisWestland_Per_area</v>
      </c>
      <c r="B70" t="s">
        <v>238</v>
      </c>
      <c r="C70" t="s">
        <v>20</v>
      </c>
      <c r="D70" t="s">
        <v>11</v>
      </c>
      <c r="E70" t="s">
        <v>21</v>
      </c>
      <c r="G70" t="s">
        <v>11</v>
      </c>
      <c r="H70" s="9">
        <v>0</v>
      </c>
    </row>
    <row r="71" spans="1:8" x14ac:dyDescent="0.25">
      <c r="A71" t="str">
        <f t="shared" si="3"/>
        <v>EuopoortWestland_Eur_area</v>
      </c>
      <c r="B71" t="s">
        <v>239</v>
      </c>
      <c r="C71" t="s">
        <v>20</v>
      </c>
      <c r="D71" t="s">
        <v>11</v>
      </c>
      <c r="E71" t="s">
        <v>21</v>
      </c>
      <c r="G71" t="s">
        <v>11</v>
      </c>
      <c r="H71" s="9">
        <v>0</v>
      </c>
    </row>
    <row r="72" spans="1:8" x14ac:dyDescent="0.25">
      <c r="A72" t="str">
        <f t="shared" si="3"/>
        <v>Maffina_Eur_area</v>
      </c>
      <c r="B72" t="s">
        <v>240</v>
      </c>
      <c r="C72" t="s">
        <v>20</v>
      </c>
      <c r="D72" t="s">
        <v>11</v>
      </c>
      <c r="E72" t="s">
        <v>21</v>
      </c>
      <c r="G72" t="s">
        <v>11</v>
      </c>
      <c r="H72" s="9">
        <v>0</v>
      </c>
    </row>
    <row r="73" spans="1:8" x14ac:dyDescent="0.25">
      <c r="A73" t="str">
        <f t="shared" si="3"/>
        <v>Greif_Bot_area</v>
      </c>
      <c r="B73" t="s">
        <v>241</v>
      </c>
      <c r="C73" t="s">
        <v>20</v>
      </c>
      <c r="D73" t="s">
        <v>11</v>
      </c>
      <c r="E73" t="s">
        <v>21</v>
      </c>
      <c r="G73" t="s">
        <v>11</v>
      </c>
      <c r="H73" s="9">
        <v>0</v>
      </c>
    </row>
    <row r="74" spans="1:8" x14ac:dyDescent="0.25">
      <c r="A74" t="str">
        <f t="shared" si="3"/>
        <v>WatcoService_Bot_area</v>
      </c>
      <c r="B74" t="s">
        <v>242</v>
      </c>
      <c r="C74" t="s">
        <v>20</v>
      </c>
      <c r="D74" t="s">
        <v>11</v>
      </c>
      <c r="E74" t="s">
        <v>21</v>
      </c>
      <c r="G74" t="s">
        <v>11</v>
      </c>
      <c r="H74" s="9">
        <v>0</v>
      </c>
    </row>
    <row r="75" spans="1:8" x14ac:dyDescent="0.25">
      <c r="A75" t="str">
        <f t="shared" si="3"/>
        <v>JBDEco_Bot_area</v>
      </c>
      <c r="B75" t="s">
        <v>243</v>
      </c>
      <c r="C75" t="s">
        <v>20</v>
      </c>
      <c r="D75" t="s">
        <v>11</v>
      </c>
      <c r="E75" t="s">
        <v>21</v>
      </c>
      <c r="G75" t="s">
        <v>11</v>
      </c>
      <c r="H75" s="9">
        <v>0</v>
      </c>
    </row>
    <row r="76" spans="1:8" x14ac:dyDescent="0.25">
      <c r="A76" t="str">
        <f t="shared" si="3"/>
        <v>EuromaxTerminal_MV_area</v>
      </c>
      <c r="B76" t="s">
        <v>245</v>
      </c>
      <c r="C76" t="s">
        <v>20</v>
      </c>
      <c r="D76" t="s">
        <v>11</v>
      </c>
      <c r="E76" t="s">
        <v>21</v>
      </c>
      <c r="G76" t="s">
        <v>11</v>
      </c>
      <c r="H76" s="9">
        <v>0</v>
      </c>
    </row>
    <row r="77" spans="1:8" x14ac:dyDescent="0.25">
      <c r="A77" t="s">
        <v>5335</v>
      </c>
      <c r="B77" t="s">
        <v>5334</v>
      </c>
      <c r="C77" t="s">
        <v>20</v>
      </c>
      <c r="D77" t="s">
        <v>11</v>
      </c>
      <c r="E77" t="s">
        <v>21</v>
      </c>
      <c r="G77" t="s">
        <v>11</v>
      </c>
      <c r="H77" s="9">
        <v>0</v>
      </c>
    </row>
    <row r="78" spans="1:8" x14ac:dyDescent="0.25">
      <c r="A78" t="s">
        <v>5366</v>
      </c>
      <c r="B78" t="s">
        <v>5365</v>
      </c>
      <c r="C78" t="s">
        <v>20</v>
      </c>
      <c r="D78" t="s">
        <v>11</v>
      </c>
      <c r="E78" t="s">
        <v>21</v>
      </c>
      <c r="G78" t="s">
        <v>11</v>
      </c>
      <c r="H78" s="9">
        <v>17.600000000000001</v>
      </c>
    </row>
    <row r="79" spans="1:8" x14ac:dyDescent="0.25">
      <c r="A79" t="s">
        <v>5429</v>
      </c>
      <c r="B79" t="s">
        <v>5428</v>
      </c>
      <c r="C79" t="s">
        <v>20</v>
      </c>
      <c r="D79" t="s">
        <v>11</v>
      </c>
      <c r="E79" t="s">
        <v>21</v>
      </c>
      <c r="G79" t="s">
        <v>11</v>
      </c>
      <c r="H79" s="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9E8A-6C9C-4529-AB57-8033FFCB6200}">
  <dimension ref="A1:G78"/>
  <sheetViews>
    <sheetView topLeftCell="A7" zoomScale="85" zoomScaleNormal="85" workbookViewId="0">
      <selection activeCell="F35" sqref="F35"/>
    </sheetView>
  </sheetViews>
  <sheetFormatPr defaultColWidth="8.85546875" defaultRowHeight="15" x14ac:dyDescent="0.25"/>
  <cols>
    <col min="1" max="1" width="32.140625" bestFit="1" customWidth="1"/>
    <col min="2" max="2" width="27.140625" customWidth="1"/>
    <col min="4" max="4" width="21.140625" bestFit="1" customWidth="1"/>
    <col min="6" max="6" width="25.85546875" bestFit="1" customWidth="1"/>
    <col min="7" max="7" width="21.85546875" bestFit="1" customWidth="1"/>
  </cols>
  <sheetData>
    <row r="1" spans="1:7" x14ac:dyDescent="0.25">
      <c r="A1" s="1" t="s">
        <v>0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14</v>
      </c>
      <c r="G1" s="1" t="s">
        <v>16</v>
      </c>
    </row>
    <row r="2" spans="1:7" x14ac:dyDescent="0.25">
      <c r="A2" s="4" t="s">
        <v>510</v>
      </c>
      <c r="B2" s="4" t="s">
        <v>19</v>
      </c>
      <c r="C2" s="4" t="s">
        <v>68</v>
      </c>
      <c r="D2" s="4">
        <v>51.9658992017877</v>
      </c>
      <c r="E2" s="4">
        <v>4.0365314483642498</v>
      </c>
      <c r="F2" s="4" t="s">
        <v>2279</v>
      </c>
      <c r="G2" s="4" t="s">
        <v>5455</v>
      </c>
    </row>
    <row r="3" spans="1:7" x14ac:dyDescent="0.25">
      <c r="A3" s="4" t="s">
        <v>272</v>
      </c>
      <c r="B3" s="4" t="s">
        <v>22</v>
      </c>
      <c r="C3" s="4" t="s">
        <v>68</v>
      </c>
      <c r="D3" s="4">
        <v>51.964259802102802</v>
      </c>
      <c r="E3" s="4">
        <v>4.0427112579345703</v>
      </c>
      <c r="F3" s="4" t="s">
        <v>2280</v>
      </c>
      <c r="G3" s="4" t="s">
        <v>5456</v>
      </c>
    </row>
    <row r="4" spans="1:7" x14ac:dyDescent="0.25">
      <c r="A4" s="4" t="s">
        <v>279</v>
      </c>
      <c r="B4" s="4" t="s">
        <v>23</v>
      </c>
      <c r="C4" s="4" t="s">
        <v>68</v>
      </c>
      <c r="D4" s="4">
        <v>51.968384628871497</v>
      </c>
      <c r="E4" s="4">
        <v>4.0233993530273402</v>
      </c>
      <c r="F4" s="4" t="s">
        <v>2281</v>
      </c>
      <c r="G4" s="4" t="s">
        <v>5455</v>
      </c>
    </row>
    <row r="5" spans="1:7" x14ac:dyDescent="0.25">
      <c r="A5" s="4" t="s">
        <v>282</v>
      </c>
      <c r="B5" s="4" t="s">
        <v>24</v>
      </c>
      <c r="C5" s="4" t="s">
        <v>68</v>
      </c>
      <c r="D5" s="4">
        <v>51.947386366979998</v>
      </c>
      <c r="E5" s="4">
        <v>4.1039085388183496</v>
      </c>
      <c r="F5" s="4" t="s">
        <v>2282</v>
      </c>
      <c r="G5" s="4" t="s">
        <v>5447</v>
      </c>
    </row>
    <row r="6" spans="1:7" x14ac:dyDescent="0.25">
      <c r="A6" s="4" t="s">
        <v>293</v>
      </c>
      <c r="B6" s="4" t="s">
        <v>25</v>
      </c>
      <c r="C6" s="4" t="s">
        <v>68</v>
      </c>
      <c r="D6" s="4">
        <v>51.9607163785751</v>
      </c>
      <c r="E6" s="4">
        <v>4.1227054595947203</v>
      </c>
      <c r="F6" s="4" t="s">
        <v>2283</v>
      </c>
      <c r="G6" s="4" t="s">
        <v>5455</v>
      </c>
    </row>
    <row r="7" spans="1:7" x14ac:dyDescent="0.25">
      <c r="A7" s="4" t="s">
        <v>298</v>
      </c>
      <c r="B7" s="4" t="s">
        <v>26</v>
      </c>
      <c r="C7" s="4" t="s">
        <v>68</v>
      </c>
      <c r="D7" s="4">
        <v>51.956908208205697</v>
      </c>
      <c r="E7" s="4">
        <v>4.1227054595947203</v>
      </c>
      <c r="F7" s="4" t="s">
        <v>2284</v>
      </c>
      <c r="G7" s="4" t="s">
        <v>5456</v>
      </c>
    </row>
    <row r="8" spans="1:7" x14ac:dyDescent="0.25">
      <c r="A8" s="4" t="s">
        <v>303</v>
      </c>
      <c r="B8" s="4" t="s">
        <v>27</v>
      </c>
      <c r="C8" s="4" t="s">
        <v>68</v>
      </c>
      <c r="D8" s="4">
        <v>51.9347403530086</v>
      </c>
      <c r="E8" s="4">
        <v>4.1699981689453098</v>
      </c>
      <c r="F8" s="4" t="s">
        <v>2285</v>
      </c>
      <c r="G8" s="4" t="s">
        <v>5447</v>
      </c>
    </row>
    <row r="9" spans="1:7" x14ac:dyDescent="0.25">
      <c r="A9" s="4" t="s">
        <v>312</v>
      </c>
      <c r="B9" s="4" t="s">
        <v>28</v>
      </c>
      <c r="C9" s="4" t="s">
        <v>68</v>
      </c>
      <c r="D9" s="4">
        <v>51.926748774207802</v>
      </c>
      <c r="E9" s="4">
        <v>4.1796970367431596</v>
      </c>
      <c r="F9" s="4" t="s">
        <v>2286</v>
      </c>
      <c r="G9" s="4" t="s">
        <v>5447</v>
      </c>
    </row>
    <row r="10" spans="1:7" x14ac:dyDescent="0.25">
      <c r="A10" s="4" t="s">
        <v>315</v>
      </c>
      <c r="B10" s="4" t="s">
        <v>29</v>
      </c>
      <c r="C10" s="4" t="s">
        <v>68</v>
      </c>
      <c r="D10" s="4">
        <v>51.933443802837999</v>
      </c>
      <c r="E10" s="4">
        <v>4.1829371452331499</v>
      </c>
      <c r="F10" s="4" t="s">
        <v>2287</v>
      </c>
      <c r="G10" s="4" t="s">
        <v>5455</v>
      </c>
    </row>
    <row r="11" spans="1:7" x14ac:dyDescent="0.25">
      <c r="A11" s="4" t="s">
        <v>318</v>
      </c>
      <c r="B11" s="4" t="s">
        <v>30</v>
      </c>
      <c r="C11" s="4" t="s">
        <v>68</v>
      </c>
      <c r="D11" s="4">
        <v>51.929580390413697</v>
      </c>
      <c r="E11" s="4">
        <v>4.1869926452636701</v>
      </c>
      <c r="F11" s="4" t="s">
        <v>2288</v>
      </c>
      <c r="G11" s="4" t="s">
        <v>5455</v>
      </c>
    </row>
    <row r="12" spans="1:7" x14ac:dyDescent="0.25">
      <c r="A12" s="4" t="s">
        <v>321</v>
      </c>
      <c r="B12" s="4" t="s">
        <v>31</v>
      </c>
      <c r="C12" s="4" t="s">
        <v>68</v>
      </c>
      <c r="D12" s="4">
        <v>51.910999611947702</v>
      </c>
      <c r="E12" s="4">
        <v>4.2218506336212096</v>
      </c>
      <c r="F12" s="4" t="s">
        <v>2289</v>
      </c>
      <c r="G12" s="4" t="s">
        <v>5447</v>
      </c>
    </row>
    <row r="13" spans="1:7" x14ac:dyDescent="0.25">
      <c r="A13" s="4" t="s">
        <v>327</v>
      </c>
      <c r="B13" s="4" t="s">
        <v>32</v>
      </c>
      <c r="C13" s="4" t="s">
        <v>68</v>
      </c>
      <c r="D13" s="4">
        <v>51.880729836645003</v>
      </c>
      <c r="E13" s="4">
        <v>4.3680953979492099</v>
      </c>
      <c r="F13" s="4" t="s">
        <v>2290</v>
      </c>
      <c r="G13" s="4" t="s">
        <v>5447</v>
      </c>
    </row>
    <row r="14" spans="1:7" x14ac:dyDescent="0.25">
      <c r="A14" s="4" t="s">
        <v>351</v>
      </c>
      <c r="B14" s="4" t="s">
        <v>33</v>
      </c>
      <c r="C14" s="4" t="s">
        <v>68</v>
      </c>
      <c r="D14" s="4">
        <v>51.8924905967109</v>
      </c>
      <c r="E14" s="4">
        <v>4.2419672012329004</v>
      </c>
      <c r="F14" s="4" t="s">
        <v>2291</v>
      </c>
      <c r="G14" s="4" t="s">
        <v>5455</v>
      </c>
    </row>
    <row r="15" spans="1:7" x14ac:dyDescent="0.25">
      <c r="A15" s="4" t="s">
        <v>354</v>
      </c>
      <c r="B15" s="4" t="s">
        <v>34</v>
      </c>
      <c r="C15" s="4" t="s">
        <v>68</v>
      </c>
      <c r="D15" s="4">
        <v>51.887868773148597</v>
      </c>
      <c r="E15" s="4">
        <v>4.2554211616516104</v>
      </c>
      <c r="F15" s="4" t="s">
        <v>2292</v>
      </c>
      <c r="G15" s="4" t="s">
        <v>5455</v>
      </c>
    </row>
    <row r="16" spans="1:7" x14ac:dyDescent="0.25">
      <c r="A16" s="4" t="s">
        <v>553</v>
      </c>
      <c r="B16" s="4" t="s">
        <v>35</v>
      </c>
      <c r="C16" s="4" t="s">
        <v>68</v>
      </c>
      <c r="D16" s="4">
        <v>51.886080834250102</v>
      </c>
      <c r="E16" s="4">
        <v>4.2544126510620099</v>
      </c>
      <c r="F16" s="4" t="s">
        <v>2293</v>
      </c>
      <c r="G16" s="4" t="s">
        <v>5455</v>
      </c>
    </row>
    <row r="17" spans="1:7" x14ac:dyDescent="0.25">
      <c r="A17" s="4" t="s">
        <v>557</v>
      </c>
      <c r="B17" s="4" t="s">
        <v>36</v>
      </c>
      <c r="C17" s="4" t="s">
        <v>68</v>
      </c>
      <c r="D17" s="4">
        <v>51.887166850061099</v>
      </c>
      <c r="E17" s="4">
        <v>4.2454862594604403</v>
      </c>
      <c r="F17" s="4" t="s">
        <v>2294</v>
      </c>
      <c r="G17" s="4" t="s">
        <v>5455</v>
      </c>
    </row>
    <row r="18" spans="1:7" x14ac:dyDescent="0.25">
      <c r="A18" s="4" t="s">
        <v>357</v>
      </c>
      <c r="B18" s="4" t="s">
        <v>37</v>
      </c>
      <c r="C18" s="4" t="s">
        <v>68</v>
      </c>
      <c r="D18" s="4">
        <v>51.882200099944299</v>
      </c>
      <c r="E18" s="4">
        <v>4.2396068572998002</v>
      </c>
      <c r="F18" s="4" t="s">
        <v>2295</v>
      </c>
      <c r="G18" s="4" t="s">
        <v>5455</v>
      </c>
    </row>
    <row r="19" spans="1:7" x14ac:dyDescent="0.25">
      <c r="A19" s="4" t="s">
        <v>360</v>
      </c>
      <c r="B19" s="4" t="s">
        <v>38</v>
      </c>
      <c r="C19" s="4" t="s">
        <v>68</v>
      </c>
      <c r="D19" s="4">
        <v>51.882200099944299</v>
      </c>
      <c r="E19" s="4">
        <v>4.2396068572998002</v>
      </c>
      <c r="F19" s="4" t="s">
        <v>2296</v>
      </c>
      <c r="G19" s="4" t="s">
        <v>5455</v>
      </c>
    </row>
    <row r="20" spans="1:7" x14ac:dyDescent="0.25">
      <c r="A20" s="4" t="s">
        <v>363</v>
      </c>
      <c r="B20" s="4" t="s">
        <v>39</v>
      </c>
      <c r="C20" s="4" t="s">
        <v>68</v>
      </c>
      <c r="D20" s="4">
        <v>51.876755911449898</v>
      </c>
      <c r="E20" s="4">
        <v>4.2564725875854403</v>
      </c>
      <c r="F20" s="4" t="s">
        <v>2297</v>
      </c>
      <c r="G20" s="4" t="s">
        <v>5455</v>
      </c>
    </row>
    <row r="21" spans="1:7" x14ac:dyDescent="0.25">
      <c r="A21" s="4" t="s">
        <v>366</v>
      </c>
      <c r="B21" s="4" t="s">
        <v>40</v>
      </c>
      <c r="C21" s="4" t="s">
        <v>68</v>
      </c>
      <c r="D21" s="4">
        <v>51.874782064719298</v>
      </c>
      <c r="E21" s="4">
        <v>4.2597341537475497</v>
      </c>
      <c r="F21" s="4" t="s">
        <v>2298</v>
      </c>
      <c r="G21" s="4" t="s">
        <v>5449</v>
      </c>
    </row>
    <row r="22" spans="1:7" x14ac:dyDescent="0.25">
      <c r="A22" s="4" t="s">
        <v>369</v>
      </c>
      <c r="B22" s="4" t="s">
        <v>41</v>
      </c>
      <c r="C22" s="4" t="s">
        <v>68</v>
      </c>
      <c r="D22" s="4">
        <v>51.895946721453903</v>
      </c>
      <c r="E22" s="4">
        <v>4.2710423469543404</v>
      </c>
      <c r="F22" s="4" t="s">
        <v>2299</v>
      </c>
      <c r="G22" s="4" t="s">
        <v>5455</v>
      </c>
    </row>
    <row r="23" spans="1:7" x14ac:dyDescent="0.25">
      <c r="A23" s="4" t="s">
        <v>372</v>
      </c>
      <c r="B23" s="4" t="s">
        <v>42</v>
      </c>
      <c r="C23" s="4" t="s">
        <v>68</v>
      </c>
      <c r="D23" s="4">
        <v>51.893040151560101</v>
      </c>
      <c r="E23" s="4">
        <v>4.2666435241699201</v>
      </c>
      <c r="F23" s="4" t="s">
        <v>2300</v>
      </c>
      <c r="G23" s="4" t="s">
        <v>5455</v>
      </c>
    </row>
    <row r="24" spans="1:7" x14ac:dyDescent="0.25">
      <c r="A24" s="4" t="s">
        <v>379</v>
      </c>
      <c r="B24" s="4" t="s">
        <v>43</v>
      </c>
      <c r="C24" s="4" t="s">
        <v>68</v>
      </c>
      <c r="D24" s="4">
        <v>51.887761167726303</v>
      </c>
      <c r="E24" s="4">
        <v>4.2650556564331001</v>
      </c>
      <c r="F24" s="4" t="s">
        <v>2301</v>
      </c>
      <c r="G24" s="4" t="s">
        <v>5455</v>
      </c>
    </row>
    <row r="25" spans="1:7" x14ac:dyDescent="0.25">
      <c r="A25" s="4" t="s">
        <v>382</v>
      </c>
      <c r="B25" s="4" t="s">
        <v>44</v>
      </c>
      <c r="C25" s="4" t="s">
        <v>68</v>
      </c>
      <c r="D25" s="4">
        <v>51.871937056003503</v>
      </c>
      <c r="E25" s="4">
        <v>4.2694813013076702</v>
      </c>
      <c r="F25" s="4" t="s">
        <v>2302</v>
      </c>
      <c r="G25" s="4" t="s">
        <v>5455</v>
      </c>
    </row>
    <row r="26" spans="1:7" x14ac:dyDescent="0.25">
      <c r="A26" s="4" t="s">
        <v>390</v>
      </c>
      <c r="B26" s="4" t="s">
        <v>45</v>
      </c>
      <c r="C26" s="4" t="s">
        <v>68</v>
      </c>
      <c r="D26" s="4">
        <v>51.8728313156249</v>
      </c>
      <c r="E26" s="4">
        <v>4.2773669958114597</v>
      </c>
      <c r="F26" s="4" t="s">
        <v>2303</v>
      </c>
      <c r="G26" s="4" t="s">
        <v>5455</v>
      </c>
    </row>
    <row r="27" spans="1:7" x14ac:dyDescent="0.25">
      <c r="A27" s="4" t="s">
        <v>393</v>
      </c>
      <c r="B27" s="4" t="s">
        <v>46</v>
      </c>
      <c r="C27" s="4" t="s">
        <v>68</v>
      </c>
      <c r="D27" s="4">
        <v>51.8768453286295</v>
      </c>
      <c r="E27" s="4">
        <v>4.2655867338180498</v>
      </c>
      <c r="F27" s="4" t="s">
        <v>2304</v>
      </c>
      <c r="G27" s="4" t="s">
        <v>5455</v>
      </c>
    </row>
    <row r="28" spans="1:7" x14ac:dyDescent="0.25">
      <c r="A28" s="4" t="s">
        <v>3105</v>
      </c>
      <c r="B28" s="4" t="s">
        <v>3103</v>
      </c>
      <c r="C28" s="4" t="s">
        <v>68</v>
      </c>
      <c r="D28" s="4">
        <v>51.872274889506102</v>
      </c>
      <c r="E28" s="4">
        <v>4.3186837434768597</v>
      </c>
      <c r="F28" s="4" t="s">
        <v>3133</v>
      </c>
      <c r="G28" s="4" t="s">
        <v>5444</v>
      </c>
    </row>
    <row r="29" spans="1:7" x14ac:dyDescent="0.25">
      <c r="A29" s="4" t="s">
        <v>396</v>
      </c>
      <c r="B29" s="4" t="s">
        <v>47</v>
      </c>
      <c r="C29" s="4" t="s">
        <v>68</v>
      </c>
      <c r="D29" s="4">
        <v>51.891490786918297</v>
      </c>
      <c r="E29" s="4">
        <v>4.3402004241943297</v>
      </c>
      <c r="F29" s="4" t="s">
        <v>2305</v>
      </c>
      <c r="G29" s="4" t="s">
        <v>5455</v>
      </c>
    </row>
    <row r="30" spans="1:7" x14ac:dyDescent="0.25">
      <c r="A30" s="4" t="s">
        <v>399</v>
      </c>
      <c r="B30" s="4" t="s">
        <v>48</v>
      </c>
      <c r="C30" s="4" t="s">
        <v>68</v>
      </c>
      <c r="D30" s="4">
        <v>51.8890408278317</v>
      </c>
      <c r="E30" s="4">
        <v>4.3359088897704998</v>
      </c>
      <c r="F30" s="4" t="s">
        <v>2306</v>
      </c>
      <c r="G30" s="4" t="s">
        <v>5455</v>
      </c>
    </row>
    <row r="31" spans="1:7" x14ac:dyDescent="0.25">
      <c r="A31" s="4" t="s">
        <v>402</v>
      </c>
      <c r="B31" s="4" t="s">
        <v>49</v>
      </c>
      <c r="C31" s="4" t="s">
        <v>68</v>
      </c>
      <c r="D31" s="4">
        <v>51.886696687900503</v>
      </c>
      <c r="E31" s="4">
        <v>4.3310312926769203</v>
      </c>
      <c r="F31" s="4" t="s">
        <v>2307</v>
      </c>
      <c r="G31" s="4" t="s">
        <v>5456</v>
      </c>
    </row>
    <row r="32" spans="1:7" x14ac:dyDescent="0.25">
      <c r="A32" s="4" t="s">
        <v>405</v>
      </c>
      <c r="B32" s="4" t="s">
        <v>50</v>
      </c>
      <c r="C32" s="4" t="s">
        <v>68</v>
      </c>
      <c r="D32" s="4">
        <v>51.877573906427898</v>
      </c>
      <c r="E32" s="4">
        <v>4.3501567840576101</v>
      </c>
      <c r="F32" s="4" t="s">
        <v>2308</v>
      </c>
      <c r="G32" s="4" t="s">
        <v>5455</v>
      </c>
    </row>
    <row r="33" spans="1:7" x14ac:dyDescent="0.25">
      <c r="A33" s="4" t="s">
        <v>431</v>
      </c>
      <c r="B33" s="4" t="s">
        <v>51</v>
      </c>
      <c r="C33" s="4" t="s">
        <v>68</v>
      </c>
      <c r="D33" s="4">
        <v>51.897727087310003</v>
      </c>
      <c r="E33" s="4">
        <v>4.27529358448795</v>
      </c>
      <c r="F33" s="4" t="s">
        <v>2309</v>
      </c>
      <c r="G33" s="4" t="s">
        <v>5464</v>
      </c>
    </row>
    <row r="34" spans="1:7" x14ac:dyDescent="0.25">
      <c r="A34" s="4" t="s">
        <v>418</v>
      </c>
      <c r="B34" s="4" t="s">
        <v>52</v>
      </c>
      <c r="C34" s="4" t="s">
        <v>68</v>
      </c>
      <c r="D34" s="4">
        <v>51.889126909739097</v>
      </c>
      <c r="E34" s="4">
        <v>4.25168752670288</v>
      </c>
      <c r="F34" s="4" t="s">
        <v>2310</v>
      </c>
      <c r="G34" s="4" t="s">
        <v>5449</v>
      </c>
    </row>
    <row r="35" spans="1:7" x14ac:dyDescent="0.25">
      <c r="A35" s="4" t="s">
        <v>5361</v>
      </c>
      <c r="B35" s="4" t="s">
        <v>5362</v>
      </c>
      <c r="C35" s="4" t="s">
        <v>68</v>
      </c>
      <c r="D35" s="4">
        <v>51.962461121553602</v>
      </c>
      <c r="E35" s="4">
        <v>4.0221332903459297</v>
      </c>
      <c r="F35" s="4" t="s">
        <v>5363</v>
      </c>
      <c r="G35" s="4" t="s">
        <v>5458</v>
      </c>
    </row>
    <row r="36" spans="1:7" x14ac:dyDescent="0.25">
      <c r="A36" s="4" t="s">
        <v>428</v>
      </c>
      <c r="B36" s="4" t="s">
        <v>54</v>
      </c>
      <c r="C36" s="4" t="s">
        <v>68</v>
      </c>
      <c r="D36" s="4">
        <v>51.890593027532297</v>
      </c>
      <c r="E36" s="4">
        <v>4.3520449943369899</v>
      </c>
      <c r="F36" s="4" t="s">
        <v>2311</v>
      </c>
      <c r="G36" s="4" t="s">
        <v>5460</v>
      </c>
    </row>
    <row r="37" spans="1:7" x14ac:dyDescent="0.25">
      <c r="A37" s="4" t="s">
        <v>612</v>
      </c>
      <c r="B37" s="4" t="s">
        <v>55</v>
      </c>
      <c r="C37" s="4" t="s">
        <v>68</v>
      </c>
      <c r="D37" s="4">
        <v>51.937167416096003</v>
      </c>
      <c r="E37" s="4">
        <v>4.1290997839805499</v>
      </c>
      <c r="F37" s="4" t="s">
        <v>2312</v>
      </c>
      <c r="G37" s="4" t="s">
        <v>5452</v>
      </c>
    </row>
    <row r="38" spans="1:7" x14ac:dyDescent="0.25">
      <c r="A38" s="4" t="s">
        <v>331</v>
      </c>
      <c r="B38" s="4" t="s">
        <v>56</v>
      </c>
      <c r="C38" s="4" t="s">
        <v>68</v>
      </c>
      <c r="D38" s="4">
        <v>51.886123317964</v>
      </c>
      <c r="E38" s="4">
        <v>4.3674140517938804</v>
      </c>
      <c r="F38" s="4" t="s">
        <v>2313</v>
      </c>
      <c r="G38" s="4" t="s">
        <v>5458</v>
      </c>
    </row>
    <row r="39" spans="1:7" x14ac:dyDescent="0.25">
      <c r="A39" s="4" t="s">
        <v>435</v>
      </c>
      <c r="B39" s="4" t="s">
        <v>57</v>
      </c>
      <c r="C39" s="4" t="s">
        <v>68</v>
      </c>
      <c r="D39" s="4">
        <v>51.873191766336902</v>
      </c>
      <c r="E39" s="4">
        <v>4.2946457224140904</v>
      </c>
      <c r="F39" s="4" t="s">
        <v>2314</v>
      </c>
      <c r="G39" s="4" t="s">
        <v>5447</v>
      </c>
    </row>
    <row r="40" spans="1:7" x14ac:dyDescent="0.25">
      <c r="A40" s="4" t="s">
        <v>5380</v>
      </c>
      <c r="B40" s="4" t="s">
        <v>5379</v>
      </c>
      <c r="C40" s="4" t="s">
        <v>68</v>
      </c>
      <c r="D40" s="4">
        <v>51.956874589481998</v>
      </c>
      <c r="E40" s="4">
        <v>4.0918170794708999</v>
      </c>
      <c r="F40" s="4" t="s">
        <v>5381</v>
      </c>
      <c r="G40" s="4" t="s">
        <v>5460</v>
      </c>
    </row>
    <row r="41" spans="1:7" x14ac:dyDescent="0.25">
      <c r="A41" s="4" t="s">
        <v>249</v>
      </c>
      <c r="B41" s="4" t="s">
        <v>58</v>
      </c>
      <c r="C41" s="4" t="s">
        <v>68</v>
      </c>
      <c r="D41" s="4">
        <v>51.966427467183301</v>
      </c>
      <c r="E41" s="4">
        <v>3.9265393612062298</v>
      </c>
      <c r="F41" s="4" t="s">
        <v>2315</v>
      </c>
      <c r="G41" s="4" t="s">
        <v>5468</v>
      </c>
    </row>
    <row r="42" spans="1:7" x14ac:dyDescent="0.25">
      <c r="A42" s="4" t="s">
        <v>5700</v>
      </c>
      <c r="B42" s="4" t="s">
        <v>5699</v>
      </c>
      <c r="C42" s="4" t="s">
        <v>68</v>
      </c>
      <c r="D42" s="4">
        <v>51.9203962750735</v>
      </c>
      <c r="E42" s="4">
        <v>4.1413306545273096</v>
      </c>
      <c r="F42" s="4" t="s">
        <v>5701</v>
      </c>
      <c r="G42" s="4" t="s">
        <v>5446</v>
      </c>
    </row>
    <row r="43" spans="1:7" x14ac:dyDescent="0.25">
      <c r="A43" s="4" t="s">
        <v>206</v>
      </c>
      <c r="B43" s="4" t="s">
        <v>59</v>
      </c>
      <c r="C43" s="4" t="s">
        <v>68</v>
      </c>
      <c r="D43" s="4">
        <v>51.983214443230104</v>
      </c>
      <c r="E43" s="4">
        <v>4.0089368200462099</v>
      </c>
      <c r="F43" s="4" t="s">
        <v>2316</v>
      </c>
      <c r="G43" s="4" t="s">
        <v>5446</v>
      </c>
    </row>
    <row r="44" spans="1:7" x14ac:dyDescent="0.25">
      <c r="A44" s="4" t="s">
        <v>217</v>
      </c>
      <c r="B44" s="4" t="s">
        <v>60</v>
      </c>
      <c r="C44" s="4" t="s">
        <v>68</v>
      </c>
      <c r="D44" s="4">
        <v>51.9307177190705</v>
      </c>
      <c r="E44" s="4">
        <v>4.2087077462156204</v>
      </c>
      <c r="F44" s="4" t="s">
        <v>2317</v>
      </c>
      <c r="G44" s="4" t="s">
        <v>5446</v>
      </c>
    </row>
    <row r="45" spans="1:7" x14ac:dyDescent="0.25">
      <c r="A45" s="4" t="s">
        <v>222</v>
      </c>
      <c r="B45" s="4" t="s">
        <v>61</v>
      </c>
      <c r="C45" s="4" t="s">
        <v>68</v>
      </c>
      <c r="D45" s="4">
        <v>51.901202669147402</v>
      </c>
      <c r="E45" s="4">
        <v>4.2687892263650404</v>
      </c>
      <c r="F45" s="4" t="s">
        <v>2318</v>
      </c>
      <c r="G45" s="4" t="s">
        <v>5446</v>
      </c>
    </row>
    <row r="46" spans="1:7" x14ac:dyDescent="0.25">
      <c r="A46" s="4" t="s">
        <v>3033</v>
      </c>
      <c r="B46" s="4" t="s">
        <v>3031</v>
      </c>
      <c r="C46" s="4" t="s">
        <v>68</v>
      </c>
      <c r="D46" s="4">
        <v>51.881835289918499</v>
      </c>
      <c r="E46" s="4">
        <v>4.3623983210967001</v>
      </c>
      <c r="F46" s="4" t="s">
        <v>3032</v>
      </c>
      <c r="G46" s="4" t="s">
        <v>5455</v>
      </c>
    </row>
    <row r="47" spans="1:7" x14ac:dyDescent="0.25">
      <c r="A47" s="4" t="s">
        <v>445</v>
      </c>
      <c r="B47" s="4" t="s">
        <v>62</v>
      </c>
      <c r="C47" s="4" t="s">
        <v>68</v>
      </c>
      <c r="D47" s="4">
        <v>51.890402660078998</v>
      </c>
      <c r="E47" s="4">
        <v>4.3551295346077898</v>
      </c>
      <c r="F47" s="4" t="s">
        <v>2319</v>
      </c>
      <c r="G47" s="4" t="s">
        <v>5460</v>
      </c>
    </row>
    <row r="48" spans="1:7" x14ac:dyDescent="0.25">
      <c r="A48" s="4" t="s">
        <v>251</v>
      </c>
      <c r="B48" s="4" t="s">
        <v>63</v>
      </c>
      <c r="C48" s="4" t="s">
        <v>68</v>
      </c>
      <c r="D48" s="4">
        <v>51.890742010197897</v>
      </c>
      <c r="E48" s="4">
        <v>4.3804764096668301</v>
      </c>
      <c r="F48" s="4" t="s">
        <v>2320</v>
      </c>
      <c r="G48" s="4" t="s">
        <v>3000</v>
      </c>
    </row>
    <row r="49" spans="1:7" x14ac:dyDescent="0.25">
      <c r="A49" s="4" t="s">
        <v>448</v>
      </c>
      <c r="B49" s="4" t="s">
        <v>10</v>
      </c>
      <c r="C49" s="4" t="s">
        <v>68</v>
      </c>
      <c r="D49" s="4">
        <v>51.818908260746198</v>
      </c>
      <c r="E49" s="4">
        <v>4.2288779522522102</v>
      </c>
      <c r="F49" s="4" t="s">
        <v>2321</v>
      </c>
      <c r="G49" s="4" t="s">
        <v>9</v>
      </c>
    </row>
    <row r="50" spans="1:7" x14ac:dyDescent="0.25">
      <c r="A50" s="4" t="s">
        <v>413</v>
      </c>
      <c r="B50" s="4" t="s">
        <v>64</v>
      </c>
      <c r="C50" s="4" t="s">
        <v>68</v>
      </c>
      <c r="D50" s="4">
        <v>51.943483912831297</v>
      </c>
      <c r="E50" s="4">
        <v>4.0545343744168898</v>
      </c>
      <c r="F50" s="4" t="s">
        <v>2322</v>
      </c>
      <c r="G50" s="4" t="s">
        <v>5459</v>
      </c>
    </row>
    <row r="51" spans="1:7" x14ac:dyDescent="0.25">
      <c r="A51" s="4" t="s">
        <v>3870</v>
      </c>
      <c r="B51" s="4" t="s">
        <v>3867</v>
      </c>
      <c r="C51" s="4" t="s">
        <v>68</v>
      </c>
      <c r="D51" s="4">
        <v>51.909542967532602</v>
      </c>
      <c r="E51" s="4">
        <v>4.0906905515683398</v>
      </c>
      <c r="F51" s="4" t="s">
        <v>3868</v>
      </c>
      <c r="G51" s="4" t="s">
        <v>5469</v>
      </c>
    </row>
    <row r="52" spans="1:7" x14ac:dyDescent="0.25">
      <c r="A52" s="4" t="s">
        <v>3902</v>
      </c>
      <c r="B52" s="4" t="s">
        <v>3869</v>
      </c>
      <c r="C52" s="4" t="s">
        <v>68</v>
      </c>
      <c r="D52" s="4">
        <v>51.907954458534803</v>
      </c>
      <c r="E52" s="4">
        <v>4.0760993345273198</v>
      </c>
      <c r="F52" s="4" t="s">
        <v>3868</v>
      </c>
      <c r="G52" s="4" t="s">
        <v>5469</v>
      </c>
    </row>
    <row r="53" spans="1:7" x14ac:dyDescent="0.25">
      <c r="A53" s="3" t="s">
        <v>4123</v>
      </c>
      <c r="B53" s="4" t="s">
        <v>4122</v>
      </c>
      <c r="C53" s="4" t="s">
        <v>68</v>
      </c>
      <c r="D53" s="4">
        <v>51.983478754797197</v>
      </c>
      <c r="E53" s="4">
        <v>4.0050744406986603</v>
      </c>
      <c r="F53" s="4" t="s">
        <v>5191</v>
      </c>
      <c r="G53" s="4" t="s">
        <v>5188</v>
      </c>
    </row>
    <row r="54" spans="1:7" x14ac:dyDescent="0.25">
      <c r="A54" s="4" t="s">
        <v>4628</v>
      </c>
      <c r="B54" s="4" t="s">
        <v>205</v>
      </c>
      <c r="C54" s="4" t="s">
        <v>68</v>
      </c>
      <c r="D54" s="4">
        <v>51.952808214238701</v>
      </c>
      <c r="E54" s="4">
        <v>3.9875864381150099</v>
      </c>
      <c r="F54" s="4" t="s">
        <v>5192</v>
      </c>
      <c r="G54" s="4" t="s">
        <v>5446</v>
      </c>
    </row>
    <row r="55" spans="1:7" x14ac:dyDescent="0.25">
      <c r="A55" s="4" t="s">
        <v>4627</v>
      </c>
      <c r="B55" s="4" t="s">
        <v>208</v>
      </c>
      <c r="C55" s="4" t="s">
        <v>68</v>
      </c>
      <c r="D55" s="4">
        <v>51.953469438594503</v>
      </c>
      <c r="E55" s="4">
        <v>4.0051817292527003</v>
      </c>
      <c r="F55" s="4" t="s">
        <v>5193</v>
      </c>
      <c r="G55" s="4" t="s">
        <v>5446</v>
      </c>
    </row>
    <row r="56" spans="1:7" x14ac:dyDescent="0.25">
      <c r="A56" s="4" t="s">
        <v>4629</v>
      </c>
      <c r="B56" s="4" t="s">
        <v>210</v>
      </c>
      <c r="C56" s="4" t="s">
        <v>68</v>
      </c>
      <c r="D56" s="4">
        <v>51.967815605436499</v>
      </c>
      <c r="E56" s="4">
        <v>4.0084003802112598</v>
      </c>
      <c r="F56" s="4" t="s">
        <v>5194</v>
      </c>
      <c r="G56" s="4" t="s">
        <v>5446</v>
      </c>
    </row>
    <row r="57" spans="1:7" x14ac:dyDescent="0.25">
      <c r="A57" s="4" t="s">
        <v>4681</v>
      </c>
      <c r="B57" s="4" t="s">
        <v>214</v>
      </c>
      <c r="C57" s="4" t="s">
        <v>68</v>
      </c>
      <c r="D57" s="4">
        <v>51.989359282615297</v>
      </c>
      <c r="E57" s="4">
        <v>3.98554796031245</v>
      </c>
      <c r="F57" s="4" t="s">
        <v>5195</v>
      </c>
      <c r="G57" s="4" t="s">
        <v>5446</v>
      </c>
    </row>
    <row r="58" spans="1:7" x14ac:dyDescent="0.25">
      <c r="A58" s="4" t="s">
        <v>4124</v>
      </c>
      <c r="B58" s="4" t="s">
        <v>216</v>
      </c>
      <c r="C58" s="4" t="s">
        <v>68</v>
      </c>
      <c r="D58" s="4">
        <v>51.880808751456499</v>
      </c>
      <c r="E58" s="4">
        <v>4.2477607092606204</v>
      </c>
      <c r="F58" s="4" t="s">
        <v>5196</v>
      </c>
      <c r="G58" s="4" t="s">
        <v>5446</v>
      </c>
    </row>
    <row r="59" spans="1:7" x14ac:dyDescent="0.25">
      <c r="A59" s="4" t="s">
        <v>4125</v>
      </c>
      <c r="B59" s="4" t="s">
        <v>219</v>
      </c>
      <c r="C59" s="4" t="s">
        <v>68</v>
      </c>
      <c r="D59" s="4">
        <v>51.9142419780461</v>
      </c>
      <c r="E59" s="4">
        <v>4.2126237719401098</v>
      </c>
      <c r="F59" s="4" t="s">
        <v>5197</v>
      </c>
      <c r="G59" s="4" t="s">
        <v>5214</v>
      </c>
    </row>
    <row r="60" spans="1:7" x14ac:dyDescent="0.25">
      <c r="A60" s="4" t="s">
        <v>4126</v>
      </c>
      <c r="B60" s="4" t="s">
        <v>221</v>
      </c>
      <c r="C60" s="4" t="s">
        <v>68</v>
      </c>
      <c r="D60" s="4">
        <v>51.896303675981002</v>
      </c>
      <c r="E60" s="4">
        <v>4.0456294372852097</v>
      </c>
      <c r="F60" s="4" t="s">
        <v>5198</v>
      </c>
      <c r="G60" s="4" t="s">
        <v>5446</v>
      </c>
    </row>
    <row r="61" spans="1:7" x14ac:dyDescent="0.25">
      <c r="A61" s="4" t="s">
        <v>4127</v>
      </c>
      <c r="B61" s="4" t="s">
        <v>224</v>
      </c>
      <c r="C61" s="4" t="s">
        <v>68</v>
      </c>
      <c r="D61" s="4">
        <v>51.896403675980999</v>
      </c>
      <c r="E61" s="4">
        <v>4.0456394372852102</v>
      </c>
      <c r="F61" s="4" t="s">
        <v>5199</v>
      </c>
      <c r="G61" s="4" t="s">
        <v>5456</v>
      </c>
    </row>
    <row r="62" spans="1:7" x14ac:dyDescent="0.25">
      <c r="A62" s="4" t="s">
        <v>4128</v>
      </c>
      <c r="B62" s="4" t="s">
        <v>226</v>
      </c>
      <c r="C62" s="4" t="s">
        <v>68</v>
      </c>
      <c r="D62" s="4">
        <v>51.896503675981002</v>
      </c>
      <c r="E62" s="4">
        <v>4.0456494372852099</v>
      </c>
      <c r="F62" s="4" t="s">
        <v>5200</v>
      </c>
      <c r="G62" s="4" t="s">
        <v>5446</v>
      </c>
    </row>
    <row r="63" spans="1:7" x14ac:dyDescent="0.25">
      <c r="A63" s="4" t="s">
        <v>4129</v>
      </c>
      <c r="B63" s="4" t="s">
        <v>228</v>
      </c>
      <c r="C63" s="4" t="s">
        <v>68</v>
      </c>
      <c r="D63" s="4">
        <v>51.896603675980998</v>
      </c>
      <c r="E63" s="4">
        <v>4.0456594372852104</v>
      </c>
      <c r="F63" s="4" t="s">
        <v>5201</v>
      </c>
      <c r="G63" s="4" t="s">
        <v>5214</v>
      </c>
    </row>
    <row r="64" spans="1:7" x14ac:dyDescent="0.25">
      <c r="A64" s="4" t="s">
        <v>4130</v>
      </c>
      <c r="B64" s="4" t="s">
        <v>230</v>
      </c>
      <c r="C64" s="4" t="s">
        <v>68</v>
      </c>
      <c r="D64" s="4">
        <v>51.896703675981001</v>
      </c>
      <c r="E64" s="4">
        <v>4.04566943728521</v>
      </c>
      <c r="F64" s="4" t="s">
        <v>5202</v>
      </c>
      <c r="G64" s="4" t="s">
        <v>5214</v>
      </c>
    </row>
    <row r="65" spans="1:7" x14ac:dyDescent="0.25">
      <c r="A65" s="4" t="s">
        <v>4131</v>
      </c>
      <c r="B65" s="4" t="s">
        <v>232</v>
      </c>
      <c r="C65" s="4" t="s">
        <v>68</v>
      </c>
      <c r="D65" s="4">
        <v>51.896803675980998</v>
      </c>
      <c r="E65" s="4">
        <v>4.0456794372852096</v>
      </c>
      <c r="F65" s="4" t="s">
        <v>5203</v>
      </c>
      <c r="G65" s="4" t="s">
        <v>5214</v>
      </c>
    </row>
    <row r="66" spans="1:7" x14ac:dyDescent="0.25">
      <c r="A66" s="4" t="s">
        <v>298</v>
      </c>
      <c r="B66" s="4" t="s">
        <v>26</v>
      </c>
      <c r="C66" s="4" t="s">
        <v>68</v>
      </c>
      <c r="D66" s="4">
        <v>51.896903675981001</v>
      </c>
      <c r="E66" s="4">
        <v>4.0456894372852101</v>
      </c>
      <c r="F66" s="4" t="s">
        <v>2284</v>
      </c>
      <c r="G66" s="4" t="s">
        <v>5456</v>
      </c>
    </row>
    <row r="67" spans="1:7" x14ac:dyDescent="0.25">
      <c r="A67" s="4" t="s">
        <v>4132</v>
      </c>
      <c r="B67" s="4" t="s">
        <v>236</v>
      </c>
      <c r="C67" s="4" t="s">
        <v>68</v>
      </c>
      <c r="D67" s="4">
        <v>51.897003675980997</v>
      </c>
      <c r="E67" s="4">
        <v>4.0456994372852098</v>
      </c>
      <c r="F67" s="4" t="s">
        <v>5204</v>
      </c>
      <c r="G67" s="4" t="s">
        <v>5446</v>
      </c>
    </row>
    <row r="68" spans="1:7" x14ac:dyDescent="0.25">
      <c r="A68" s="4" t="s">
        <v>4133</v>
      </c>
      <c r="B68" s="4" t="s">
        <v>237</v>
      </c>
      <c r="C68" s="4" t="s">
        <v>68</v>
      </c>
      <c r="D68" s="4">
        <v>51.897103675981</v>
      </c>
      <c r="E68" s="4">
        <v>4.0457094372852103</v>
      </c>
      <c r="F68" s="4" t="s">
        <v>5205</v>
      </c>
      <c r="G68" s="4" t="s">
        <v>5446</v>
      </c>
    </row>
    <row r="69" spans="1:7" x14ac:dyDescent="0.25">
      <c r="A69" s="4" t="s">
        <v>4134</v>
      </c>
      <c r="B69" s="4" t="s">
        <v>238</v>
      </c>
      <c r="C69" s="4" t="s">
        <v>68</v>
      </c>
      <c r="D69" s="4">
        <v>51.897203675980997</v>
      </c>
      <c r="E69" s="4">
        <v>4.0457194372852099</v>
      </c>
      <c r="F69" s="4" t="s">
        <v>5206</v>
      </c>
      <c r="G69" s="4" t="s">
        <v>5446</v>
      </c>
    </row>
    <row r="70" spans="1:7" x14ac:dyDescent="0.25">
      <c r="A70" s="4" t="s">
        <v>4135</v>
      </c>
      <c r="B70" s="4" t="s">
        <v>239</v>
      </c>
      <c r="C70" s="4" t="s">
        <v>68</v>
      </c>
      <c r="D70" s="4">
        <v>51.897303675981</v>
      </c>
      <c r="E70" s="4">
        <v>4.0457294372852104</v>
      </c>
      <c r="F70" s="4" t="s">
        <v>5207</v>
      </c>
      <c r="G70" s="4" t="s">
        <v>5214</v>
      </c>
    </row>
    <row r="71" spans="1:7" x14ac:dyDescent="0.25">
      <c r="A71" s="4" t="s">
        <v>4136</v>
      </c>
      <c r="B71" s="4" t="s">
        <v>240</v>
      </c>
      <c r="C71" s="4" t="s">
        <v>68</v>
      </c>
      <c r="D71" s="4">
        <v>51.897403675981003</v>
      </c>
      <c r="E71" s="4">
        <v>4.0457394372852198</v>
      </c>
      <c r="F71" s="4" t="s">
        <v>5208</v>
      </c>
      <c r="G71" s="4" t="s">
        <v>5214</v>
      </c>
    </row>
    <row r="72" spans="1:7" x14ac:dyDescent="0.25">
      <c r="A72" s="4" t="s">
        <v>4137</v>
      </c>
      <c r="B72" s="4" t="s">
        <v>241</v>
      </c>
      <c r="C72" s="4" t="s">
        <v>68</v>
      </c>
      <c r="D72" s="4">
        <v>51.897503675981</v>
      </c>
      <c r="E72" s="4">
        <v>4.0457494372852203</v>
      </c>
      <c r="F72" s="4" t="s">
        <v>5209</v>
      </c>
      <c r="G72" s="4" t="s">
        <v>5446</v>
      </c>
    </row>
    <row r="73" spans="1:7" x14ac:dyDescent="0.25">
      <c r="A73" s="4" t="s">
        <v>4138</v>
      </c>
      <c r="B73" s="4" t="s">
        <v>242</v>
      </c>
      <c r="C73" s="4" t="s">
        <v>68</v>
      </c>
      <c r="D73" s="4">
        <v>51.897603675981003</v>
      </c>
      <c r="E73" s="4">
        <v>4.0457594372852199</v>
      </c>
      <c r="F73" s="4" t="s">
        <v>5210</v>
      </c>
      <c r="G73" s="4" t="s">
        <v>5446</v>
      </c>
    </row>
    <row r="74" spans="1:7" x14ac:dyDescent="0.25">
      <c r="A74" s="4" t="s">
        <v>4139</v>
      </c>
      <c r="B74" s="4" t="s">
        <v>243</v>
      </c>
      <c r="C74" s="4" t="s">
        <v>68</v>
      </c>
      <c r="D74" s="4">
        <v>51.8977036759809</v>
      </c>
      <c r="E74" s="4">
        <v>4.0457694372852204</v>
      </c>
      <c r="F74" s="4" t="s">
        <v>5211</v>
      </c>
      <c r="G74" s="4" t="s">
        <v>5446</v>
      </c>
    </row>
    <row r="75" spans="1:7" x14ac:dyDescent="0.25">
      <c r="A75" s="4" t="s">
        <v>4140</v>
      </c>
      <c r="B75" s="4" t="s">
        <v>245</v>
      </c>
      <c r="C75" s="4" t="s">
        <v>68</v>
      </c>
      <c r="D75" s="4">
        <v>51.897803675980903</v>
      </c>
      <c r="E75" s="4">
        <v>4.04577943728522</v>
      </c>
      <c r="F75" s="4" t="s">
        <v>5212</v>
      </c>
      <c r="G75" s="4" t="s">
        <v>5214</v>
      </c>
    </row>
    <row r="76" spans="1:7" x14ac:dyDescent="0.25">
      <c r="A76" s="4" t="s">
        <v>5333</v>
      </c>
      <c r="B76" s="4" t="s">
        <v>5334</v>
      </c>
      <c r="C76" s="4" t="s">
        <v>68</v>
      </c>
      <c r="D76" s="4">
        <v>51.879300000000001</v>
      </c>
      <c r="E76" s="4">
        <v>4.26051</v>
      </c>
      <c r="F76" s="4" t="s">
        <v>5335</v>
      </c>
      <c r="G76" s="4" t="s">
        <v>5458</v>
      </c>
    </row>
    <row r="77" spans="1:7" x14ac:dyDescent="0.25">
      <c r="A77" s="4" t="s">
        <v>5364</v>
      </c>
      <c r="B77" s="4" t="s">
        <v>5365</v>
      </c>
      <c r="C77" s="4" t="s">
        <v>68</v>
      </c>
      <c r="D77" s="4">
        <v>51.962470000000003</v>
      </c>
      <c r="E77" s="4">
        <v>4.0221340000000003</v>
      </c>
      <c r="F77" s="4" t="s">
        <v>5366</v>
      </c>
      <c r="G77" s="4" t="s">
        <v>5459</v>
      </c>
    </row>
    <row r="78" spans="1:7" x14ac:dyDescent="0.25">
      <c r="A78" s="4" t="s">
        <v>5430</v>
      </c>
      <c r="B78" s="4" t="s">
        <v>5428</v>
      </c>
      <c r="C78" s="4" t="s">
        <v>68</v>
      </c>
      <c r="D78" s="4">
        <v>51.900820000000003</v>
      </c>
      <c r="E78" s="4">
        <v>3.9983</v>
      </c>
      <c r="F78" s="4" t="s">
        <v>5429</v>
      </c>
      <c r="G78" s="4" t="s"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9404-F396-47B7-8755-2E78D7FC2990}">
  <dimension ref="A1:C30"/>
  <sheetViews>
    <sheetView zoomScale="70" zoomScaleNormal="70" workbookViewId="0">
      <selection activeCell="A3" sqref="A3"/>
    </sheetView>
  </sheetViews>
  <sheetFormatPr defaultColWidth="8.85546875" defaultRowHeight="15" x14ac:dyDescent="0.25"/>
  <cols>
    <col min="1" max="1" width="33.42578125" customWidth="1"/>
    <col min="2" max="2" width="22.85546875" customWidth="1"/>
    <col min="3" max="3" width="21" bestFit="1" customWidth="1"/>
    <col min="4" max="4" width="10.7109375" customWidth="1"/>
  </cols>
  <sheetData>
    <row r="1" spans="1:3" x14ac:dyDescent="0.25">
      <c r="A1" s="2" t="s">
        <v>0</v>
      </c>
      <c r="B1" s="2" t="s">
        <v>1</v>
      </c>
      <c r="C1" s="2" t="s">
        <v>65</v>
      </c>
    </row>
    <row r="2" spans="1:3" x14ac:dyDescent="0.25">
      <c r="A2" s="3" t="s">
        <v>69</v>
      </c>
      <c r="B2" s="3" t="s">
        <v>70</v>
      </c>
      <c r="C2" s="3" t="s">
        <v>71</v>
      </c>
    </row>
    <row r="3" spans="1:3" x14ac:dyDescent="0.25">
      <c r="A3" s="3" t="s">
        <v>2551</v>
      </c>
      <c r="B3" s="3" t="s">
        <v>72</v>
      </c>
      <c r="C3" s="3" t="s">
        <v>73</v>
      </c>
    </row>
    <row r="4" spans="1:3" x14ac:dyDescent="0.25">
      <c r="A4" s="3" t="s">
        <v>74</v>
      </c>
      <c r="B4" s="3" t="s">
        <v>75</v>
      </c>
      <c r="C4" s="3" t="s">
        <v>73</v>
      </c>
    </row>
    <row r="5" spans="1:3" x14ac:dyDescent="0.25">
      <c r="A5" s="3" t="s">
        <v>76</v>
      </c>
      <c r="B5" s="3" t="s">
        <v>77</v>
      </c>
      <c r="C5" s="3" t="s">
        <v>73</v>
      </c>
    </row>
    <row r="6" spans="1:3" x14ac:dyDescent="0.25">
      <c r="A6" s="3" t="s">
        <v>2727</v>
      </c>
      <c r="B6" s="3" t="s">
        <v>2323</v>
      </c>
      <c r="C6" s="3" t="s">
        <v>73</v>
      </c>
    </row>
    <row r="7" spans="1:3" x14ac:dyDescent="0.25">
      <c r="A7" s="3" t="s">
        <v>2860</v>
      </c>
      <c r="B7" s="3" t="s">
        <v>2324</v>
      </c>
      <c r="C7" s="3" t="s">
        <v>73</v>
      </c>
    </row>
    <row r="8" spans="1:3" x14ac:dyDescent="0.25">
      <c r="A8" s="3" t="s">
        <v>78</v>
      </c>
      <c r="B8" s="3" t="s">
        <v>2325</v>
      </c>
      <c r="C8" s="3" t="s">
        <v>73</v>
      </c>
    </row>
    <row r="9" spans="1:3" x14ac:dyDescent="0.25">
      <c r="A9" s="3" t="s">
        <v>79</v>
      </c>
      <c r="B9" s="3" t="s">
        <v>2326</v>
      </c>
      <c r="C9" s="3" t="s">
        <v>73</v>
      </c>
    </row>
    <row r="10" spans="1:3" x14ac:dyDescent="0.25">
      <c r="A10" s="3" t="s">
        <v>80</v>
      </c>
      <c r="B10" s="3" t="s">
        <v>81</v>
      </c>
      <c r="C10" s="3" t="s">
        <v>82</v>
      </c>
    </row>
    <row r="11" spans="1:3" x14ac:dyDescent="0.25">
      <c r="A11" s="3" t="s">
        <v>83</v>
      </c>
      <c r="B11" s="3" t="s">
        <v>84</v>
      </c>
      <c r="C11" s="3" t="s">
        <v>82</v>
      </c>
    </row>
    <row r="12" spans="1:3" x14ac:dyDescent="0.25">
      <c r="A12" s="3" t="s">
        <v>85</v>
      </c>
      <c r="B12" s="3" t="s">
        <v>86</v>
      </c>
      <c r="C12" s="3" t="s">
        <v>82</v>
      </c>
    </row>
    <row r="13" spans="1:3" x14ac:dyDescent="0.25">
      <c r="A13" s="3" t="s">
        <v>3177</v>
      </c>
      <c r="B13" s="3" t="s">
        <v>87</v>
      </c>
      <c r="C13" s="3" t="s">
        <v>73</v>
      </c>
    </row>
    <row r="14" spans="1:3" x14ac:dyDescent="0.25">
      <c r="A14" s="3" t="s">
        <v>3285</v>
      </c>
      <c r="B14" s="3" t="s">
        <v>88</v>
      </c>
      <c r="C14" s="3" t="s">
        <v>73</v>
      </c>
    </row>
    <row r="15" spans="1:3" x14ac:dyDescent="0.25">
      <c r="A15" s="3" t="s">
        <v>3381</v>
      </c>
      <c r="B15" s="3" t="s">
        <v>3381</v>
      </c>
      <c r="C15" s="3" t="s">
        <v>73</v>
      </c>
    </row>
    <row r="16" spans="1:3" x14ac:dyDescent="0.25">
      <c r="A16" s="3" t="s">
        <v>89</v>
      </c>
      <c r="B16" s="3" t="s">
        <v>90</v>
      </c>
      <c r="C16" s="3" t="s">
        <v>91</v>
      </c>
    </row>
    <row r="17" spans="1:3" x14ac:dyDescent="0.25">
      <c r="A17" s="3" t="s">
        <v>92</v>
      </c>
      <c r="B17" s="3" t="s">
        <v>93</v>
      </c>
      <c r="C17" s="3" t="s">
        <v>91</v>
      </c>
    </row>
    <row r="18" spans="1:3" x14ac:dyDescent="0.25">
      <c r="A18" s="3" t="s">
        <v>94</v>
      </c>
      <c r="B18" s="3" t="s">
        <v>95</v>
      </c>
      <c r="C18" s="3" t="s">
        <v>91</v>
      </c>
    </row>
    <row r="19" spans="1:3" x14ac:dyDescent="0.25">
      <c r="A19" s="3" t="s">
        <v>96</v>
      </c>
      <c r="B19" s="3" t="s">
        <v>97</v>
      </c>
      <c r="C19" s="3" t="s">
        <v>91</v>
      </c>
    </row>
    <row r="20" spans="1:3" x14ac:dyDescent="0.25">
      <c r="A20" s="3" t="s">
        <v>98</v>
      </c>
      <c r="B20" s="3" t="s">
        <v>99</v>
      </c>
      <c r="C20" s="3" t="s">
        <v>91</v>
      </c>
    </row>
    <row r="21" spans="1:3" x14ac:dyDescent="0.25">
      <c r="A21" s="3" t="s">
        <v>2458</v>
      </c>
      <c r="B21" s="3" t="s">
        <v>2459</v>
      </c>
      <c r="C21" s="3" t="s">
        <v>73</v>
      </c>
    </row>
    <row r="22" spans="1:3" x14ac:dyDescent="0.25">
      <c r="A22" s="3" t="s">
        <v>2506</v>
      </c>
      <c r="B22" s="3" t="s">
        <v>2507</v>
      </c>
      <c r="C22" s="3" t="s">
        <v>73</v>
      </c>
    </row>
    <row r="23" spans="1:3" x14ac:dyDescent="0.25">
      <c r="A23" s="3" t="s">
        <v>2327</v>
      </c>
      <c r="B23" s="3" t="s">
        <v>2328</v>
      </c>
      <c r="C23" s="3" t="s">
        <v>73</v>
      </c>
    </row>
    <row r="24" spans="1:3" x14ac:dyDescent="0.25">
      <c r="A24" s="3" t="s">
        <v>100</v>
      </c>
      <c r="B24" s="3" t="s">
        <v>101</v>
      </c>
      <c r="C24" s="3" t="s">
        <v>91</v>
      </c>
    </row>
    <row r="25" spans="1:3" x14ac:dyDescent="0.25">
      <c r="A25" s="3" t="s">
        <v>102</v>
      </c>
      <c r="B25" s="3" t="s">
        <v>103</v>
      </c>
      <c r="C25" s="3" t="s">
        <v>91</v>
      </c>
    </row>
    <row r="26" spans="1:3" x14ac:dyDescent="0.25">
      <c r="A26" s="3" t="s">
        <v>104</v>
      </c>
      <c r="B26" s="3" t="s">
        <v>105</v>
      </c>
      <c r="C26" s="3" t="s">
        <v>91</v>
      </c>
    </row>
    <row r="27" spans="1:3" x14ac:dyDescent="0.25">
      <c r="A27" s="3" t="s">
        <v>106</v>
      </c>
      <c r="B27" s="3" t="s">
        <v>107</v>
      </c>
      <c r="C27" s="3" t="s">
        <v>91</v>
      </c>
    </row>
    <row r="28" spans="1:3" x14ac:dyDescent="0.25">
      <c r="A28" s="3" t="s">
        <v>108</v>
      </c>
      <c r="B28" s="3" t="s">
        <v>109</v>
      </c>
      <c r="C28" s="3" t="s">
        <v>91</v>
      </c>
    </row>
    <row r="29" spans="1:3" x14ac:dyDescent="0.25">
      <c r="A29" s="3" t="s">
        <v>110</v>
      </c>
      <c r="B29" s="3" t="s">
        <v>111</v>
      </c>
      <c r="C29" s="3" t="s">
        <v>91</v>
      </c>
    </row>
    <row r="30" spans="1:3" x14ac:dyDescent="0.25">
      <c r="A30" s="3" t="s">
        <v>4716</v>
      </c>
      <c r="B30" s="3" t="s">
        <v>4717</v>
      </c>
      <c r="C30" s="3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E2E3-3614-43BE-A12F-8737D3456542}">
  <dimension ref="A1:U222"/>
  <sheetViews>
    <sheetView zoomScale="70" zoomScaleNormal="70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J62" sqref="J62"/>
    </sheetView>
  </sheetViews>
  <sheetFormatPr defaultColWidth="8.85546875" defaultRowHeight="15" x14ac:dyDescent="0.25"/>
  <cols>
    <col min="1" max="1" width="27.42578125" customWidth="1"/>
    <col min="2" max="2" width="44.85546875" bestFit="1" customWidth="1"/>
    <col min="3" max="3" width="18" customWidth="1"/>
    <col min="4" max="4" width="9.140625" customWidth="1"/>
    <col min="5" max="5" width="10.28515625" customWidth="1"/>
    <col min="6" max="6" width="27.7109375" customWidth="1"/>
    <col min="7" max="7" width="13.42578125" customWidth="1"/>
    <col min="8" max="8" width="28" customWidth="1"/>
    <col min="9" max="9" width="20.85546875" customWidth="1"/>
    <col min="10" max="10" width="54.42578125" bestFit="1" customWidth="1"/>
    <col min="11" max="11" width="29" customWidth="1"/>
    <col min="12" max="12" width="26.42578125" customWidth="1"/>
    <col min="13" max="13" width="22.42578125" customWidth="1"/>
    <col min="14" max="14" width="18.28515625" bestFit="1" customWidth="1"/>
    <col min="15" max="15" width="40.140625" customWidth="1"/>
    <col min="16" max="16" width="24.140625" customWidth="1"/>
    <col min="17" max="17" width="15.7109375" bestFit="1" customWidth="1"/>
    <col min="18" max="18" width="17.7109375" customWidth="1"/>
    <col min="19" max="19" width="12.140625" customWidth="1"/>
  </cols>
  <sheetData>
    <row r="1" spans="1:21" x14ac:dyDescent="0.25">
      <c r="A1" s="13" t="s">
        <v>0</v>
      </c>
      <c r="B1" s="13" t="s">
        <v>1</v>
      </c>
      <c r="C1" s="13" t="s">
        <v>65</v>
      </c>
      <c r="D1" s="13" t="s">
        <v>66</v>
      </c>
      <c r="E1" s="13" t="s">
        <v>67</v>
      </c>
      <c r="F1" s="13" t="s">
        <v>112</v>
      </c>
      <c r="G1" s="13" t="s">
        <v>113</v>
      </c>
      <c r="H1" s="13" t="s">
        <v>114</v>
      </c>
      <c r="I1" s="13" t="s">
        <v>115</v>
      </c>
      <c r="J1" s="13" t="s">
        <v>116</v>
      </c>
      <c r="K1" s="13" t="s">
        <v>117</v>
      </c>
      <c r="L1" s="13" t="s">
        <v>118</v>
      </c>
      <c r="M1" s="13" t="s">
        <v>119</v>
      </c>
      <c r="N1" s="13" t="s">
        <v>120</v>
      </c>
      <c r="O1" s="13" t="s">
        <v>121</v>
      </c>
      <c r="P1" s="13" t="s">
        <v>16</v>
      </c>
      <c r="Q1" s="13" t="s">
        <v>5431</v>
      </c>
      <c r="R1" s="13" t="s">
        <v>2998</v>
      </c>
      <c r="S1" s="2"/>
      <c r="T1" s="2"/>
      <c r="U1" s="2"/>
    </row>
    <row r="2" spans="1:21" x14ac:dyDescent="0.25">
      <c r="A2" s="11" t="s">
        <v>122</v>
      </c>
      <c r="B2" s="11" t="s">
        <v>22</v>
      </c>
      <c r="C2" s="11" t="s">
        <v>123</v>
      </c>
      <c r="D2" s="11"/>
      <c r="E2" s="11"/>
      <c r="F2" s="11" t="s">
        <v>272</v>
      </c>
      <c r="G2" s="11">
        <v>10000000</v>
      </c>
      <c r="H2" s="11" t="s">
        <v>1922</v>
      </c>
      <c r="I2" s="11" t="s">
        <v>69</v>
      </c>
      <c r="J2" s="11" t="s">
        <v>5020</v>
      </c>
      <c r="K2" s="11" t="s">
        <v>3639</v>
      </c>
      <c r="L2" s="11" t="s">
        <v>124</v>
      </c>
      <c r="M2" s="11">
        <f>G2</f>
        <v>10000000</v>
      </c>
      <c r="N2" s="11" t="s">
        <v>110</v>
      </c>
      <c r="O2" s="11" t="s">
        <v>3631</v>
      </c>
      <c r="P2" s="11" t="str">
        <f>_xlfn.XLOOKUP(F2,Buildings!$A$2:$A$77,Buildings!$G$2:$G$77)</f>
        <v>Industry_Food</v>
      </c>
      <c r="Q2" s="11"/>
      <c r="R2" s="11"/>
    </row>
    <row r="3" spans="1:21" x14ac:dyDescent="0.25">
      <c r="A3" s="11" t="s">
        <v>125</v>
      </c>
      <c r="B3" s="11" t="s">
        <v>22</v>
      </c>
      <c r="C3" s="11" t="s">
        <v>126</v>
      </c>
      <c r="D3" s="11"/>
      <c r="E3" s="11"/>
      <c r="F3" s="11" t="s">
        <v>272</v>
      </c>
      <c r="G3" s="11">
        <v>7000000</v>
      </c>
      <c r="H3" s="11" t="s">
        <v>1920</v>
      </c>
      <c r="I3" s="11" t="s">
        <v>80</v>
      </c>
      <c r="J3" s="11" t="s">
        <v>5020</v>
      </c>
      <c r="K3" s="11" t="s">
        <v>3639</v>
      </c>
      <c r="L3" s="11" t="s">
        <v>124</v>
      </c>
      <c r="M3" s="11">
        <f t="shared" ref="M3:M64" si="0">G3</f>
        <v>7000000</v>
      </c>
      <c r="N3" s="11" t="s">
        <v>110</v>
      </c>
      <c r="O3" s="11" t="s">
        <v>3631</v>
      </c>
      <c r="P3" s="11" t="str">
        <f>_xlfn.XLOOKUP(F3,Buildings!$A$2:$A$77,Buildings!$G$2:$G$77)</f>
        <v>Industry_Food</v>
      </c>
      <c r="Q3" s="11"/>
      <c r="R3" s="11"/>
    </row>
    <row r="4" spans="1:21" x14ac:dyDescent="0.25">
      <c r="A4" s="11" t="s">
        <v>146</v>
      </c>
      <c r="B4" s="11" t="s">
        <v>30</v>
      </c>
      <c r="C4" s="11" t="s">
        <v>123</v>
      </c>
      <c r="D4" s="11"/>
      <c r="E4" s="11"/>
      <c r="F4" s="11" t="s">
        <v>318</v>
      </c>
      <c r="G4" s="11">
        <v>10000000</v>
      </c>
      <c r="H4" s="11" t="s">
        <v>2000</v>
      </c>
      <c r="I4" s="11" t="s">
        <v>69</v>
      </c>
      <c r="J4" s="11" t="s">
        <v>5021</v>
      </c>
      <c r="K4" s="11" t="s">
        <v>3639</v>
      </c>
      <c r="L4" s="11" t="s">
        <v>124</v>
      </c>
      <c r="M4" s="11">
        <f t="shared" si="0"/>
        <v>10000000</v>
      </c>
      <c r="N4" s="11" t="s">
        <v>110</v>
      </c>
      <c r="O4" s="11" t="s">
        <v>3632</v>
      </c>
      <c r="P4" s="11" t="str">
        <f>_xlfn.XLOOKUP(F4,Buildings!$A$2:$A$77,Buildings!$G$2:$G$77)</f>
        <v>Industry_Chemicals</v>
      </c>
      <c r="Q4" s="11"/>
      <c r="R4" s="11"/>
    </row>
    <row r="5" spans="1:21" x14ac:dyDescent="0.25">
      <c r="A5" s="11" t="s">
        <v>147</v>
      </c>
      <c r="B5" s="11" t="s">
        <v>30</v>
      </c>
      <c r="C5" s="11" t="s">
        <v>126</v>
      </c>
      <c r="D5" s="11"/>
      <c r="E5" s="11"/>
      <c r="F5" s="11" t="s">
        <v>318</v>
      </c>
      <c r="G5" s="11">
        <v>26000000</v>
      </c>
      <c r="H5" s="11" t="s">
        <v>1998</v>
      </c>
      <c r="I5" s="11" t="s">
        <v>80</v>
      </c>
      <c r="J5" s="11" t="s">
        <v>5021</v>
      </c>
      <c r="K5" s="11" t="s">
        <v>3639</v>
      </c>
      <c r="L5" s="11" t="s">
        <v>124</v>
      </c>
      <c r="M5" s="11">
        <f t="shared" si="0"/>
        <v>26000000</v>
      </c>
      <c r="N5" s="11" t="s">
        <v>110</v>
      </c>
      <c r="O5" s="11" t="s">
        <v>3632</v>
      </c>
      <c r="P5" s="11" t="str">
        <f>_xlfn.XLOOKUP(F5,Buildings!$A$2:$A$77,Buildings!$G$2:$G$77)</f>
        <v>Industry_Chemicals</v>
      </c>
      <c r="Q5" s="11"/>
      <c r="R5" s="11"/>
    </row>
    <row r="6" spans="1:21" x14ac:dyDescent="0.25">
      <c r="A6" s="11" t="s">
        <v>148</v>
      </c>
      <c r="B6" s="11" t="s">
        <v>31</v>
      </c>
      <c r="C6" s="11" t="s">
        <v>123</v>
      </c>
      <c r="D6" s="11"/>
      <c r="E6" s="11"/>
      <c r="F6" s="11" t="s">
        <v>321</v>
      </c>
      <c r="G6" s="11">
        <v>20000000</v>
      </c>
      <c r="H6" s="11" t="s">
        <v>2007</v>
      </c>
      <c r="I6" s="11" t="s">
        <v>69</v>
      </c>
      <c r="J6" s="11" t="s">
        <v>3636</v>
      </c>
      <c r="K6" s="11" t="s">
        <v>3639</v>
      </c>
      <c r="L6" s="11" t="s">
        <v>124</v>
      </c>
      <c r="M6" s="11">
        <f t="shared" si="0"/>
        <v>20000000</v>
      </c>
      <c r="N6" s="11" t="s">
        <v>110</v>
      </c>
      <c r="O6" s="11" t="s">
        <v>3636</v>
      </c>
      <c r="P6" s="11" t="str">
        <f>_xlfn.XLOOKUP(F6,Buildings!$A$2:$A$77,Buildings!$G$2:$G$77)</f>
        <v>Industry_Refineries</v>
      </c>
      <c r="Q6" s="11"/>
      <c r="R6" s="11"/>
    </row>
    <row r="7" spans="1:21" x14ac:dyDescent="0.25">
      <c r="A7" s="11" t="s">
        <v>150</v>
      </c>
      <c r="B7" s="11" t="s">
        <v>31</v>
      </c>
      <c r="C7" s="11" t="s">
        <v>126</v>
      </c>
      <c r="D7" s="11"/>
      <c r="E7" s="11"/>
      <c r="F7" s="11" t="s">
        <v>321</v>
      </c>
      <c r="G7" s="11">
        <v>19000000</v>
      </c>
      <c r="H7" s="11" t="s">
        <v>2002</v>
      </c>
      <c r="I7" s="11" t="s">
        <v>83</v>
      </c>
      <c r="J7" s="11" t="s">
        <v>3636</v>
      </c>
      <c r="K7" s="11" t="s">
        <v>3639</v>
      </c>
      <c r="L7" s="11" t="s">
        <v>124</v>
      </c>
      <c r="M7" s="11">
        <f t="shared" si="0"/>
        <v>19000000</v>
      </c>
      <c r="N7" s="11" t="s">
        <v>110</v>
      </c>
      <c r="O7" s="11" t="s">
        <v>3636</v>
      </c>
      <c r="P7" s="11" t="str">
        <f>_xlfn.XLOOKUP(F7,Buildings!$A$2:$A$77,Buildings!$G$2:$G$77)</f>
        <v>Industry_Refineries</v>
      </c>
      <c r="Q7" s="11"/>
      <c r="R7" s="11"/>
    </row>
    <row r="8" spans="1:21" x14ac:dyDescent="0.25">
      <c r="A8" s="11" t="s">
        <v>149</v>
      </c>
      <c r="B8" s="11" t="s">
        <v>31</v>
      </c>
      <c r="C8" s="11" t="s">
        <v>126</v>
      </c>
      <c r="D8" s="11"/>
      <c r="E8" s="11"/>
      <c r="F8" s="11" t="s">
        <v>321</v>
      </c>
      <c r="G8" s="11">
        <v>15000000</v>
      </c>
      <c r="H8" s="11" t="s">
        <v>2005</v>
      </c>
      <c r="I8" s="11" t="s">
        <v>80</v>
      </c>
      <c r="J8" s="11" t="s">
        <v>3636</v>
      </c>
      <c r="K8" s="11" t="s">
        <v>3639</v>
      </c>
      <c r="L8" s="11" t="s">
        <v>124</v>
      </c>
      <c r="M8" s="11">
        <f t="shared" si="0"/>
        <v>15000000</v>
      </c>
      <c r="N8" s="11" t="s">
        <v>110</v>
      </c>
      <c r="O8" s="11" t="s">
        <v>3636</v>
      </c>
      <c r="P8" s="11" t="str">
        <f>_xlfn.XLOOKUP(F8,Buildings!$A$2:$A$77,Buildings!$G$2:$G$77)</f>
        <v>Industry_Refineries</v>
      </c>
      <c r="Q8" s="11"/>
      <c r="R8" s="11"/>
    </row>
    <row r="9" spans="1:21" x14ac:dyDescent="0.25">
      <c r="A9" s="11" t="s">
        <v>154</v>
      </c>
      <c r="B9" s="11" t="s">
        <v>33</v>
      </c>
      <c r="C9" s="11" t="s">
        <v>123</v>
      </c>
      <c r="D9" s="11"/>
      <c r="E9" s="11"/>
      <c r="F9" s="11" t="s">
        <v>351</v>
      </c>
      <c r="G9" s="11">
        <v>10000000</v>
      </c>
      <c r="H9" s="11" t="s">
        <v>2052</v>
      </c>
      <c r="I9" s="11" t="s">
        <v>69</v>
      </c>
      <c r="J9" s="11" t="s">
        <v>5022</v>
      </c>
      <c r="K9" s="11" t="s">
        <v>3639</v>
      </c>
      <c r="L9" s="11" t="s">
        <v>124</v>
      </c>
      <c r="M9" s="11">
        <f t="shared" si="0"/>
        <v>10000000</v>
      </c>
      <c r="N9" s="11" t="s">
        <v>110</v>
      </c>
      <c r="O9" s="11" t="s">
        <v>3631</v>
      </c>
      <c r="P9" s="11" t="str">
        <f>_xlfn.XLOOKUP(F9,Buildings!$A$2:$A$77,Buildings!$G$2:$G$77)</f>
        <v>Industry_Chemicals</v>
      </c>
      <c r="Q9" s="11"/>
      <c r="R9" s="11"/>
    </row>
    <row r="10" spans="1:21" x14ac:dyDescent="0.25">
      <c r="A10" s="11" t="s">
        <v>155</v>
      </c>
      <c r="B10" s="11" t="s">
        <v>33</v>
      </c>
      <c r="C10" s="11" t="s">
        <v>126</v>
      </c>
      <c r="D10" s="11"/>
      <c r="E10" s="11"/>
      <c r="F10" s="11" t="s">
        <v>351</v>
      </c>
      <c r="G10" s="11">
        <v>28000000</v>
      </c>
      <c r="H10" s="11" t="s">
        <v>2048</v>
      </c>
      <c r="I10" s="11" t="s">
        <v>80</v>
      </c>
      <c r="J10" s="11" t="s">
        <v>5022</v>
      </c>
      <c r="K10" s="11" t="s">
        <v>3639</v>
      </c>
      <c r="L10" s="11" t="s">
        <v>124</v>
      </c>
      <c r="M10" s="11">
        <f t="shared" si="0"/>
        <v>28000000</v>
      </c>
      <c r="N10" s="11" t="s">
        <v>110</v>
      </c>
      <c r="O10" s="11" t="s">
        <v>3631</v>
      </c>
      <c r="P10" s="11" t="str">
        <f>_xlfn.XLOOKUP(F10,Buildings!$A$2:$A$77,Buildings!$G$2:$G$77)</f>
        <v>Industry_Chemicals</v>
      </c>
      <c r="Q10" s="11"/>
      <c r="R10" s="11"/>
    </row>
    <row r="11" spans="1:21" x14ac:dyDescent="0.25">
      <c r="A11" s="11" t="s">
        <v>191</v>
      </c>
      <c r="B11" s="11" t="s">
        <v>52</v>
      </c>
      <c r="C11" s="11" t="s">
        <v>123</v>
      </c>
      <c r="D11" s="11"/>
      <c r="E11" s="11"/>
      <c r="F11" s="11" t="s">
        <v>418</v>
      </c>
      <c r="G11" s="11">
        <v>10000000</v>
      </c>
      <c r="H11" s="11" t="s">
        <v>2163</v>
      </c>
      <c r="I11" s="11" t="s">
        <v>69</v>
      </c>
      <c r="J11" s="11" t="s">
        <v>5023</v>
      </c>
      <c r="K11" s="11" t="s">
        <v>3639</v>
      </c>
      <c r="L11" s="11" t="s">
        <v>124</v>
      </c>
      <c r="M11" s="11">
        <f t="shared" si="0"/>
        <v>10000000</v>
      </c>
      <c r="N11" s="11" t="s">
        <v>110</v>
      </c>
      <c r="O11" s="11" t="s">
        <v>3631</v>
      </c>
      <c r="P11" s="11" t="str">
        <f>_xlfn.XLOOKUP(F11,Buildings!$A$2:$A$77,Buildings!$G$2:$G$77)</f>
        <v>Power_to_Gas</v>
      </c>
      <c r="Q11" s="11"/>
      <c r="R11" s="11"/>
    </row>
    <row r="12" spans="1:21" x14ac:dyDescent="0.25">
      <c r="A12" s="11" t="s">
        <v>190</v>
      </c>
      <c r="B12" s="11" t="s">
        <v>52</v>
      </c>
      <c r="C12" s="11" t="s">
        <v>126</v>
      </c>
      <c r="D12" s="11"/>
      <c r="E12" s="11"/>
      <c r="F12" s="11" t="s">
        <v>418</v>
      </c>
      <c r="G12" s="11">
        <v>28000000</v>
      </c>
      <c r="H12" s="11" t="s">
        <v>2161</v>
      </c>
      <c r="I12" s="11" t="s">
        <v>80</v>
      </c>
      <c r="J12" s="11" t="s">
        <v>5023</v>
      </c>
      <c r="K12" s="11" t="s">
        <v>3639</v>
      </c>
      <c r="L12" s="11" t="s">
        <v>124</v>
      </c>
      <c r="M12" s="11">
        <f t="shared" si="0"/>
        <v>28000000</v>
      </c>
      <c r="N12" s="11" t="s">
        <v>110</v>
      </c>
      <c r="O12" s="11" t="s">
        <v>3632</v>
      </c>
      <c r="P12" s="11" t="str">
        <f>_xlfn.XLOOKUP(F12,Buildings!$A$2:$A$77,Buildings!$G$2:$G$77)</f>
        <v>Power_to_Gas</v>
      </c>
      <c r="Q12" s="11"/>
      <c r="R12" s="11"/>
    </row>
    <row r="13" spans="1:21" x14ac:dyDescent="0.25">
      <c r="A13" s="11" t="s">
        <v>156</v>
      </c>
      <c r="B13" s="11" t="s">
        <v>34</v>
      </c>
      <c r="C13" s="11" t="s">
        <v>123</v>
      </c>
      <c r="D13" s="11"/>
      <c r="E13" s="11"/>
      <c r="F13" s="11" t="s">
        <v>354</v>
      </c>
      <c r="G13" s="11">
        <v>10000000</v>
      </c>
      <c r="H13" s="11" t="s">
        <v>2058</v>
      </c>
      <c r="I13" s="11" t="s">
        <v>69</v>
      </c>
      <c r="J13" s="11" t="s">
        <v>5024</v>
      </c>
      <c r="K13" s="11" t="s">
        <v>3639</v>
      </c>
      <c r="L13" s="11" t="s">
        <v>124</v>
      </c>
      <c r="M13" s="11">
        <f t="shared" si="0"/>
        <v>10000000</v>
      </c>
      <c r="N13" s="11" t="s">
        <v>110</v>
      </c>
      <c r="O13" s="11" t="s">
        <v>3631</v>
      </c>
      <c r="P13" s="11" t="str">
        <f>_xlfn.XLOOKUP(F13,Buildings!$A$2:$A$77,Buildings!$G$2:$G$77)</f>
        <v>Industry_Chemicals</v>
      </c>
      <c r="Q13" s="11"/>
      <c r="R13" s="11"/>
    </row>
    <row r="14" spans="1:21" x14ac:dyDescent="0.25">
      <c r="A14" s="11" t="s">
        <v>157</v>
      </c>
      <c r="B14" s="11" t="s">
        <v>34</v>
      </c>
      <c r="C14" s="11" t="s">
        <v>126</v>
      </c>
      <c r="D14" s="11"/>
      <c r="E14" s="11"/>
      <c r="F14" s="11" t="s">
        <v>354</v>
      </c>
      <c r="G14" s="11">
        <v>26000000</v>
      </c>
      <c r="H14" s="11" t="s">
        <v>2054</v>
      </c>
      <c r="I14" s="11" t="s">
        <v>80</v>
      </c>
      <c r="J14" s="11" t="s">
        <v>5024</v>
      </c>
      <c r="K14" s="11" t="s">
        <v>3639</v>
      </c>
      <c r="L14" s="11" t="s">
        <v>124</v>
      </c>
      <c r="M14" s="11">
        <f t="shared" si="0"/>
        <v>26000000</v>
      </c>
      <c r="N14" s="11" t="s">
        <v>110</v>
      </c>
      <c r="O14" s="11" t="s">
        <v>3631</v>
      </c>
      <c r="P14" s="11" t="str">
        <f>_xlfn.XLOOKUP(F14,Buildings!$A$2:$A$77,Buildings!$G$2:$G$77)</f>
        <v>Industry_Chemicals</v>
      </c>
      <c r="Q14" s="11"/>
      <c r="R14" s="11"/>
    </row>
    <row r="15" spans="1:21" x14ac:dyDescent="0.25">
      <c r="A15" s="11" t="s">
        <v>158</v>
      </c>
      <c r="B15" s="11" t="s">
        <v>35</v>
      </c>
      <c r="C15" s="11" t="s">
        <v>123</v>
      </c>
      <c r="D15" s="11"/>
      <c r="E15" s="11"/>
      <c r="F15" s="11" t="s">
        <v>553</v>
      </c>
      <c r="G15" s="11">
        <v>10000000</v>
      </c>
      <c r="H15" s="11" t="s">
        <v>2170</v>
      </c>
      <c r="I15" s="11" t="s">
        <v>69</v>
      </c>
      <c r="J15" s="11" t="s">
        <v>5025</v>
      </c>
      <c r="K15" s="11" t="s">
        <v>3639</v>
      </c>
      <c r="L15" s="11" t="s">
        <v>124</v>
      </c>
      <c r="M15" s="11">
        <f t="shared" si="0"/>
        <v>10000000</v>
      </c>
      <c r="N15" s="11" t="s">
        <v>110</v>
      </c>
      <c r="O15" s="11" t="s">
        <v>3632</v>
      </c>
      <c r="P15" s="11" t="str">
        <f>_xlfn.XLOOKUP(F15,Buildings!$A$2:$A$77,Buildings!$G$2:$G$77)</f>
        <v>Industry_Chemicals</v>
      </c>
      <c r="Q15" s="11"/>
      <c r="R15" s="11"/>
    </row>
    <row r="16" spans="1:21" x14ac:dyDescent="0.25">
      <c r="A16" s="11" t="s">
        <v>159</v>
      </c>
      <c r="B16" s="11" t="s">
        <v>35</v>
      </c>
      <c r="C16" s="11" t="s">
        <v>126</v>
      </c>
      <c r="D16" s="11"/>
      <c r="E16" s="11"/>
      <c r="F16" s="11" t="s">
        <v>553</v>
      </c>
      <c r="G16" s="11">
        <v>28000000</v>
      </c>
      <c r="H16" s="11" t="s">
        <v>2168</v>
      </c>
      <c r="I16" s="11" t="s">
        <v>80</v>
      </c>
      <c r="J16" s="11" t="s">
        <v>5025</v>
      </c>
      <c r="K16" s="11" t="s">
        <v>3639</v>
      </c>
      <c r="L16" s="11" t="s">
        <v>124</v>
      </c>
      <c r="M16" s="11">
        <f t="shared" si="0"/>
        <v>28000000</v>
      </c>
      <c r="N16" s="11" t="s">
        <v>110</v>
      </c>
      <c r="O16" s="11" t="s">
        <v>3632</v>
      </c>
      <c r="P16" s="11" t="str">
        <f>_xlfn.XLOOKUP(F16,Buildings!$A$2:$A$77,Buildings!$G$2:$G$77)</f>
        <v>Industry_Chemicals</v>
      </c>
      <c r="Q16" s="11"/>
      <c r="R16" s="11"/>
    </row>
    <row r="17" spans="1:18" x14ac:dyDescent="0.25">
      <c r="A17" s="11" t="s">
        <v>160</v>
      </c>
      <c r="B17" s="11" t="s">
        <v>36</v>
      </c>
      <c r="C17" s="11" t="s">
        <v>123</v>
      </c>
      <c r="D17" s="11"/>
      <c r="E17" s="11"/>
      <c r="F17" s="11" t="s">
        <v>557</v>
      </c>
      <c r="G17" s="11">
        <v>10000000</v>
      </c>
      <c r="H17" s="11" t="s">
        <v>2175</v>
      </c>
      <c r="I17" s="11" t="s">
        <v>69</v>
      </c>
      <c r="J17" s="11" t="s">
        <v>5026</v>
      </c>
      <c r="K17" s="11" t="s">
        <v>3639</v>
      </c>
      <c r="L17" s="11" t="s">
        <v>124</v>
      </c>
      <c r="M17" s="11">
        <f t="shared" si="0"/>
        <v>10000000</v>
      </c>
      <c r="N17" s="11" t="s">
        <v>110</v>
      </c>
      <c r="O17" s="11" t="s">
        <v>3631</v>
      </c>
      <c r="P17" s="11" t="str">
        <f>_xlfn.XLOOKUP(F17,Buildings!$A$2:$A$77,Buildings!$G$2:$G$77)</f>
        <v>Industry_Chemicals</v>
      </c>
      <c r="Q17" s="11"/>
      <c r="R17" s="11"/>
    </row>
    <row r="18" spans="1:18" x14ac:dyDescent="0.25">
      <c r="A18" s="11" t="s">
        <v>161</v>
      </c>
      <c r="B18" s="11" t="s">
        <v>36</v>
      </c>
      <c r="C18" s="11" t="s">
        <v>126</v>
      </c>
      <c r="D18" s="11"/>
      <c r="E18" s="11"/>
      <c r="F18" s="11" t="s">
        <v>557</v>
      </c>
      <c r="G18" s="11">
        <v>23000000</v>
      </c>
      <c r="H18" s="11" t="s">
        <v>2173</v>
      </c>
      <c r="I18" s="11" t="s">
        <v>80</v>
      </c>
      <c r="J18" s="11" t="s">
        <v>5026</v>
      </c>
      <c r="K18" s="11" t="s">
        <v>3639</v>
      </c>
      <c r="L18" s="11" t="s">
        <v>124</v>
      </c>
      <c r="M18" s="11">
        <f t="shared" si="0"/>
        <v>23000000</v>
      </c>
      <c r="N18" s="11" t="s">
        <v>110</v>
      </c>
      <c r="O18" s="11" t="s">
        <v>3631</v>
      </c>
      <c r="P18" s="11" t="str">
        <f>_xlfn.XLOOKUP(F18,Buildings!$A$2:$A$77,Buildings!$G$2:$G$77)</f>
        <v>Industry_Chemicals</v>
      </c>
      <c r="Q18" s="11"/>
      <c r="R18" s="11"/>
    </row>
    <row r="19" spans="1:18" x14ac:dyDescent="0.25">
      <c r="A19" s="11" t="s">
        <v>162</v>
      </c>
      <c r="B19" s="11" t="s">
        <v>37</v>
      </c>
      <c r="C19" s="11" t="s">
        <v>123</v>
      </c>
      <c r="D19" s="11"/>
      <c r="E19" s="11"/>
      <c r="F19" s="11" t="s">
        <v>357</v>
      </c>
      <c r="G19" s="11">
        <v>10000000</v>
      </c>
      <c r="H19" s="11" t="s">
        <v>2063</v>
      </c>
      <c r="I19" s="11" t="s">
        <v>69</v>
      </c>
      <c r="J19" s="11" t="s">
        <v>5027</v>
      </c>
      <c r="K19" s="11" t="s">
        <v>3639</v>
      </c>
      <c r="L19" s="11" t="s">
        <v>124</v>
      </c>
      <c r="M19" s="11">
        <f t="shared" si="0"/>
        <v>10000000</v>
      </c>
      <c r="N19" s="11" t="s">
        <v>110</v>
      </c>
      <c r="O19" s="11" t="s">
        <v>3632</v>
      </c>
      <c r="P19" s="11" t="str">
        <f>_xlfn.XLOOKUP(F19,Buildings!$A$2:$A$77,Buildings!$G$2:$G$77)</f>
        <v>Industry_Chemicals</v>
      </c>
      <c r="Q19" s="11"/>
      <c r="R19" s="11"/>
    </row>
    <row r="20" spans="1:18" x14ac:dyDescent="0.25">
      <c r="A20" s="11" t="s">
        <v>163</v>
      </c>
      <c r="B20" s="11" t="s">
        <v>37</v>
      </c>
      <c r="C20" s="11" t="s">
        <v>126</v>
      </c>
      <c r="D20" s="11"/>
      <c r="E20" s="11"/>
      <c r="F20" s="11" t="s">
        <v>357</v>
      </c>
      <c r="G20" s="11">
        <v>10000000</v>
      </c>
      <c r="H20" s="11" t="s">
        <v>2061</v>
      </c>
      <c r="I20" s="11" t="s">
        <v>80</v>
      </c>
      <c r="J20" s="11" t="s">
        <v>5027</v>
      </c>
      <c r="K20" s="11" t="s">
        <v>3639</v>
      </c>
      <c r="L20" s="11" t="s">
        <v>124</v>
      </c>
      <c r="M20" s="11">
        <f t="shared" si="0"/>
        <v>10000000</v>
      </c>
      <c r="N20" s="11" t="s">
        <v>110</v>
      </c>
      <c r="O20" s="11" t="s">
        <v>3632</v>
      </c>
      <c r="P20" s="11" t="str">
        <f>_xlfn.XLOOKUP(F20,Buildings!$A$2:$A$77,Buildings!$G$2:$G$77)</f>
        <v>Industry_Chemicals</v>
      </c>
      <c r="Q20" s="11"/>
      <c r="R20" s="11"/>
    </row>
    <row r="21" spans="1:18" x14ac:dyDescent="0.25">
      <c r="A21" s="11" t="s">
        <v>164</v>
      </c>
      <c r="B21" s="11" t="s">
        <v>38</v>
      </c>
      <c r="C21" s="11" t="s">
        <v>123</v>
      </c>
      <c r="D21" s="11"/>
      <c r="E21" s="11"/>
      <c r="F21" s="11" t="s">
        <v>360</v>
      </c>
      <c r="G21" s="11">
        <v>10000000</v>
      </c>
      <c r="H21" s="11" t="s">
        <v>2068</v>
      </c>
      <c r="I21" s="11" t="s">
        <v>69</v>
      </c>
      <c r="J21" s="11" t="s">
        <v>5028</v>
      </c>
      <c r="K21" s="11" t="s">
        <v>3639</v>
      </c>
      <c r="L21" s="11" t="s">
        <v>124</v>
      </c>
      <c r="M21" s="11">
        <f t="shared" si="0"/>
        <v>10000000</v>
      </c>
      <c r="N21" s="11" t="s">
        <v>110</v>
      </c>
      <c r="O21" s="11" t="s">
        <v>3631</v>
      </c>
      <c r="P21" s="11" t="str">
        <f>_xlfn.XLOOKUP(F21,Buildings!$A$2:$A$77,Buildings!$G$2:$G$77)</f>
        <v>Industry_Chemicals</v>
      </c>
      <c r="Q21" s="11"/>
      <c r="R21" s="11"/>
    </row>
    <row r="22" spans="1:18" x14ac:dyDescent="0.25">
      <c r="A22" s="11" t="s">
        <v>165</v>
      </c>
      <c r="B22" s="11" t="s">
        <v>38</v>
      </c>
      <c r="C22" s="11" t="s">
        <v>126</v>
      </c>
      <c r="D22" s="11"/>
      <c r="E22" s="11"/>
      <c r="F22" s="11" t="s">
        <v>360</v>
      </c>
      <c r="G22" s="11">
        <v>4000000</v>
      </c>
      <c r="H22" s="11" t="s">
        <v>2066</v>
      </c>
      <c r="I22" s="11" t="s">
        <v>80</v>
      </c>
      <c r="J22" s="11" t="s">
        <v>5028</v>
      </c>
      <c r="K22" s="11" t="s">
        <v>3639</v>
      </c>
      <c r="L22" s="11" t="s">
        <v>124</v>
      </c>
      <c r="M22" s="11">
        <f t="shared" si="0"/>
        <v>4000000</v>
      </c>
      <c r="N22" s="11" t="s">
        <v>110</v>
      </c>
      <c r="O22" s="11" t="s">
        <v>3631</v>
      </c>
      <c r="P22" s="11" t="str">
        <f>_xlfn.XLOOKUP(F22,Buildings!$A$2:$A$77,Buildings!$G$2:$G$77)</f>
        <v>Industry_Chemicals</v>
      </c>
      <c r="Q22" s="11"/>
      <c r="R22" s="11"/>
    </row>
    <row r="23" spans="1:18" x14ac:dyDescent="0.25">
      <c r="A23" s="11" t="s">
        <v>166</v>
      </c>
      <c r="B23" s="11" t="s">
        <v>39</v>
      </c>
      <c r="C23" s="11" t="s">
        <v>123</v>
      </c>
      <c r="D23" s="11"/>
      <c r="E23" s="11"/>
      <c r="F23" s="11" t="s">
        <v>363</v>
      </c>
      <c r="G23" s="11">
        <v>56000000</v>
      </c>
      <c r="H23" s="11" t="s">
        <v>2077</v>
      </c>
      <c r="I23" s="11" t="s">
        <v>69</v>
      </c>
      <c r="J23" s="11" t="s">
        <v>5029</v>
      </c>
      <c r="K23" s="11" t="s">
        <v>3639</v>
      </c>
      <c r="L23" s="11" t="s">
        <v>124</v>
      </c>
      <c r="M23" s="11">
        <f t="shared" si="0"/>
        <v>56000000</v>
      </c>
      <c r="N23" s="11" t="s">
        <v>110</v>
      </c>
      <c r="O23" s="11" t="s">
        <v>3632</v>
      </c>
      <c r="P23" s="11" t="str">
        <f>_xlfn.XLOOKUP(F23,Buildings!$A$2:$A$77,Buildings!$G$2:$G$77)</f>
        <v>Industry_Chemicals</v>
      </c>
      <c r="Q23" s="11"/>
      <c r="R23" s="11"/>
    </row>
    <row r="24" spans="1:18" x14ac:dyDescent="0.25">
      <c r="A24" s="11" t="s">
        <v>167</v>
      </c>
      <c r="B24" s="11" t="s">
        <v>39</v>
      </c>
      <c r="C24" s="11" t="s">
        <v>126</v>
      </c>
      <c r="D24" s="11"/>
      <c r="E24" s="11"/>
      <c r="F24" s="11" t="s">
        <v>363</v>
      </c>
      <c r="G24" s="11">
        <v>168000000</v>
      </c>
      <c r="H24" s="11" t="s">
        <v>2071</v>
      </c>
      <c r="I24" s="11" t="s">
        <v>80</v>
      </c>
      <c r="J24" s="11" t="s">
        <v>5029</v>
      </c>
      <c r="K24" s="11" t="s">
        <v>3639</v>
      </c>
      <c r="L24" s="11" t="s">
        <v>124</v>
      </c>
      <c r="M24" s="11">
        <f t="shared" si="0"/>
        <v>168000000</v>
      </c>
      <c r="N24" s="11" t="s">
        <v>110</v>
      </c>
      <c r="O24" s="11" t="s">
        <v>3632</v>
      </c>
      <c r="P24" s="11" t="str">
        <f>_xlfn.XLOOKUP(F24,Buildings!$A$2:$A$77,Buildings!$G$2:$G$77)</f>
        <v>Industry_Chemicals</v>
      </c>
      <c r="Q24" s="11"/>
      <c r="R24" s="11"/>
    </row>
    <row r="25" spans="1:18" x14ac:dyDescent="0.25">
      <c r="A25" s="11" t="s">
        <v>127</v>
      </c>
      <c r="B25" s="11" t="s">
        <v>19</v>
      </c>
      <c r="C25" s="11" t="s">
        <v>123</v>
      </c>
      <c r="D25" s="11"/>
      <c r="E25" s="11"/>
      <c r="F25" s="11" t="s">
        <v>510</v>
      </c>
      <c r="G25" s="11">
        <v>10000000</v>
      </c>
      <c r="H25" s="11" t="s">
        <v>1926</v>
      </c>
      <c r="I25" s="11" t="s">
        <v>69</v>
      </c>
      <c r="J25" s="11" t="s">
        <v>5030</v>
      </c>
      <c r="K25" s="11" t="s">
        <v>3639</v>
      </c>
      <c r="L25" s="11" t="s">
        <v>124</v>
      </c>
      <c r="M25" s="11">
        <f t="shared" si="0"/>
        <v>10000000</v>
      </c>
      <c r="N25" s="11" t="s">
        <v>110</v>
      </c>
      <c r="O25" s="11" t="s">
        <v>3631</v>
      </c>
      <c r="P25" s="11" t="str">
        <f>_xlfn.XLOOKUP(F25,Buildings!$A$2:$A$77,Buildings!$G$2:$G$77)</f>
        <v>Industry_Chemicals</v>
      </c>
      <c r="Q25" s="11"/>
      <c r="R25" s="11"/>
    </row>
    <row r="26" spans="1:18" x14ac:dyDescent="0.25">
      <c r="A26" s="11" t="s">
        <v>3178</v>
      </c>
      <c r="B26" s="11" t="s">
        <v>19</v>
      </c>
      <c r="C26" s="11" t="s">
        <v>129</v>
      </c>
      <c r="D26" s="11"/>
      <c r="E26" s="11"/>
      <c r="F26" s="11" t="s">
        <v>510</v>
      </c>
      <c r="G26" s="11">
        <v>119000000</v>
      </c>
      <c r="H26" s="11" t="s">
        <v>3280</v>
      </c>
      <c r="I26" s="11" t="s">
        <v>3177</v>
      </c>
      <c r="J26" s="11" t="s">
        <v>5030</v>
      </c>
      <c r="K26" s="11" t="s">
        <v>3639</v>
      </c>
      <c r="L26" s="11" t="s">
        <v>124</v>
      </c>
      <c r="M26" s="11">
        <f t="shared" si="0"/>
        <v>119000000</v>
      </c>
      <c r="N26" s="11" t="s">
        <v>110</v>
      </c>
      <c r="O26" s="11" t="s">
        <v>3631</v>
      </c>
      <c r="P26" s="11" t="str">
        <f>_xlfn.XLOOKUP(F26,Buildings!$A$2:$A$77,Buildings!$G$2:$G$77)</f>
        <v>Industry_Chemicals</v>
      </c>
      <c r="Q26" s="11"/>
      <c r="R26" s="11"/>
    </row>
    <row r="27" spans="1:18" x14ac:dyDescent="0.25">
      <c r="A27" s="11" t="s">
        <v>128</v>
      </c>
      <c r="B27" s="11" t="s">
        <v>19</v>
      </c>
      <c r="C27" s="11" t="s">
        <v>126</v>
      </c>
      <c r="D27" s="11"/>
      <c r="E27" s="11"/>
      <c r="F27" s="11" t="s">
        <v>510</v>
      </c>
      <c r="G27" s="11">
        <v>16000000</v>
      </c>
      <c r="H27" s="11" t="s">
        <v>1924</v>
      </c>
      <c r="I27" s="11" t="s">
        <v>80</v>
      </c>
      <c r="J27" s="11" t="s">
        <v>5030</v>
      </c>
      <c r="K27" s="11" t="s">
        <v>3639</v>
      </c>
      <c r="L27" s="11" t="s">
        <v>124</v>
      </c>
      <c r="M27" s="11">
        <f t="shared" si="0"/>
        <v>16000000</v>
      </c>
      <c r="N27" s="11" t="s">
        <v>110</v>
      </c>
      <c r="O27" s="11" t="s">
        <v>3631</v>
      </c>
      <c r="P27" s="11" t="str">
        <f>_xlfn.XLOOKUP(F27,Buildings!$A$2:$A$77,Buildings!$G$2:$G$77)</f>
        <v>Industry_Chemicals</v>
      </c>
      <c r="Q27" s="11"/>
      <c r="R27" s="11"/>
    </row>
    <row r="28" spans="1:18" x14ac:dyDescent="0.25">
      <c r="A28" s="11" t="s">
        <v>168</v>
      </c>
      <c r="B28" s="11" t="s">
        <v>40</v>
      </c>
      <c r="C28" s="11" t="s">
        <v>123</v>
      </c>
      <c r="D28" s="11"/>
      <c r="E28" s="11"/>
      <c r="F28" s="11" t="s">
        <v>366</v>
      </c>
      <c r="G28" s="11">
        <v>10000000</v>
      </c>
      <c r="H28" s="11" t="s">
        <v>2081</v>
      </c>
      <c r="I28" s="11" t="s">
        <v>69</v>
      </c>
      <c r="J28" s="11" t="s">
        <v>5031</v>
      </c>
      <c r="K28" s="11" t="s">
        <v>3639</v>
      </c>
      <c r="L28" s="11" t="s">
        <v>124</v>
      </c>
      <c r="M28" s="11">
        <f t="shared" si="0"/>
        <v>10000000</v>
      </c>
      <c r="N28" s="11" t="s">
        <v>110</v>
      </c>
      <c r="O28" s="11" t="s">
        <v>3632</v>
      </c>
      <c r="P28" s="11" t="str">
        <f>_xlfn.XLOOKUP(F28,Buildings!$A$2:$A$77,Buildings!$G$2:$G$77)</f>
        <v>Power_to_Gas</v>
      </c>
      <c r="Q28" s="11"/>
      <c r="R28" s="11"/>
    </row>
    <row r="29" spans="1:18" x14ac:dyDescent="0.25">
      <c r="A29" s="11" t="s">
        <v>170</v>
      </c>
      <c r="B29" s="11" t="s">
        <v>41</v>
      </c>
      <c r="C29" s="11" t="s">
        <v>123</v>
      </c>
      <c r="D29" s="11"/>
      <c r="E29" s="11"/>
      <c r="F29" s="11" t="s">
        <v>369</v>
      </c>
      <c r="G29" s="11">
        <v>10000000</v>
      </c>
      <c r="H29" s="11" t="s">
        <v>2086</v>
      </c>
      <c r="I29" s="11" t="s">
        <v>69</v>
      </c>
      <c r="J29" s="11" t="s">
        <v>5032</v>
      </c>
      <c r="K29" s="11" t="s">
        <v>3639</v>
      </c>
      <c r="L29" s="11" t="s">
        <v>124</v>
      </c>
      <c r="M29" s="11">
        <f t="shared" si="0"/>
        <v>10000000</v>
      </c>
      <c r="N29" s="11" t="s">
        <v>110</v>
      </c>
      <c r="O29" s="11" t="s">
        <v>3632</v>
      </c>
      <c r="P29" s="11" t="str">
        <f>_xlfn.XLOOKUP(F29,Buildings!$A$2:$A$77,Buildings!$G$2:$G$77)</f>
        <v>Industry_Chemicals</v>
      </c>
      <c r="Q29" s="11"/>
      <c r="R29" s="11"/>
    </row>
    <row r="30" spans="1:18" x14ac:dyDescent="0.25">
      <c r="A30" s="11" t="s">
        <v>169</v>
      </c>
      <c r="B30" s="11" t="s">
        <v>41</v>
      </c>
      <c r="C30" s="11" t="s">
        <v>126</v>
      </c>
      <c r="D30" s="11"/>
      <c r="E30" s="11"/>
      <c r="F30" s="11" t="s">
        <v>369</v>
      </c>
      <c r="G30" s="11">
        <v>45000000</v>
      </c>
      <c r="H30" s="11" t="s">
        <v>2084</v>
      </c>
      <c r="I30" s="11" t="s">
        <v>83</v>
      </c>
      <c r="J30" s="11" t="s">
        <v>5032</v>
      </c>
      <c r="K30" s="11" t="s">
        <v>3639</v>
      </c>
      <c r="L30" s="11" t="s">
        <v>124</v>
      </c>
      <c r="M30" s="11">
        <f t="shared" si="0"/>
        <v>45000000</v>
      </c>
      <c r="N30" s="11" t="s">
        <v>110</v>
      </c>
      <c r="O30" s="11" t="s">
        <v>3632</v>
      </c>
      <c r="P30" s="11" t="str">
        <f>_xlfn.XLOOKUP(F30,Buildings!$A$2:$A$77,Buildings!$G$2:$G$77)</f>
        <v>Industry_Chemicals</v>
      </c>
      <c r="Q30" s="11"/>
      <c r="R30" s="11"/>
    </row>
    <row r="31" spans="1:18" x14ac:dyDescent="0.25">
      <c r="A31" s="11" t="s">
        <v>172</v>
      </c>
      <c r="B31" s="11" t="s">
        <v>42</v>
      </c>
      <c r="C31" s="11" t="s">
        <v>123</v>
      </c>
      <c r="D31" s="11"/>
      <c r="E31" s="11"/>
      <c r="F31" s="11" t="s">
        <v>372</v>
      </c>
      <c r="G31" s="11">
        <v>10000000</v>
      </c>
      <c r="H31" s="11" t="s">
        <v>2095</v>
      </c>
      <c r="I31" s="11" t="s">
        <v>69</v>
      </c>
      <c r="J31" s="11" t="s">
        <v>5033</v>
      </c>
      <c r="K31" s="11" t="s">
        <v>3639</v>
      </c>
      <c r="L31" s="11" t="s">
        <v>124</v>
      </c>
      <c r="M31" s="11">
        <f t="shared" si="0"/>
        <v>10000000</v>
      </c>
      <c r="N31" s="11" t="s">
        <v>110</v>
      </c>
      <c r="O31" s="11" t="s">
        <v>3631</v>
      </c>
      <c r="P31" s="11" t="str">
        <f>_xlfn.XLOOKUP(F31,Buildings!$A$2:$A$77,Buildings!$G$2:$G$77)</f>
        <v>Industry_Chemicals</v>
      </c>
      <c r="Q31" s="11"/>
      <c r="R31" s="11"/>
    </row>
    <row r="32" spans="1:18" x14ac:dyDescent="0.25">
      <c r="A32" s="11" t="s">
        <v>171</v>
      </c>
      <c r="B32" s="11" t="s">
        <v>42</v>
      </c>
      <c r="C32" s="11" t="s">
        <v>126</v>
      </c>
      <c r="D32" s="11"/>
      <c r="E32" s="11"/>
      <c r="F32" s="11" t="s">
        <v>372</v>
      </c>
      <c r="G32" s="11">
        <v>71000000</v>
      </c>
      <c r="H32" s="11" t="s">
        <v>2091</v>
      </c>
      <c r="I32" s="11" t="s">
        <v>83</v>
      </c>
      <c r="J32" s="11" t="s">
        <v>5033</v>
      </c>
      <c r="K32" s="11" t="s">
        <v>3639</v>
      </c>
      <c r="L32" s="11" t="s">
        <v>124</v>
      </c>
      <c r="M32" s="11">
        <f t="shared" si="0"/>
        <v>71000000</v>
      </c>
      <c r="N32" s="11" t="s">
        <v>110</v>
      </c>
      <c r="O32" s="11" t="s">
        <v>3631</v>
      </c>
      <c r="P32" s="11" t="str">
        <f>_xlfn.XLOOKUP(F32,Buildings!$A$2:$A$77,Buildings!$G$2:$G$77)</f>
        <v>Industry_Chemicals</v>
      </c>
      <c r="Q32" s="11"/>
      <c r="R32" s="11"/>
    </row>
    <row r="33" spans="1:18" x14ac:dyDescent="0.25">
      <c r="A33" s="11" t="s">
        <v>174</v>
      </c>
      <c r="B33" s="11" t="s">
        <v>43</v>
      </c>
      <c r="C33" s="11" t="s">
        <v>123</v>
      </c>
      <c r="D33" s="11"/>
      <c r="E33" s="11"/>
      <c r="F33" s="11" t="s">
        <v>379</v>
      </c>
      <c r="G33" s="11">
        <v>10000000</v>
      </c>
      <c r="H33" s="11" t="s">
        <v>2101</v>
      </c>
      <c r="I33" s="11" t="s">
        <v>69</v>
      </c>
      <c r="J33" s="11" t="s">
        <v>5034</v>
      </c>
      <c r="K33" s="11" t="s">
        <v>3639</v>
      </c>
      <c r="L33" s="11" t="s">
        <v>124</v>
      </c>
      <c r="M33" s="11">
        <f t="shared" si="0"/>
        <v>10000000</v>
      </c>
      <c r="N33" s="11" t="s">
        <v>110</v>
      </c>
      <c r="O33" s="11" t="s">
        <v>3632</v>
      </c>
      <c r="P33" s="11" t="str">
        <f>_xlfn.XLOOKUP(F33,Buildings!$A$2:$A$77,Buildings!$G$2:$G$77)</f>
        <v>Industry_Chemicals</v>
      </c>
      <c r="Q33" s="11"/>
      <c r="R33" s="11"/>
    </row>
    <row r="34" spans="1:18" x14ac:dyDescent="0.25">
      <c r="A34" s="11" t="s">
        <v>173</v>
      </c>
      <c r="B34" s="11" t="s">
        <v>43</v>
      </c>
      <c r="C34" s="11" t="s">
        <v>126</v>
      </c>
      <c r="D34" s="11"/>
      <c r="E34" s="11"/>
      <c r="F34" s="11" t="s">
        <v>379</v>
      </c>
      <c r="G34" s="11">
        <v>69000000</v>
      </c>
      <c r="H34" s="11" t="s">
        <v>2098</v>
      </c>
      <c r="I34" s="11" t="s">
        <v>80</v>
      </c>
      <c r="J34" s="11" t="s">
        <v>5034</v>
      </c>
      <c r="K34" s="11" t="s">
        <v>3639</v>
      </c>
      <c r="L34" s="11" t="s">
        <v>124</v>
      </c>
      <c r="M34" s="11">
        <f t="shared" si="0"/>
        <v>69000000</v>
      </c>
      <c r="N34" s="11" t="s">
        <v>110</v>
      </c>
      <c r="O34" s="11" t="s">
        <v>3631</v>
      </c>
      <c r="P34" s="11" t="str">
        <f>_xlfn.XLOOKUP(F34,Buildings!$A$2:$A$77,Buildings!$G$2:$G$77)</f>
        <v>Industry_Chemicals</v>
      </c>
      <c r="Q34" s="11"/>
      <c r="R34" s="11"/>
    </row>
    <row r="35" spans="1:18" x14ac:dyDescent="0.25">
      <c r="A35" s="11" t="s">
        <v>176</v>
      </c>
      <c r="B35" s="11" t="s">
        <v>44</v>
      </c>
      <c r="C35" s="11" t="s">
        <v>123</v>
      </c>
      <c r="D35" s="11"/>
      <c r="E35" s="11"/>
      <c r="F35" s="11" t="s">
        <v>382</v>
      </c>
      <c r="G35" s="11">
        <v>10000000</v>
      </c>
      <c r="H35" s="11" t="s">
        <v>2106</v>
      </c>
      <c r="I35" s="11" t="s">
        <v>69</v>
      </c>
      <c r="J35" s="11" t="s">
        <v>5035</v>
      </c>
      <c r="K35" s="11" t="s">
        <v>3639</v>
      </c>
      <c r="L35" s="11" t="s">
        <v>124</v>
      </c>
      <c r="M35" s="11">
        <f t="shared" si="0"/>
        <v>10000000</v>
      </c>
      <c r="N35" s="11" t="s">
        <v>110</v>
      </c>
      <c r="O35" s="11" t="s">
        <v>3631</v>
      </c>
      <c r="P35" s="11" t="str">
        <f>_xlfn.XLOOKUP(F35,Buildings!$A$2:$A$77,Buildings!$G$2:$G$77)</f>
        <v>Industry_Chemicals</v>
      </c>
      <c r="Q35" s="11"/>
      <c r="R35" s="11"/>
    </row>
    <row r="36" spans="1:18" x14ac:dyDescent="0.25">
      <c r="A36" s="11" t="s">
        <v>175</v>
      </c>
      <c r="B36" s="11" t="s">
        <v>44</v>
      </c>
      <c r="C36" s="11" t="s">
        <v>126</v>
      </c>
      <c r="D36" s="11"/>
      <c r="E36" s="11"/>
      <c r="F36" s="11" t="s">
        <v>382</v>
      </c>
      <c r="G36" s="11">
        <v>40000000</v>
      </c>
      <c r="H36" s="11" t="s">
        <v>2104</v>
      </c>
      <c r="I36" s="11" t="s">
        <v>80</v>
      </c>
      <c r="J36" s="11" t="s">
        <v>5035</v>
      </c>
      <c r="K36" s="11" t="s">
        <v>3639</v>
      </c>
      <c r="L36" s="11" t="s">
        <v>124</v>
      </c>
      <c r="M36" s="11">
        <f t="shared" si="0"/>
        <v>40000000</v>
      </c>
      <c r="N36" s="11" t="s">
        <v>110</v>
      </c>
      <c r="O36" s="11" t="s">
        <v>3632</v>
      </c>
      <c r="P36" s="11" t="str">
        <f>_xlfn.XLOOKUP(F36,Buildings!$A$2:$A$77,Buildings!$G$2:$G$77)</f>
        <v>Industry_Chemicals</v>
      </c>
      <c r="Q36" s="11"/>
      <c r="R36" s="11"/>
    </row>
    <row r="37" spans="1:18" x14ac:dyDescent="0.25">
      <c r="A37" s="11" t="s">
        <v>177</v>
      </c>
      <c r="B37" s="11" t="s">
        <v>45</v>
      </c>
      <c r="C37" s="11" t="s">
        <v>123</v>
      </c>
      <c r="D37" s="11"/>
      <c r="E37" s="11"/>
      <c r="F37" s="11" t="s">
        <v>390</v>
      </c>
      <c r="G37" s="11">
        <v>10000000</v>
      </c>
      <c r="H37" s="11" t="s">
        <v>2119</v>
      </c>
      <c r="I37" s="11" t="s">
        <v>69</v>
      </c>
      <c r="J37" s="11" t="s">
        <v>5036</v>
      </c>
      <c r="K37" s="11" t="s">
        <v>3639</v>
      </c>
      <c r="L37" s="11" t="s">
        <v>124</v>
      </c>
      <c r="M37" s="11">
        <f t="shared" si="0"/>
        <v>10000000</v>
      </c>
      <c r="N37" s="11" t="s">
        <v>110</v>
      </c>
      <c r="O37" s="11" t="s">
        <v>3631</v>
      </c>
      <c r="P37" s="11" t="str">
        <f>_xlfn.XLOOKUP(F37,Buildings!$A$2:$A$77,Buildings!$G$2:$G$77)</f>
        <v>Industry_Chemicals</v>
      </c>
      <c r="Q37" s="11"/>
      <c r="R37" s="11"/>
    </row>
    <row r="38" spans="1:18" x14ac:dyDescent="0.25">
      <c r="A38" s="11" t="s">
        <v>178</v>
      </c>
      <c r="B38" s="11" t="s">
        <v>45</v>
      </c>
      <c r="C38" s="11" t="s">
        <v>126</v>
      </c>
      <c r="D38" s="11"/>
      <c r="E38" s="11"/>
      <c r="F38" s="11" t="s">
        <v>390</v>
      </c>
      <c r="G38" s="11">
        <v>54000000</v>
      </c>
      <c r="H38" s="11" t="s">
        <v>2117</v>
      </c>
      <c r="I38" s="11" t="s">
        <v>83</v>
      </c>
      <c r="J38" s="11" t="s">
        <v>5036</v>
      </c>
      <c r="K38" s="11" t="s">
        <v>3639</v>
      </c>
      <c r="L38" s="11" t="s">
        <v>124</v>
      </c>
      <c r="M38" s="11">
        <f t="shared" si="0"/>
        <v>54000000</v>
      </c>
      <c r="N38" s="11" t="s">
        <v>110</v>
      </c>
      <c r="O38" s="11" t="s">
        <v>3631</v>
      </c>
      <c r="P38" s="11" t="str">
        <f>_xlfn.XLOOKUP(F38,Buildings!$A$2:$A$77,Buildings!$G$2:$G$77)</f>
        <v>Industry_Chemicals</v>
      </c>
      <c r="Q38" s="11"/>
      <c r="R38" s="11"/>
    </row>
    <row r="39" spans="1:18" x14ac:dyDescent="0.25">
      <c r="A39" s="11" t="s">
        <v>179</v>
      </c>
      <c r="B39" s="11" t="s">
        <v>45</v>
      </c>
      <c r="C39" s="11" t="s">
        <v>126</v>
      </c>
      <c r="D39" s="11"/>
      <c r="E39" s="11"/>
      <c r="F39" s="11" t="s">
        <v>390</v>
      </c>
      <c r="G39" s="11">
        <v>66000000</v>
      </c>
      <c r="H39" s="11" t="s">
        <v>2112</v>
      </c>
      <c r="I39" s="11" t="s">
        <v>80</v>
      </c>
      <c r="J39" s="11" t="s">
        <v>5036</v>
      </c>
      <c r="K39" s="11" t="s">
        <v>3639</v>
      </c>
      <c r="L39" s="11" t="s">
        <v>124</v>
      </c>
      <c r="M39" s="11">
        <f t="shared" si="0"/>
        <v>66000000</v>
      </c>
      <c r="N39" s="11" t="s">
        <v>110</v>
      </c>
      <c r="O39" s="11" t="s">
        <v>3631</v>
      </c>
      <c r="P39" s="11" t="str">
        <f>_xlfn.XLOOKUP(F39,Buildings!$A$2:$A$77,Buildings!$G$2:$G$77)</f>
        <v>Industry_Chemicals</v>
      </c>
      <c r="Q39" s="11"/>
      <c r="R39" s="11"/>
    </row>
    <row r="40" spans="1:18" x14ac:dyDescent="0.25">
      <c r="A40" s="11" t="s">
        <v>192</v>
      </c>
      <c r="B40" s="11" t="s">
        <v>57</v>
      </c>
      <c r="C40" s="11" t="s">
        <v>123</v>
      </c>
      <c r="D40" s="11"/>
      <c r="E40" s="11"/>
      <c r="F40" s="11" t="s">
        <v>435</v>
      </c>
      <c r="G40" s="11">
        <v>103000000</v>
      </c>
      <c r="H40" s="11" t="s">
        <v>2202</v>
      </c>
      <c r="I40" s="11" t="s">
        <v>69</v>
      </c>
      <c r="J40" s="11" t="s">
        <v>3635</v>
      </c>
      <c r="K40" s="11" t="s">
        <v>3639</v>
      </c>
      <c r="L40" s="11" t="s">
        <v>124</v>
      </c>
      <c r="M40" s="11">
        <f t="shared" si="0"/>
        <v>103000000</v>
      </c>
      <c r="N40" s="11" t="s">
        <v>110</v>
      </c>
      <c r="O40" s="11" t="s">
        <v>3635</v>
      </c>
      <c r="P40" s="11" t="str">
        <f>_xlfn.XLOOKUP(F40,Buildings!$A$2:$A$77,Buildings!$G$2:$G$77)</f>
        <v>Industry_Refineries</v>
      </c>
      <c r="Q40" s="11"/>
      <c r="R40" s="11"/>
    </row>
    <row r="41" spans="1:18" x14ac:dyDescent="0.25">
      <c r="A41" s="11" t="s">
        <v>3182</v>
      </c>
      <c r="B41" s="11" t="s">
        <v>57</v>
      </c>
      <c r="C41" s="11" t="s">
        <v>129</v>
      </c>
      <c r="D41" s="11"/>
      <c r="E41" s="11"/>
      <c r="F41" s="11" t="s">
        <v>435</v>
      </c>
      <c r="G41" s="11">
        <v>733000000</v>
      </c>
      <c r="H41" s="11" t="s">
        <v>3284</v>
      </c>
      <c r="I41" s="11" t="s">
        <v>3177</v>
      </c>
      <c r="J41" s="11" t="s">
        <v>3635</v>
      </c>
      <c r="K41" s="11" t="s">
        <v>3639</v>
      </c>
      <c r="L41" s="11" t="s">
        <v>124</v>
      </c>
      <c r="M41" s="11">
        <f t="shared" si="0"/>
        <v>733000000</v>
      </c>
      <c r="N41" s="11" t="s">
        <v>110</v>
      </c>
      <c r="O41" s="11" t="s">
        <v>3635</v>
      </c>
      <c r="P41" s="11" t="str">
        <f>_xlfn.XLOOKUP(F41,Buildings!$A$2:$A$77,Buildings!$G$2:$G$77)</f>
        <v>Industry_Refineries</v>
      </c>
      <c r="Q41" s="11"/>
      <c r="R41" s="11"/>
    </row>
    <row r="42" spans="1:18" x14ac:dyDescent="0.25">
      <c r="A42" s="11" t="s">
        <v>193</v>
      </c>
      <c r="B42" s="11" t="s">
        <v>57</v>
      </c>
      <c r="C42" s="11" t="s">
        <v>126</v>
      </c>
      <c r="D42" s="11"/>
      <c r="E42" s="11"/>
      <c r="F42" s="11" t="s">
        <v>435</v>
      </c>
      <c r="G42" s="11">
        <v>838000000</v>
      </c>
      <c r="H42" s="11" t="s">
        <v>2197</v>
      </c>
      <c r="I42" s="11" t="s">
        <v>83</v>
      </c>
      <c r="J42" s="11" t="s">
        <v>3635</v>
      </c>
      <c r="K42" s="11" t="s">
        <v>3639</v>
      </c>
      <c r="L42" s="11" t="s">
        <v>124</v>
      </c>
      <c r="M42" s="11">
        <f t="shared" si="0"/>
        <v>838000000</v>
      </c>
      <c r="N42" s="11" t="s">
        <v>110</v>
      </c>
      <c r="O42" s="11" t="s">
        <v>3635</v>
      </c>
      <c r="P42" s="11" t="str">
        <f>_xlfn.XLOOKUP(F42,Buildings!$A$2:$A$77,Buildings!$G$2:$G$77)</f>
        <v>Industry_Refineries</v>
      </c>
      <c r="Q42" s="11"/>
      <c r="R42" s="11"/>
    </row>
    <row r="43" spans="1:18" x14ac:dyDescent="0.25">
      <c r="A43" s="11" t="s">
        <v>194</v>
      </c>
      <c r="B43" s="11" t="s">
        <v>57</v>
      </c>
      <c r="C43" s="11" t="s">
        <v>126</v>
      </c>
      <c r="D43" s="11"/>
      <c r="E43" s="11"/>
      <c r="F43" s="11" t="s">
        <v>435</v>
      </c>
      <c r="G43" s="11">
        <v>231000000</v>
      </c>
      <c r="H43" s="11" t="s">
        <v>2194</v>
      </c>
      <c r="I43" s="11" t="s">
        <v>80</v>
      </c>
      <c r="J43" s="11" t="s">
        <v>3635</v>
      </c>
      <c r="K43" s="11" t="s">
        <v>3639</v>
      </c>
      <c r="L43" s="11" t="s">
        <v>124</v>
      </c>
      <c r="M43" s="11">
        <f t="shared" si="0"/>
        <v>231000000</v>
      </c>
      <c r="N43" s="11" t="s">
        <v>110</v>
      </c>
      <c r="O43" s="11" t="s">
        <v>3635</v>
      </c>
      <c r="P43" s="11" t="str">
        <f>_xlfn.XLOOKUP(F43,Buildings!$A$2:$A$77,Buildings!$G$2:$G$77)</f>
        <v>Industry_Refineries</v>
      </c>
      <c r="Q43" s="11"/>
      <c r="R43" s="11"/>
    </row>
    <row r="44" spans="1:18" x14ac:dyDescent="0.25">
      <c r="A44" s="11" t="s">
        <v>181</v>
      </c>
      <c r="B44" s="11" t="s">
        <v>46</v>
      </c>
      <c r="C44" s="11" t="s">
        <v>123</v>
      </c>
      <c r="D44" s="11"/>
      <c r="E44" s="11"/>
      <c r="F44" s="11" t="s">
        <v>393</v>
      </c>
      <c r="G44" s="11">
        <v>10000000</v>
      </c>
      <c r="H44" s="11" t="s">
        <v>2124</v>
      </c>
      <c r="I44" s="11" t="s">
        <v>69</v>
      </c>
      <c r="J44" s="11" t="s">
        <v>5037</v>
      </c>
      <c r="K44" s="11" t="s">
        <v>3639</v>
      </c>
      <c r="L44" s="11" t="s">
        <v>124</v>
      </c>
      <c r="M44" s="11">
        <f t="shared" si="0"/>
        <v>10000000</v>
      </c>
      <c r="N44" s="11" t="s">
        <v>110</v>
      </c>
      <c r="O44" s="11" t="s">
        <v>3632</v>
      </c>
      <c r="P44" s="11" t="str">
        <f>_xlfn.XLOOKUP(F44,Buildings!$A$2:$A$77,Buildings!$G$2:$G$77)</f>
        <v>Industry_Chemicals</v>
      </c>
      <c r="Q44" s="11"/>
      <c r="R44" s="11"/>
    </row>
    <row r="45" spans="1:18" x14ac:dyDescent="0.25">
      <c r="A45" s="11" t="s">
        <v>180</v>
      </c>
      <c r="B45" s="11" t="s">
        <v>46</v>
      </c>
      <c r="C45" s="11" t="s">
        <v>126</v>
      </c>
      <c r="D45" s="11"/>
      <c r="E45" s="11"/>
      <c r="F45" s="11" t="s">
        <v>393</v>
      </c>
      <c r="G45" s="11">
        <v>3000000</v>
      </c>
      <c r="H45" s="11" t="s">
        <v>2122</v>
      </c>
      <c r="I45" s="11" t="s">
        <v>80</v>
      </c>
      <c r="J45" s="11" t="s">
        <v>5037</v>
      </c>
      <c r="K45" s="11" t="s">
        <v>3639</v>
      </c>
      <c r="L45" s="11" t="s">
        <v>124</v>
      </c>
      <c r="M45" s="11">
        <f t="shared" si="0"/>
        <v>3000000</v>
      </c>
      <c r="N45" s="11" t="s">
        <v>110</v>
      </c>
      <c r="O45" s="11" t="s">
        <v>3632</v>
      </c>
      <c r="P45" s="11" t="str">
        <f>_xlfn.XLOOKUP(F45,Buildings!$A$2:$A$77,Buildings!$G$2:$G$77)</f>
        <v>Industry_Chemicals</v>
      </c>
      <c r="Q45" s="11"/>
      <c r="R45" s="11"/>
    </row>
    <row r="46" spans="1:18" x14ac:dyDescent="0.25">
      <c r="A46" s="11" t="s">
        <v>183</v>
      </c>
      <c r="B46" s="11" t="s">
        <v>47</v>
      </c>
      <c r="C46" s="11" t="s">
        <v>123</v>
      </c>
      <c r="D46" s="11"/>
      <c r="E46" s="11"/>
      <c r="F46" s="11" t="s">
        <v>396</v>
      </c>
      <c r="G46" s="11">
        <v>10000000</v>
      </c>
      <c r="H46" s="11" t="s">
        <v>2132</v>
      </c>
      <c r="I46" s="11" t="s">
        <v>69</v>
      </c>
      <c r="J46" s="11" t="s">
        <v>5038</v>
      </c>
      <c r="K46" s="11" t="s">
        <v>3639</v>
      </c>
      <c r="L46" s="11" t="s">
        <v>124</v>
      </c>
      <c r="M46" s="11">
        <f t="shared" si="0"/>
        <v>10000000</v>
      </c>
      <c r="N46" s="11" t="s">
        <v>110</v>
      </c>
      <c r="O46" s="11" t="s">
        <v>3632</v>
      </c>
      <c r="P46" s="11" t="str">
        <f>_xlfn.XLOOKUP(F46,Buildings!$A$2:$A$77,Buildings!$G$2:$G$77)</f>
        <v>Industry_Chemicals</v>
      </c>
      <c r="Q46" s="11"/>
      <c r="R46" s="11"/>
    </row>
    <row r="47" spans="1:18" x14ac:dyDescent="0.25">
      <c r="A47" s="11" t="s">
        <v>182</v>
      </c>
      <c r="B47" s="11" t="s">
        <v>47</v>
      </c>
      <c r="C47" s="11" t="s">
        <v>126</v>
      </c>
      <c r="D47" s="11"/>
      <c r="E47" s="11"/>
      <c r="F47" s="11" t="s">
        <v>396</v>
      </c>
      <c r="G47" s="11">
        <v>1000000</v>
      </c>
      <c r="H47" s="11" t="s">
        <v>2130</v>
      </c>
      <c r="I47" s="11" t="s">
        <v>80</v>
      </c>
      <c r="J47" s="11" t="s">
        <v>5038</v>
      </c>
      <c r="K47" s="11" t="s">
        <v>3639</v>
      </c>
      <c r="L47" s="11" t="s">
        <v>124</v>
      </c>
      <c r="M47" s="11">
        <f t="shared" si="0"/>
        <v>1000000</v>
      </c>
      <c r="N47" s="11" t="s">
        <v>110</v>
      </c>
      <c r="O47" s="11" t="s">
        <v>3631</v>
      </c>
      <c r="P47" s="11" t="str">
        <f>_xlfn.XLOOKUP(F47,Buildings!$A$2:$A$77,Buildings!$G$2:$G$77)</f>
        <v>Industry_Chemicals</v>
      </c>
      <c r="Q47" s="11"/>
      <c r="R47" s="11"/>
    </row>
    <row r="48" spans="1:18" x14ac:dyDescent="0.25">
      <c r="A48" s="11" t="s">
        <v>130</v>
      </c>
      <c r="B48" s="11" t="s">
        <v>23</v>
      </c>
      <c r="C48" s="11" t="s">
        <v>123</v>
      </c>
      <c r="D48" s="11"/>
      <c r="E48" s="11"/>
      <c r="F48" s="11" t="s">
        <v>279</v>
      </c>
      <c r="G48" s="11">
        <v>10000000</v>
      </c>
      <c r="H48" s="11" t="s">
        <v>1933</v>
      </c>
      <c r="I48" s="11" t="s">
        <v>69</v>
      </c>
      <c r="J48" s="11" t="s">
        <v>5039</v>
      </c>
      <c r="K48" s="11" t="s">
        <v>3639</v>
      </c>
      <c r="L48" s="11" t="s">
        <v>124</v>
      </c>
      <c r="M48" s="11">
        <f t="shared" si="0"/>
        <v>10000000</v>
      </c>
      <c r="N48" s="11" t="s">
        <v>110</v>
      </c>
      <c r="O48" s="11" t="s">
        <v>3632</v>
      </c>
      <c r="P48" s="11" t="str">
        <f>_xlfn.XLOOKUP(F48,Buildings!$A$2:$A$77,Buildings!$G$2:$G$77)</f>
        <v>Industry_Chemicals</v>
      </c>
      <c r="Q48" s="11"/>
      <c r="R48" s="11"/>
    </row>
    <row r="49" spans="1:18" x14ac:dyDescent="0.25">
      <c r="A49" s="11" t="s">
        <v>131</v>
      </c>
      <c r="B49" s="11" t="s">
        <v>23</v>
      </c>
      <c r="C49" s="11" t="s">
        <v>126</v>
      </c>
      <c r="D49" s="11"/>
      <c r="E49" s="11"/>
      <c r="F49" s="11" t="s">
        <v>279</v>
      </c>
      <c r="G49" s="11">
        <v>234000000</v>
      </c>
      <c r="H49" s="11" t="s">
        <v>1930</v>
      </c>
      <c r="I49" s="11" t="s">
        <v>80</v>
      </c>
      <c r="J49" s="11" t="s">
        <v>5039</v>
      </c>
      <c r="K49" s="11" t="s">
        <v>3639</v>
      </c>
      <c r="L49" s="11" t="s">
        <v>124</v>
      </c>
      <c r="M49" s="11">
        <f t="shared" si="0"/>
        <v>234000000</v>
      </c>
      <c r="N49" s="11" t="s">
        <v>110</v>
      </c>
      <c r="O49" s="11" t="s">
        <v>3632</v>
      </c>
      <c r="P49" s="11" t="str">
        <f>_xlfn.XLOOKUP(F49,Buildings!$A$2:$A$77,Buildings!$G$2:$G$77)</f>
        <v>Industry_Chemicals</v>
      </c>
      <c r="Q49" s="11"/>
      <c r="R49" s="11"/>
    </row>
    <row r="50" spans="1:18" x14ac:dyDescent="0.25">
      <c r="A50" s="11" t="s">
        <v>185</v>
      </c>
      <c r="B50" s="11" t="s">
        <v>48</v>
      </c>
      <c r="C50" s="11" t="s">
        <v>123</v>
      </c>
      <c r="D50" s="11"/>
      <c r="E50" s="11"/>
      <c r="F50" s="11" t="s">
        <v>399</v>
      </c>
      <c r="G50" s="11">
        <v>10000000</v>
      </c>
      <c r="H50" s="11" t="s">
        <v>2137</v>
      </c>
      <c r="I50" s="11" t="s">
        <v>69</v>
      </c>
      <c r="J50" s="11" t="s">
        <v>5040</v>
      </c>
      <c r="K50" s="11" t="s">
        <v>3639</v>
      </c>
      <c r="L50" s="11" t="s">
        <v>124</v>
      </c>
      <c r="M50" s="11">
        <f t="shared" si="0"/>
        <v>10000000</v>
      </c>
      <c r="N50" s="11" t="s">
        <v>110</v>
      </c>
      <c r="O50" s="11" t="s">
        <v>3632</v>
      </c>
      <c r="P50" s="11" t="str">
        <f>_xlfn.XLOOKUP(F50,Buildings!$A$2:$A$77,Buildings!$G$2:$G$77)</f>
        <v>Industry_Chemicals</v>
      </c>
      <c r="Q50" s="11"/>
      <c r="R50" s="11"/>
    </row>
    <row r="51" spans="1:18" x14ac:dyDescent="0.25">
      <c r="A51" s="11" t="s">
        <v>184</v>
      </c>
      <c r="B51" s="11" t="s">
        <v>48</v>
      </c>
      <c r="C51" s="11" t="s">
        <v>126</v>
      </c>
      <c r="D51" s="11"/>
      <c r="E51" s="11"/>
      <c r="F51" s="11" t="s">
        <v>399</v>
      </c>
      <c r="G51" s="11">
        <v>2000000</v>
      </c>
      <c r="H51" s="11" t="s">
        <v>2135</v>
      </c>
      <c r="I51" s="11" t="s">
        <v>83</v>
      </c>
      <c r="J51" s="11" t="s">
        <v>5040</v>
      </c>
      <c r="K51" s="11" t="s">
        <v>3639</v>
      </c>
      <c r="L51" s="11" t="s">
        <v>124</v>
      </c>
      <c r="M51" s="11">
        <f t="shared" si="0"/>
        <v>2000000</v>
      </c>
      <c r="N51" s="11" t="s">
        <v>110</v>
      </c>
      <c r="O51" s="11" t="s">
        <v>3631</v>
      </c>
      <c r="P51" s="11" t="str">
        <f>_xlfn.XLOOKUP(F51,Buildings!$A$2:$A$77,Buildings!$G$2:$G$77)</f>
        <v>Industry_Chemicals</v>
      </c>
      <c r="Q51" s="11"/>
      <c r="R51" s="11"/>
    </row>
    <row r="52" spans="1:18" x14ac:dyDescent="0.25">
      <c r="A52" s="11" t="s">
        <v>187</v>
      </c>
      <c r="B52" s="11" t="s">
        <v>49</v>
      </c>
      <c r="C52" s="11" t="s">
        <v>123</v>
      </c>
      <c r="D52" s="11"/>
      <c r="E52" s="11"/>
      <c r="F52" s="11" t="s">
        <v>402</v>
      </c>
      <c r="G52" s="11">
        <v>10000000</v>
      </c>
      <c r="H52" s="11" t="s">
        <v>2142</v>
      </c>
      <c r="I52" s="11" t="s">
        <v>69</v>
      </c>
      <c r="J52" s="11" t="s">
        <v>5041</v>
      </c>
      <c r="K52" s="11" t="s">
        <v>3639</v>
      </c>
      <c r="L52" s="11" t="s">
        <v>124</v>
      </c>
      <c r="M52" s="11">
        <f t="shared" si="0"/>
        <v>10000000</v>
      </c>
      <c r="N52" s="11" t="s">
        <v>110</v>
      </c>
      <c r="O52" s="11" t="s">
        <v>3631</v>
      </c>
      <c r="P52" s="11" t="str">
        <f>_xlfn.XLOOKUP(F52,Buildings!$A$2:$A$77,Buildings!$G$2:$G$77)</f>
        <v>Industry_Food</v>
      </c>
      <c r="Q52" s="11"/>
      <c r="R52" s="11"/>
    </row>
    <row r="53" spans="1:18" x14ac:dyDescent="0.25">
      <c r="A53" s="11" t="s">
        <v>186</v>
      </c>
      <c r="B53" s="11" t="s">
        <v>49</v>
      </c>
      <c r="C53" s="11" t="s">
        <v>126</v>
      </c>
      <c r="D53" s="11"/>
      <c r="E53" s="11"/>
      <c r="F53" s="11" t="s">
        <v>402</v>
      </c>
      <c r="G53" s="11">
        <v>6000000</v>
      </c>
      <c r="H53" s="11" t="s">
        <v>2140</v>
      </c>
      <c r="I53" s="11" t="s">
        <v>80</v>
      </c>
      <c r="J53" s="11" t="s">
        <v>5041</v>
      </c>
      <c r="K53" s="11" t="s">
        <v>3639</v>
      </c>
      <c r="L53" s="11" t="s">
        <v>124</v>
      </c>
      <c r="M53" s="11">
        <f t="shared" si="0"/>
        <v>6000000</v>
      </c>
      <c r="N53" s="11" t="s">
        <v>110</v>
      </c>
      <c r="O53" s="11" t="s">
        <v>3632</v>
      </c>
      <c r="P53" s="11" t="str">
        <f>_xlfn.XLOOKUP(F53,Buildings!$A$2:$A$77,Buildings!$G$2:$G$77)</f>
        <v>Industry_Food</v>
      </c>
      <c r="Q53" s="11"/>
      <c r="R53" s="11"/>
    </row>
    <row r="54" spans="1:18" x14ac:dyDescent="0.25">
      <c r="A54" s="11" t="s">
        <v>189</v>
      </c>
      <c r="B54" s="11" t="s">
        <v>50</v>
      </c>
      <c r="C54" s="11" t="s">
        <v>123</v>
      </c>
      <c r="D54" s="11"/>
      <c r="E54" s="11"/>
      <c r="F54" s="11" t="s">
        <v>405</v>
      </c>
      <c r="G54" s="11">
        <v>10000000</v>
      </c>
      <c r="H54" s="11" t="s">
        <v>2147</v>
      </c>
      <c r="I54" s="11" t="s">
        <v>69</v>
      </c>
      <c r="J54" s="11" t="s">
        <v>5042</v>
      </c>
      <c r="K54" s="11" t="s">
        <v>3639</v>
      </c>
      <c r="L54" s="11" t="s">
        <v>124</v>
      </c>
      <c r="M54" s="11">
        <f t="shared" si="0"/>
        <v>10000000</v>
      </c>
      <c r="N54" s="11" t="s">
        <v>110</v>
      </c>
      <c r="O54" s="11" t="s">
        <v>3632</v>
      </c>
      <c r="P54" s="11" t="str">
        <f>_xlfn.XLOOKUP(F54,Buildings!$A$2:$A$77,Buildings!$G$2:$G$77)</f>
        <v>Industry_Chemicals</v>
      </c>
      <c r="Q54" s="11"/>
      <c r="R54" s="11"/>
    </row>
    <row r="55" spans="1:18" x14ac:dyDescent="0.25">
      <c r="A55" s="11" t="s">
        <v>188</v>
      </c>
      <c r="B55" s="11" t="s">
        <v>50</v>
      </c>
      <c r="C55" s="11" t="s">
        <v>126</v>
      </c>
      <c r="D55" s="11"/>
      <c r="E55" s="11"/>
      <c r="F55" s="11" t="s">
        <v>405</v>
      </c>
      <c r="G55" s="11">
        <v>21000000</v>
      </c>
      <c r="H55" s="11" t="s">
        <v>2145</v>
      </c>
      <c r="I55" s="11" t="s">
        <v>80</v>
      </c>
      <c r="J55" s="11" t="s">
        <v>5042</v>
      </c>
      <c r="K55" s="11" t="s">
        <v>3639</v>
      </c>
      <c r="L55" s="11" t="s">
        <v>124</v>
      </c>
      <c r="M55" s="11">
        <f t="shared" si="0"/>
        <v>21000000</v>
      </c>
      <c r="N55" s="11" t="s">
        <v>110</v>
      </c>
      <c r="O55" s="11" t="s">
        <v>3631</v>
      </c>
      <c r="P55" s="11" t="str">
        <f>_xlfn.XLOOKUP(F55,Buildings!$A$2:$A$77,Buildings!$G$2:$G$77)</f>
        <v>Industry_Chemicals</v>
      </c>
      <c r="Q55" s="11"/>
      <c r="R55" s="11"/>
    </row>
    <row r="56" spans="1:18" x14ac:dyDescent="0.25">
      <c r="A56" s="11" t="s">
        <v>151</v>
      </c>
      <c r="B56" s="11" t="s">
        <v>32</v>
      </c>
      <c r="C56" s="11" t="s">
        <v>123</v>
      </c>
      <c r="D56" s="11"/>
      <c r="E56" s="11"/>
      <c r="F56" s="11" t="s">
        <v>327</v>
      </c>
      <c r="G56" s="11">
        <v>161000000</v>
      </c>
      <c r="H56" s="11" t="s">
        <v>2015</v>
      </c>
      <c r="I56" s="11" t="s">
        <v>69</v>
      </c>
      <c r="J56" s="11" t="s">
        <v>3642</v>
      </c>
      <c r="K56" s="11" t="s">
        <v>3639</v>
      </c>
      <c r="L56" s="11" t="s">
        <v>124</v>
      </c>
      <c r="M56" s="11">
        <f t="shared" si="0"/>
        <v>161000000</v>
      </c>
      <c r="N56" s="11" t="s">
        <v>110</v>
      </c>
      <c r="O56" s="11" t="s">
        <v>3642</v>
      </c>
      <c r="P56" s="11" t="str">
        <f>_xlfn.XLOOKUP(F56,Buildings!$A$2:$A$77,Buildings!$G$2:$G$77)</f>
        <v>Industry_Refineries</v>
      </c>
      <c r="Q56" s="11"/>
      <c r="R56" s="11"/>
    </row>
    <row r="57" spans="1:18" x14ac:dyDescent="0.25">
      <c r="A57" s="11" t="s">
        <v>3181</v>
      </c>
      <c r="B57" s="11" t="s">
        <v>32</v>
      </c>
      <c r="C57" s="11" t="s">
        <v>129</v>
      </c>
      <c r="D57" s="11"/>
      <c r="E57" s="11"/>
      <c r="F57" s="11" t="s">
        <v>327</v>
      </c>
      <c r="G57" s="11">
        <v>621000000</v>
      </c>
      <c r="H57" s="11" t="s">
        <v>3283</v>
      </c>
      <c r="I57" s="11" t="s">
        <v>3177</v>
      </c>
      <c r="J57" s="11" t="s">
        <v>3642</v>
      </c>
      <c r="K57" s="11" t="s">
        <v>3639</v>
      </c>
      <c r="L57" s="11" t="s">
        <v>124</v>
      </c>
      <c r="M57" s="11">
        <f t="shared" si="0"/>
        <v>621000000</v>
      </c>
      <c r="N57" s="11" t="s">
        <v>110</v>
      </c>
      <c r="O57" s="11" t="s">
        <v>3642</v>
      </c>
      <c r="P57" s="11" t="str">
        <f>_xlfn.XLOOKUP(F57,Buildings!$A$2:$A$77,Buildings!$G$2:$G$77)</f>
        <v>Industry_Refineries</v>
      </c>
      <c r="Q57" s="11"/>
      <c r="R57" s="11"/>
    </row>
    <row r="58" spans="1:18" x14ac:dyDescent="0.25">
      <c r="A58" s="11" t="s">
        <v>152</v>
      </c>
      <c r="B58" s="11" t="s">
        <v>32</v>
      </c>
      <c r="C58" s="11" t="s">
        <v>126</v>
      </c>
      <c r="D58" s="11"/>
      <c r="E58" s="11"/>
      <c r="F58" s="11" t="s">
        <v>327</v>
      </c>
      <c r="G58" s="11">
        <v>843000000</v>
      </c>
      <c r="H58" s="11" t="s">
        <v>2041</v>
      </c>
      <c r="I58" s="11" t="s">
        <v>83</v>
      </c>
      <c r="J58" s="11" t="s">
        <v>3642</v>
      </c>
      <c r="K58" s="11" t="s">
        <v>3639</v>
      </c>
      <c r="L58" s="11" t="s">
        <v>124</v>
      </c>
      <c r="M58" s="11">
        <f t="shared" si="0"/>
        <v>843000000</v>
      </c>
      <c r="N58" s="11" t="s">
        <v>110</v>
      </c>
      <c r="O58" s="11" t="s">
        <v>3642</v>
      </c>
      <c r="P58" s="11" t="str">
        <f>_xlfn.XLOOKUP(F58,Buildings!$A$2:$A$77,Buildings!$G$2:$G$77)</f>
        <v>Industry_Refineries</v>
      </c>
      <c r="Q58" s="11"/>
      <c r="R58" s="11"/>
    </row>
    <row r="59" spans="1:18" x14ac:dyDescent="0.25">
      <c r="A59" s="11" t="s">
        <v>153</v>
      </c>
      <c r="B59" s="11" t="s">
        <v>32</v>
      </c>
      <c r="C59" s="11" t="s">
        <v>126</v>
      </c>
      <c r="D59" s="11"/>
      <c r="E59" s="11"/>
      <c r="F59" s="11" t="s">
        <v>327</v>
      </c>
      <c r="G59" s="11">
        <v>533000000</v>
      </c>
      <c r="H59" s="11" t="s">
        <v>2012</v>
      </c>
      <c r="I59" s="11" t="s">
        <v>80</v>
      </c>
      <c r="J59" s="11" t="s">
        <v>3642</v>
      </c>
      <c r="K59" s="11" t="s">
        <v>3639</v>
      </c>
      <c r="L59" s="11" t="s">
        <v>124</v>
      </c>
      <c r="M59" s="11">
        <f t="shared" si="0"/>
        <v>533000000</v>
      </c>
      <c r="N59" s="11" t="s">
        <v>110</v>
      </c>
      <c r="O59" s="11" t="s">
        <v>3642</v>
      </c>
      <c r="P59" s="11" t="str">
        <f>_xlfn.XLOOKUP(F59,Buildings!$A$2:$A$77,Buildings!$G$2:$G$77)</f>
        <v>Industry_Refineries</v>
      </c>
      <c r="Q59" s="11"/>
      <c r="R59" s="11"/>
    </row>
    <row r="60" spans="1:18" x14ac:dyDescent="0.25">
      <c r="A60" s="11" t="s">
        <v>3100</v>
      </c>
      <c r="B60" s="11" t="s">
        <v>3031</v>
      </c>
      <c r="C60" s="11" t="s">
        <v>123</v>
      </c>
      <c r="D60" s="11"/>
      <c r="E60" s="11"/>
      <c r="F60" s="11" t="s">
        <v>3033</v>
      </c>
      <c r="G60" s="11">
        <v>10000000</v>
      </c>
      <c r="H60" s="11" t="s">
        <v>3101</v>
      </c>
      <c r="I60" s="11" t="s">
        <v>69</v>
      </c>
      <c r="J60" s="11" t="s">
        <v>5043</v>
      </c>
      <c r="K60" s="11" t="s">
        <v>3639</v>
      </c>
      <c r="L60" s="11" t="s">
        <v>124</v>
      </c>
      <c r="M60" s="11">
        <f t="shared" si="0"/>
        <v>10000000</v>
      </c>
      <c r="N60" s="11" t="s">
        <v>110</v>
      </c>
      <c r="O60" s="11" t="s">
        <v>3631</v>
      </c>
      <c r="P60" s="11" t="str">
        <f>_xlfn.XLOOKUP(F60,Buildings!$A$2:$A$77,Buildings!$G$2:$G$77)</f>
        <v>Industry_Chemicals</v>
      </c>
      <c r="Q60" s="11"/>
      <c r="R60" s="11"/>
    </row>
    <row r="61" spans="1:18" x14ac:dyDescent="0.25">
      <c r="A61" s="11" t="s">
        <v>3099</v>
      </c>
      <c r="B61" s="11" t="s">
        <v>3031</v>
      </c>
      <c r="C61" s="11" t="s">
        <v>126</v>
      </c>
      <c r="D61" s="11"/>
      <c r="E61" s="11"/>
      <c r="F61" s="11" t="s">
        <v>3033</v>
      </c>
      <c r="G61" s="11">
        <v>145000000</v>
      </c>
      <c r="H61" s="11" t="s">
        <v>3102</v>
      </c>
      <c r="I61" s="11" t="s">
        <v>80</v>
      </c>
      <c r="J61" s="11" t="s">
        <v>5043</v>
      </c>
      <c r="K61" s="11" t="s">
        <v>3639</v>
      </c>
      <c r="L61" s="11" t="s">
        <v>124</v>
      </c>
      <c r="M61" s="11">
        <f t="shared" si="0"/>
        <v>145000000</v>
      </c>
      <c r="N61" s="11" t="s">
        <v>110</v>
      </c>
      <c r="O61" s="11" t="s">
        <v>3631</v>
      </c>
      <c r="P61" s="11" t="str">
        <f>_xlfn.XLOOKUP(F61,Buildings!$A$2:$A$77,Buildings!$G$2:$G$77)</f>
        <v>Industry_Chemicals</v>
      </c>
      <c r="Q61" s="11"/>
      <c r="R61" s="11"/>
    </row>
    <row r="62" spans="1:18" x14ac:dyDescent="0.25">
      <c r="A62" s="11" t="s">
        <v>195</v>
      </c>
      <c r="B62" s="11" t="s">
        <v>5702</v>
      </c>
      <c r="C62" s="11" t="s">
        <v>123</v>
      </c>
      <c r="D62" s="11"/>
      <c r="E62" s="11"/>
      <c r="F62" s="11" t="s">
        <v>5700</v>
      </c>
      <c r="G62" s="11">
        <v>128000000</v>
      </c>
      <c r="H62" s="11" t="s">
        <v>2205</v>
      </c>
      <c r="I62" s="11" t="s">
        <v>69</v>
      </c>
      <c r="J62" s="11" t="s">
        <v>5703</v>
      </c>
      <c r="K62" s="11" t="s">
        <v>3639</v>
      </c>
      <c r="L62" s="11" t="s">
        <v>124</v>
      </c>
      <c r="M62" s="11">
        <f t="shared" si="0"/>
        <v>128000000</v>
      </c>
      <c r="N62" s="11" t="s">
        <v>110</v>
      </c>
      <c r="O62" s="11" t="s">
        <v>3632</v>
      </c>
      <c r="P62" s="11" t="str">
        <f>_xlfn.XLOOKUP(F62,Buildings!$A$2:$A$77,Buildings!$G$2:$G$77)</f>
        <v>Industry_Other</v>
      </c>
      <c r="Q62" s="11"/>
      <c r="R62" s="11"/>
    </row>
    <row r="63" spans="1:18" x14ac:dyDescent="0.25">
      <c r="A63" s="11" t="s">
        <v>196</v>
      </c>
      <c r="B63" s="11" t="s">
        <v>5704</v>
      </c>
      <c r="C63" s="11" t="s">
        <v>123</v>
      </c>
      <c r="D63" s="11"/>
      <c r="E63" s="11"/>
      <c r="F63" s="11" t="s">
        <v>5700</v>
      </c>
      <c r="G63" s="11">
        <v>0</v>
      </c>
      <c r="H63" s="11" t="s">
        <v>2207</v>
      </c>
      <c r="I63" s="11" t="s">
        <v>69</v>
      </c>
      <c r="J63" s="11" t="s">
        <v>5705</v>
      </c>
      <c r="K63" s="11" t="s">
        <v>3639</v>
      </c>
      <c r="L63" s="11" t="s">
        <v>124</v>
      </c>
      <c r="M63" s="11">
        <f t="shared" si="0"/>
        <v>0</v>
      </c>
      <c r="N63" s="11" t="s">
        <v>110</v>
      </c>
      <c r="O63" s="11" t="s">
        <v>3632</v>
      </c>
      <c r="P63" s="11" t="str">
        <f>_xlfn.XLOOKUP(F63,Buildings!$A$2:$A$77,Buildings!$G$2:$G$77)</f>
        <v>Industry_Other</v>
      </c>
      <c r="Q63" s="11"/>
      <c r="R63" s="11"/>
    </row>
    <row r="64" spans="1:18" x14ac:dyDescent="0.25">
      <c r="A64" s="11" t="s">
        <v>132</v>
      </c>
      <c r="B64" s="11" t="s">
        <v>24</v>
      </c>
      <c r="C64" s="11" t="s">
        <v>123</v>
      </c>
      <c r="D64" s="11"/>
      <c r="E64" s="11"/>
      <c r="F64" s="11" t="s">
        <v>282</v>
      </c>
      <c r="G64" s="11">
        <v>115000000</v>
      </c>
      <c r="H64" s="11" t="s">
        <v>1949</v>
      </c>
      <c r="I64" s="11" t="s">
        <v>69</v>
      </c>
      <c r="J64" s="11" t="s">
        <v>3633</v>
      </c>
      <c r="K64" s="11" t="s">
        <v>3639</v>
      </c>
      <c r="L64" s="11" t="s">
        <v>124</v>
      </c>
      <c r="M64" s="11">
        <f t="shared" si="0"/>
        <v>115000000</v>
      </c>
      <c r="N64" s="11" t="s">
        <v>110</v>
      </c>
      <c r="O64" s="11" t="s">
        <v>3633</v>
      </c>
      <c r="P64" s="11" t="str">
        <f>_xlfn.XLOOKUP(F64,Buildings!$A$2:$A$77,Buildings!$G$2:$G$77)</f>
        <v>Industry_Refineries</v>
      </c>
      <c r="Q64" s="11"/>
      <c r="R64" s="11"/>
    </row>
    <row r="65" spans="1:18" x14ac:dyDescent="0.25">
      <c r="A65" s="11" t="s">
        <v>3179</v>
      </c>
      <c r="B65" s="11" t="s">
        <v>24</v>
      </c>
      <c r="C65" s="11" t="s">
        <v>129</v>
      </c>
      <c r="D65" s="11"/>
      <c r="E65" s="11"/>
      <c r="F65" s="11" t="s">
        <v>282</v>
      </c>
      <c r="G65" s="11">
        <v>172000000</v>
      </c>
      <c r="H65" s="11" t="s">
        <v>3281</v>
      </c>
      <c r="I65" s="11" t="s">
        <v>3177</v>
      </c>
      <c r="J65" s="11" t="s">
        <v>3633</v>
      </c>
      <c r="K65" s="11" t="s">
        <v>3639</v>
      </c>
      <c r="L65" s="11" t="s">
        <v>124</v>
      </c>
      <c r="M65" s="11">
        <f>G65</f>
        <v>172000000</v>
      </c>
      <c r="N65" s="11" t="s">
        <v>110</v>
      </c>
      <c r="O65" s="11" t="s">
        <v>3633</v>
      </c>
      <c r="P65" s="11" t="str">
        <f>_xlfn.XLOOKUP(F65,Buildings!$A$2:$A$77,Buildings!$G$2:$G$77)</f>
        <v>Industry_Refineries</v>
      </c>
      <c r="Q65" s="11"/>
      <c r="R65" s="11"/>
    </row>
    <row r="66" spans="1:18" x14ac:dyDescent="0.25">
      <c r="A66" s="11" t="s">
        <v>133</v>
      </c>
      <c r="B66" s="11" t="s">
        <v>24</v>
      </c>
      <c r="C66" s="11" t="s">
        <v>126</v>
      </c>
      <c r="D66" s="11"/>
      <c r="E66" s="11"/>
      <c r="F66" s="11" t="s">
        <v>282</v>
      </c>
      <c r="G66" s="11">
        <v>703000000</v>
      </c>
      <c r="H66" s="11" t="s">
        <v>1936</v>
      </c>
      <c r="I66" s="11" t="s">
        <v>83</v>
      </c>
      <c r="J66" s="11" t="s">
        <v>3633</v>
      </c>
      <c r="K66" s="11" t="s">
        <v>3639</v>
      </c>
      <c r="L66" s="11" t="s">
        <v>124</v>
      </c>
      <c r="M66" s="11">
        <f t="shared" ref="M66:M128" si="1">G66</f>
        <v>703000000</v>
      </c>
      <c r="N66" s="11" t="s">
        <v>110</v>
      </c>
      <c r="O66" s="11" t="s">
        <v>3633</v>
      </c>
      <c r="P66" s="11" t="str">
        <f>_xlfn.XLOOKUP(F66,Buildings!$A$2:$A$77,Buildings!$G$2:$G$77)</f>
        <v>Industry_Refineries</v>
      </c>
      <c r="Q66" s="11"/>
      <c r="R66" s="11"/>
    </row>
    <row r="67" spans="1:18" x14ac:dyDescent="0.25">
      <c r="A67" s="11" t="s">
        <v>134</v>
      </c>
      <c r="B67" s="11" t="s">
        <v>24</v>
      </c>
      <c r="C67" s="11" t="s">
        <v>126</v>
      </c>
      <c r="D67" s="11"/>
      <c r="E67" s="11"/>
      <c r="F67" s="11" t="s">
        <v>282</v>
      </c>
      <c r="G67" s="11">
        <v>431000000</v>
      </c>
      <c r="H67" s="11" t="s">
        <v>1943</v>
      </c>
      <c r="I67" s="11" t="s">
        <v>80</v>
      </c>
      <c r="J67" s="11" t="s">
        <v>3633</v>
      </c>
      <c r="K67" s="11" t="s">
        <v>3639</v>
      </c>
      <c r="L67" s="11" t="s">
        <v>124</v>
      </c>
      <c r="M67" s="11">
        <f t="shared" si="1"/>
        <v>431000000</v>
      </c>
      <c r="N67" s="11" t="s">
        <v>110</v>
      </c>
      <c r="O67" s="11" t="s">
        <v>3633</v>
      </c>
      <c r="P67" s="11" t="str">
        <f>_xlfn.XLOOKUP(F67,Buildings!$A$2:$A$77,Buildings!$G$2:$G$77)</f>
        <v>Industry_Refineries</v>
      </c>
      <c r="Q67" s="11"/>
      <c r="R67" s="11"/>
    </row>
    <row r="68" spans="1:18" x14ac:dyDescent="0.25">
      <c r="A68" s="11" t="s">
        <v>197</v>
      </c>
      <c r="B68" s="11" t="s">
        <v>5706</v>
      </c>
      <c r="C68" s="11" t="s">
        <v>123</v>
      </c>
      <c r="D68" s="11"/>
      <c r="E68" s="11"/>
      <c r="F68" s="11" t="s">
        <v>5700</v>
      </c>
      <c r="G68" s="11">
        <v>0</v>
      </c>
      <c r="H68" s="11" t="s">
        <v>2209</v>
      </c>
      <c r="I68" s="11" t="s">
        <v>69</v>
      </c>
      <c r="J68" s="11" t="s">
        <v>5707</v>
      </c>
      <c r="K68" s="11" t="s">
        <v>3639</v>
      </c>
      <c r="L68" s="11" t="s">
        <v>124</v>
      </c>
      <c r="M68" s="11">
        <f t="shared" si="1"/>
        <v>0</v>
      </c>
      <c r="N68" s="11" t="s">
        <v>110</v>
      </c>
      <c r="O68" s="11" t="s">
        <v>3631</v>
      </c>
      <c r="P68" s="11" t="str">
        <f>_xlfn.XLOOKUP(F68,Buildings!$A$2:$A$77,Buildings!$G$2:$G$77)</f>
        <v>Industry_Other</v>
      </c>
      <c r="Q68" s="11"/>
      <c r="R68" s="11"/>
    </row>
    <row r="69" spans="1:18" x14ac:dyDescent="0.25">
      <c r="A69" s="11" t="s">
        <v>198</v>
      </c>
      <c r="B69" s="11" t="s">
        <v>5708</v>
      </c>
      <c r="C69" s="11" t="s">
        <v>123</v>
      </c>
      <c r="D69" s="11"/>
      <c r="E69" s="11"/>
      <c r="F69" s="11" t="s">
        <v>5700</v>
      </c>
      <c r="G69" s="11">
        <v>0</v>
      </c>
      <c r="H69" s="11" t="s">
        <v>2211</v>
      </c>
      <c r="I69" s="11" t="s">
        <v>69</v>
      </c>
      <c r="J69" s="11" t="s">
        <v>5709</v>
      </c>
      <c r="K69" s="11" t="s">
        <v>3639</v>
      </c>
      <c r="L69" s="11" t="s">
        <v>124</v>
      </c>
      <c r="M69" s="11">
        <f t="shared" si="1"/>
        <v>0</v>
      </c>
      <c r="N69" s="11" t="s">
        <v>110</v>
      </c>
      <c r="O69" s="11" t="s">
        <v>3632</v>
      </c>
      <c r="P69" s="11" t="str">
        <f>_xlfn.XLOOKUP(F69,Buildings!$A$2:$A$77,Buildings!$G$2:$G$77)</f>
        <v>Industry_Other</v>
      </c>
      <c r="Q69" s="11"/>
      <c r="R69" s="11"/>
    </row>
    <row r="70" spans="1:18" x14ac:dyDescent="0.25">
      <c r="A70" s="11" t="s">
        <v>199</v>
      </c>
      <c r="B70" s="11" t="s">
        <v>5710</v>
      </c>
      <c r="C70" s="11" t="s">
        <v>123</v>
      </c>
      <c r="D70" s="11"/>
      <c r="E70" s="11"/>
      <c r="F70" s="11" t="s">
        <v>5700</v>
      </c>
      <c r="G70" s="11">
        <v>0</v>
      </c>
      <c r="H70" s="11" t="s">
        <v>2213</v>
      </c>
      <c r="I70" s="11" t="s">
        <v>69</v>
      </c>
      <c r="J70" s="11" t="s">
        <v>5711</v>
      </c>
      <c r="K70" s="11" t="s">
        <v>3639</v>
      </c>
      <c r="L70" s="11" t="s">
        <v>124</v>
      </c>
      <c r="M70" s="11">
        <f t="shared" si="1"/>
        <v>0</v>
      </c>
      <c r="N70" s="11" t="s">
        <v>110</v>
      </c>
      <c r="O70" s="11" t="s">
        <v>3631</v>
      </c>
      <c r="P70" s="11" t="str">
        <f>_xlfn.XLOOKUP(F70,Buildings!$A$2:$A$77,Buildings!$G$2:$G$77)</f>
        <v>Industry_Other</v>
      </c>
      <c r="Q70" s="11"/>
      <c r="R70" s="11"/>
    </row>
    <row r="71" spans="1:18" x14ac:dyDescent="0.25">
      <c r="A71" s="11" t="s">
        <v>200</v>
      </c>
      <c r="B71" s="11" t="s">
        <v>5712</v>
      </c>
      <c r="C71" s="11" t="s">
        <v>123</v>
      </c>
      <c r="D71" s="11"/>
      <c r="E71" s="11"/>
      <c r="F71" s="11" t="s">
        <v>5700</v>
      </c>
      <c r="G71" s="11">
        <v>0</v>
      </c>
      <c r="H71" s="11" t="s">
        <v>2215</v>
      </c>
      <c r="I71" s="11" t="s">
        <v>69</v>
      </c>
      <c r="J71" s="11" t="s">
        <v>5713</v>
      </c>
      <c r="K71" s="11" t="s">
        <v>3639</v>
      </c>
      <c r="L71" s="11" t="s">
        <v>124</v>
      </c>
      <c r="M71" s="11">
        <f t="shared" si="1"/>
        <v>0</v>
      </c>
      <c r="N71" s="11" t="s">
        <v>110</v>
      </c>
      <c r="O71" s="11" t="s">
        <v>3632</v>
      </c>
      <c r="P71" s="11" t="str">
        <f>_xlfn.XLOOKUP(F71,Buildings!$A$2:$A$77,Buildings!$G$2:$G$77)</f>
        <v>Industry_Other</v>
      </c>
      <c r="Q71" s="11"/>
      <c r="R71" s="11"/>
    </row>
    <row r="72" spans="1:18" x14ac:dyDescent="0.25">
      <c r="A72" s="11" t="s">
        <v>201</v>
      </c>
      <c r="B72" s="11" t="s">
        <v>5714</v>
      </c>
      <c r="C72" s="11" t="s">
        <v>123</v>
      </c>
      <c r="D72" s="11"/>
      <c r="E72" s="11"/>
      <c r="F72" s="11" t="s">
        <v>5700</v>
      </c>
      <c r="G72" s="11">
        <v>0</v>
      </c>
      <c r="H72" s="11" t="s">
        <v>2217</v>
      </c>
      <c r="I72" s="11" t="s">
        <v>69</v>
      </c>
      <c r="J72" s="11" t="s">
        <v>5715</v>
      </c>
      <c r="K72" s="11" t="s">
        <v>3639</v>
      </c>
      <c r="L72" s="11" t="s">
        <v>124</v>
      </c>
      <c r="M72" s="11">
        <f t="shared" si="1"/>
        <v>0</v>
      </c>
      <c r="N72" s="11" t="s">
        <v>110</v>
      </c>
      <c r="O72" s="11" t="s">
        <v>3631</v>
      </c>
      <c r="P72" s="11" t="str">
        <f>_xlfn.XLOOKUP(F72,Buildings!$A$2:$A$77,Buildings!$G$2:$G$77)</f>
        <v>Industry_Other</v>
      </c>
      <c r="Q72" s="11"/>
      <c r="R72" s="11"/>
    </row>
    <row r="73" spans="1:18" x14ac:dyDescent="0.25">
      <c r="A73" s="11" t="s">
        <v>202</v>
      </c>
      <c r="B73" s="11" t="s">
        <v>5716</v>
      </c>
      <c r="C73" s="11" t="s">
        <v>123</v>
      </c>
      <c r="D73" s="11"/>
      <c r="E73" s="11"/>
      <c r="F73" s="11" t="s">
        <v>5700</v>
      </c>
      <c r="G73" s="11">
        <v>0</v>
      </c>
      <c r="H73" s="11" t="s">
        <v>2219</v>
      </c>
      <c r="I73" s="11" t="s">
        <v>69</v>
      </c>
      <c r="J73" s="11" t="s">
        <v>5717</v>
      </c>
      <c r="K73" s="11" t="s">
        <v>3639</v>
      </c>
      <c r="L73" s="11" t="s">
        <v>124</v>
      </c>
      <c r="M73" s="11">
        <f t="shared" si="1"/>
        <v>0</v>
      </c>
      <c r="N73" s="11" t="s">
        <v>110</v>
      </c>
      <c r="O73" s="11" t="s">
        <v>3632</v>
      </c>
      <c r="P73" s="11" t="str">
        <f>_xlfn.XLOOKUP(F73,Buildings!$A$2:$A$77,Buildings!$G$2:$G$77)</f>
        <v>Industry_Other</v>
      </c>
      <c r="Q73" s="11"/>
      <c r="R73" s="11"/>
    </row>
    <row r="74" spans="1:18" x14ac:dyDescent="0.25">
      <c r="A74" s="11" t="s">
        <v>203</v>
      </c>
      <c r="B74" s="11" t="s">
        <v>5718</v>
      </c>
      <c r="C74" s="11" t="s">
        <v>123</v>
      </c>
      <c r="D74" s="11"/>
      <c r="E74" s="11"/>
      <c r="F74" s="11" t="s">
        <v>5700</v>
      </c>
      <c r="G74" s="11">
        <v>0</v>
      </c>
      <c r="H74" s="11" t="s">
        <v>2221</v>
      </c>
      <c r="I74" s="11" t="s">
        <v>69</v>
      </c>
      <c r="J74" s="11" t="s">
        <v>5719</v>
      </c>
      <c r="K74" s="11" t="s">
        <v>3639</v>
      </c>
      <c r="L74" s="11" t="s">
        <v>124</v>
      </c>
      <c r="M74" s="11">
        <f t="shared" si="1"/>
        <v>0</v>
      </c>
      <c r="N74" s="11" t="s">
        <v>110</v>
      </c>
      <c r="O74" s="11" t="s">
        <v>3631</v>
      </c>
      <c r="P74" s="11" t="str">
        <f>_xlfn.XLOOKUP(F74,Buildings!$A$2:$A$77,Buildings!$G$2:$G$77)</f>
        <v>Industry_Other</v>
      </c>
      <c r="Q74" s="11"/>
      <c r="R74" s="11"/>
    </row>
    <row r="75" spans="1:18" x14ac:dyDescent="0.25">
      <c r="A75" s="11" t="s">
        <v>204</v>
      </c>
      <c r="B75" s="11" t="s">
        <v>205</v>
      </c>
      <c r="C75" s="11" t="s">
        <v>123</v>
      </c>
      <c r="D75" s="11"/>
      <c r="E75" s="11"/>
      <c r="F75" s="11" t="s">
        <v>4628</v>
      </c>
      <c r="G75" s="11">
        <v>10000000</v>
      </c>
      <c r="H75" s="11" t="s">
        <v>2224</v>
      </c>
      <c r="I75" s="11" t="s">
        <v>69</v>
      </c>
      <c r="J75" s="11" t="s">
        <v>5044</v>
      </c>
      <c r="K75" s="11" t="s">
        <v>3639</v>
      </c>
      <c r="L75" s="11" t="s">
        <v>124</v>
      </c>
      <c r="M75" s="11">
        <f t="shared" si="1"/>
        <v>10000000</v>
      </c>
      <c r="N75" s="11" t="s">
        <v>110</v>
      </c>
      <c r="O75" s="11" t="s">
        <v>3631</v>
      </c>
      <c r="P75" s="11" t="str">
        <f>_xlfn.XLOOKUP(F75,Buildings!$A$2:$A$77,Buildings!$G$2:$G$77)</f>
        <v>Industry_Other</v>
      </c>
      <c r="Q75" s="11"/>
      <c r="R75" s="11"/>
    </row>
    <row r="76" spans="1:18" x14ac:dyDescent="0.25">
      <c r="A76" s="11" t="s">
        <v>207</v>
      </c>
      <c r="B76" s="11" t="s">
        <v>208</v>
      </c>
      <c r="C76" s="11" t="s">
        <v>123</v>
      </c>
      <c r="D76" s="11"/>
      <c r="E76" s="11"/>
      <c r="F76" s="11" t="s">
        <v>4627</v>
      </c>
      <c r="G76" s="11">
        <v>10000000</v>
      </c>
      <c r="H76" s="11" t="s">
        <v>2226</v>
      </c>
      <c r="I76" s="11" t="s">
        <v>69</v>
      </c>
      <c r="J76" s="11" t="s">
        <v>5045</v>
      </c>
      <c r="K76" s="11" t="s">
        <v>3639</v>
      </c>
      <c r="L76" s="11" t="s">
        <v>124</v>
      </c>
      <c r="M76" s="11">
        <f t="shared" si="1"/>
        <v>10000000</v>
      </c>
      <c r="N76" s="11" t="s">
        <v>110</v>
      </c>
      <c r="O76" s="11" t="s">
        <v>3632</v>
      </c>
      <c r="P76" s="11" t="str">
        <f>_xlfn.XLOOKUP(F76,Buildings!$A$2:$A$77,Buildings!$G$2:$G$77)</f>
        <v>Industry_Other</v>
      </c>
      <c r="Q76" s="11"/>
      <c r="R76" s="11"/>
    </row>
    <row r="77" spans="1:18" x14ac:dyDescent="0.25">
      <c r="A77" s="11" t="s">
        <v>135</v>
      </c>
      <c r="B77" s="11" t="s">
        <v>25</v>
      </c>
      <c r="C77" s="11" t="s">
        <v>123</v>
      </c>
      <c r="D77" s="11"/>
      <c r="E77" s="11"/>
      <c r="F77" s="11" t="s">
        <v>293</v>
      </c>
      <c r="G77" s="11">
        <v>10000000</v>
      </c>
      <c r="H77" s="11" t="s">
        <v>1956</v>
      </c>
      <c r="I77" s="11" t="s">
        <v>69</v>
      </c>
      <c r="J77" s="11" t="s">
        <v>5046</v>
      </c>
      <c r="K77" s="11" t="s">
        <v>3639</v>
      </c>
      <c r="L77" s="11" t="s">
        <v>124</v>
      </c>
      <c r="M77" s="11">
        <f t="shared" si="1"/>
        <v>10000000</v>
      </c>
      <c r="N77" s="11" t="s">
        <v>110</v>
      </c>
      <c r="O77" s="11" t="s">
        <v>3631</v>
      </c>
      <c r="P77" s="11" t="str">
        <f>_xlfn.XLOOKUP(F77,Buildings!$A$2:$A$77,Buildings!$G$2:$G$77)</f>
        <v>Industry_Chemicals</v>
      </c>
      <c r="Q77" s="11"/>
      <c r="R77" s="11"/>
    </row>
    <row r="78" spans="1:18" x14ac:dyDescent="0.25">
      <c r="A78" s="11" t="s">
        <v>136</v>
      </c>
      <c r="B78" s="11" t="s">
        <v>25</v>
      </c>
      <c r="C78" s="11" t="s">
        <v>126</v>
      </c>
      <c r="D78" s="11"/>
      <c r="E78" s="11"/>
      <c r="F78" s="11" t="s">
        <v>293</v>
      </c>
      <c r="G78" s="11">
        <v>32000000</v>
      </c>
      <c r="H78" s="11" t="s">
        <v>1953</v>
      </c>
      <c r="I78" s="11" t="s">
        <v>80</v>
      </c>
      <c r="J78" s="11" t="s">
        <v>5046</v>
      </c>
      <c r="K78" s="11" t="s">
        <v>3639</v>
      </c>
      <c r="L78" s="11" t="s">
        <v>124</v>
      </c>
      <c r="M78" s="11">
        <f t="shared" si="1"/>
        <v>32000000</v>
      </c>
      <c r="N78" s="11" t="s">
        <v>110</v>
      </c>
      <c r="O78" s="11" t="s">
        <v>3631</v>
      </c>
      <c r="P78" s="11" t="str">
        <f>_xlfn.XLOOKUP(F78,Buildings!$A$2:$A$77,Buildings!$G$2:$G$77)</f>
        <v>Industry_Chemicals</v>
      </c>
      <c r="Q78" s="11"/>
      <c r="R78" s="11"/>
    </row>
    <row r="79" spans="1:18" x14ac:dyDescent="0.25">
      <c r="A79" s="11" t="s">
        <v>209</v>
      </c>
      <c r="B79" s="11" t="s">
        <v>210</v>
      </c>
      <c r="C79" s="11" t="s">
        <v>123</v>
      </c>
      <c r="D79" s="11"/>
      <c r="E79" s="11"/>
      <c r="F79" s="11" t="s">
        <v>4629</v>
      </c>
      <c r="G79" s="11">
        <v>10000000</v>
      </c>
      <c r="H79" s="11" t="s">
        <v>2228</v>
      </c>
      <c r="I79" s="11" t="s">
        <v>69</v>
      </c>
      <c r="J79" s="11" t="s">
        <v>5047</v>
      </c>
      <c r="K79" s="11" t="s">
        <v>3639</v>
      </c>
      <c r="L79" s="11" t="s">
        <v>124</v>
      </c>
      <c r="M79" s="11">
        <f t="shared" si="1"/>
        <v>10000000</v>
      </c>
      <c r="N79" s="11" t="s">
        <v>110</v>
      </c>
      <c r="O79" s="11" t="s">
        <v>3632</v>
      </c>
      <c r="P79" s="11" t="str">
        <f>_xlfn.XLOOKUP(F79,Buildings!$A$2:$A$77,Buildings!$G$2:$G$77)</f>
        <v>Industry_Other</v>
      </c>
      <c r="Q79" s="11"/>
      <c r="R79" s="11"/>
    </row>
    <row r="80" spans="1:18" x14ac:dyDescent="0.25">
      <c r="A80" s="11" t="s">
        <v>213</v>
      </c>
      <c r="B80" s="11" t="s">
        <v>214</v>
      </c>
      <c r="C80" s="11" t="s">
        <v>123</v>
      </c>
      <c r="D80" s="11"/>
      <c r="E80" s="11"/>
      <c r="F80" s="11" t="s">
        <v>4681</v>
      </c>
      <c r="G80" s="11">
        <v>10000000</v>
      </c>
      <c r="H80" s="11" t="s">
        <v>2231</v>
      </c>
      <c r="I80" s="11" t="s">
        <v>69</v>
      </c>
      <c r="J80" s="11" t="s">
        <v>5048</v>
      </c>
      <c r="K80" s="11" t="s">
        <v>3639</v>
      </c>
      <c r="L80" s="11" t="s">
        <v>124</v>
      </c>
      <c r="M80" s="11">
        <f t="shared" si="1"/>
        <v>10000000</v>
      </c>
      <c r="N80" s="11" t="s">
        <v>110</v>
      </c>
      <c r="O80" s="11" t="s">
        <v>3631</v>
      </c>
      <c r="P80" s="11" t="str">
        <f>_xlfn.XLOOKUP(F80,Buildings!$A$2:$A$77,Buildings!$G$2:$G$77)</f>
        <v>Industry_Other</v>
      </c>
      <c r="Q80" s="11"/>
      <c r="R80" s="11"/>
    </row>
    <row r="81" spans="1:18" x14ac:dyDescent="0.25">
      <c r="A81" s="11" t="s">
        <v>215</v>
      </c>
      <c r="B81" s="11" t="s">
        <v>216</v>
      </c>
      <c r="C81" s="11" t="s">
        <v>123</v>
      </c>
      <c r="D81" s="11"/>
      <c r="E81" s="11"/>
      <c r="F81" s="11" t="s">
        <v>4124</v>
      </c>
      <c r="G81" s="11">
        <v>0</v>
      </c>
      <c r="H81" s="11" t="s">
        <v>2233</v>
      </c>
      <c r="I81" s="11" t="s">
        <v>69</v>
      </c>
      <c r="J81" s="11" t="s">
        <v>5049</v>
      </c>
      <c r="K81" s="11" t="s">
        <v>3639</v>
      </c>
      <c r="L81" s="11" t="s">
        <v>124</v>
      </c>
      <c r="M81" s="11">
        <f t="shared" si="1"/>
        <v>0</v>
      </c>
      <c r="N81" s="11" t="s">
        <v>110</v>
      </c>
      <c r="O81" s="11" t="s">
        <v>3632</v>
      </c>
      <c r="P81" s="11" t="str">
        <f>_xlfn.XLOOKUP(F81,Buildings!$A$2:$A$77,Buildings!$G$2:$G$77)</f>
        <v>Industry_Other</v>
      </c>
      <c r="Q81" s="11"/>
      <c r="R81" s="11"/>
    </row>
    <row r="82" spans="1:18" x14ac:dyDescent="0.25">
      <c r="A82" s="11" t="s">
        <v>3723</v>
      </c>
      <c r="B82" s="11" t="s">
        <v>216</v>
      </c>
      <c r="C82" s="11" t="s">
        <v>126</v>
      </c>
      <c r="D82" s="11"/>
      <c r="E82" s="11"/>
      <c r="F82" s="11" t="s">
        <v>4124</v>
      </c>
      <c r="G82" s="11">
        <v>0</v>
      </c>
      <c r="H82" s="11" t="s">
        <v>3746</v>
      </c>
      <c r="I82" s="11" t="s">
        <v>80</v>
      </c>
      <c r="J82" s="11" t="s">
        <v>5049</v>
      </c>
      <c r="K82" s="11" t="s">
        <v>3639</v>
      </c>
      <c r="L82" s="11" t="s">
        <v>124</v>
      </c>
      <c r="M82" s="11">
        <f t="shared" si="1"/>
        <v>0</v>
      </c>
      <c r="N82" s="11" t="s">
        <v>110</v>
      </c>
      <c r="O82" s="11" t="s">
        <v>3632</v>
      </c>
      <c r="P82" s="11" t="str">
        <f>_xlfn.XLOOKUP(F82,Buildings!$A$2:$A$77,Buildings!$G$2:$G$77)</f>
        <v>Industry_Other</v>
      </c>
      <c r="Q82" s="11"/>
      <c r="R82" s="11"/>
    </row>
    <row r="83" spans="1:18" x14ac:dyDescent="0.25">
      <c r="A83" s="11" t="s">
        <v>218</v>
      </c>
      <c r="B83" s="11" t="s">
        <v>219</v>
      </c>
      <c r="C83" s="11" t="s">
        <v>123</v>
      </c>
      <c r="D83" s="11"/>
      <c r="E83" s="11"/>
      <c r="F83" s="11" t="s">
        <v>4125</v>
      </c>
      <c r="G83" s="11">
        <v>0</v>
      </c>
      <c r="H83" s="11" t="s">
        <v>2236</v>
      </c>
      <c r="I83" s="11" t="s">
        <v>69</v>
      </c>
      <c r="J83" s="11" t="s">
        <v>5050</v>
      </c>
      <c r="K83" s="11" t="s">
        <v>3639</v>
      </c>
      <c r="L83" s="11" t="s">
        <v>124</v>
      </c>
      <c r="M83" s="11">
        <f t="shared" si="1"/>
        <v>0</v>
      </c>
      <c r="N83" s="11" t="s">
        <v>110</v>
      </c>
      <c r="O83" s="11" t="s">
        <v>3631</v>
      </c>
      <c r="P83" s="11" t="str">
        <f>_xlfn.XLOOKUP(F83,Buildings!$A$2:$A$77,Buildings!$G$2:$G$77)</f>
        <v>Storage</v>
      </c>
      <c r="Q83" s="11"/>
      <c r="R83" s="11"/>
    </row>
    <row r="84" spans="1:18" x14ac:dyDescent="0.25">
      <c r="A84" s="11" t="s">
        <v>3724</v>
      </c>
      <c r="B84" s="11" t="s">
        <v>219</v>
      </c>
      <c r="C84" s="11" t="s">
        <v>126</v>
      </c>
      <c r="D84" s="11"/>
      <c r="E84" s="11"/>
      <c r="F84" s="11" t="s">
        <v>4125</v>
      </c>
      <c r="G84" s="11">
        <v>0</v>
      </c>
      <c r="H84" s="11" t="s">
        <v>3752</v>
      </c>
      <c r="I84" s="11" t="s">
        <v>80</v>
      </c>
      <c r="J84" s="11" t="s">
        <v>5050</v>
      </c>
      <c r="K84" s="11" t="s">
        <v>3639</v>
      </c>
      <c r="L84" s="11" t="s">
        <v>124</v>
      </c>
      <c r="M84" s="11">
        <f t="shared" si="1"/>
        <v>0</v>
      </c>
      <c r="N84" s="11" t="s">
        <v>110</v>
      </c>
      <c r="O84" s="11" t="s">
        <v>3631</v>
      </c>
      <c r="P84" s="11" t="str">
        <f>_xlfn.XLOOKUP(F84,Buildings!$A$2:$A$77,Buildings!$G$2:$G$77)</f>
        <v>Storage</v>
      </c>
      <c r="Q84" s="11"/>
      <c r="R84" s="11"/>
    </row>
    <row r="85" spans="1:18" x14ac:dyDescent="0.25">
      <c r="A85" s="11" t="s">
        <v>220</v>
      </c>
      <c r="B85" s="11" t="s">
        <v>221</v>
      </c>
      <c r="C85" s="11" t="s">
        <v>123</v>
      </c>
      <c r="D85" s="11"/>
      <c r="E85" s="11"/>
      <c r="F85" s="11" t="s">
        <v>4126</v>
      </c>
      <c r="G85" s="11">
        <v>0</v>
      </c>
      <c r="H85" s="11" t="s">
        <v>2239</v>
      </c>
      <c r="I85" s="11" t="s">
        <v>69</v>
      </c>
      <c r="J85" s="11" t="s">
        <v>5051</v>
      </c>
      <c r="K85" s="11" t="s">
        <v>3639</v>
      </c>
      <c r="L85" s="11" t="s">
        <v>124</v>
      </c>
      <c r="M85" s="11">
        <f t="shared" si="1"/>
        <v>0</v>
      </c>
      <c r="N85" s="11" t="s">
        <v>110</v>
      </c>
      <c r="O85" s="11" t="s">
        <v>3632</v>
      </c>
      <c r="P85" s="11" t="str">
        <f>_xlfn.XLOOKUP(F85,Buildings!$A$2:$A$77,Buildings!$G$2:$G$77)</f>
        <v>Industry_Other</v>
      </c>
      <c r="Q85" s="11"/>
      <c r="R85" s="11"/>
    </row>
    <row r="86" spans="1:18" x14ac:dyDescent="0.25">
      <c r="A86" s="11" t="s">
        <v>3725</v>
      </c>
      <c r="B86" s="11" t="s">
        <v>221</v>
      </c>
      <c r="C86" s="11" t="s">
        <v>126</v>
      </c>
      <c r="D86" s="11"/>
      <c r="E86" s="11"/>
      <c r="F86" s="11" t="s">
        <v>4126</v>
      </c>
      <c r="G86" s="11">
        <v>0</v>
      </c>
      <c r="H86" s="11" t="s">
        <v>3757</v>
      </c>
      <c r="I86" s="11" t="s">
        <v>80</v>
      </c>
      <c r="J86" s="11" t="s">
        <v>5051</v>
      </c>
      <c r="K86" s="11" t="s">
        <v>3639</v>
      </c>
      <c r="L86" s="11" t="s">
        <v>124</v>
      </c>
      <c r="M86" s="11">
        <v>0</v>
      </c>
      <c r="N86" s="11" t="s">
        <v>110</v>
      </c>
      <c r="O86" s="11" t="s">
        <v>3632</v>
      </c>
      <c r="P86" s="11" t="str">
        <f>_xlfn.XLOOKUP(F86,Buildings!$A$2:$A$77,Buildings!$G$2:$G$77)</f>
        <v>Industry_Other</v>
      </c>
      <c r="Q86" s="11"/>
      <c r="R86" s="11"/>
    </row>
    <row r="87" spans="1:18" x14ac:dyDescent="0.25">
      <c r="A87" s="11" t="s">
        <v>223</v>
      </c>
      <c r="B87" s="11" t="s">
        <v>224</v>
      </c>
      <c r="C87" s="11" t="s">
        <v>123</v>
      </c>
      <c r="D87" s="11"/>
      <c r="E87" s="11"/>
      <c r="F87" s="11" t="s">
        <v>4127</v>
      </c>
      <c r="G87" s="11">
        <v>0</v>
      </c>
      <c r="H87" s="11" t="s">
        <v>2242</v>
      </c>
      <c r="I87" s="11" t="s">
        <v>69</v>
      </c>
      <c r="J87" s="11" t="s">
        <v>5052</v>
      </c>
      <c r="K87" s="11" t="s">
        <v>3639</v>
      </c>
      <c r="L87" s="11" t="s">
        <v>124</v>
      </c>
      <c r="M87" s="11">
        <f t="shared" si="1"/>
        <v>0</v>
      </c>
      <c r="N87" s="11" t="s">
        <v>110</v>
      </c>
      <c r="O87" s="11" t="s">
        <v>3631</v>
      </c>
      <c r="P87" s="11" t="str">
        <f>_xlfn.XLOOKUP(F87,Buildings!$A$2:$A$77,Buildings!$G$2:$G$77)</f>
        <v>Industry_Food</v>
      </c>
      <c r="Q87" s="11"/>
      <c r="R87" s="11"/>
    </row>
    <row r="88" spans="1:18" x14ac:dyDescent="0.25">
      <c r="A88" s="11" t="s">
        <v>3726</v>
      </c>
      <c r="B88" s="11" t="s">
        <v>224</v>
      </c>
      <c r="C88" s="11" t="s">
        <v>126</v>
      </c>
      <c r="D88" s="11"/>
      <c r="E88" s="11"/>
      <c r="F88" s="11" t="s">
        <v>4127</v>
      </c>
      <c r="G88" s="11">
        <v>0</v>
      </c>
      <c r="H88" s="11" t="s">
        <v>3761</v>
      </c>
      <c r="I88" s="11" t="s">
        <v>80</v>
      </c>
      <c r="J88" s="11" t="s">
        <v>5052</v>
      </c>
      <c r="K88" s="11" t="s">
        <v>3639</v>
      </c>
      <c r="L88" s="11" t="s">
        <v>124</v>
      </c>
      <c r="M88" s="11">
        <f t="shared" si="1"/>
        <v>0</v>
      </c>
      <c r="N88" s="11" t="s">
        <v>110</v>
      </c>
      <c r="O88" s="11" t="s">
        <v>3631</v>
      </c>
      <c r="P88" s="11" t="str">
        <f>_xlfn.XLOOKUP(F88,Buildings!$A$2:$A$77,Buildings!$G$2:$G$77)</f>
        <v>Industry_Food</v>
      </c>
      <c r="Q88" s="11"/>
      <c r="R88" s="11"/>
    </row>
    <row r="89" spans="1:18" x14ac:dyDescent="0.25">
      <c r="A89" s="11" t="s">
        <v>225</v>
      </c>
      <c r="B89" s="11" t="s">
        <v>226</v>
      </c>
      <c r="C89" s="11" t="s">
        <v>123</v>
      </c>
      <c r="D89" s="11"/>
      <c r="E89" s="11"/>
      <c r="F89" s="11" t="s">
        <v>4128</v>
      </c>
      <c r="G89" s="11">
        <v>0</v>
      </c>
      <c r="H89" s="11" t="s">
        <v>2245</v>
      </c>
      <c r="I89" s="11" t="s">
        <v>69</v>
      </c>
      <c r="J89" s="11" t="s">
        <v>5053</v>
      </c>
      <c r="K89" s="11" t="s">
        <v>3639</v>
      </c>
      <c r="L89" s="11" t="s">
        <v>124</v>
      </c>
      <c r="M89" s="11">
        <f t="shared" si="1"/>
        <v>0</v>
      </c>
      <c r="N89" s="11" t="s">
        <v>110</v>
      </c>
      <c r="O89" s="11" t="s">
        <v>3632</v>
      </c>
      <c r="P89" s="11" t="str">
        <f>_xlfn.XLOOKUP(F89,Buildings!$A$2:$A$77,Buildings!$G$2:$G$77)</f>
        <v>Industry_Other</v>
      </c>
      <c r="Q89" s="11"/>
      <c r="R89" s="11"/>
    </row>
    <row r="90" spans="1:18" x14ac:dyDescent="0.25">
      <c r="A90" s="11" t="s">
        <v>3727</v>
      </c>
      <c r="B90" s="11" t="s">
        <v>226</v>
      </c>
      <c r="C90" s="11" t="s">
        <v>126</v>
      </c>
      <c r="D90" s="11"/>
      <c r="E90" s="11"/>
      <c r="F90" s="11" t="s">
        <v>4128</v>
      </c>
      <c r="G90" s="11">
        <v>0</v>
      </c>
      <c r="H90" s="11" t="s">
        <v>3765</v>
      </c>
      <c r="I90" s="11" t="s">
        <v>80</v>
      </c>
      <c r="J90" s="11" t="s">
        <v>5053</v>
      </c>
      <c r="K90" s="11" t="s">
        <v>3639</v>
      </c>
      <c r="L90" s="11" t="s">
        <v>124</v>
      </c>
      <c r="M90" s="11">
        <v>0</v>
      </c>
      <c r="N90" s="11" t="s">
        <v>110</v>
      </c>
      <c r="O90" s="11" t="s">
        <v>3632</v>
      </c>
      <c r="P90" s="11" t="str">
        <f>_xlfn.XLOOKUP(F90,Buildings!$A$2:$A$77,Buildings!$G$2:$G$77)</f>
        <v>Industry_Other</v>
      </c>
      <c r="Q90" s="11"/>
      <c r="R90" s="11"/>
    </row>
    <row r="91" spans="1:18" x14ac:dyDescent="0.25">
      <c r="A91" s="11" t="s">
        <v>227</v>
      </c>
      <c r="B91" s="11" t="s">
        <v>228</v>
      </c>
      <c r="C91" s="11" t="s">
        <v>123</v>
      </c>
      <c r="D91" s="11"/>
      <c r="E91" s="11"/>
      <c r="F91" s="11" t="s">
        <v>4129</v>
      </c>
      <c r="G91" s="11">
        <v>0</v>
      </c>
      <c r="H91" s="11" t="s">
        <v>2248</v>
      </c>
      <c r="I91" s="11" t="s">
        <v>69</v>
      </c>
      <c r="J91" s="11" t="s">
        <v>5054</v>
      </c>
      <c r="K91" s="11" t="s">
        <v>3639</v>
      </c>
      <c r="L91" s="11" t="s">
        <v>124</v>
      </c>
      <c r="M91" s="11">
        <f t="shared" si="1"/>
        <v>0</v>
      </c>
      <c r="N91" s="11" t="s">
        <v>110</v>
      </c>
      <c r="O91" s="11" t="s">
        <v>3631</v>
      </c>
      <c r="P91" s="11" t="str">
        <f>_xlfn.XLOOKUP(F91,Buildings!$A$2:$A$77,Buildings!$G$2:$G$77)</f>
        <v>Storage</v>
      </c>
      <c r="Q91" s="11"/>
      <c r="R91" s="11"/>
    </row>
    <row r="92" spans="1:18" x14ac:dyDescent="0.25">
      <c r="A92" s="11" t="s">
        <v>3728</v>
      </c>
      <c r="B92" s="11" t="s">
        <v>228</v>
      </c>
      <c r="C92" s="11" t="s">
        <v>126</v>
      </c>
      <c r="D92" s="11"/>
      <c r="E92" s="11"/>
      <c r="F92" s="11" t="s">
        <v>4129</v>
      </c>
      <c r="G92" s="11">
        <v>0</v>
      </c>
      <c r="H92" s="11" t="s">
        <v>3769</v>
      </c>
      <c r="I92" s="11" t="s">
        <v>80</v>
      </c>
      <c r="J92" s="11" t="s">
        <v>5054</v>
      </c>
      <c r="K92" s="11" t="s">
        <v>3639</v>
      </c>
      <c r="L92" s="11" t="s">
        <v>124</v>
      </c>
      <c r="M92" s="11">
        <v>0</v>
      </c>
      <c r="N92" s="11" t="s">
        <v>110</v>
      </c>
      <c r="O92" s="11" t="s">
        <v>3631</v>
      </c>
      <c r="P92" s="11" t="str">
        <f>_xlfn.XLOOKUP(F92,Buildings!$A$2:$A$77,Buildings!$G$2:$G$77)</f>
        <v>Storage</v>
      </c>
      <c r="Q92" s="11"/>
      <c r="R92" s="11"/>
    </row>
    <row r="93" spans="1:18" x14ac:dyDescent="0.25">
      <c r="A93" s="11" t="s">
        <v>229</v>
      </c>
      <c r="B93" s="11" t="s">
        <v>230</v>
      </c>
      <c r="C93" s="11" t="s">
        <v>123</v>
      </c>
      <c r="D93" s="11"/>
      <c r="E93" s="11"/>
      <c r="F93" s="11" t="s">
        <v>4130</v>
      </c>
      <c r="G93" s="11">
        <v>0</v>
      </c>
      <c r="H93" s="11" t="s">
        <v>2251</v>
      </c>
      <c r="I93" s="11" t="s">
        <v>69</v>
      </c>
      <c r="J93" s="11" t="s">
        <v>5055</v>
      </c>
      <c r="K93" s="11" t="s">
        <v>3639</v>
      </c>
      <c r="L93" s="11" t="s">
        <v>124</v>
      </c>
      <c r="M93" s="11">
        <f t="shared" si="1"/>
        <v>0</v>
      </c>
      <c r="N93" s="11" t="s">
        <v>110</v>
      </c>
      <c r="O93" s="11" t="s">
        <v>3632</v>
      </c>
      <c r="P93" s="11" t="str">
        <f>_xlfn.XLOOKUP(F93,Buildings!$A$2:$A$77,Buildings!$G$2:$G$77)</f>
        <v>Storage</v>
      </c>
      <c r="Q93" s="11"/>
      <c r="R93" s="11"/>
    </row>
    <row r="94" spans="1:18" x14ac:dyDescent="0.25">
      <c r="A94" s="11" t="s">
        <v>3729</v>
      </c>
      <c r="B94" s="11" t="s">
        <v>230</v>
      </c>
      <c r="C94" s="11" t="s">
        <v>126</v>
      </c>
      <c r="D94" s="11"/>
      <c r="E94" s="11"/>
      <c r="F94" s="11" t="s">
        <v>4130</v>
      </c>
      <c r="G94" s="11">
        <v>0</v>
      </c>
      <c r="H94" s="11" t="s">
        <v>3772</v>
      </c>
      <c r="I94" s="11" t="s">
        <v>80</v>
      </c>
      <c r="J94" s="11" t="s">
        <v>5055</v>
      </c>
      <c r="K94" s="11" t="s">
        <v>3639</v>
      </c>
      <c r="L94" s="11" t="s">
        <v>124</v>
      </c>
      <c r="M94" s="11">
        <v>0</v>
      </c>
      <c r="N94" s="11" t="s">
        <v>110</v>
      </c>
      <c r="O94" s="11" t="s">
        <v>3632</v>
      </c>
      <c r="P94" s="11" t="str">
        <f>_xlfn.XLOOKUP(F94,Buildings!$A$2:$A$77,Buildings!$G$2:$G$77)</f>
        <v>Storage</v>
      </c>
      <c r="Q94" s="11"/>
      <c r="R94" s="11"/>
    </row>
    <row r="95" spans="1:18" x14ac:dyDescent="0.25">
      <c r="A95" s="11" t="s">
        <v>231</v>
      </c>
      <c r="B95" s="11" t="s">
        <v>232</v>
      </c>
      <c r="C95" s="11" t="s">
        <v>123</v>
      </c>
      <c r="D95" s="11"/>
      <c r="E95" s="11"/>
      <c r="F95" s="11" t="s">
        <v>4131</v>
      </c>
      <c r="G95" s="11">
        <v>0</v>
      </c>
      <c r="H95" s="11" t="s">
        <v>2254</v>
      </c>
      <c r="I95" s="11" t="s">
        <v>69</v>
      </c>
      <c r="J95" s="11" t="s">
        <v>5056</v>
      </c>
      <c r="K95" s="11" t="s">
        <v>3639</v>
      </c>
      <c r="L95" s="11" t="s">
        <v>124</v>
      </c>
      <c r="M95" s="11">
        <f t="shared" si="1"/>
        <v>0</v>
      </c>
      <c r="N95" s="11" t="s">
        <v>110</v>
      </c>
      <c r="O95" s="11" t="s">
        <v>3631</v>
      </c>
      <c r="P95" s="11" t="str">
        <f>_xlfn.XLOOKUP(F95,Buildings!$A$2:$A$77,Buildings!$G$2:$G$77)</f>
        <v>Storage</v>
      </c>
      <c r="Q95" s="11"/>
      <c r="R95" s="11"/>
    </row>
    <row r="96" spans="1:18" x14ac:dyDescent="0.25">
      <c r="A96" s="11" t="s">
        <v>3730</v>
      </c>
      <c r="B96" s="11" t="s">
        <v>232</v>
      </c>
      <c r="C96" s="11" t="s">
        <v>126</v>
      </c>
      <c r="D96" s="11"/>
      <c r="E96" s="11"/>
      <c r="F96" s="11" t="s">
        <v>4131</v>
      </c>
      <c r="G96" s="11">
        <v>0</v>
      </c>
      <c r="H96" s="11" t="s">
        <v>3776</v>
      </c>
      <c r="I96" s="11" t="s">
        <v>80</v>
      </c>
      <c r="J96" s="11" t="s">
        <v>5056</v>
      </c>
      <c r="K96" s="11" t="s">
        <v>3639</v>
      </c>
      <c r="L96" s="11" t="s">
        <v>124</v>
      </c>
      <c r="M96" s="11">
        <v>0</v>
      </c>
      <c r="N96" s="11" t="s">
        <v>110</v>
      </c>
      <c r="O96" s="11" t="s">
        <v>3631</v>
      </c>
      <c r="P96" s="11" t="str">
        <f>_xlfn.XLOOKUP(F96,Buildings!$A$2:$A$77,Buildings!$G$2:$G$77)</f>
        <v>Storage</v>
      </c>
      <c r="Q96" s="11"/>
      <c r="R96" s="11"/>
    </row>
    <row r="97" spans="1:18" x14ac:dyDescent="0.25">
      <c r="A97" s="11" t="s">
        <v>137</v>
      </c>
      <c r="B97" s="11" t="s">
        <v>26</v>
      </c>
      <c r="C97" s="11" t="s">
        <v>123</v>
      </c>
      <c r="D97" s="11"/>
      <c r="E97" s="11"/>
      <c r="F97" s="11" t="s">
        <v>298</v>
      </c>
      <c r="G97" s="11">
        <v>10000000</v>
      </c>
      <c r="H97" s="11" t="s">
        <v>1963</v>
      </c>
      <c r="I97" s="11" t="s">
        <v>69</v>
      </c>
      <c r="J97" s="11" t="s">
        <v>5057</v>
      </c>
      <c r="K97" s="11" t="s">
        <v>3639</v>
      </c>
      <c r="L97" s="11" t="s">
        <v>124</v>
      </c>
      <c r="M97" s="11">
        <f t="shared" si="1"/>
        <v>10000000</v>
      </c>
      <c r="N97" s="11" t="s">
        <v>110</v>
      </c>
      <c r="O97" s="11" t="s">
        <v>3632</v>
      </c>
      <c r="P97" s="11" t="str">
        <f>_xlfn.XLOOKUP(F97,Buildings!$A$2:$A$77,Buildings!$G$2:$G$77)</f>
        <v>Industry_Food</v>
      </c>
      <c r="Q97" s="11"/>
      <c r="R97" s="11"/>
    </row>
    <row r="98" spans="1:18" x14ac:dyDescent="0.25">
      <c r="A98" s="11" t="s">
        <v>138</v>
      </c>
      <c r="B98" s="11" t="s">
        <v>26</v>
      </c>
      <c r="C98" s="11" t="s">
        <v>126</v>
      </c>
      <c r="D98" s="11"/>
      <c r="E98" s="11"/>
      <c r="F98" s="11" t="s">
        <v>298</v>
      </c>
      <c r="G98" s="11">
        <v>53000000</v>
      </c>
      <c r="H98" s="11" t="s">
        <v>1960</v>
      </c>
      <c r="I98" s="11" t="s">
        <v>80</v>
      </c>
      <c r="J98" s="11" t="s">
        <v>5057</v>
      </c>
      <c r="K98" s="11" t="s">
        <v>3639</v>
      </c>
      <c r="L98" s="11" t="s">
        <v>124</v>
      </c>
      <c r="M98" s="11">
        <f t="shared" si="1"/>
        <v>53000000</v>
      </c>
      <c r="N98" s="11" t="s">
        <v>110</v>
      </c>
      <c r="O98" s="11" t="s">
        <v>3632</v>
      </c>
      <c r="P98" s="11" t="str">
        <f>_xlfn.XLOOKUP(F98,Buildings!$A$2:$A$77,Buildings!$G$2:$G$77)</f>
        <v>Industry_Food</v>
      </c>
      <c r="Q98" s="11"/>
      <c r="R98" s="11"/>
    </row>
    <row r="99" spans="1:18" x14ac:dyDescent="0.25">
      <c r="A99" s="11" t="s">
        <v>3731</v>
      </c>
      <c r="B99" s="11" t="s">
        <v>236</v>
      </c>
      <c r="C99" s="11" t="s">
        <v>126</v>
      </c>
      <c r="D99" s="11"/>
      <c r="E99" s="11"/>
      <c r="F99" s="11" t="s">
        <v>4132</v>
      </c>
      <c r="G99" s="11">
        <v>0</v>
      </c>
      <c r="H99" s="11" t="s">
        <v>3779</v>
      </c>
      <c r="I99" s="11" t="s">
        <v>80</v>
      </c>
      <c r="J99" s="11" t="s">
        <v>5058</v>
      </c>
      <c r="K99" s="11" t="s">
        <v>3639</v>
      </c>
      <c r="L99" s="11" t="s">
        <v>124</v>
      </c>
      <c r="M99" s="11">
        <v>0</v>
      </c>
      <c r="N99" s="11" t="s">
        <v>110</v>
      </c>
      <c r="O99" s="11" t="s">
        <v>3631</v>
      </c>
      <c r="P99" s="11" t="str">
        <f>_xlfn.XLOOKUP(F99,Buildings!$A$2:$A$77,Buildings!$G$2:$G$77)</f>
        <v>Industry_Other</v>
      </c>
      <c r="Q99" s="11"/>
      <c r="R99" s="11"/>
    </row>
    <row r="100" spans="1:18" x14ac:dyDescent="0.25">
      <c r="A100" s="11" t="s">
        <v>3732</v>
      </c>
      <c r="B100" s="11" t="s">
        <v>237</v>
      </c>
      <c r="C100" s="11" t="s">
        <v>126</v>
      </c>
      <c r="D100" s="11"/>
      <c r="E100" s="11"/>
      <c r="F100" s="11" t="s">
        <v>4133</v>
      </c>
      <c r="G100" s="11">
        <v>0</v>
      </c>
      <c r="H100" s="11" t="s">
        <v>3780</v>
      </c>
      <c r="I100" s="11" t="s">
        <v>80</v>
      </c>
      <c r="J100" s="11" t="s">
        <v>5059</v>
      </c>
      <c r="K100" s="11" t="s">
        <v>3639</v>
      </c>
      <c r="L100" s="11" t="s">
        <v>124</v>
      </c>
      <c r="M100" s="11">
        <v>0</v>
      </c>
      <c r="N100" s="11" t="s">
        <v>110</v>
      </c>
      <c r="O100" s="11" t="s">
        <v>3632</v>
      </c>
      <c r="P100" s="11" t="str">
        <f>_xlfn.XLOOKUP(F100,Buildings!$A$2:$A$77,Buildings!$G$2:$G$77)</f>
        <v>Industry_Other</v>
      </c>
      <c r="Q100" s="11"/>
      <c r="R100" s="11"/>
    </row>
    <row r="101" spans="1:18" x14ac:dyDescent="0.25">
      <c r="A101" s="11" t="s">
        <v>3733</v>
      </c>
      <c r="B101" s="11" t="s">
        <v>238</v>
      </c>
      <c r="C101" s="11" t="s">
        <v>126</v>
      </c>
      <c r="D101" s="11"/>
      <c r="E101" s="11"/>
      <c r="F101" s="11" t="s">
        <v>4134</v>
      </c>
      <c r="G101" s="11">
        <v>0</v>
      </c>
      <c r="H101" s="11" t="s">
        <v>3786</v>
      </c>
      <c r="I101" s="11" t="s">
        <v>80</v>
      </c>
      <c r="J101" s="11" t="s">
        <v>5060</v>
      </c>
      <c r="K101" s="11" t="s">
        <v>3639</v>
      </c>
      <c r="L101" s="11" t="s">
        <v>124</v>
      </c>
      <c r="M101" s="11">
        <v>0</v>
      </c>
      <c r="N101" s="11" t="s">
        <v>110</v>
      </c>
      <c r="O101" s="11" t="s">
        <v>3631</v>
      </c>
      <c r="P101" s="11" t="str">
        <f>_xlfn.XLOOKUP(F101,Buildings!$A$2:$A$77,Buildings!$G$2:$G$77)</f>
        <v>Industry_Other</v>
      </c>
      <c r="Q101" s="11"/>
      <c r="R101" s="11"/>
    </row>
    <row r="102" spans="1:18" x14ac:dyDescent="0.25">
      <c r="A102" s="11" t="s">
        <v>3734</v>
      </c>
      <c r="B102" s="11" t="s">
        <v>239</v>
      </c>
      <c r="C102" s="11" t="s">
        <v>126</v>
      </c>
      <c r="D102" s="11"/>
      <c r="E102" s="11"/>
      <c r="F102" s="11" t="s">
        <v>4135</v>
      </c>
      <c r="G102" s="11">
        <v>0</v>
      </c>
      <c r="H102" s="11" t="s">
        <v>3787</v>
      </c>
      <c r="I102" s="11" t="s">
        <v>80</v>
      </c>
      <c r="J102" s="11" t="s">
        <v>5061</v>
      </c>
      <c r="K102" s="11" t="s">
        <v>3639</v>
      </c>
      <c r="L102" s="11" t="s">
        <v>124</v>
      </c>
      <c r="M102" s="11">
        <v>0</v>
      </c>
      <c r="N102" s="11" t="s">
        <v>110</v>
      </c>
      <c r="O102" s="11" t="s">
        <v>3632</v>
      </c>
      <c r="P102" s="11" t="str">
        <f>_xlfn.XLOOKUP(F102,Buildings!$A$2:$A$77,Buildings!$G$2:$G$77)</f>
        <v>Storage</v>
      </c>
      <c r="Q102" s="11"/>
      <c r="R102" s="11"/>
    </row>
    <row r="103" spans="1:18" x14ac:dyDescent="0.25">
      <c r="A103" s="11" t="s">
        <v>3735</v>
      </c>
      <c r="B103" s="11" t="s">
        <v>240</v>
      </c>
      <c r="C103" s="11" t="s">
        <v>126</v>
      </c>
      <c r="D103" s="11"/>
      <c r="E103" s="11"/>
      <c r="F103" s="11" t="s">
        <v>4136</v>
      </c>
      <c r="G103" s="11">
        <v>0</v>
      </c>
      <c r="H103" s="11" t="s">
        <v>3788</v>
      </c>
      <c r="I103" s="11" t="s">
        <v>80</v>
      </c>
      <c r="J103" s="11" t="s">
        <v>5062</v>
      </c>
      <c r="K103" s="11" t="s">
        <v>3639</v>
      </c>
      <c r="L103" s="11" t="s">
        <v>124</v>
      </c>
      <c r="M103" s="11">
        <v>0</v>
      </c>
      <c r="N103" s="11" t="s">
        <v>110</v>
      </c>
      <c r="O103" s="11" t="s">
        <v>3631</v>
      </c>
      <c r="P103" s="11" t="str">
        <f>_xlfn.XLOOKUP(F103,Buildings!$A$2:$A$77,Buildings!$G$2:$G$77)</f>
        <v>Storage</v>
      </c>
      <c r="Q103" s="11"/>
      <c r="R103" s="11"/>
    </row>
    <row r="104" spans="1:18" x14ac:dyDescent="0.25">
      <c r="A104" s="11" t="s">
        <v>3736</v>
      </c>
      <c r="B104" s="11" t="s">
        <v>241</v>
      </c>
      <c r="C104" s="11" t="s">
        <v>126</v>
      </c>
      <c r="D104" s="11"/>
      <c r="E104" s="11"/>
      <c r="F104" s="11" t="s">
        <v>4137</v>
      </c>
      <c r="G104" s="11">
        <v>0</v>
      </c>
      <c r="H104" s="11" t="s">
        <v>3789</v>
      </c>
      <c r="I104" s="11" t="s">
        <v>80</v>
      </c>
      <c r="J104" s="11" t="s">
        <v>5063</v>
      </c>
      <c r="K104" s="11" t="s">
        <v>3639</v>
      </c>
      <c r="L104" s="11" t="s">
        <v>124</v>
      </c>
      <c r="M104" s="11">
        <v>0</v>
      </c>
      <c r="N104" s="11" t="s">
        <v>110</v>
      </c>
      <c r="O104" s="11" t="s">
        <v>3632</v>
      </c>
      <c r="P104" s="11" t="str">
        <f>_xlfn.XLOOKUP(F104,Buildings!$A$2:$A$77,Buildings!$G$2:$G$77)</f>
        <v>Industry_Other</v>
      </c>
      <c r="Q104" s="11"/>
      <c r="R104" s="11"/>
    </row>
    <row r="105" spans="1:18" x14ac:dyDescent="0.25">
      <c r="A105" s="11" t="s">
        <v>3737</v>
      </c>
      <c r="B105" s="11" t="s">
        <v>242</v>
      </c>
      <c r="C105" s="11" t="s">
        <v>126</v>
      </c>
      <c r="D105" s="11"/>
      <c r="E105" s="11"/>
      <c r="F105" s="11" t="s">
        <v>4138</v>
      </c>
      <c r="G105" s="11">
        <v>0</v>
      </c>
      <c r="H105" s="11" t="s">
        <v>3790</v>
      </c>
      <c r="I105" s="11" t="s">
        <v>80</v>
      </c>
      <c r="J105" s="11" t="s">
        <v>5064</v>
      </c>
      <c r="K105" s="11" t="s">
        <v>3639</v>
      </c>
      <c r="L105" s="11" t="s">
        <v>124</v>
      </c>
      <c r="M105" s="11">
        <v>0</v>
      </c>
      <c r="N105" s="11" t="s">
        <v>110</v>
      </c>
      <c r="O105" s="11" t="s">
        <v>3631</v>
      </c>
      <c r="P105" s="11" t="str">
        <f>_xlfn.XLOOKUP(F105,Buildings!$A$2:$A$77,Buildings!$G$2:$G$77)</f>
        <v>Industry_Other</v>
      </c>
      <c r="Q105" s="11"/>
      <c r="R105" s="11"/>
    </row>
    <row r="106" spans="1:18" x14ac:dyDescent="0.25">
      <c r="A106" s="11" t="s">
        <v>3738</v>
      </c>
      <c r="B106" s="11" t="s">
        <v>243</v>
      </c>
      <c r="C106" s="11" t="s">
        <v>126</v>
      </c>
      <c r="D106" s="11"/>
      <c r="E106" s="11"/>
      <c r="F106" s="11" t="s">
        <v>4139</v>
      </c>
      <c r="G106" s="11">
        <v>0</v>
      </c>
      <c r="H106" s="11" t="s">
        <v>3791</v>
      </c>
      <c r="I106" s="11" t="s">
        <v>80</v>
      </c>
      <c r="J106" s="11" t="s">
        <v>5065</v>
      </c>
      <c r="K106" s="11" t="s">
        <v>3639</v>
      </c>
      <c r="L106" s="11" t="s">
        <v>124</v>
      </c>
      <c r="M106" s="11">
        <v>0</v>
      </c>
      <c r="N106" s="11" t="s">
        <v>110</v>
      </c>
      <c r="O106" s="11" t="s">
        <v>3632</v>
      </c>
      <c r="P106" s="11" t="str">
        <f>_xlfn.XLOOKUP(F106,Buildings!$A$2:$A$77,Buildings!$G$2:$G$77)</f>
        <v>Industry_Other</v>
      </c>
      <c r="Q106" s="11"/>
      <c r="R106" s="11"/>
    </row>
    <row r="107" spans="1:18" x14ac:dyDescent="0.25">
      <c r="A107" s="11" t="s">
        <v>3865</v>
      </c>
      <c r="B107" s="11" t="s">
        <v>245</v>
      </c>
      <c r="C107" s="11" t="s">
        <v>126</v>
      </c>
      <c r="D107" s="11"/>
      <c r="E107" s="11"/>
      <c r="F107" s="11" t="s">
        <v>4140</v>
      </c>
      <c r="G107" s="11">
        <v>0</v>
      </c>
      <c r="H107" s="11" t="s">
        <v>3785</v>
      </c>
      <c r="I107" s="11" t="s">
        <v>80</v>
      </c>
      <c r="J107" s="11" t="s">
        <v>5066</v>
      </c>
      <c r="K107" s="11" t="s">
        <v>3639</v>
      </c>
      <c r="L107" s="11" t="s">
        <v>124</v>
      </c>
      <c r="M107" s="11">
        <v>0</v>
      </c>
      <c r="N107" s="11" t="s">
        <v>110</v>
      </c>
      <c r="O107" s="11" t="s">
        <v>3631</v>
      </c>
      <c r="P107" s="11" t="str">
        <f>_xlfn.XLOOKUP(F107,Buildings!$A$2:$A$77,Buildings!$G$2:$G$77)</f>
        <v>Storage</v>
      </c>
      <c r="Q107" s="11"/>
      <c r="R107" s="11"/>
    </row>
    <row r="108" spans="1:18" x14ac:dyDescent="0.25">
      <c r="A108" s="11" t="s">
        <v>139</v>
      </c>
      <c r="B108" s="11" t="s">
        <v>27</v>
      </c>
      <c r="C108" s="11" t="s">
        <v>123</v>
      </c>
      <c r="D108" s="11"/>
      <c r="E108" s="11"/>
      <c r="F108" s="11" t="s">
        <v>303</v>
      </c>
      <c r="G108" s="11">
        <v>25000000</v>
      </c>
      <c r="H108" s="11" t="s">
        <v>1982</v>
      </c>
      <c r="I108" s="11" t="s">
        <v>69</v>
      </c>
      <c r="J108" s="11" t="s">
        <v>3634</v>
      </c>
      <c r="K108" s="11" t="s">
        <v>3639</v>
      </c>
      <c r="L108" s="11" t="s">
        <v>124</v>
      </c>
      <c r="M108" s="11">
        <f t="shared" si="1"/>
        <v>25000000</v>
      </c>
      <c r="N108" s="11" t="s">
        <v>110</v>
      </c>
      <c r="O108" s="11" t="s">
        <v>3634</v>
      </c>
      <c r="P108" s="11" t="str">
        <f>_xlfn.XLOOKUP(F108,Buildings!$A$2:$A$77,Buildings!$G$2:$G$77)</f>
        <v>Industry_Refineries</v>
      </c>
      <c r="Q108" s="11"/>
      <c r="R108" s="11"/>
    </row>
    <row r="109" spans="1:18" x14ac:dyDescent="0.25">
      <c r="A109" s="11" t="s">
        <v>3180</v>
      </c>
      <c r="B109" s="11" t="s">
        <v>27</v>
      </c>
      <c r="C109" s="11" t="s">
        <v>129</v>
      </c>
      <c r="D109" s="11"/>
      <c r="E109" s="11"/>
      <c r="F109" s="11" t="s">
        <v>303</v>
      </c>
      <c r="G109" s="11">
        <v>38000000</v>
      </c>
      <c r="H109" s="11" t="s">
        <v>3282</v>
      </c>
      <c r="I109" s="11" t="s">
        <v>3177</v>
      </c>
      <c r="J109" s="11" t="s">
        <v>3634</v>
      </c>
      <c r="K109" s="11" t="s">
        <v>3639</v>
      </c>
      <c r="L109" s="11" t="s">
        <v>124</v>
      </c>
      <c r="M109" s="11">
        <f t="shared" si="1"/>
        <v>38000000</v>
      </c>
      <c r="N109" s="11" t="s">
        <v>110</v>
      </c>
      <c r="O109" s="11" t="s">
        <v>3634</v>
      </c>
      <c r="P109" s="11" t="str">
        <f>_xlfn.XLOOKUP(F109,Buildings!$A$2:$A$77,Buildings!$G$2:$G$77)</f>
        <v>Industry_Refineries</v>
      </c>
      <c r="Q109" s="11"/>
      <c r="R109" s="11"/>
    </row>
    <row r="110" spans="1:18" x14ac:dyDescent="0.25">
      <c r="A110" s="11" t="s">
        <v>140</v>
      </c>
      <c r="B110" s="11" t="s">
        <v>27</v>
      </c>
      <c r="C110" s="11" t="s">
        <v>126</v>
      </c>
      <c r="D110" s="11"/>
      <c r="E110" s="11"/>
      <c r="F110" s="11" t="s">
        <v>303</v>
      </c>
      <c r="G110" s="11">
        <v>112000000</v>
      </c>
      <c r="H110" s="11" t="s">
        <v>1969</v>
      </c>
      <c r="I110" s="11" t="s">
        <v>83</v>
      </c>
      <c r="J110" s="11" t="s">
        <v>3634</v>
      </c>
      <c r="K110" s="11" t="s">
        <v>3639</v>
      </c>
      <c r="L110" s="11" t="s">
        <v>124</v>
      </c>
      <c r="M110" s="11">
        <f t="shared" si="1"/>
        <v>112000000</v>
      </c>
      <c r="N110" s="11" t="s">
        <v>110</v>
      </c>
      <c r="O110" s="11" t="s">
        <v>3634</v>
      </c>
      <c r="P110" s="11" t="str">
        <f>_xlfn.XLOOKUP(F110,Buildings!$A$2:$A$77,Buildings!$G$2:$G$77)</f>
        <v>Industry_Refineries</v>
      </c>
      <c r="Q110" s="11"/>
      <c r="R110" s="11"/>
    </row>
    <row r="111" spans="1:18" x14ac:dyDescent="0.25">
      <c r="A111" s="11" t="s">
        <v>141</v>
      </c>
      <c r="B111" s="11" t="s">
        <v>27</v>
      </c>
      <c r="C111" s="11" t="s">
        <v>126</v>
      </c>
      <c r="D111" s="11"/>
      <c r="E111" s="11"/>
      <c r="F111" s="11" t="s">
        <v>303</v>
      </c>
      <c r="G111" s="11">
        <v>139000000</v>
      </c>
      <c r="H111" s="11" t="s">
        <v>1976</v>
      </c>
      <c r="I111" s="11" t="s">
        <v>80</v>
      </c>
      <c r="J111" s="11" t="s">
        <v>3634</v>
      </c>
      <c r="K111" s="11" t="s">
        <v>3639</v>
      </c>
      <c r="L111" s="11" t="s">
        <v>124</v>
      </c>
      <c r="M111" s="11">
        <f t="shared" si="1"/>
        <v>139000000</v>
      </c>
      <c r="N111" s="11" t="s">
        <v>110</v>
      </c>
      <c r="O111" s="11" t="s">
        <v>3634</v>
      </c>
      <c r="P111" s="11" t="str">
        <f>_xlfn.XLOOKUP(F111,Buildings!$A$2:$A$77,Buildings!$G$2:$G$77)</f>
        <v>Industry_Refineries</v>
      </c>
      <c r="Q111" s="11"/>
      <c r="R111" s="11"/>
    </row>
    <row r="112" spans="1:18" x14ac:dyDescent="0.25">
      <c r="A112" s="11" t="s">
        <v>252</v>
      </c>
      <c r="B112" s="11" t="s">
        <v>253</v>
      </c>
      <c r="C112" s="11" t="s">
        <v>129</v>
      </c>
      <c r="D112" s="11">
        <v>51.945666369580401</v>
      </c>
      <c r="E112" s="11">
        <v>3.9786815039921199</v>
      </c>
      <c r="F112" s="11"/>
      <c r="G112" s="14">
        <v>9000000000</v>
      </c>
      <c r="H112" s="11" t="s">
        <v>2274</v>
      </c>
      <c r="I112" s="11" t="s">
        <v>78</v>
      </c>
      <c r="J112" s="11" t="s">
        <v>3657</v>
      </c>
      <c r="K112" s="11" t="s">
        <v>3639</v>
      </c>
      <c r="L112" s="11" t="s">
        <v>124</v>
      </c>
      <c r="M112" s="11">
        <f t="shared" si="1"/>
        <v>9000000000</v>
      </c>
      <c r="N112" s="11" t="s">
        <v>110</v>
      </c>
      <c r="O112" s="11" t="s">
        <v>3657</v>
      </c>
      <c r="P112" s="11" t="s">
        <v>5188</v>
      </c>
      <c r="Q112" s="11"/>
      <c r="R112" s="11"/>
    </row>
    <row r="113" spans="1:18" x14ac:dyDescent="0.25">
      <c r="A113" s="11" t="s">
        <v>254</v>
      </c>
      <c r="B113" s="11" t="s">
        <v>55</v>
      </c>
      <c r="C113" s="11" t="s">
        <v>123</v>
      </c>
      <c r="D113" s="11"/>
      <c r="E113" s="11"/>
      <c r="F113" s="11" t="s">
        <v>612</v>
      </c>
      <c r="G113" s="11">
        <v>10000000</v>
      </c>
      <c r="H113" s="11" t="s">
        <v>2277</v>
      </c>
      <c r="I113" s="11" t="s">
        <v>69</v>
      </c>
      <c r="J113" s="11" t="s">
        <v>5067</v>
      </c>
      <c r="K113" s="11" t="s">
        <v>3639</v>
      </c>
      <c r="L113" s="11" t="s">
        <v>124</v>
      </c>
      <c r="M113" s="11">
        <f t="shared" si="1"/>
        <v>10000000</v>
      </c>
      <c r="N113" s="11" t="s">
        <v>110</v>
      </c>
      <c r="O113" s="11" t="s">
        <v>3631</v>
      </c>
      <c r="P113" s="11" t="str">
        <f>_xlfn.XLOOKUP(F113,Buildings!$A$2:$A$77,Buildings!$G$2:$G$77)</f>
        <v>Transport_Other</v>
      </c>
      <c r="Q113" s="11"/>
      <c r="R113" s="11"/>
    </row>
    <row r="114" spans="1:18" x14ac:dyDescent="0.25">
      <c r="A114" s="11" t="s">
        <v>4733</v>
      </c>
      <c r="B114" s="11" t="s">
        <v>246</v>
      </c>
      <c r="C114" s="11" t="s">
        <v>5352</v>
      </c>
      <c r="D114" s="11"/>
      <c r="E114" s="11"/>
      <c r="F114" s="11" t="s">
        <v>448</v>
      </c>
      <c r="G114" s="11">
        <v>100000000000000</v>
      </c>
      <c r="H114" s="11" t="s">
        <v>5068</v>
      </c>
      <c r="I114" s="11" t="s">
        <v>4716</v>
      </c>
      <c r="J114" s="11" t="s">
        <v>11</v>
      </c>
      <c r="K114" s="11" t="s">
        <v>11</v>
      </c>
      <c r="L114" s="11" t="s">
        <v>11</v>
      </c>
      <c r="M114" s="11" t="s">
        <v>11</v>
      </c>
      <c r="N114" s="11" t="s">
        <v>110</v>
      </c>
      <c r="O114" s="11"/>
      <c r="P114" s="11" t="s">
        <v>5215</v>
      </c>
      <c r="Q114" s="11"/>
      <c r="R114" s="11">
        <v>1E-3</v>
      </c>
    </row>
    <row r="115" spans="1:18" x14ac:dyDescent="0.25">
      <c r="A115" s="11" t="s">
        <v>255</v>
      </c>
      <c r="B115" s="11" t="s">
        <v>256</v>
      </c>
      <c r="C115" s="11" t="s">
        <v>126</v>
      </c>
      <c r="D115" s="11">
        <v>51.902129445358298</v>
      </c>
      <c r="E115" s="11">
        <v>4.2534469925920204</v>
      </c>
      <c r="F115" s="11"/>
      <c r="G115" s="11">
        <v>224000000</v>
      </c>
      <c r="H115" s="11" t="s">
        <v>2187</v>
      </c>
      <c r="I115" s="11" t="s">
        <v>85</v>
      </c>
      <c r="J115" s="11" t="s">
        <v>5069</v>
      </c>
      <c r="K115" s="11" t="s">
        <v>3639</v>
      </c>
      <c r="L115" s="11" t="s">
        <v>124</v>
      </c>
      <c r="M115" s="11">
        <f t="shared" si="1"/>
        <v>224000000</v>
      </c>
      <c r="N115" s="11" t="s">
        <v>110</v>
      </c>
      <c r="O115" s="11" t="s">
        <v>3632</v>
      </c>
      <c r="P115" s="11" t="s">
        <v>5213</v>
      </c>
      <c r="Q115" s="11"/>
      <c r="R115" s="11"/>
    </row>
    <row r="116" spans="1:18" x14ac:dyDescent="0.25">
      <c r="A116" s="11" t="s">
        <v>3383</v>
      </c>
      <c r="B116" s="11" t="s">
        <v>235</v>
      </c>
      <c r="C116" s="11" t="s">
        <v>5352</v>
      </c>
      <c r="D116" s="11"/>
      <c r="E116" s="11"/>
      <c r="F116" s="11" t="s">
        <v>448</v>
      </c>
      <c r="G116" s="11">
        <v>100000000000000</v>
      </c>
      <c r="H116" s="11" t="s">
        <v>3480</v>
      </c>
      <c r="I116" s="11" t="s">
        <v>3381</v>
      </c>
      <c r="J116" s="11" t="s">
        <v>11</v>
      </c>
      <c r="K116" s="11" t="s">
        <v>11</v>
      </c>
      <c r="L116" s="11" t="s">
        <v>11</v>
      </c>
      <c r="M116" s="11" t="s">
        <v>11</v>
      </c>
      <c r="N116" s="11" t="s">
        <v>110</v>
      </c>
      <c r="O116" s="11"/>
      <c r="P116" s="11" t="s">
        <v>5215</v>
      </c>
      <c r="Q116" s="11"/>
      <c r="R116" s="11">
        <v>1E-3</v>
      </c>
    </row>
    <row r="117" spans="1:18" s="4" customFormat="1" x14ac:dyDescent="0.25">
      <c r="A117" s="11" t="s">
        <v>2993</v>
      </c>
      <c r="B117" s="11" t="s">
        <v>250</v>
      </c>
      <c r="C117" s="11" t="s">
        <v>129</v>
      </c>
      <c r="D117" s="11">
        <v>51.892066279008098</v>
      </c>
      <c r="E117" s="11">
        <v>4.3872355764147297</v>
      </c>
      <c r="F117" s="11"/>
      <c r="G117" s="11">
        <v>2700000000</v>
      </c>
      <c r="H117" s="11" t="s">
        <v>2994</v>
      </c>
      <c r="I117" s="11" t="s">
        <v>78</v>
      </c>
      <c r="J117" s="11" t="s">
        <v>5070</v>
      </c>
      <c r="K117" s="11" t="s">
        <v>3640</v>
      </c>
      <c r="L117" s="11" t="s">
        <v>124</v>
      </c>
      <c r="M117" s="11">
        <f t="shared" si="1"/>
        <v>2700000000</v>
      </c>
      <c r="N117" s="11" t="s">
        <v>110</v>
      </c>
      <c r="O117" s="11"/>
      <c r="P117" s="11" t="s">
        <v>5188</v>
      </c>
      <c r="Q117" s="11"/>
      <c r="R117" s="11"/>
    </row>
    <row r="118" spans="1:18" s="4" customFormat="1" x14ac:dyDescent="0.25">
      <c r="A118" s="11" t="s">
        <v>3030</v>
      </c>
      <c r="B118" s="11" t="s">
        <v>3028</v>
      </c>
      <c r="C118" s="11" t="s">
        <v>5352</v>
      </c>
      <c r="D118" s="11">
        <v>51.989425352219897</v>
      </c>
      <c r="E118" s="11">
        <v>4.2675017693184696</v>
      </c>
      <c r="F118" s="11"/>
      <c r="G118" s="11">
        <v>100000000000000</v>
      </c>
      <c r="H118" s="11" t="s">
        <v>5071</v>
      </c>
      <c r="I118" s="11" t="s">
        <v>2506</v>
      </c>
      <c r="J118" s="11" t="s">
        <v>11</v>
      </c>
      <c r="K118" s="11" t="s">
        <v>11</v>
      </c>
      <c r="L118" s="11" t="s">
        <v>11</v>
      </c>
      <c r="M118" s="11" t="s">
        <v>11</v>
      </c>
      <c r="N118" s="11" t="s">
        <v>110</v>
      </c>
      <c r="O118" s="11"/>
      <c r="P118" s="11" t="s">
        <v>5188</v>
      </c>
      <c r="Q118" s="11"/>
      <c r="R118" s="11">
        <v>0.1</v>
      </c>
    </row>
    <row r="119" spans="1:18" s="4" customFormat="1" x14ac:dyDescent="0.25">
      <c r="A119" s="11" t="s">
        <v>3029</v>
      </c>
      <c r="B119" s="11" t="s">
        <v>3027</v>
      </c>
      <c r="C119" s="11" t="s">
        <v>5352</v>
      </c>
      <c r="D119" s="11">
        <v>51.989953900404402</v>
      </c>
      <c r="E119" s="11">
        <v>4.2473315575264703</v>
      </c>
      <c r="F119" s="11"/>
      <c r="G119" s="11">
        <v>100000000000000</v>
      </c>
      <c r="H119" s="11" t="s">
        <v>3552</v>
      </c>
      <c r="I119" s="11" t="s">
        <v>2327</v>
      </c>
      <c r="J119" s="11" t="s">
        <v>11</v>
      </c>
      <c r="K119" s="11" t="s">
        <v>11</v>
      </c>
      <c r="L119" s="11" t="s">
        <v>11</v>
      </c>
      <c r="M119" s="11" t="s">
        <v>11</v>
      </c>
      <c r="N119" s="11" t="s">
        <v>110</v>
      </c>
      <c r="O119" s="11"/>
      <c r="P119" s="11" t="s">
        <v>5188</v>
      </c>
      <c r="Q119" s="11"/>
      <c r="R119" s="11">
        <v>0.1</v>
      </c>
    </row>
    <row r="120" spans="1:18" s="4" customFormat="1" x14ac:dyDescent="0.25">
      <c r="A120" s="11" t="s">
        <v>3620</v>
      </c>
      <c r="B120" s="11" t="s">
        <v>3621</v>
      </c>
      <c r="C120" s="11" t="s">
        <v>5352</v>
      </c>
      <c r="D120" s="11">
        <v>51.984932439857999</v>
      </c>
      <c r="E120" s="11">
        <v>4.2775868718155801</v>
      </c>
      <c r="F120" s="11"/>
      <c r="G120" s="11">
        <v>100000000000000</v>
      </c>
      <c r="H120" s="11" t="s">
        <v>5072</v>
      </c>
      <c r="I120" s="11" t="s">
        <v>2458</v>
      </c>
      <c r="J120" s="11" t="s">
        <v>11</v>
      </c>
      <c r="K120" s="11" t="s">
        <v>11</v>
      </c>
      <c r="L120" s="11" t="s">
        <v>11</v>
      </c>
      <c r="M120" s="11" t="s">
        <v>11</v>
      </c>
      <c r="N120" s="11" t="s">
        <v>110</v>
      </c>
      <c r="O120" s="11"/>
      <c r="P120" s="11" t="s">
        <v>5188</v>
      </c>
      <c r="Q120" s="11"/>
      <c r="R120" s="11">
        <v>0.1</v>
      </c>
    </row>
    <row r="121" spans="1:18" s="4" customFormat="1" x14ac:dyDescent="0.25">
      <c r="A121" s="11" t="s">
        <v>142</v>
      </c>
      <c r="B121" s="11" t="s">
        <v>28</v>
      </c>
      <c r="C121" s="11" t="s">
        <v>123</v>
      </c>
      <c r="D121" s="11"/>
      <c r="E121" s="11"/>
      <c r="F121" s="11" t="s">
        <v>312</v>
      </c>
      <c r="G121" s="11">
        <v>10000000</v>
      </c>
      <c r="H121" s="11" t="s">
        <v>1989</v>
      </c>
      <c r="I121" s="11" t="s">
        <v>69</v>
      </c>
      <c r="J121" s="11" t="s">
        <v>5073</v>
      </c>
      <c r="K121" s="11" t="s">
        <v>3639</v>
      </c>
      <c r="L121" s="11" t="s">
        <v>124</v>
      </c>
      <c r="M121" s="11">
        <f t="shared" si="1"/>
        <v>10000000</v>
      </c>
      <c r="N121" s="11" t="s">
        <v>110</v>
      </c>
      <c r="O121" s="11" t="s">
        <v>3632</v>
      </c>
      <c r="P121" s="11" t="str">
        <f>_xlfn.XLOOKUP(F121,Buildings!$A$2:$A$77,Buildings!$G$2:$G$77)</f>
        <v>Industry_Refineries</v>
      </c>
      <c r="Q121" s="11"/>
      <c r="R121" s="11"/>
    </row>
    <row r="122" spans="1:18" s="4" customFormat="1" x14ac:dyDescent="0.25">
      <c r="A122" s="11" t="s">
        <v>143</v>
      </c>
      <c r="B122" s="11" t="s">
        <v>28</v>
      </c>
      <c r="C122" s="11" t="s">
        <v>126</v>
      </c>
      <c r="D122" s="11"/>
      <c r="E122" s="11"/>
      <c r="F122" s="11" t="s">
        <v>312</v>
      </c>
      <c r="G122" s="11">
        <v>74000000</v>
      </c>
      <c r="H122" s="11" t="s">
        <v>1986</v>
      </c>
      <c r="I122" s="11" t="s">
        <v>80</v>
      </c>
      <c r="J122" s="11" t="s">
        <v>5073</v>
      </c>
      <c r="K122" s="11" t="s">
        <v>3639</v>
      </c>
      <c r="L122" s="11" t="s">
        <v>124</v>
      </c>
      <c r="M122" s="11">
        <f t="shared" si="1"/>
        <v>74000000</v>
      </c>
      <c r="N122" s="11" t="s">
        <v>110</v>
      </c>
      <c r="O122" s="11" t="s">
        <v>3632</v>
      </c>
      <c r="P122" s="11" t="str">
        <f>_xlfn.XLOOKUP(F122,Buildings!$A$2:$A$77,Buildings!$G$2:$G$77)</f>
        <v>Industry_Refineries</v>
      </c>
      <c r="Q122" s="11"/>
      <c r="R122" s="11"/>
    </row>
    <row r="123" spans="1:18" s="4" customFormat="1" x14ac:dyDescent="0.25">
      <c r="A123" s="11" t="s">
        <v>144</v>
      </c>
      <c r="B123" s="11" t="s">
        <v>29</v>
      </c>
      <c r="C123" s="11" t="s">
        <v>123</v>
      </c>
      <c r="D123" s="11"/>
      <c r="E123" s="11"/>
      <c r="F123" s="11" t="s">
        <v>315</v>
      </c>
      <c r="G123" s="11">
        <v>10000000</v>
      </c>
      <c r="H123" s="11" t="s">
        <v>1995</v>
      </c>
      <c r="I123" s="11" t="s">
        <v>69</v>
      </c>
      <c r="J123" s="11" t="s">
        <v>5074</v>
      </c>
      <c r="K123" s="11" t="s">
        <v>3639</v>
      </c>
      <c r="L123" s="11" t="s">
        <v>124</v>
      </c>
      <c r="M123" s="11">
        <f t="shared" si="1"/>
        <v>10000000</v>
      </c>
      <c r="N123" s="11" t="s">
        <v>110</v>
      </c>
      <c r="O123" s="11" t="s">
        <v>3631</v>
      </c>
      <c r="P123" s="11" t="str">
        <f>_xlfn.XLOOKUP(F123,Buildings!$A$2:$A$77,Buildings!$G$2:$G$77)</f>
        <v>Industry_Chemicals</v>
      </c>
      <c r="Q123" s="11"/>
      <c r="R123" s="11"/>
    </row>
    <row r="124" spans="1:18" s="4" customFormat="1" x14ac:dyDescent="0.25">
      <c r="A124" s="11" t="s">
        <v>145</v>
      </c>
      <c r="B124" s="11" t="s">
        <v>29</v>
      </c>
      <c r="C124" s="11" t="s">
        <v>126</v>
      </c>
      <c r="D124" s="11"/>
      <c r="E124" s="11"/>
      <c r="F124" s="11" t="s">
        <v>315</v>
      </c>
      <c r="G124" s="11">
        <v>7000000</v>
      </c>
      <c r="H124" s="11" t="s">
        <v>1993</v>
      </c>
      <c r="I124" s="11" t="s">
        <v>80</v>
      </c>
      <c r="J124" s="11" t="s">
        <v>5074</v>
      </c>
      <c r="K124" s="11" t="s">
        <v>3639</v>
      </c>
      <c r="L124" s="11" t="s">
        <v>124</v>
      </c>
      <c r="M124" s="11">
        <f t="shared" si="1"/>
        <v>7000000</v>
      </c>
      <c r="N124" s="11" t="s">
        <v>110</v>
      </c>
      <c r="O124" s="11" t="s">
        <v>3631</v>
      </c>
      <c r="P124" s="11" t="str">
        <f>_xlfn.XLOOKUP(F124,Buildings!$A$2:$A$77,Buildings!$G$2:$G$77)</f>
        <v>Industry_Chemicals</v>
      </c>
      <c r="Q124" s="11"/>
      <c r="R124" s="11"/>
    </row>
    <row r="125" spans="1:18" s="4" customFormat="1" x14ac:dyDescent="0.25">
      <c r="A125" s="11" t="s">
        <v>3063</v>
      </c>
      <c r="B125" s="11" t="s">
        <v>5075</v>
      </c>
      <c r="C125" s="11" t="s">
        <v>212</v>
      </c>
      <c r="D125" s="11"/>
      <c r="E125" s="11"/>
      <c r="F125" s="11" t="s">
        <v>448</v>
      </c>
      <c r="G125" s="11">
        <v>1000000000000000</v>
      </c>
      <c r="H125" s="11" t="s">
        <v>3082</v>
      </c>
      <c r="I125" s="11" t="s">
        <v>69</v>
      </c>
      <c r="J125" s="11" t="s">
        <v>5076</v>
      </c>
      <c r="K125" s="11" t="s">
        <v>3640</v>
      </c>
      <c r="L125" s="11" t="s">
        <v>124</v>
      </c>
      <c r="M125" s="11">
        <f t="shared" si="1"/>
        <v>1000000000000000</v>
      </c>
      <c r="N125" s="11" t="s">
        <v>110</v>
      </c>
      <c r="O125" s="11"/>
      <c r="P125" s="11" t="str">
        <f>_xlfn.XLOOKUP(F125,Buildings!$A$2:$A$77,Buildings!$G$2:$G$77)</f>
        <v>NET</v>
      </c>
      <c r="Q125" s="11"/>
      <c r="R125" s="11"/>
    </row>
    <row r="126" spans="1:18" s="4" customFormat="1" x14ac:dyDescent="0.25">
      <c r="A126" s="11" t="s">
        <v>3066</v>
      </c>
      <c r="B126" s="11" t="s">
        <v>5077</v>
      </c>
      <c r="C126" s="11" t="s">
        <v>3080</v>
      </c>
      <c r="D126" s="11"/>
      <c r="E126" s="11"/>
      <c r="F126" s="11" t="s">
        <v>448</v>
      </c>
      <c r="G126" s="11">
        <v>1000000000000000</v>
      </c>
      <c r="H126" s="11" t="s">
        <v>3085</v>
      </c>
      <c r="I126" s="11" t="s">
        <v>83</v>
      </c>
      <c r="J126" s="11" t="s">
        <v>5078</v>
      </c>
      <c r="K126" s="11" t="s">
        <v>3640</v>
      </c>
      <c r="L126" s="11" t="s">
        <v>124</v>
      </c>
      <c r="M126" s="11">
        <f t="shared" si="1"/>
        <v>1000000000000000</v>
      </c>
      <c r="N126" s="11" t="s">
        <v>110</v>
      </c>
      <c r="O126" s="11"/>
      <c r="P126" s="11" t="str">
        <f>_xlfn.XLOOKUP(F126,Buildings!$A$2:$A$77,Buildings!$G$2:$G$77)</f>
        <v>NET</v>
      </c>
      <c r="Q126" s="11"/>
      <c r="R126" s="11"/>
    </row>
    <row r="127" spans="1:18" s="4" customFormat="1" x14ac:dyDescent="0.25">
      <c r="A127" s="11" t="s">
        <v>3067</v>
      </c>
      <c r="B127" s="11" t="s">
        <v>5079</v>
      </c>
      <c r="C127" s="11" t="s">
        <v>3080</v>
      </c>
      <c r="D127" s="11"/>
      <c r="E127" s="11"/>
      <c r="F127" s="11" t="s">
        <v>448</v>
      </c>
      <c r="G127" s="11">
        <v>1000000000000000</v>
      </c>
      <c r="H127" s="11" t="s">
        <v>3086</v>
      </c>
      <c r="I127" s="11" t="s">
        <v>85</v>
      </c>
      <c r="J127" s="11" t="s">
        <v>5080</v>
      </c>
      <c r="K127" s="11" t="s">
        <v>3640</v>
      </c>
      <c r="L127" s="11" t="s">
        <v>124</v>
      </c>
      <c r="M127" s="11">
        <f t="shared" si="1"/>
        <v>1000000000000000</v>
      </c>
      <c r="N127" s="11" t="s">
        <v>110</v>
      </c>
      <c r="O127" s="11"/>
      <c r="P127" s="11" t="str">
        <f>_xlfn.XLOOKUP(F127,Buildings!$A$2:$A$77,Buildings!$G$2:$G$77)</f>
        <v>NET</v>
      </c>
      <c r="Q127" s="11"/>
      <c r="R127" s="11"/>
    </row>
    <row r="128" spans="1:18" s="4" customFormat="1" x14ac:dyDescent="0.25">
      <c r="A128" s="11" t="s">
        <v>3183</v>
      </c>
      <c r="B128" s="11" t="s">
        <v>5081</v>
      </c>
      <c r="C128" s="11" t="s">
        <v>234</v>
      </c>
      <c r="D128" s="11"/>
      <c r="E128" s="11"/>
      <c r="F128" s="11" t="s">
        <v>448</v>
      </c>
      <c r="G128" s="11">
        <v>1000000000000000</v>
      </c>
      <c r="H128" s="11" t="s">
        <v>3279</v>
      </c>
      <c r="I128" s="11" t="s">
        <v>3177</v>
      </c>
      <c r="J128" s="11" t="s">
        <v>5082</v>
      </c>
      <c r="K128" s="11" t="s">
        <v>3640</v>
      </c>
      <c r="L128" s="11" t="s">
        <v>124</v>
      </c>
      <c r="M128" s="11">
        <f t="shared" si="1"/>
        <v>1000000000000000</v>
      </c>
      <c r="N128" s="11" t="s">
        <v>110</v>
      </c>
      <c r="O128" s="11"/>
      <c r="P128" s="11" t="str">
        <f>_xlfn.XLOOKUP(F128,Buildings!$A$2:$A$77,Buildings!$G$2:$G$77)</f>
        <v>NET</v>
      </c>
      <c r="Q128" s="11"/>
      <c r="R128" s="11"/>
    </row>
    <row r="129" spans="1:18" s="4" customFormat="1" x14ac:dyDescent="0.25">
      <c r="A129" s="11" t="s">
        <v>3286</v>
      </c>
      <c r="B129" s="11" t="s">
        <v>5083</v>
      </c>
      <c r="C129" s="11" t="s">
        <v>234</v>
      </c>
      <c r="D129" s="11"/>
      <c r="E129" s="11"/>
      <c r="F129" s="11" t="s">
        <v>448</v>
      </c>
      <c r="G129" s="11">
        <v>1000000000000000</v>
      </c>
      <c r="H129" s="11" t="s">
        <v>3380</v>
      </c>
      <c r="I129" s="11" t="s">
        <v>3285</v>
      </c>
      <c r="J129" s="11" t="s">
        <v>5084</v>
      </c>
      <c r="K129" s="11" t="s">
        <v>3640</v>
      </c>
      <c r="L129" s="11" t="s">
        <v>124</v>
      </c>
      <c r="M129" s="11">
        <f t="shared" ref="M129:M186" si="2">G129</f>
        <v>1000000000000000</v>
      </c>
      <c r="N129" s="11" t="s">
        <v>110</v>
      </c>
      <c r="O129" s="11"/>
      <c r="P129" s="11" t="str">
        <f>_xlfn.XLOOKUP(F129,Buildings!$A$2:$A$77,Buildings!$G$2:$G$77)</f>
        <v>NET</v>
      </c>
      <c r="Q129" s="11"/>
      <c r="R129" s="11"/>
    </row>
    <row r="130" spans="1:18" s="4" customFormat="1" x14ac:dyDescent="0.25">
      <c r="A130" s="11" t="s">
        <v>3384</v>
      </c>
      <c r="B130" s="11" t="s">
        <v>5085</v>
      </c>
      <c r="C130" s="11" t="s">
        <v>234</v>
      </c>
      <c r="D130" s="11"/>
      <c r="E130" s="11"/>
      <c r="F130" s="11" t="s">
        <v>448</v>
      </c>
      <c r="G130" s="11">
        <v>1000000000000000</v>
      </c>
      <c r="H130" s="11" t="s">
        <v>3478</v>
      </c>
      <c r="I130" s="11" t="s">
        <v>3381</v>
      </c>
      <c r="J130" s="11" t="s">
        <v>5086</v>
      </c>
      <c r="K130" s="11" t="s">
        <v>3640</v>
      </c>
      <c r="L130" s="11" t="s">
        <v>124</v>
      </c>
      <c r="M130" s="11">
        <f t="shared" si="2"/>
        <v>1000000000000000</v>
      </c>
      <c r="N130" s="11" t="s">
        <v>110</v>
      </c>
      <c r="O130" s="11"/>
      <c r="P130" s="11" t="str">
        <f>_xlfn.XLOOKUP(F130,Buildings!$A$2:$A$77,Buildings!$G$2:$G$77)</f>
        <v>NET</v>
      </c>
      <c r="Q130" s="11"/>
      <c r="R130" s="11"/>
    </row>
    <row r="131" spans="1:18" s="4" customFormat="1" x14ac:dyDescent="0.25">
      <c r="A131" s="11" t="s">
        <v>3068</v>
      </c>
      <c r="B131" s="11" t="s">
        <v>5087</v>
      </c>
      <c r="C131" s="11" t="s">
        <v>234</v>
      </c>
      <c r="D131" s="11"/>
      <c r="E131" s="11"/>
      <c r="F131" s="11" t="s">
        <v>448</v>
      </c>
      <c r="G131" s="11">
        <v>1000000000000000</v>
      </c>
      <c r="H131" s="11" t="s">
        <v>3087</v>
      </c>
      <c r="I131" s="11" t="s">
        <v>89</v>
      </c>
      <c r="J131" s="11" t="s">
        <v>5088</v>
      </c>
      <c r="K131" s="11" t="s">
        <v>3640</v>
      </c>
      <c r="L131" s="11" t="s">
        <v>124</v>
      </c>
      <c r="M131" s="11">
        <f t="shared" si="2"/>
        <v>1000000000000000</v>
      </c>
      <c r="N131" s="11" t="s">
        <v>110</v>
      </c>
      <c r="O131" s="11"/>
      <c r="P131" s="11" t="str">
        <f>_xlfn.XLOOKUP(F131,Buildings!$A$2:$A$77,Buildings!$G$2:$G$77)</f>
        <v>NET</v>
      </c>
      <c r="Q131" s="11"/>
      <c r="R131" s="11"/>
    </row>
    <row r="132" spans="1:18" s="4" customFormat="1" x14ac:dyDescent="0.25">
      <c r="A132" s="11" t="s">
        <v>3069</v>
      </c>
      <c r="B132" s="11" t="s">
        <v>5089</v>
      </c>
      <c r="C132" s="11" t="s">
        <v>3081</v>
      </c>
      <c r="D132" s="11"/>
      <c r="E132" s="11"/>
      <c r="F132" s="11" t="s">
        <v>448</v>
      </c>
      <c r="G132" s="11">
        <v>1000000000000000</v>
      </c>
      <c r="H132" s="11" t="s">
        <v>3088</v>
      </c>
      <c r="I132" s="11" t="s">
        <v>92</v>
      </c>
      <c r="J132" s="11" t="s">
        <v>5090</v>
      </c>
      <c r="K132" s="11" t="s">
        <v>3640</v>
      </c>
      <c r="L132" s="11" t="s">
        <v>124</v>
      </c>
      <c r="M132" s="11">
        <f t="shared" si="2"/>
        <v>1000000000000000</v>
      </c>
      <c r="N132" s="11" t="s">
        <v>110</v>
      </c>
      <c r="O132" s="11"/>
      <c r="P132" s="11" t="str">
        <f>_xlfn.XLOOKUP(F132,Buildings!$A$2:$A$77,Buildings!$G$2:$G$77)</f>
        <v>NET</v>
      </c>
      <c r="Q132" s="11"/>
      <c r="R132" s="11"/>
    </row>
    <row r="133" spans="1:18" s="4" customFormat="1" x14ac:dyDescent="0.25">
      <c r="A133" s="11" t="s">
        <v>3070</v>
      </c>
      <c r="B133" s="11" t="s">
        <v>5091</v>
      </c>
      <c r="C133" s="11" t="s">
        <v>3081</v>
      </c>
      <c r="D133" s="11"/>
      <c r="E133" s="11"/>
      <c r="F133" s="11" t="s">
        <v>448</v>
      </c>
      <c r="G133" s="11">
        <v>1000000000000000</v>
      </c>
      <c r="H133" s="11" t="s">
        <v>3089</v>
      </c>
      <c r="I133" s="11" t="s">
        <v>94</v>
      </c>
      <c r="J133" s="11" t="s">
        <v>5092</v>
      </c>
      <c r="K133" s="11" t="s">
        <v>3640</v>
      </c>
      <c r="L133" s="11" t="s">
        <v>124</v>
      </c>
      <c r="M133" s="11">
        <f t="shared" si="2"/>
        <v>1000000000000000</v>
      </c>
      <c r="N133" s="11" t="s">
        <v>110</v>
      </c>
      <c r="O133" s="11"/>
      <c r="P133" s="11" t="str">
        <f>_xlfn.XLOOKUP(F133,Buildings!$A$2:$A$77,Buildings!$G$2:$G$77)</f>
        <v>NET</v>
      </c>
      <c r="Q133" s="11"/>
      <c r="R133" s="11"/>
    </row>
    <row r="134" spans="1:18" s="4" customFormat="1" x14ac:dyDescent="0.25">
      <c r="A134" s="11" t="s">
        <v>3071</v>
      </c>
      <c r="B134" s="11" t="s">
        <v>5093</v>
      </c>
      <c r="C134" s="11" t="s">
        <v>3081</v>
      </c>
      <c r="D134" s="11"/>
      <c r="E134" s="11"/>
      <c r="F134" s="11" t="s">
        <v>448</v>
      </c>
      <c r="G134" s="11">
        <v>1000000000000000</v>
      </c>
      <c r="H134" s="11" t="s">
        <v>3090</v>
      </c>
      <c r="I134" s="11" t="s">
        <v>96</v>
      </c>
      <c r="J134" s="11" t="s">
        <v>5094</v>
      </c>
      <c r="K134" s="11" t="s">
        <v>3640</v>
      </c>
      <c r="L134" s="11" t="s">
        <v>124</v>
      </c>
      <c r="M134" s="11">
        <f t="shared" si="2"/>
        <v>1000000000000000</v>
      </c>
      <c r="N134" s="11" t="s">
        <v>110</v>
      </c>
      <c r="O134" s="11"/>
      <c r="P134" s="11" t="str">
        <f>_xlfn.XLOOKUP(F134,Buildings!$A$2:$A$77,Buildings!$G$2:$G$77)</f>
        <v>NET</v>
      </c>
      <c r="Q134" s="11"/>
      <c r="R134" s="11"/>
    </row>
    <row r="135" spans="1:18" s="4" customFormat="1" x14ac:dyDescent="0.25">
      <c r="A135" s="11" t="s">
        <v>3072</v>
      </c>
      <c r="B135" s="11" t="s">
        <v>5095</v>
      </c>
      <c r="C135" s="11" t="s">
        <v>3081</v>
      </c>
      <c r="D135" s="11"/>
      <c r="E135" s="11"/>
      <c r="F135" s="11" t="s">
        <v>448</v>
      </c>
      <c r="G135" s="11">
        <v>1000000000000000</v>
      </c>
      <c r="H135" s="11" t="s">
        <v>3091</v>
      </c>
      <c r="I135" s="11" t="s">
        <v>98</v>
      </c>
      <c r="J135" s="11" t="s">
        <v>5096</v>
      </c>
      <c r="K135" s="11" t="s">
        <v>3640</v>
      </c>
      <c r="L135" s="11" t="s">
        <v>124</v>
      </c>
      <c r="M135" s="11">
        <f t="shared" si="2"/>
        <v>1000000000000000</v>
      </c>
      <c r="N135" s="11" t="s">
        <v>110</v>
      </c>
      <c r="O135" s="11"/>
      <c r="P135" s="11" t="str">
        <f>_xlfn.XLOOKUP(F135,Buildings!$A$2:$A$77,Buildings!$G$2:$G$77)</f>
        <v>NET</v>
      </c>
      <c r="Q135" s="11"/>
      <c r="R135" s="11"/>
    </row>
    <row r="136" spans="1:18" s="4" customFormat="1" x14ac:dyDescent="0.25">
      <c r="A136" s="11" t="s">
        <v>3073</v>
      </c>
      <c r="B136" s="11" t="s">
        <v>5097</v>
      </c>
      <c r="C136" s="11" t="s">
        <v>234</v>
      </c>
      <c r="D136" s="11"/>
      <c r="E136" s="11"/>
      <c r="F136" s="11" t="s">
        <v>448</v>
      </c>
      <c r="G136" s="11">
        <v>1000000000000000</v>
      </c>
      <c r="H136" s="11" t="s">
        <v>3092</v>
      </c>
      <c r="I136" s="11" t="s">
        <v>2458</v>
      </c>
      <c r="J136" s="11" t="s">
        <v>5098</v>
      </c>
      <c r="K136" s="11" t="s">
        <v>3640</v>
      </c>
      <c r="L136" s="11" t="s">
        <v>124</v>
      </c>
      <c r="M136" s="11">
        <f t="shared" si="2"/>
        <v>1000000000000000</v>
      </c>
      <c r="N136" s="11" t="s">
        <v>110</v>
      </c>
      <c r="O136" s="11"/>
      <c r="P136" s="11" t="str">
        <f>_xlfn.XLOOKUP(F136,Buildings!$A$2:$A$77,Buildings!$G$2:$G$77)</f>
        <v>NET</v>
      </c>
      <c r="Q136" s="11"/>
      <c r="R136" s="11"/>
    </row>
    <row r="137" spans="1:18" s="4" customFormat="1" x14ac:dyDescent="0.25">
      <c r="A137" s="11" t="s">
        <v>3074</v>
      </c>
      <c r="B137" s="11" t="s">
        <v>5099</v>
      </c>
      <c r="C137" s="11" t="s">
        <v>3081</v>
      </c>
      <c r="D137" s="11"/>
      <c r="E137" s="11"/>
      <c r="F137" s="11" t="s">
        <v>448</v>
      </c>
      <c r="G137" s="11">
        <v>1000000000000000</v>
      </c>
      <c r="H137" s="11" t="s">
        <v>3093</v>
      </c>
      <c r="I137" s="11" t="s">
        <v>100</v>
      </c>
      <c r="J137" s="11" t="s">
        <v>5100</v>
      </c>
      <c r="K137" s="11" t="s">
        <v>3640</v>
      </c>
      <c r="L137" s="11" t="s">
        <v>124</v>
      </c>
      <c r="M137" s="11">
        <f t="shared" si="2"/>
        <v>1000000000000000</v>
      </c>
      <c r="N137" s="11" t="s">
        <v>110</v>
      </c>
      <c r="O137" s="11"/>
      <c r="P137" s="11" t="str">
        <f>_xlfn.XLOOKUP(F137,Buildings!$A$2:$A$77,Buildings!$G$2:$G$77)</f>
        <v>NET</v>
      </c>
      <c r="Q137" s="11"/>
      <c r="R137" s="11"/>
    </row>
    <row r="138" spans="1:18" s="4" customFormat="1" x14ac:dyDescent="0.25">
      <c r="A138" s="11" t="s">
        <v>3075</v>
      </c>
      <c r="B138" s="11" t="s">
        <v>5101</v>
      </c>
      <c r="C138" s="11" t="s">
        <v>3081</v>
      </c>
      <c r="D138" s="11"/>
      <c r="E138" s="11"/>
      <c r="F138" s="11" t="s">
        <v>448</v>
      </c>
      <c r="G138" s="11">
        <v>1000000000000000</v>
      </c>
      <c r="H138" s="11" t="s">
        <v>3094</v>
      </c>
      <c r="I138" s="11" t="s">
        <v>102</v>
      </c>
      <c r="J138" s="11" t="s">
        <v>5102</v>
      </c>
      <c r="K138" s="11" t="s">
        <v>3640</v>
      </c>
      <c r="L138" s="11" t="s">
        <v>124</v>
      </c>
      <c r="M138" s="11">
        <f t="shared" si="2"/>
        <v>1000000000000000</v>
      </c>
      <c r="N138" s="11" t="s">
        <v>110</v>
      </c>
      <c r="O138" s="11"/>
      <c r="P138" s="11" t="str">
        <f>_xlfn.XLOOKUP(F138,Buildings!$A$2:$A$77,Buildings!$G$2:$G$77)</f>
        <v>NET</v>
      </c>
      <c r="Q138" s="11"/>
      <c r="R138" s="11"/>
    </row>
    <row r="139" spans="1:18" s="4" customFormat="1" x14ac:dyDescent="0.25">
      <c r="A139" s="11" t="s">
        <v>3076</v>
      </c>
      <c r="B139" s="11" t="s">
        <v>5103</v>
      </c>
      <c r="C139" s="11" t="s">
        <v>3081</v>
      </c>
      <c r="D139" s="11"/>
      <c r="E139" s="11"/>
      <c r="F139" s="11" t="s">
        <v>448</v>
      </c>
      <c r="G139" s="11">
        <v>1000000000000000</v>
      </c>
      <c r="H139" s="11" t="s">
        <v>3095</v>
      </c>
      <c r="I139" s="11" t="s">
        <v>104</v>
      </c>
      <c r="J139" s="11" t="s">
        <v>5104</v>
      </c>
      <c r="K139" s="11" t="s">
        <v>3640</v>
      </c>
      <c r="L139" s="11" t="s">
        <v>124</v>
      </c>
      <c r="M139" s="11">
        <f t="shared" si="2"/>
        <v>1000000000000000</v>
      </c>
      <c r="N139" s="11" t="s">
        <v>110</v>
      </c>
      <c r="O139" s="11"/>
      <c r="P139" s="11" t="str">
        <f>_xlfn.XLOOKUP(F139,Buildings!$A$2:$A$77,Buildings!$G$2:$G$77)</f>
        <v>NET</v>
      </c>
      <c r="Q139" s="11"/>
      <c r="R139" s="11"/>
    </row>
    <row r="140" spans="1:18" s="4" customFormat="1" x14ac:dyDescent="0.25">
      <c r="A140" s="11" t="s">
        <v>3079</v>
      </c>
      <c r="B140" s="11" t="s">
        <v>5105</v>
      </c>
      <c r="C140" s="11" t="s">
        <v>3081</v>
      </c>
      <c r="D140" s="11"/>
      <c r="E140" s="11"/>
      <c r="F140" s="11" t="s">
        <v>448</v>
      </c>
      <c r="G140" s="11">
        <v>1000000000000000</v>
      </c>
      <c r="H140" s="11" t="s">
        <v>3096</v>
      </c>
      <c r="I140" s="11" t="s">
        <v>106</v>
      </c>
      <c r="J140" s="11" t="s">
        <v>5106</v>
      </c>
      <c r="K140" s="11" t="s">
        <v>3640</v>
      </c>
      <c r="L140" s="11" t="s">
        <v>124</v>
      </c>
      <c r="M140" s="11">
        <f t="shared" si="2"/>
        <v>1000000000000000</v>
      </c>
      <c r="N140" s="11" t="s">
        <v>110</v>
      </c>
      <c r="O140" s="11"/>
      <c r="P140" s="11" t="str">
        <f>_xlfn.XLOOKUP(F140,Buildings!$A$2:$A$77,Buildings!$G$2:$G$77)</f>
        <v>NET</v>
      </c>
      <c r="Q140" s="11"/>
      <c r="R140" s="11"/>
    </row>
    <row r="141" spans="1:18" s="4" customFormat="1" x14ac:dyDescent="0.25">
      <c r="A141" s="11" t="s">
        <v>3077</v>
      </c>
      <c r="B141" s="11" t="s">
        <v>5107</v>
      </c>
      <c r="C141" s="11" t="s">
        <v>3081</v>
      </c>
      <c r="D141" s="11"/>
      <c r="E141" s="11"/>
      <c r="F141" s="11" t="s">
        <v>448</v>
      </c>
      <c r="G141" s="11">
        <v>1000000000000000</v>
      </c>
      <c r="H141" s="11" t="s">
        <v>3097</v>
      </c>
      <c r="I141" s="11" t="s">
        <v>108</v>
      </c>
      <c r="J141" s="11" t="s">
        <v>5108</v>
      </c>
      <c r="K141" s="11" t="s">
        <v>3640</v>
      </c>
      <c r="L141" s="11" t="s">
        <v>124</v>
      </c>
      <c r="M141" s="11">
        <f t="shared" si="2"/>
        <v>1000000000000000</v>
      </c>
      <c r="N141" s="11" t="s">
        <v>110</v>
      </c>
      <c r="O141" s="11"/>
      <c r="P141" s="11" t="str">
        <f>_xlfn.XLOOKUP(F141,Buildings!$A$2:$A$77,Buildings!$G$2:$G$77)</f>
        <v>NET</v>
      </c>
      <c r="Q141" s="11"/>
      <c r="R141" s="11"/>
    </row>
    <row r="142" spans="1:18" s="4" customFormat="1" x14ac:dyDescent="0.25">
      <c r="A142" s="11" t="s">
        <v>3078</v>
      </c>
      <c r="B142" s="11" t="s">
        <v>5109</v>
      </c>
      <c r="C142" s="11" t="s">
        <v>3081</v>
      </c>
      <c r="D142" s="11"/>
      <c r="E142" s="11"/>
      <c r="F142" s="11" t="s">
        <v>448</v>
      </c>
      <c r="G142" s="11">
        <v>1000000000000000</v>
      </c>
      <c r="H142" s="11" t="s">
        <v>3098</v>
      </c>
      <c r="I142" s="11" t="s">
        <v>110</v>
      </c>
      <c r="J142" s="11" t="s">
        <v>5110</v>
      </c>
      <c r="K142" s="11" t="s">
        <v>3640</v>
      </c>
      <c r="L142" s="11" t="s">
        <v>124</v>
      </c>
      <c r="M142" s="11">
        <f t="shared" si="2"/>
        <v>1000000000000000</v>
      </c>
      <c r="N142" s="11" t="s">
        <v>110</v>
      </c>
      <c r="O142" s="11"/>
      <c r="P142" s="11" t="str">
        <f>_xlfn.XLOOKUP(F142,Buildings!$A$2:$A$77,Buildings!$G$2:$G$77)</f>
        <v>NET</v>
      </c>
      <c r="Q142" s="11"/>
      <c r="R142" s="11"/>
    </row>
    <row r="143" spans="1:18" s="4" customFormat="1" x14ac:dyDescent="0.25">
      <c r="A143" s="11" t="s">
        <v>3064</v>
      </c>
      <c r="B143" s="11" t="s">
        <v>5111</v>
      </c>
      <c r="C143" s="11" t="s">
        <v>234</v>
      </c>
      <c r="D143" s="11"/>
      <c r="E143" s="11"/>
      <c r="F143" s="11" t="s">
        <v>448</v>
      </c>
      <c r="G143" s="11">
        <v>1000000000000000</v>
      </c>
      <c r="H143" s="11" t="s">
        <v>3083</v>
      </c>
      <c r="I143" s="11" t="s">
        <v>74</v>
      </c>
      <c r="J143" s="11" t="s">
        <v>5112</v>
      </c>
      <c r="K143" s="11" t="s">
        <v>3640</v>
      </c>
      <c r="L143" s="11" t="s">
        <v>124</v>
      </c>
      <c r="M143" s="11">
        <f t="shared" si="2"/>
        <v>1000000000000000</v>
      </c>
      <c r="N143" s="11" t="s">
        <v>110</v>
      </c>
      <c r="O143" s="11"/>
      <c r="P143" s="11" t="str">
        <f>_xlfn.XLOOKUP(F143,Buildings!$A$2:$A$77,Buildings!$G$2:$G$77)</f>
        <v>NET</v>
      </c>
      <c r="Q143" s="11"/>
      <c r="R143" s="11"/>
    </row>
    <row r="144" spans="1:18" s="4" customFormat="1" x14ac:dyDescent="0.25">
      <c r="A144" s="11" t="s">
        <v>3065</v>
      </c>
      <c r="B144" s="11" t="s">
        <v>5113</v>
      </c>
      <c r="C144" s="11" t="s">
        <v>3080</v>
      </c>
      <c r="D144" s="11"/>
      <c r="E144" s="11"/>
      <c r="F144" s="11" t="s">
        <v>448</v>
      </c>
      <c r="G144" s="11">
        <v>1000000000000000</v>
      </c>
      <c r="H144" s="11" t="s">
        <v>3084</v>
      </c>
      <c r="I144" s="11" t="s">
        <v>80</v>
      </c>
      <c r="J144" s="11" t="s">
        <v>5114</v>
      </c>
      <c r="K144" s="11" t="s">
        <v>3640</v>
      </c>
      <c r="L144" s="11" t="s">
        <v>124</v>
      </c>
      <c r="M144" s="11">
        <f t="shared" si="2"/>
        <v>1000000000000000</v>
      </c>
      <c r="N144" s="11" t="s">
        <v>110</v>
      </c>
      <c r="O144" s="11"/>
      <c r="P144" s="11" t="str">
        <f>_xlfn.XLOOKUP(F144,Buildings!$A$2:$A$77,Buildings!$G$2:$G$77)</f>
        <v>NET</v>
      </c>
      <c r="Q144" s="11"/>
      <c r="R144" s="11"/>
    </row>
    <row r="145" spans="1:18" s="4" customFormat="1" x14ac:dyDescent="0.25">
      <c r="A145" s="11" t="s">
        <v>3887</v>
      </c>
      <c r="B145" s="11" t="s">
        <v>211</v>
      </c>
      <c r="C145" s="11" t="s">
        <v>5292</v>
      </c>
      <c r="D145" s="11"/>
      <c r="E145" s="11"/>
      <c r="F145" s="11" t="s">
        <v>3870</v>
      </c>
      <c r="G145" s="11">
        <v>0.5</v>
      </c>
      <c r="H145" s="11" t="s">
        <v>4036</v>
      </c>
      <c r="I145" s="11" t="s">
        <v>69</v>
      </c>
      <c r="J145" s="11" t="s">
        <v>3871</v>
      </c>
      <c r="K145" s="11" t="s">
        <v>3639</v>
      </c>
      <c r="L145" s="11" t="s">
        <v>124</v>
      </c>
      <c r="M145" s="11">
        <f t="shared" si="2"/>
        <v>0.5</v>
      </c>
      <c r="N145" s="11" t="s">
        <v>110</v>
      </c>
      <c r="O145" s="11" t="s">
        <v>3872</v>
      </c>
      <c r="P145" s="11" t="str">
        <f>_xlfn.XLOOKUP(F145,Buildings!$A$2:$A$77,Buildings!$G$2:$G$77)</f>
        <v>Wind_Onshore</v>
      </c>
      <c r="Q145" s="11"/>
      <c r="R145" s="11"/>
    </row>
    <row r="146" spans="1:18" s="4" customFormat="1" x14ac:dyDescent="0.25">
      <c r="A146" s="11" t="s">
        <v>3382</v>
      </c>
      <c r="B146" s="11" t="s">
        <v>233</v>
      </c>
      <c r="C146" s="11" t="s">
        <v>5353</v>
      </c>
      <c r="D146" s="11"/>
      <c r="E146" s="11"/>
      <c r="F146" s="11" t="s">
        <v>448</v>
      </c>
      <c r="G146" s="11">
        <v>100000000000000</v>
      </c>
      <c r="H146" s="11" t="s">
        <v>3479</v>
      </c>
      <c r="I146" s="11" t="s">
        <v>3381</v>
      </c>
      <c r="J146" s="11" t="s">
        <v>11</v>
      </c>
      <c r="K146" s="11" t="s">
        <v>11</v>
      </c>
      <c r="L146" s="11" t="s">
        <v>11</v>
      </c>
      <c r="M146" s="11" t="s">
        <v>11</v>
      </c>
      <c r="N146" s="11" t="s">
        <v>110</v>
      </c>
      <c r="O146" s="11"/>
      <c r="P146" s="11" t="s">
        <v>5215</v>
      </c>
      <c r="Q146" s="11"/>
      <c r="R146" s="11">
        <v>0.99</v>
      </c>
    </row>
    <row r="147" spans="1:18" s="4" customFormat="1" x14ac:dyDescent="0.25">
      <c r="A147" s="11" t="s">
        <v>4728</v>
      </c>
      <c r="B147" s="11" t="s">
        <v>244</v>
      </c>
      <c r="C147" s="11" t="s">
        <v>234</v>
      </c>
      <c r="D147" s="11"/>
      <c r="E147" s="11"/>
      <c r="F147" s="11" t="s">
        <v>448</v>
      </c>
      <c r="G147" s="11">
        <v>16000000000</v>
      </c>
      <c r="H147" s="11" t="s">
        <v>4732</v>
      </c>
      <c r="I147" s="11" t="s">
        <v>4716</v>
      </c>
      <c r="J147" s="11" t="s">
        <v>5115</v>
      </c>
      <c r="K147" s="11" t="s">
        <v>3639</v>
      </c>
      <c r="L147" s="11" t="s">
        <v>124</v>
      </c>
      <c r="M147" s="11">
        <f t="shared" si="2"/>
        <v>16000000000</v>
      </c>
      <c r="N147" s="11" t="s">
        <v>110</v>
      </c>
      <c r="O147" s="11" t="s">
        <v>5696</v>
      </c>
      <c r="P147" s="11" t="s">
        <v>5215</v>
      </c>
      <c r="Q147" s="11"/>
      <c r="R147" s="11"/>
    </row>
    <row r="148" spans="1:18" s="4" customFormat="1" x14ac:dyDescent="0.25">
      <c r="A148" s="11" t="s">
        <v>247</v>
      </c>
      <c r="B148" s="11" t="s">
        <v>248</v>
      </c>
      <c r="C148" s="11" t="s">
        <v>5292</v>
      </c>
      <c r="D148" s="11"/>
      <c r="E148" s="11"/>
      <c r="F148" s="11" t="s">
        <v>249</v>
      </c>
      <c r="G148" s="11">
        <v>0.5</v>
      </c>
      <c r="H148" s="11" t="s">
        <v>2269</v>
      </c>
      <c r="I148" s="11" t="s">
        <v>69</v>
      </c>
      <c r="J148" s="11" t="s">
        <v>5019</v>
      </c>
      <c r="K148" s="11" t="s">
        <v>3639</v>
      </c>
      <c r="L148" s="11" t="s">
        <v>124</v>
      </c>
      <c r="M148" s="11">
        <f t="shared" si="2"/>
        <v>0.5</v>
      </c>
      <c r="N148" s="11" t="s">
        <v>110</v>
      </c>
      <c r="O148" s="11" t="s">
        <v>5019</v>
      </c>
      <c r="P148" s="11" t="str">
        <f>_xlfn.XLOOKUP(F148,Buildings!$A$2:$A$77,Buildings!$G$2:$G$77)</f>
        <v>Wind_Offshore</v>
      </c>
      <c r="Q148" s="11"/>
      <c r="R148" s="11"/>
    </row>
    <row r="149" spans="1:18" s="4" customFormat="1" x14ac:dyDescent="0.25">
      <c r="A149" s="11" t="s">
        <v>3016</v>
      </c>
      <c r="B149" s="11" t="s">
        <v>3018</v>
      </c>
      <c r="C149" s="11" t="s">
        <v>123</v>
      </c>
      <c r="D149" s="11">
        <v>51.96</v>
      </c>
      <c r="E149" s="11">
        <v>4.0216504928067804</v>
      </c>
      <c r="F149" s="11"/>
      <c r="G149" s="11">
        <v>0</v>
      </c>
      <c r="H149" s="11" t="s">
        <v>3026</v>
      </c>
      <c r="I149" s="11" t="s">
        <v>69</v>
      </c>
      <c r="J149" s="11" t="s">
        <v>5116</v>
      </c>
      <c r="K149" s="11" t="s">
        <v>3640</v>
      </c>
      <c r="L149" s="11" t="s">
        <v>124</v>
      </c>
      <c r="M149" s="11">
        <f t="shared" si="2"/>
        <v>0</v>
      </c>
      <c r="N149" s="11" t="s">
        <v>110</v>
      </c>
      <c r="O149" s="11"/>
      <c r="P149" s="11" t="s">
        <v>5438</v>
      </c>
      <c r="Q149" s="11"/>
      <c r="R149" s="11"/>
    </row>
    <row r="150" spans="1:18" s="4" customFormat="1" x14ac:dyDescent="0.25">
      <c r="A150" s="11" t="s">
        <v>3015</v>
      </c>
      <c r="B150" s="11" t="s">
        <v>3017</v>
      </c>
      <c r="C150" s="11" t="s">
        <v>212</v>
      </c>
      <c r="D150" s="11">
        <v>51.956800207854997</v>
      </c>
      <c r="E150" s="11">
        <v>4.0216504928067804</v>
      </c>
      <c r="F150" s="11"/>
      <c r="G150" s="11">
        <v>0</v>
      </c>
      <c r="H150" s="11" t="s">
        <v>3025</v>
      </c>
      <c r="I150" s="11" t="s">
        <v>69</v>
      </c>
      <c r="J150" s="11" t="s">
        <v>5117</v>
      </c>
      <c r="K150" s="11" t="s">
        <v>3640</v>
      </c>
      <c r="L150" s="11" t="s">
        <v>124</v>
      </c>
      <c r="M150" s="11">
        <f t="shared" si="2"/>
        <v>0</v>
      </c>
      <c r="N150" s="11" t="s">
        <v>110</v>
      </c>
      <c r="O150" s="11"/>
      <c r="P150" s="11" t="s">
        <v>5438</v>
      </c>
      <c r="Q150" s="11"/>
      <c r="R150" s="11"/>
    </row>
    <row r="151" spans="1:18" s="4" customFormat="1" x14ac:dyDescent="0.25">
      <c r="A151" s="11" t="s">
        <v>3888</v>
      </c>
      <c r="B151" s="11" t="s">
        <v>3889</v>
      </c>
      <c r="C151" s="11" t="s">
        <v>5292</v>
      </c>
      <c r="D151" s="11"/>
      <c r="E151" s="11"/>
      <c r="F151" s="11" t="s">
        <v>3870</v>
      </c>
      <c r="G151" s="11">
        <v>0.5</v>
      </c>
      <c r="H151" s="11" t="s">
        <v>3936</v>
      </c>
      <c r="I151" s="11" t="s">
        <v>69</v>
      </c>
      <c r="J151" s="11" t="s">
        <v>3872</v>
      </c>
      <c r="K151" s="11" t="s">
        <v>3639</v>
      </c>
      <c r="L151" s="11" t="s">
        <v>124</v>
      </c>
      <c r="M151" s="11">
        <f t="shared" si="2"/>
        <v>0.5</v>
      </c>
      <c r="N151" s="11" t="s">
        <v>110</v>
      </c>
      <c r="O151" s="11" t="s">
        <v>3872</v>
      </c>
      <c r="P151" s="11" t="str">
        <f>_xlfn.XLOOKUP(F151,Buildings!$A$2:$A$77,Buildings!$G$2:$G$77)</f>
        <v>Wind_Onshore</v>
      </c>
      <c r="Q151" s="11"/>
      <c r="R151" s="11"/>
    </row>
    <row r="152" spans="1:18" s="4" customFormat="1" x14ac:dyDescent="0.25">
      <c r="A152" s="11" t="s">
        <v>3890</v>
      </c>
      <c r="B152" s="11" t="s">
        <v>3891</v>
      </c>
      <c r="C152" s="11" t="s">
        <v>5292</v>
      </c>
      <c r="D152" s="11"/>
      <c r="E152" s="11"/>
      <c r="F152" s="11" t="s">
        <v>3870</v>
      </c>
      <c r="G152" s="11">
        <v>0.5</v>
      </c>
      <c r="H152" s="11" t="s">
        <v>3937</v>
      </c>
      <c r="I152" s="11" t="s">
        <v>69</v>
      </c>
      <c r="J152" s="11" t="s">
        <v>3872</v>
      </c>
      <c r="K152" s="11" t="s">
        <v>3639</v>
      </c>
      <c r="L152" s="11" t="s">
        <v>124</v>
      </c>
      <c r="M152" s="11">
        <f t="shared" si="2"/>
        <v>0.5</v>
      </c>
      <c r="N152" s="11" t="s">
        <v>110</v>
      </c>
      <c r="O152" s="11" t="s">
        <v>3872</v>
      </c>
      <c r="P152" s="11" t="str">
        <f>_xlfn.XLOOKUP(F152,Buildings!$A$2:$A$77,Buildings!$G$2:$G$77)</f>
        <v>Wind_Onshore</v>
      </c>
      <c r="Q152" s="11"/>
      <c r="R152" s="11"/>
    </row>
    <row r="153" spans="1:18" s="4" customFormat="1" x14ac:dyDescent="0.25">
      <c r="A153" s="11" t="s">
        <v>3892</v>
      </c>
      <c r="B153" s="11" t="s">
        <v>3893</v>
      </c>
      <c r="C153" s="11" t="s">
        <v>5292</v>
      </c>
      <c r="D153" s="11"/>
      <c r="E153" s="11"/>
      <c r="F153" s="11" t="s">
        <v>3870</v>
      </c>
      <c r="G153" s="11">
        <v>0.5</v>
      </c>
      <c r="H153" s="11" t="s">
        <v>3938</v>
      </c>
      <c r="I153" s="11" t="s">
        <v>69</v>
      </c>
      <c r="J153" s="11" t="s">
        <v>3872</v>
      </c>
      <c r="K153" s="11" t="s">
        <v>3639</v>
      </c>
      <c r="L153" s="11" t="s">
        <v>124</v>
      </c>
      <c r="M153" s="11">
        <f t="shared" si="2"/>
        <v>0.5</v>
      </c>
      <c r="N153" s="11" t="s">
        <v>110</v>
      </c>
      <c r="O153" s="11" t="s">
        <v>3872</v>
      </c>
      <c r="P153" s="11" t="str">
        <f>_xlfn.XLOOKUP(F153,Buildings!$A$2:$A$77,Buildings!$G$2:$G$77)</f>
        <v>Wind_Onshore</v>
      </c>
      <c r="Q153" s="11"/>
      <c r="R153" s="11"/>
    </row>
    <row r="154" spans="1:18" s="4" customFormat="1" x14ac:dyDescent="0.25">
      <c r="A154" s="11" t="s">
        <v>3894</v>
      </c>
      <c r="B154" s="11" t="s">
        <v>3895</v>
      </c>
      <c r="C154" s="11" t="s">
        <v>5292</v>
      </c>
      <c r="D154" s="11"/>
      <c r="E154" s="11"/>
      <c r="F154" s="11" t="s">
        <v>3870</v>
      </c>
      <c r="G154" s="11">
        <v>0.5</v>
      </c>
      <c r="H154" s="11" t="s">
        <v>3939</v>
      </c>
      <c r="I154" s="11" t="s">
        <v>69</v>
      </c>
      <c r="J154" s="11" t="s">
        <v>3872</v>
      </c>
      <c r="K154" s="11" t="s">
        <v>3639</v>
      </c>
      <c r="L154" s="11" t="s">
        <v>124</v>
      </c>
      <c r="M154" s="11">
        <f t="shared" si="2"/>
        <v>0.5</v>
      </c>
      <c r="N154" s="11" t="s">
        <v>110</v>
      </c>
      <c r="O154" s="11" t="s">
        <v>3872</v>
      </c>
      <c r="P154" s="11" t="str">
        <f>_xlfn.XLOOKUP(F154,Buildings!$A$2:$A$77,Buildings!$G$2:$G$77)</f>
        <v>Wind_Onshore</v>
      </c>
      <c r="Q154" s="11"/>
      <c r="R154" s="11"/>
    </row>
    <row r="155" spans="1:18" s="4" customFormat="1" x14ac:dyDescent="0.25">
      <c r="A155" s="11" t="s">
        <v>3896</v>
      </c>
      <c r="B155" s="11" t="s">
        <v>3897</v>
      </c>
      <c r="C155" s="11" t="s">
        <v>5292</v>
      </c>
      <c r="D155" s="11"/>
      <c r="E155" s="11"/>
      <c r="F155" s="11" t="s">
        <v>3870</v>
      </c>
      <c r="G155" s="11">
        <v>0.5</v>
      </c>
      <c r="H155" s="11" t="s">
        <v>3940</v>
      </c>
      <c r="I155" s="11" t="s">
        <v>69</v>
      </c>
      <c r="J155" s="11" t="s">
        <v>3872</v>
      </c>
      <c r="K155" s="11" t="s">
        <v>3639</v>
      </c>
      <c r="L155" s="11" t="s">
        <v>124</v>
      </c>
      <c r="M155" s="11">
        <f t="shared" si="2"/>
        <v>0.5</v>
      </c>
      <c r="N155" s="11" t="s">
        <v>110</v>
      </c>
      <c r="O155" s="11" t="s">
        <v>3872</v>
      </c>
      <c r="P155" s="11" t="str">
        <f>_xlfn.XLOOKUP(F155,Buildings!$A$2:$A$77,Buildings!$G$2:$G$77)</f>
        <v>Wind_Onshore</v>
      </c>
      <c r="Q155" s="11"/>
      <c r="R155" s="11"/>
    </row>
    <row r="156" spans="1:18" s="4" customFormat="1" x14ac:dyDescent="0.25">
      <c r="A156" s="11" t="s">
        <v>3898</v>
      </c>
      <c r="B156" s="11" t="s">
        <v>3899</v>
      </c>
      <c r="C156" s="11" t="s">
        <v>5292</v>
      </c>
      <c r="D156" s="11"/>
      <c r="E156" s="11"/>
      <c r="F156" s="11" t="s">
        <v>3870</v>
      </c>
      <c r="G156" s="11">
        <v>0.5</v>
      </c>
      <c r="H156" s="11" t="s">
        <v>3941</v>
      </c>
      <c r="I156" s="11" t="s">
        <v>69</v>
      </c>
      <c r="J156" s="11" t="s">
        <v>3872</v>
      </c>
      <c r="K156" s="11" t="s">
        <v>3639</v>
      </c>
      <c r="L156" s="11" t="s">
        <v>124</v>
      </c>
      <c r="M156" s="11">
        <f t="shared" si="2"/>
        <v>0.5</v>
      </c>
      <c r="N156" s="11" t="s">
        <v>110</v>
      </c>
      <c r="O156" s="11" t="s">
        <v>3872</v>
      </c>
      <c r="P156" s="11" t="str">
        <f>_xlfn.XLOOKUP(F156,Buildings!$A$2:$A$77,Buildings!$G$2:$G$77)</f>
        <v>Wind_Onshore</v>
      </c>
      <c r="Q156" s="11"/>
      <c r="R156" s="11"/>
    </row>
    <row r="157" spans="1:18" s="4" customFormat="1" x14ac:dyDescent="0.25">
      <c r="A157" s="11" t="s">
        <v>3900</v>
      </c>
      <c r="B157" s="11" t="s">
        <v>3901</v>
      </c>
      <c r="C157" s="11" t="s">
        <v>5292</v>
      </c>
      <c r="D157" s="11"/>
      <c r="E157" s="11"/>
      <c r="F157" s="11" t="s">
        <v>3870</v>
      </c>
      <c r="G157" s="11">
        <v>0.5</v>
      </c>
      <c r="H157" s="11" t="s">
        <v>3942</v>
      </c>
      <c r="I157" s="11" t="s">
        <v>69</v>
      </c>
      <c r="J157" s="11" t="s">
        <v>3872</v>
      </c>
      <c r="K157" s="11" t="s">
        <v>3639</v>
      </c>
      <c r="L157" s="11" t="s">
        <v>124</v>
      </c>
      <c r="M157" s="11">
        <f t="shared" si="2"/>
        <v>0.5</v>
      </c>
      <c r="N157" s="11" t="s">
        <v>110</v>
      </c>
      <c r="O157" s="11" t="s">
        <v>3872</v>
      </c>
      <c r="P157" s="11" t="str">
        <f>_xlfn.XLOOKUP(F157,Buildings!$A$2:$A$77,Buildings!$G$2:$G$77)</f>
        <v>Wind_Onshore</v>
      </c>
      <c r="Q157" s="11"/>
      <c r="R157" s="11"/>
    </row>
    <row r="158" spans="1:18" s="4" customFormat="1" x14ac:dyDescent="0.25">
      <c r="A158" s="11" t="s">
        <v>3874</v>
      </c>
      <c r="B158" s="11" t="s">
        <v>3903</v>
      </c>
      <c r="C158" s="11" t="s">
        <v>5432</v>
      </c>
      <c r="D158" s="11"/>
      <c r="E158" s="11"/>
      <c r="F158" s="11" t="s">
        <v>3902</v>
      </c>
      <c r="G158" s="11">
        <v>0.5</v>
      </c>
      <c r="H158" s="11" t="s">
        <v>3943</v>
      </c>
      <c r="I158" s="11" t="s">
        <v>69</v>
      </c>
      <c r="J158" s="11" t="s">
        <v>3873</v>
      </c>
      <c r="K158" s="11" t="s">
        <v>3639</v>
      </c>
      <c r="L158" s="11" t="s">
        <v>124</v>
      </c>
      <c r="M158" s="11">
        <f t="shared" si="2"/>
        <v>0.5</v>
      </c>
      <c r="N158" s="11" t="s">
        <v>110</v>
      </c>
      <c r="O158" s="11" t="s">
        <v>3873</v>
      </c>
      <c r="P158" s="11" t="str">
        <f>_xlfn.XLOOKUP(F158,Buildings!$A$2:$A$77,Buildings!$G$2:$G$77)</f>
        <v>Wind_Onshore</v>
      </c>
      <c r="Q158" s="11"/>
      <c r="R158" s="11"/>
    </row>
    <row r="159" spans="1:18" s="4" customFormat="1" x14ac:dyDescent="0.25">
      <c r="A159" s="11" t="s">
        <v>3875</v>
      </c>
      <c r="B159" s="11" t="s">
        <v>3904</v>
      </c>
      <c r="C159" s="11" t="s">
        <v>5432</v>
      </c>
      <c r="D159" s="11"/>
      <c r="E159" s="11"/>
      <c r="F159" s="11" t="s">
        <v>3902</v>
      </c>
      <c r="G159" s="11">
        <v>0.5</v>
      </c>
      <c r="H159" s="11" t="s">
        <v>3944</v>
      </c>
      <c r="I159" s="11" t="s">
        <v>69</v>
      </c>
      <c r="J159" s="11" t="s">
        <v>3873</v>
      </c>
      <c r="K159" s="11" t="s">
        <v>3639</v>
      </c>
      <c r="L159" s="11" t="s">
        <v>124</v>
      </c>
      <c r="M159" s="11">
        <f t="shared" si="2"/>
        <v>0.5</v>
      </c>
      <c r="N159" s="11" t="s">
        <v>110</v>
      </c>
      <c r="O159" s="11" t="s">
        <v>3873</v>
      </c>
      <c r="P159" s="11" t="str">
        <f>_xlfn.XLOOKUP(F159,Buildings!$A$2:$A$77,Buildings!$G$2:$G$77)</f>
        <v>Wind_Onshore</v>
      </c>
      <c r="Q159" s="11"/>
      <c r="R159" s="11"/>
    </row>
    <row r="160" spans="1:18" s="4" customFormat="1" x14ac:dyDescent="0.25">
      <c r="A160" s="11" t="s">
        <v>3876</v>
      </c>
      <c r="B160" s="11" t="s">
        <v>3905</v>
      </c>
      <c r="C160" s="11" t="s">
        <v>5432</v>
      </c>
      <c r="D160" s="11"/>
      <c r="E160" s="11"/>
      <c r="F160" s="11" t="s">
        <v>3902</v>
      </c>
      <c r="G160" s="11">
        <v>0.5</v>
      </c>
      <c r="H160" s="11" t="s">
        <v>3945</v>
      </c>
      <c r="I160" s="11" t="s">
        <v>69</v>
      </c>
      <c r="J160" s="11" t="s">
        <v>3873</v>
      </c>
      <c r="K160" s="11" t="s">
        <v>3639</v>
      </c>
      <c r="L160" s="11" t="s">
        <v>124</v>
      </c>
      <c r="M160" s="11">
        <f t="shared" si="2"/>
        <v>0.5</v>
      </c>
      <c r="N160" s="11" t="s">
        <v>110</v>
      </c>
      <c r="O160" s="11" t="s">
        <v>3873</v>
      </c>
      <c r="P160" s="11" t="str">
        <f>_xlfn.XLOOKUP(F160,Buildings!$A$2:$A$77,Buildings!$G$2:$G$77)</f>
        <v>Wind_Onshore</v>
      </c>
      <c r="Q160" s="11"/>
      <c r="R160" s="11"/>
    </row>
    <row r="161" spans="1:18" s="4" customFormat="1" x14ac:dyDescent="0.25">
      <c r="A161" s="11" t="s">
        <v>3877</v>
      </c>
      <c r="B161" s="11" t="s">
        <v>3906</v>
      </c>
      <c r="C161" s="11" t="s">
        <v>5432</v>
      </c>
      <c r="D161" s="11"/>
      <c r="E161" s="11"/>
      <c r="F161" s="11" t="s">
        <v>3902</v>
      </c>
      <c r="G161" s="11">
        <v>0.5</v>
      </c>
      <c r="H161" s="11" t="s">
        <v>3946</v>
      </c>
      <c r="I161" s="11" t="s">
        <v>69</v>
      </c>
      <c r="J161" s="11" t="s">
        <v>3873</v>
      </c>
      <c r="K161" s="11" t="s">
        <v>3639</v>
      </c>
      <c r="L161" s="11" t="s">
        <v>124</v>
      </c>
      <c r="M161" s="11">
        <f t="shared" si="2"/>
        <v>0.5</v>
      </c>
      <c r="N161" s="11" t="s">
        <v>110</v>
      </c>
      <c r="O161" s="11" t="s">
        <v>3873</v>
      </c>
      <c r="P161" s="11" t="str">
        <f>_xlfn.XLOOKUP(F161,Buildings!$A$2:$A$77,Buildings!$G$2:$G$77)</f>
        <v>Wind_Onshore</v>
      </c>
      <c r="Q161" s="11"/>
      <c r="R161" s="11"/>
    </row>
    <row r="162" spans="1:18" s="4" customFormat="1" x14ac:dyDescent="0.25">
      <c r="A162" s="11" t="s">
        <v>3878</v>
      </c>
      <c r="B162" s="11" t="s">
        <v>3907</v>
      </c>
      <c r="C162" s="11" t="s">
        <v>5432</v>
      </c>
      <c r="D162" s="11"/>
      <c r="E162" s="11"/>
      <c r="F162" s="11" t="s">
        <v>3902</v>
      </c>
      <c r="G162" s="11">
        <v>0.5</v>
      </c>
      <c r="H162" s="11" t="s">
        <v>3947</v>
      </c>
      <c r="I162" s="11" t="s">
        <v>69</v>
      </c>
      <c r="J162" s="11" t="s">
        <v>3873</v>
      </c>
      <c r="K162" s="11" t="s">
        <v>3639</v>
      </c>
      <c r="L162" s="11" t="s">
        <v>124</v>
      </c>
      <c r="M162" s="11">
        <f t="shared" si="2"/>
        <v>0.5</v>
      </c>
      <c r="N162" s="11" t="s">
        <v>110</v>
      </c>
      <c r="O162" s="11" t="s">
        <v>3873</v>
      </c>
      <c r="P162" s="11" t="str">
        <f>_xlfn.XLOOKUP(F162,Buildings!$A$2:$A$77,Buildings!$G$2:$G$77)</f>
        <v>Wind_Onshore</v>
      </c>
      <c r="Q162" s="11"/>
      <c r="R162" s="11"/>
    </row>
    <row r="163" spans="1:18" s="4" customFormat="1" x14ac:dyDescent="0.25">
      <c r="A163" s="11" t="s">
        <v>3879</v>
      </c>
      <c r="B163" s="11" t="s">
        <v>3908</v>
      </c>
      <c r="C163" s="11" t="s">
        <v>5432</v>
      </c>
      <c r="D163" s="11"/>
      <c r="E163" s="11"/>
      <c r="F163" s="11" t="s">
        <v>3902</v>
      </c>
      <c r="G163" s="11">
        <v>0.5</v>
      </c>
      <c r="H163" s="11" t="s">
        <v>3948</v>
      </c>
      <c r="I163" s="11" t="s">
        <v>69</v>
      </c>
      <c r="J163" s="11" t="s">
        <v>3873</v>
      </c>
      <c r="K163" s="11" t="s">
        <v>3639</v>
      </c>
      <c r="L163" s="11" t="s">
        <v>124</v>
      </c>
      <c r="M163" s="11">
        <f t="shared" si="2"/>
        <v>0.5</v>
      </c>
      <c r="N163" s="11" t="s">
        <v>110</v>
      </c>
      <c r="O163" s="11" t="s">
        <v>3873</v>
      </c>
      <c r="P163" s="11" t="str">
        <f>_xlfn.XLOOKUP(F163,Buildings!$A$2:$A$77,Buildings!$G$2:$G$77)</f>
        <v>Wind_Onshore</v>
      </c>
      <c r="Q163" s="11"/>
      <c r="R163" s="11"/>
    </row>
    <row r="164" spans="1:18" s="4" customFormat="1" x14ac:dyDescent="0.25">
      <c r="A164" s="11" t="s">
        <v>3880</v>
      </c>
      <c r="B164" s="11" t="s">
        <v>3909</v>
      </c>
      <c r="C164" s="11" t="s">
        <v>5432</v>
      </c>
      <c r="D164" s="11"/>
      <c r="E164" s="11"/>
      <c r="F164" s="11" t="s">
        <v>3902</v>
      </c>
      <c r="G164" s="11">
        <v>0.5</v>
      </c>
      <c r="H164" s="11" t="s">
        <v>3949</v>
      </c>
      <c r="I164" s="11" t="s">
        <v>69</v>
      </c>
      <c r="J164" s="11" t="s">
        <v>3873</v>
      </c>
      <c r="K164" s="11" t="s">
        <v>3639</v>
      </c>
      <c r="L164" s="11" t="s">
        <v>124</v>
      </c>
      <c r="M164" s="11">
        <f t="shared" si="2"/>
        <v>0.5</v>
      </c>
      <c r="N164" s="11" t="s">
        <v>110</v>
      </c>
      <c r="O164" s="11" t="s">
        <v>3873</v>
      </c>
      <c r="P164" s="11" t="str">
        <f>_xlfn.XLOOKUP(F164,Buildings!$A$2:$A$77,Buildings!$G$2:$G$77)</f>
        <v>Wind_Onshore</v>
      </c>
      <c r="Q164" s="11"/>
      <c r="R164" s="11"/>
    </row>
    <row r="165" spans="1:18" s="4" customFormat="1" x14ac:dyDescent="0.25">
      <c r="A165" s="11" t="s">
        <v>3881</v>
      </c>
      <c r="B165" s="11" t="s">
        <v>3910</v>
      </c>
      <c r="C165" s="11" t="s">
        <v>5432</v>
      </c>
      <c r="D165" s="11"/>
      <c r="E165" s="11"/>
      <c r="F165" s="11" t="s">
        <v>3902</v>
      </c>
      <c r="G165" s="11">
        <v>0.5</v>
      </c>
      <c r="H165" s="11" t="s">
        <v>3950</v>
      </c>
      <c r="I165" s="11" t="s">
        <v>69</v>
      </c>
      <c r="J165" s="11" t="s">
        <v>3873</v>
      </c>
      <c r="K165" s="11" t="s">
        <v>3639</v>
      </c>
      <c r="L165" s="11" t="s">
        <v>124</v>
      </c>
      <c r="M165" s="11">
        <f t="shared" si="2"/>
        <v>0.5</v>
      </c>
      <c r="N165" s="11" t="s">
        <v>110</v>
      </c>
      <c r="O165" s="11" t="s">
        <v>3873</v>
      </c>
      <c r="P165" s="11" t="str">
        <f>_xlfn.XLOOKUP(F165,Buildings!$A$2:$A$77,Buildings!$G$2:$G$77)</f>
        <v>Wind_Onshore</v>
      </c>
      <c r="Q165" s="11"/>
      <c r="R165" s="11"/>
    </row>
    <row r="166" spans="1:18" s="4" customFormat="1" x14ac:dyDescent="0.25">
      <c r="A166" s="11" t="s">
        <v>3882</v>
      </c>
      <c r="B166" s="11" t="s">
        <v>3911</v>
      </c>
      <c r="C166" s="11" t="s">
        <v>5432</v>
      </c>
      <c r="D166" s="11"/>
      <c r="E166" s="11"/>
      <c r="F166" s="11" t="s">
        <v>3902</v>
      </c>
      <c r="G166" s="11">
        <v>0.5</v>
      </c>
      <c r="H166" s="11" t="s">
        <v>3951</v>
      </c>
      <c r="I166" s="11" t="s">
        <v>69</v>
      </c>
      <c r="J166" s="11" t="s">
        <v>3873</v>
      </c>
      <c r="K166" s="11" t="s">
        <v>3639</v>
      </c>
      <c r="L166" s="11" t="s">
        <v>124</v>
      </c>
      <c r="M166" s="11">
        <f t="shared" si="2"/>
        <v>0.5</v>
      </c>
      <c r="N166" s="11" t="s">
        <v>110</v>
      </c>
      <c r="O166" s="11" t="s">
        <v>3873</v>
      </c>
      <c r="P166" s="11" t="str">
        <f>_xlfn.XLOOKUP(F166,Buildings!$A$2:$A$77,Buildings!$G$2:$G$77)</f>
        <v>Wind_Onshore</v>
      </c>
      <c r="Q166" s="11"/>
      <c r="R166" s="11"/>
    </row>
    <row r="167" spans="1:18" s="4" customFormat="1" x14ac:dyDescent="0.25">
      <c r="A167" s="11" t="s">
        <v>3883</v>
      </c>
      <c r="B167" s="11" t="s">
        <v>3912</v>
      </c>
      <c r="C167" s="11" t="s">
        <v>5432</v>
      </c>
      <c r="D167" s="11"/>
      <c r="E167" s="11"/>
      <c r="F167" s="11" t="s">
        <v>3902</v>
      </c>
      <c r="G167" s="11">
        <v>0.5</v>
      </c>
      <c r="H167" s="11" t="s">
        <v>3952</v>
      </c>
      <c r="I167" s="11" t="s">
        <v>69</v>
      </c>
      <c r="J167" s="11" t="s">
        <v>3873</v>
      </c>
      <c r="K167" s="11" t="s">
        <v>3639</v>
      </c>
      <c r="L167" s="11" t="s">
        <v>124</v>
      </c>
      <c r="M167" s="11">
        <f t="shared" si="2"/>
        <v>0.5</v>
      </c>
      <c r="N167" s="11" t="s">
        <v>110</v>
      </c>
      <c r="O167" s="11" t="s">
        <v>3873</v>
      </c>
      <c r="P167" s="11" t="str">
        <f>_xlfn.XLOOKUP(F167,Buildings!$A$2:$A$77,Buildings!$G$2:$G$77)</f>
        <v>Wind_Onshore</v>
      </c>
      <c r="Q167" s="11"/>
      <c r="R167" s="11"/>
    </row>
    <row r="168" spans="1:18" s="4" customFormat="1" x14ac:dyDescent="0.25">
      <c r="A168" s="11" t="s">
        <v>3884</v>
      </c>
      <c r="B168" s="11" t="s">
        <v>3913</v>
      </c>
      <c r="C168" s="11" t="s">
        <v>5432</v>
      </c>
      <c r="D168" s="11"/>
      <c r="E168" s="11"/>
      <c r="F168" s="11" t="s">
        <v>3902</v>
      </c>
      <c r="G168" s="11">
        <v>0.5</v>
      </c>
      <c r="H168" s="11" t="s">
        <v>3953</v>
      </c>
      <c r="I168" s="11" t="s">
        <v>69</v>
      </c>
      <c r="J168" s="11" t="s">
        <v>3873</v>
      </c>
      <c r="K168" s="11" t="s">
        <v>3639</v>
      </c>
      <c r="L168" s="11" t="s">
        <v>124</v>
      </c>
      <c r="M168" s="11">
        <f t="shared" si="2"/>
        <v>0.5</v>
      </c>
      <c r="N168" s="11" t="s">
        <v>110</v>
      </c>
      <c r="O168" s="11" t="s">
        <v>3873</v>
      </c>
      <c r="P168" s="11" t="str">
        <f>_xlfn.XLOOKUP(F168,Buildings!$A$2:$A$77,Buildings!$G$2:$G$77)</f>
        <v>Wind_Onshore</v>
      </c>
      <c r="Q168" s="11"/>
      <c r="R168" s="11"/>
    </row>
    <row r="169" spans="1:18" s="4" customFormat="1" x14ac:dyDescent="0.25">
      <c r="A169" s="11" t="s">
        <v>3885</v>
      </c>
      <c r="B169" s="11" t="s">
        <v>3914</v>
      </c>
      <c r="C169" s="11" t="s">
        <v>5432</v>
      </c>
      <c r="D169" s="11"/>
      <c r="E169" s="11"/>
      <c r="F169" s="11" t="s">
        <v>3902</v>
      </c>
      <c r="G169" s="11">
        <v>0.5</v>
      </c>
      <c r="H169" s="11" t="s">
        <v>3954</v>
      </c>
      <c r="I169" s="11" t="s">
        <v>69</v>
      </c>
      <c r="J169" s="11" t="s">
        <v>3873</v>
      </c>
      <c r="K169" s="11" t="s">
        <v>3639</v>
      </c>
      <c r="L169" s="11" t="s">
        <v>124</v>
      </c>
      <c r="M169" s="11">
        <f t="shared" si="2"/>
        <v>0.5</v>
      </c>
      <c r="N169" s="11" t="s">
        <v>110</v>
      </c>
      <c r="O169" s="11" t="s">
        <v>3873</v>
      </c>
      <c r="P169" s="11" t="str">
        <f>_xlfn.XLOOKUP(F169,Buildings!$A$2:$A$77,Buildings!$G$2:$G$77)</f>
        <v>Wind_Onshore</v>
      </c>
      <c r="Q169" s="11"/>
      <c r="R169" s="11"/>
    </row>
    <row r="170" spans="1:18" s="4" customFormat="1" x14ac:dyDescent="0.25">
      <c r="A170" s="11" t="s">
        <v>3886</v>
      </c>
      <c r="B170" s="11" t="s">
        <v>3915</v>
      </c>
      <c r="C170" s="11" t="s">
        <v>5432</v>
      </c>
      <c r="D170" s="11"/>
      <c r="E170" s="11"/>
      <c r="F170" s="11" t="s">
        <v>3902</v>
      </c>
      <c r="G170" s="11">
        <v>0.5</v>
      </c>
      <c r="H170" s="11" t="s">
        <v>3955</v>
      </c>
      <c r="I170" s="11" t="s">
        <v>69</v>
      </c>
      <c r="J170" s="11" t="s">
        <v>3873</v>
      </c>
      <c r="K170" s="11" t="s">
        <v>3639</v>
      </c>
      <c r="L170" s="11" t="s">
        <v>124</v>
      </c>
      <c r="M170" s="11">
        <f t="shared" si="2"/>
        <v>0.5</v>
      </c>
      <c r="N170" s="11" t="s">
        <v>110</v>
      </c>
      <c r="O170" s="11" t="s">
        <v>3873</v>
      </c>
      <c r="P170" s="11" t="str">
        <f>_xlfn.XLOOKUP(F170,Buildings!$A$2:$A$77,Buildings!$G$2:$G$77)</f>
        <v>Wind_Onshore</v>
      </c>
      <c r="Q170" s="11"/>
      <c r="R170" s="11"/>
    </row>
    <row r="171" spans="1:18" s="4" customFormat="1" x14ac:dyDescent="0.25">
      <c r="A171" s="11" t="s">
        <v>4047</v>
      </c>
      <c r="B171" s="11" t="s">
        <v>4054</v>
      </c>
      <c r="C171" s="11" t="s">
        <v>234</v>
      </c>
      <c r="D171" s="11"/>
      <c r="E171" s="11"/>
      <c r="F171" s="11" t="s">
        <v>282</v>
      </c>
      <c r="G171" s="11">
        <v>893000000</v>
      </c>
      <c r="H171" s="11" t="s">
        <v>4062</v>
      </c>
      <c r="I171" s="11" t="s">
        <v>89</v>
      </c>
      <c r="J171" s="11" t="s">
        <v>3633</v>
      </c>
      <c r="K171" s="11" t="s">
        <v>3639</v>
      </c>
      <c r="L171" s="11" t="s">
        <v>124</v>
      </c>
      <c r="M171" s="11">
        <f t="shared" si="2"/>
        <v>893000000</v>
      </c>
      <c r="N171" s="11" t="s">
        <v>110</v>
      </c>
      <c r="O171" s="11" t="s">
        <v>3633</v>
      </c>
      <c r="P171" s="11" t="str">
        <f>_xlfn.XLOOKUP(F171,Buildings!$A$2:$A$77,Buildings!$G$2:$G$77)</f>
        <v>Industry_Refineries</v>
      </c>
      <c r="Q171" s="11"/>
      <c r="R171" s="11"/>
    </row>
    <row r="172" spans="1:18" s="4" customFormat="1" x14ac:dyDescent="0.25">
      <c r="A172" s="11" t="s">
        <v>4048</v>
      </c>
      <c r="B172" s="11" t="s">
        <v>4055</v>
      </c>
      <c r="C172" s="11" t="s">
        <v>234</v>
      </c>
      <c r="D172" s="11"/>
      <c r="E172" s="11"/>
      <c r="F172" s="11" t="s">
        <v>282</v>
      </c>
      <c r="G172" s="11">
        <v>255000000</v>
      </c>
      <c r="H172" s="11" t="s">
        <v>4063</v>
      </c>
      <c r="I172" s="11" t="s">
        <v>92</v>
      </c>
      <c r="J172" s="11" t="s">
        <v>3633</v>
      </c>
      <c r="K172" s="11" t="s">
        <v>3639</v>
      </c>
      <c r="L172" s="11" t="s">
        <v>124</v>
      </c>
      <c r="M172" s="11">
        <f t="shared" si="2"/>
        <v>255000000</v>
      </c>
      <c r="N172" s="11" t="s">
        <v>110</v>
      </c>
      <c r="O172" s="11" t="s">
        <v>3633</v>
      </c>
      <c r="P172" s="11" t="str">
        <f>_xlfn.XLOOKUP(F172,Buildings!$A$2:$A$77,Buildings!$G$2:$G$77)</f>
        <v>Industry_Refineries</v>
      </c>
      <c r="Q172" s="11"/>
      <c r="R172" s="11"/>
    </row>
    <row r="173" spans="1:18" s="4" customFormat="1" x14ac:dyDescent="0.25">
      <c r="A173" s="11" t="s">
        <v>4049</v>
      </c>
      <c r="B173" s="11" t="s">
        <v>4056</v>
      </c>
      <c r="C173" s="11" t="s">
        <v>234</v>
      </c>
      <c r="D173" s="11"/>
      <c r="E173" s="11"/>
      <c r="F173" s="11" t="s">
        <v>303</v>
      </c>
      <c r="G173" s="11">
        <v>195000000</v>
      </c>
      <c r="H173" s="11" t="s">
        <v>4064</v>
      </c>
      <c r="I173" s="11" t="s">
        <v>89</v>
      </c>
      <c r="J173" s="11" t="s">
        <v>3634</v>
      </c>
      <c r="K173" s="11" t="s">
        <v>3639</v>
      </c>
      <c r="L173" s="11" t="s">
        <v>124</v>
      </c>
      <c r="M173" s="11">
        <f t="shared" si="2"/>
        <v>195000000</v>
      </c>
      <c r="N173" s="11" t="s">
        <v>110</v>
      </c>
      <c r="O173" s="11" t="s">
        <v>3634</v>
      </c>
      <c r="P173" s="11" t="str">
        <f>_xlfn.XLOOKUP(F173,Buildings!$A$2:$A$77,Buildings!$G$2:$G$77)</f>
        <v>Industry_Refineries</v>
      </c>
      <c r="Q173" s="11"/>
      <c r="R173" s="11"/>
    </row>
    <row r="174" spans="1:18" s="4" customFormat="1" x14ac:dyDescent="0.25">
      <c r="A174" s="11" t="s">
        <v>4050</v>
      </c>
      <c r="B174" s="11" t="s">
        <v>4057</v>
      </c>
      <c r="C174" s="11" t="s">
        <v>234</v>
      </c>
      <c r="D174" s="11"/>
      <c r="E174" s="11"/>
      <c r="F174" s="11" t="s">
        <v>303</v>
      </c>
      <c r="G174" s="11">
        <v>56000000</v>
      </c>
      <c r="H174" s="11" t="s">
        <v>4065</v>
      </c>
      <c r="I174" s="11" t="s">
        <v>92</v>
      </c>
      <c r="J174" s="11" t="s">
        <v>3634</v>
      </c>
      <c r="K174" s="11" t="s">
        <v>3639</v>
      </c>
      <c r="L174" s="11" t="s">
        <v>124</v>
      </c>
      <c r="M174" s="11">
        <f t="shared" si="2"/>
        <v>56000000</v>
      </c>
      <c r="N174" s="11" t="s">
        <v>110</v>
      </c>
      <c r="O174" s="11" t="s">
        <v>3634</v>
      </c>
      <c r="P174" s="11" t="str">
        <f>_xlfn.XLOOKUP(F174,Buildings!$A$2:$A$77,Buildings!$G$2:$G$77)</f>
        <v>Industry_Refineries</v>
      </c>
      <c r="Q174" s="11"/>
      <c r="R174" s="11"/>
    </row>
    <row r="175" spans="1:18" s="4" customFormat="1" x14ac:dyDescent="0.25">
      <c r="A175" s="11" t="s">
        <v>4051</v>
      </c>
      <c r="B175" s="11" t="s">
        <v>4058</v>
      </c>
      <c r="C175" s="11" t="s">
        <v>3081</v>
      </c>
      <c r="D175" s="11"/>
      <c r="E175" s="11"/>
      <c r="F175" s="11" t="s">
        <v>372</v>
      </c>
      <c r="G175" s="11">
        <v>89000000</v>
      </c>
      <c r="H175" s="11" t="s">
        <v>4066</v>
      </c>
      <c r="I175" s="11" t="s">
        <v>108</v>
      </c>
      <c r="J175" s="11" t="s">
        <v>5033</v>
      </c>
      <c r="K175" s="11" t="s">
        <v>3639</v>
      </c>
      <c r="L175" s="11" t="s">
        <v>124</v>
      </c>
      <c r="M175" s="11">
        <f t="shared" si="2"/>
        <v>89000000</v>
      </c>
      <c r="N175" s="11" t="s">
        <v>110</v>
      </c>
      <c r="O175" s="11" t="s">
        <v>3631</v>
      </c>
      <c r="P175" s="11" t="str">
        <f>_xlfn.XLOOKUP(F175,Buildings!$A$2:$A$77,Buildings!$G$2:$G$77)</f>
        <v>Industry_Chemicals</v>
      </c>
      <c r="Q175" s="11"/>
      <c r="R175" s="11"/>
    </row>
    <row r="176" spans="1:18" s="4" customFormat="1" x14ac:dyDescent="0.25">
      <c r="A176" s="11" t="s">
        <v>4052</v>
      </c>
      <c r="B176" s="11" t="s">
        <v>4059</v>
      </c>
      <c r="C176" s="11" t="s">
        <v>234</v>
      </c>
      <c r="D176" s="11"/>
      <c r="E176" s="11"/>
      <c r="F176" s="11" t="s">
        <v>435</v>
      </c>
      <c r="G176" s="11">
        <v>133100000</v>
      </c>
      <c r="H176" s="11" t="s">
        <v>4067</v>
      </c>
      <c r="I176" s="11" t="s">
        <v>89</v>
      </c>
      <c r="J176" s="11" t="s">
        <v>3635</v>
      </c>
      <c r="K176" s="11" t="s">
        <v>3639</v>
      </c>
      <c r="L176" s="11" t="s">
        <v>124</v>
      </c>
      <c r="M176" s="11">
        <f t="shared" si="2"/>
        <v>133100000</v>
      </c>
      <c r="N176" s="11" t="s">
        <v>110</v>
      </c>
      <c r="O176" s="11" t="s">
        <v>3635</v>
      </c>
      <c r="P176" s="11" t="str">
        <f>_xlfn.XLOOKUP(F176,Buildings!$A$2:$A$77,Buildings!$G$2:$G$77)</f>
        <v>Industry_Refineries</v>
      </c>
      <c r="Q176" s="11"/>
      <c r="R176" s="11"/>
    </row>
    <row r="177" spans="1:18" s="4" customFormat="1" x14ac:dyDescent="0.25">
      <c r="A177" s="11" t="s">
        <v>4053</v>
      </c>
      <c r="B177" s="11" t="s">
        <v>4060</v>
      </c>
      <c r="C177" s="11" t="s">
        <v>234</v>
      </c>
      <c r="D177" s="11"/>
      <c r="E177" s="11"/>
      <c r="F177" s="11" t="s">
        <v>327</v>
      </c>
      <c r="G177" s="11">
        <v>1600000000</v>
      </c>
      <c r="H177" s="11" t="s">
        <v>4068</v>
      </c>
      <c r="I177" s="11" t="s">
        <v>89</v>
      </c>
      <c r="J177" s="11" t="s">
        <v>3642</v>
      </c>
      <c r="K177" s="11" t="s">
        <v>3639</v>
      </c>
      <c r="L177" s="11" t="s">
        <v>124</v>
      </c>
      <c r="M177" s="11">
        <f t="shared" si="2"/>
        <v>1600000000</v>
      </c>
      <c r="N177" s="11" t="s">
        <v>110</v>
      </c>
      <c r="O177" s="11" t="s">
        <v>3642</v>
      </c>
      <c r="P177" s="11" t="str">
        <f>_xlfn.XLOOKUP(F177,Buildings!$A$2:$A$77,Buildings!$G$2:$G$77)</f>
        <v>Industry_Refineries</v>
      </c>
      <c r="Q177" s="11"/>
      <c r="R177" s="11"/>
    </row>
    <row r="178" spans="1:18" s="4" customFormat="1" x14ac:dyDescent="0.25">
      <c r="A178" s="11" t="s">
        <v>4070</v>
      </c>
      <c r="B178" s="11" t="s">
        <v>4061</v>
      </c>
      <c r="C178" s="11" t="s">
        <v>234</v>
      </c>
      <c r="D178" s="11"/>
      <c r="E178" s="11"/>
      <c r="F178" s="11" t="s">
        <v>327</v>
      </c>
      <c r="G178" s="11">
        <v>1024000000</v>
      </c>
      <c r="H178" s="11" t="s">
        <v>4072</v>
      </c>
      <c r="I178" s="11" t="s">
        <v>92</v>
      </c>
      <c r="J178" s="11" t="s">
        <v>3642</v>
      </c>
      <c r="K178" s="11" t="s">
        <v>3639</v>
      </c>
      <c r="L178" s="11" t="s">
        <v>124</v>
      </c>
      <c r="M178" s="11">
        <f t="shared" si="2"/>
        <v>1024000000</v>
      </c>
      <c r="N178" s="11" t="s">
        <v>110</v>
      </c>
      <c r="O178" s="11" t="s">
        <v>3642</v>
      </c>
      <c r="P178" s="11" t="str">
        <f>_xlfn.XLOOKUP(F178,Buildings!$A$2:$A$77,Buildings!$G$2:$G$77)</f>
        <v>Industry_Refineries</v>
      </c>
      <c r="Q178" s="11"/>
      <c r="R178" s="11"/>
    </row>
    <row r="179" spans="1:18" s="4" customFormat="1" x14ac:dyDescent="0.25">
      <c r="A179" s="11" t="s">
        <v>4069</v>
      </c>
      <c r="B179" s="11" t="s">
        <v>4071</v>
      </c>
      <c r="C179" s="11" t="s">
        <v>3081</v>
      </c>
      <c r="D179" s="11"/>
      <c r="E179" s="11"/>
      <c r="F179" s="11" t="s">
        <v>327</v>
      </c>
      <c r="G179" s="11">
        <v>783000000</v>
      </c>
      <c r="H179" s="11" t="s">
        <v>4073</v>
      </c>
      <c r="I179" s="11" t="s">
        <v>106</v>
      </c>
      <c r="J179" s="11" t="s">
        <v>3642</v>
      </c>
      <c r="K179" s="11" t="s">
        <v>3639</v>
      </c>
      <c r="L179" s="11" t="s">
        <v>124</v>
      </c>
      <c r="M179" s="11">
        <f t="shared" si="2"/>
        <v>783000000</v>
      </c>
      <c r="N179" s="11" t="s">
        <v>110</v>
      </c>
      <c r="O179" s="11" t="s">
        <v>3642</v>
      </c>
      <c r="P179" s="11" t="str">
        <f>_xlfn.XLOOKUP(F179,Buildings!$A$2:$A$77,Buildings!$G$2:$G$77)</f>
        <v>Industry_Refineries</v>
      </c>
      <c r="Q179" s="11"/>
      <c r="R179" s="11"/>
    </row>
    <row r="180" spans="1:18" s="4" customFormat="1" x14ac:dyDescent="0.25">
      <c r="A180" s="11" t="s">
        <v>4727</v>
      </c>
      <c r="B180" s="11" t="s">
        <v>4734</v>
      </c>
      <c r="C180" s="11" t="s">
        <v>5353</v>
      </c>
      <c r="D180" s="11"/>
      <c r="E180" s="11"/>
      <c r="F180" s="11" t="s">
        <v>448</v>
      </c>
      <c r="G180" s="11">
        <v>100000000000000</v>
      </c>
      <c r="H180" s="11" t="s">
        <v>4738</v>
      </c>
      <c r="I180" s="11" t="s">
        <v>4716</v>
      </c>
      <c r="J180" s="11" t="s">
        <v>11</v>
      </c>
      <c r="K180" s="11" t="s">
        <v>11</v>
      </c>
      <c r="L180" s="11" t="s">
        <v>11</v>
      </c>
      <c r="M180" s="11" t="s">
        <v>11</v>
      </c>
      <c r="N180" s="11" t="s">
        <v>110</v>
      </c>
      <c r="O180" s="11"/>
      <c r="P180" s="11" t="s">
        <v>5215</v>
      </c>
      <c r="Q180" s="11"/>
      <c r="R180" s="11">
        <v>0.99</v>
      </c>
    </row>
    <row r="181" spans="1:18" s="4" customFormat="1" x14ac:dyDescent="0.25">
      <c r="A181" s="11" t="s">
        <v>4788</v>
      </c>
      <c r="B181" s="11" t="s">
        <v>4789</v>
      </c>
      <c r="C181" s="11" t="s">
        <v>5292</v>
      </c>
      <c r="D181" s="11"/>
      <c r="E181" s="11"/>
      <c r="F181" s="11" t="s">
        <v>249</v>
      </c>
      <c r="G181" s="11">
        <v>0</v>
      </c>
      <c r="H181" s="11" t="s">
        <v>4826</v>
      </c>
      <c r="I181" s="11" t="s">
        <v>69</v>
      </c>
      <c r="J181" s="11" t="s">
        <v>5019</v>
      </c>
      <c r="K181" s="11" t="s">
        <v>3639</v>
      </c>
      <c r="L181" s="11" t="s">
        <v>124</v>
      </c>
      <c r="M181" s="11">
        <f t="shared" si="2"/>
        <v>0</v>
      </c>
      <c r="N181" s="11" t="s">
        <v>110</v>
      </c>
      <c r="O181" s="11" t="s">
        <v>5019</v>
      </c>
      <c r="P181" s="11" t="str">
        <f>_xlfn.XLOOKUP(F181,Buildings!$A$2:$A$77,Buildings!$G$2:$G$77)</f>
        <v>Wind_Offshore</v>
      </c>
      <c r="Q181" s="11"/>
      <c r="R181" s="11"/>
    </row>
    <row r="182" spans="1:18" s="4" customFormat="1" x14ac:dyDescent="0.25">
      <c r="A182" s="11" t="s">
        <v>4930</v>
      </c>
      <c r="B182" s="11" t="s">
        <v>5720</v>
      </c>
      <c r="C182" s="11" t="s">
        <v>123</v>
      </c>
      <c r="D182" s="11"/>
      <c r="E182" s="11"/>
      <c r="F182" s="11" t="s">
        <v>5700</v>
      </c>
      <c r="G182" s="11">
        <v>43000000</v>
      </c>
      <c r="H182" s="11" t="s">
        <v>4998</v>
      </c>
      <c r="I182" s="11" t="s">
        <v>69</v>
      </c>
      <c r="J182" s="11" t="s">
        <v>5721</v>
      </c>
      <c r="K182" s="11" t="s">
        <v>3639</v>
      </c>
      <c r="L182" s="11" t="s">
        <v>124</v>
      </c>
      <c r="M182" s="11">
        <f t="shared" si="2"/>
        <v>43000000</v>
      </c>
      <c r="N182" s="11" t="s">
        <v>110</v>
      </c>
      <c r="O182" s="11" t="s">
        <v>3632</v>
      </c>
      <c r="P182" s="11" t="str">
        <f>_xlfn.XLOOKUP(F182,Buildings!$A$2:$A$77,Buildings!$G$2:$G$77)</f>
        <v>Industry_Other</v>
      </c>
      <c r="Q182" s="11"/>
      <c r="R182" s="11"/>
    </row>
    <row r="183" spans="1:18" s="4" customFormat="1" x14ac:dyDescent="0.25">
      <c r="A183" s="11" t="s">
        <v>5118</v>
      </c>
      <c r="B183" s="11" t="s">
        <v>5119</v>
      </c>
      <c r="C183" s="11" t="s">
        <v>129</v>
      </c>
      <c r="D183" s="11">
        <v>51.904644884929198</v>
      </c>
      <c r="E183" s="11">
        <v>4.24261086547481</v>
      </c>
      <c r="F183" s="11"/>
      <c r="G183" s="11">
        <v>422000000</v>
      </c>
      <c r="H183" s="11" t="s">
        <v>5120</v>
      </c>
      <c r="I183" s="11" t="s">
        <v>4716</v>
      </c>
      <c r="J183" s="11" t="s">
        <v>3658</v>
      </c>
      <c r="K183" s="11" t="s">
        <v>3640</v>
      </c>
      <c r="L183" s="11" t="s">
        <v>124</v>
      </c>
      <c r="M183" s="11">
        <f t="shared" si="2"/>
        <v>422000000</v>
      </c>
      <c r="N183" s="11" t="s">
        <v>110</v>
      </c>
      <c r="O183" s="11"/>
      <c r="P183" s="11" t="s">
        <v>5213</v>
      </c>
      <c r="Q183" s="11"/>
      <c r="R183" s="11"/>
    </row>
    <row r="184" spans="1:18" s="4" customFormat="1" x14ac:dyDescent="0.25">
      <c r="A184" s="11" t="s">
        <v>5125</v>
      </c>
      <c r="B184" s="11" t="s">
        <v>5722</v>
      </c>
      <c r="C184" s="11" t="s">
        <v>123</v>
      </c>
      <c r="D184" s="11"/>
      <c r="E184" s="11"/>
      <c r="F184" s="11" t="s">
        <v>5700</v>
      </c>
      <c r="G184" s="11">
        <v>33000000</v>
      </c>
      <c r="H184" s="11" t="str">
        <f t="shared" ref="H184:H216" si="3">A184&amp;"_IP1"</f>
        <v>D80_E_IP1</v>
      </c>
      <c r="I184" s="11" t="s">
        <v>69</v>
      </c>
      <c r="J184" s="11" t="str">
        <f t="shared" ref="J184:J216" si="4">B184&amp;"_profile"</f>
        <v>BaseloadMVoperator_Merwe_profile</v>
      </c>
      <c r="K184" s="11" t="s">
        <v>3640</v>
      </c>
      <c r="L184" s="11" t="s">
        <v>124</v>
      </c>
      <c r="M184" s="11">
        <f t="shared" si="2"/>
        <v>33000000</v>
      </c>
      <c r="N184" s="11" t="s">
        <v>110</v>
      </c>
      <c r="O184" s="11"/>
      <c r="P184" s="11" t="str">
        <f>_xlfn.XLOOKUP(F184,Buildings!$A$2:$A$77,Buildings!$G$2:$G$77)</f>
        <v>Industry_Other</v>
      </c>
      <c r="Q184" s="11"/>
      <c r="R184" s="11"/>
    </row>
    <row r="185" spans="1:18" s="4" customFormat="1" x14ac:dyDescent="0.25">
      <c r="A185" s="11" t="s">
        <v>5137</v>
      </c>
      <c r="B185" s="11" t="s">
        <v>5127</v>
      </c>
      <c r="C185" s="11" t="s">
        <v>123</v>
      </c>
      <c r="D185" s="11"/>
      <c r="E185" s="11"/>
      <c r="F185" s="11" t="s">
        <v>5700</v>
      </c>
      <c r="G185" s="11">
        <v>0</v>
      </c>
      <c r="H185" s="11" t="str">
        <f t="shared" si="3"/>
        <v>D81_E_IP1</v>
      </c>
      <c r="I185" s="11" t="s">
        <v>69</v>
      </c>
      <c r="J185" s="11" t="str">
        <f t="shared" si="4"/>
        <v>ShoreShipPower_MV66_profile</v>
      </c>
      <c r="K185" s="11" t="s">
        <v>3639</v>
      </c>
      <c r="L185" s="11" t="s">
        <v>124</v>
      </c>
      <c r="M185" s="11">
        <f t="shared" si="2"/>
        <v>0</v>
      </c>
      <c r="N185" s="11" t="s">
        <v>110</v>
      </c>
      <c r="O185" s="11" t="s">
        <v>5179</v>
      </c>
      <c r="P185" s="11" t="str">
        <f>_xlfn.XLOOKUP(F185,Buildings!$A$2:$A$77,Buildings!$G$2:$G$77)</f>
        <v>Industry_Other</v>
      </c>
      <c r="Q185" s="11"/>
      <c r="R185" s="11"/>
    </row>
    <row r="186" spans="1:18" s="4" customFormat="1" x14ac:dyDescent="0.25">
      <c r="A186" s="11" t="s">
        <v>5138</v>
      </c>
      <c r="B186" s="11" t="s">
        <v>5128</v>
      </c>
      <c r="C186" s="11" t="s">
        <v>123</v>
      </c>
      <c r="D186" s="11"/>
      <c r="E186" s="11"/>
      <c r="F186" s="11" t="s">
        <v>5700</v>
      </c>
      <c r="G186" s="11">
        <v>0</v>
      </c>
      <c r="H186" s="11" t="str">
        <f t="shared" si="3"/>
        <v>D82_E_IP1</v>
      </c>
      <c r="I186" s="11" t="s">
        <v>69</v>
      </c>
      <c r="J186" s="11" t="str">
        <f t="shared" si="4"/>
        <v>ShoreShipPower_Eur_profile</v>
      </c>
      <c r="K186" s="11" t="s">
        <v>3639</v>
      </c>
      <c r="L186" s="11" t="s">
        <v>124</v>
      </c>
      <c r="M186" s="11">
        <f t="shared" si="2"/>
        <v>0</v>
      </c>
      <c r="N186" s="11" t="s">
        <v>110</v>
      </c>
      <c r="O186" s="11" t="s">
        <v>5179</v>
      </c>
      <c r="P186" s="11" t="str">
        <f>_xlfn.XLOOKUP(F186,Buildings!$A$2:$A$77,Buildings!$G$2:$G$77)</f>
        <v>Industry_Other</v>
      </c>
      <c r="Q186" s="11"/>
      <c r="R186" s="11"/>
    </row>
    <row r="187" spans="1:18" s="4" customFormat="1" x14ac:dyDescent="0.25">
      <c r="A187" s="11" t="s">
        <v>5139</v>
      </c>
      <c r="B187" s="11" t="s">
        <v>5129</v>
      </c>
      <c r="C187" s="11" t="s">
        <v>123</v>
      </c>
      <c r="D187" s="11"/>
      <c r="E187" s="11"/>
      <c r="F187" s="11" t="s">
        <v>5700</v>
      </c>
      <c r="G187" s="11">
        <v>0</v>
      </c>
      <c r="H187" s="11" t="str">
        <f t="shared" si="3"/>
        <v>D83_E_IP1</v>
      </c>
      <c r="I187" s="11" t="s">
        <v>69</v>
      </c>
      <c r="J187" s="11" t="str">
        <f t="shared" si="4"/>
        <v>ShoreShipPower_Bot_profile</v>
      </c>
      <c r="K187" s="11" t="s">
        <v>3639</v>
      </c>
      <c r="L187" s="11" t="s">
        <v>124</v>
      </c>
      <c r="M187" s="11">
        <f t="shared" ref="M187:M194" si="5">G187</f>
        <v>0</v>
      </c>
      <c r="N187" s="11" t="s">
        <v>110</v>
      </c>
      <c r="O187" s="11" t="s">
        <v>5179</v>
      </c>
      <c r="P187" s="11" t="str">
        <f>_xlfn.XLOOKUP(F187,Buildings!$A$2:$A$77,Buildings!$G$2:$G$77)</f>
        <v>Industry_Other</v>
      </c>
      <c r="Q187" s="11"/>
      <c r="R187" s="11"/>
    </row>
    <row r="188" spans="1:18" s="4" customFormat="1" x14ac:dyDescent="0.25">
      <c r="A188" s="11" t="s">
        <v>5140</v>
      </c>
      <c r="B188" s="11" t="s">
        <v>5130</v>
      </c>
      <c r="C188" s="11" t="s">
        <v>123</v>
      </c>
      <c r="D188" s="11"/>
      <c r="E188" s="11"/>
      <c r="F188" s="11" t="s">
        <v>5700</v>
      </c>
      <c r="G188" s="11">
        <v>0</v>
      </c>
      <c r="H188" s="11" t="str">
        <f t="shared" si="3"/>
        <v>D84_E_IP1</v>
      </c>
      <c r="I188" s="11" t="s">
        <v>69</v>
      </c>
      <c r="J188" s="11" t="str">
        <f t="shared" si="4"/>
        <v>ShoreShipPower_Theems_profile</v>
      </c>
      <c r="K188" s="11" t="s">
        <v>3639</v>
      </c>
      <c r="L188" s="11" t="s">
        <v>124</v>
      </c>
      <c r="M188" s="11">
        <f t="shared" si="5"/>
        <v>0</v>
      </c>
      <c r="N188" s="11" t="s">
        <v>110</v>
      </c>
      <c r="O188" s="11" t="s">
        <v>5179</v>
      </c>
      <c r="P188" s="11" t="str">
        <f>_xlfn.XLOOKUP(F188,Buildings!$A$2:$A$77,Buildings!$G$2:$G$77)</f>
        <v>Industry_Other</v>
      </c>
      <c r="Q188" s="11"/>
      <c r="R188" s="11"/>
    </row>
    <row r="189" spans="1:18" s="4" customFormat="1" x14ac:dyDescent="0.25">
      <c r="A189" s="11" t="s">
        <v>5141</v>
      </c>
      <c r="B189" s="11" t="s">
        <v>5131</v>
      </c>
      <c r="C189" s="11" t="s">
        <v>123</v>
      </c>
      <c r="D189" s="11"/>
      <c r="E189" s="11"/>
      <c r="F189" s="11" t="s">
        <v>5700</v>
      </c>
      <c r="G189" s="11">
        <v>0</v>
      </c>
      <c r="H189" s="11" t="str">
        <f t="shared" si="3"/>
        <v>D85_E_IP1</v>
      </c>
      <c r="I189" s="11" t="s">
        <v>69</v>
      </c>
      <c r="J189" s="11" t="str">
        <f t="shared" si="4"/>
        <v>ShoreShipPower_Gerbrand_profile</v>
      </c>
      <c r="K189" s="11" t="s">
        <v>3639</v>
      </c>
      <c r="L189" s="11" t="s">
        <v>124</v>
      </c>
      <c r="M189" s="11">
        <f t="shared" si="5"/>
        <v>0</v>
      </c>
      <c r="N189" s="11" t="s">
        <v>110</v>
      </c>
      <c r="O189" s="11" t="s">
        <v>5179</v>
      </c>
      <c r="P189" s="11" t="str">
        <f>_xlfn.XLOOKUP(F189,Buildings!$A$2:$A$77,Buildings!$G$2:$G$77)</f>
        <v>Industry_Other</v>
      </c>
      <c r="Q189" s="11"/>
      <c r="R189" s="11"/>
    </row>
    <row r="190" spans="1:18" s="4" customFormat="1" x14ac:dyDescent="0.25">
      <c r="A190" s="11" t="s">
        <v>5142</v>
      </c>
      <c r="B190" s="11" t="s">
        <v>5132</v>
      </c>
      <c r="C190" s="11" t="s">
        <v>123</v>
      </c>
      <c r="D190" s="11"/>
      <c r="E190" s="11"/>
      <c r="F190" s="11" t="s">
        <v>5700</v>
      </c>
      <c r="G190" s="11">
        <v>0</v>
      </c>
      <c r="H190" s="11" t="str">
        <f t="shared" si="3"/>
        <v>D86_E_IP1</v>
      </c>
      <c r="I190" s="11" t="s">
        <v>69</v>
      </c>
      <c r="J190" s="11" t="str">
        <f t="shared" si="4"/>
        <v>ShoreShipPower_Oud_profile</v>
      </c>
      <c r="K190" s="11" t="s">
        <v>3639</v>
      </c>
      <c r="L190" s="11" t="s">
        <v>124</v>
      </c>
      <c r="M190" s="11">
        <f t="shared" si="5"/>
        <v>0</v>
      </c>
      <c r="N190" s="11" t="s">
        <v>110</v>
      </c>
      <c r="O190" s="11" t="s">
        <v>5179</v>
      </c>
      <c r="P190" s="11" t="str">
        <f>_xlfn.XLOOKUP(F190,Buildings!$A$2:$A$77,Buildings!$G$2:$G$77)</f>
        <v>Industry_Other</v>
      </c>
      <c r="Q190" s="11"/>
      <c r="R190" s="11"/>
    </row>
    <row r="191" spans="1:18" s="4" customFormat="1" x14ac:dyDescent="0.25">
      <c r="A191" s="11" t="s">
        <v>5143</v>
      </c>
      <c r="B191" s="11" t="s">
        <v>5133</v>
      </c>
      <c r="C191" s="11" t="s">
        <v>123</v>
      </c>
      <c r="D191" s="11"/>
      <c r="E191" s="11"/>
      <c r="F191" s="11" t="s">
        <v>5700</v>
      </c>
      <c r="G191" s="11">
        <v>0</v>
      </c>
      <c r="H191" s="11" t="str">
        <f t="shared" si="3"/>
        <v>D87_E_IP1</v>
      </c>
      <c r="I191" s="11" t="s">
        <v>69</v>
      </c>
      <c r="J191" s="11" t="str">
        <f t="shared" si="4"/>
        <v>ShoreShipPower_Geervl_profile</v>
      </c>
      <c r="K191" s="11" t="s">
        <v>3639</v>
      </c>
      <c r="L191" s="11" t="s">
        <v>124</v>
      </c>
      <c r="M191" s="11">
        <f t="shared" si="5"/>
        <v>0</v>
      </c>
      <c r="N191" s="11" t="s">
        <v>110</v>
      </c>
      <c r="O191" s="11" t="s">
        <v>5179</v>
      </c>
      <c r="P191" s="11" t="str">
        <f>_xlfn.XLOOKUP(F191,Buildings!$A$2:$A$77,Buildings!$G$2:$G$77)</f>
        <v>Industry_Other</v>
      </c>
      <c r="Q191" s="11"/>
      <c r="R191" s="11"/>
    </row>
    <row r="192" spans="1:18" s="4" customFormat="1" x14ac:dyDescent="0.25">
      <c r="A192" s="11" t="s">
        <v>5144</v>
      </c>
      <c r="B192" s="11" t="s">
        <v>5134</v>
      </c>
      <c r="C192" s="11" t="s">
        <v>123</v>
      </c>
      <c r="D192" s="11"/>
      <c r="E192" s="11"/>
      <c r="F192" s="11" t="s">
        <v>5700</v>
      </c>
      <c r="G192" s="11">
        <v>0</v>
      </c>
      <c r="H192" s="11" t="str">
        <f t="shared" si="3"/>
        <v>D88_E_IP1</v>
      </c>
      <c r="I192" s="11" t="s">
        <v>69</v>
      </c>
      <c r="J192" s="11" t="str">
        <f t="shared" si="4"/>
        <v>ShoreShipPower_Middelh_profile</v>
      </c>
      <c r="K192" s="11" t="s">
        <v>3639</v>
      </c>
      <c r="L192" s="11" t="s">
        <v>124</v>
      </c>
      <c r="M192" s="11">
        <f t="shared" si="5"/>
        <v>0</v>
      </c>
      <c r="N192" s="11" t="s">
        <v>110</v>
      </c>
      <c r="O192" s="11" t="s">
        <v>5179</v>
      </c>
      <c r="P192" s="11" t="str">
        <f>_xlfn.XLOOKUP(F192,Buildings!$A$2:$A$77,Buildings!$G$2:$G$77)</f>
        <v>Industry_Other</v>
      </c>
      <c r="Q192" s="11"/>
      <c r="R192" s="11"/>
    </row>
    <row r="193" spans="1:18" s="4" customFormat="1" x14ac:dyDescent="0.25">
      <c r="A193" s="11" t="s">
        <v>5145</v>
      </c>
      <c r="B193" s="11" t="s">
        <v>5135</v>
      </c>
      <c r="C193" s="11" t="s">
        <v>123</v>
      </c>
      <c r="D193" s="11"/>
      <c r="E193" s="11"/>
      <c r="F193" s="11" t="s">
        <v>5700</v>
      </c>
      <c r="G193" s="11">
        <v>0</v>
      </c>
      <c r="H193" s="11" t="str">
        <f t="shared" si="3"/>
        <v>D89_E_IP1</v>
      </c>
      <c r="I193" s="11" t="s">
        <v>69</v>
      </c>
      <c r="J193" s="11" t="str">
        <f t="shared" si="4"/>
        <v>ShoreShipPower_Tinte_profile</v>
      </c>
      <c r="K193" s="11" t="s">
        <v>3639</v>
      </c>
      <c r="L193" s="11" t="s">
        <v>124</v>
      </c>
      <c r="M193" s="11">
        <f t="shared" si="5"/>
        <v>0</v>
      </c>
      <c r="N193" s="11" t="s">
        <v>110</v>
      </c>
      <c r="O193" s="11" t="s">
        <v>5179</v>
      </c>
      <c r="P193" s="11" t="str">
        <f>_xlfn.XLOOKUP(F193,Buildings!$A$2:$A$77,Buildings!$G$2:$G$77)</f>
        <v>Industry_Other</v>
      </c>
      <c r="Q193" s="11"/>
      <c r="R193" s="11"/>
    </row>
    <row r="194" spans="1:18" s="4" customFormat="1" x14ac:dyDescent="0.25">
      <c r="A194" s="11" t="s">
        <v>5146</v>
      </c>
      <c r="B194" s="11" t="s">
        <v>5136</v>
      </c>
      <c r="C194" s="11" t="s">
        <v>123</v>
      </c>
      <c r="D194" s="11"/>
      <c r="E194" s="11"/>
      <c r="F194" s="11" t="s">
        <v>5700</v>
      </c>
      <c r="G194" s="11">
        <v>0</v>
      </c>
      <c r="H194" s="11" t="str">
        <f t="shared" si="3"/>
        <v>D90_E_IP1</v>
      </c>
      <c r="I194" s="11" t="s">
        <v>69</v>
      </c>
      <c r="J194" s="11" t="str">
        <f t="shared" si="4"/>
        <v>ShoreShipPower_Merwe_profile</v>
      </c>
      <c r="K194" s="11" t="s">
        <v>3639</v>
      </c>
      <c r="L194" s="11" t="s">
        <v>124</v>
      </c>
      <c r="M194" s="11">
        <f t="shared" si="5"/>
        <v>0</v>
      </c>
      <c r="N194" s="11" t="s">
        <v>110</v>
      </c>
      <c r="O194" s="11" t="s">
        <v>5179</v>
      </c>
      <c r="P194" s="11" t="str">
        <f>_xlfn.XLOOKUP(F194,Buildings!$A$2:$A$77,Buildings!$G$2:$G$77)</f>
        <v>Industry_Other</v>
      </c>
      <c r="Q194" s="11"/>
      <c r="R194" s="11"/>
    </row>
    <row r="195" spans="1:18" s="4" customFormat="1" x14ac:dyDescent="0.25">
      <c r="A195" s="11" t="s">
        <v>5355</v>
      </c>
      <c r="B195" s="11" t="s">
        <v>5356</v>
      </c>
      <c r="C195" s="11" t="s">
        <v>129</v>
      </c>
      <c r="D195" s="11"/>
      <c r="E195" s="11"/>
      <c r="F195" s="11" t="s">
        <v>448</v>
      </c>
      <c r="G195" s="11">
        <v>0</v>
      </c>
      <c r="H195" s="11" t="str">
        <f t="shared" si="3"/>
        <v>D91_H2_new_IP1</v>
      </c>
      <c r="I195" s="11" t="s">
        <v>3381</v>
      </c>
      <c r="J195" s="11" t="str">
        <f t="shared" si="4"/>
        <v>ExportH2_new_Hinterland_profile</v>
      </c>
      <c r="K195" s="11" t="s">
        <v>3639</v>
      </c>
      <c r="L195" s="11" t="s">
        <v>124</v>
      </c>
      <c r="M195" s="11">
        <v>0</v>
      </c>
      <c r="N195" s="11" t="s">
        <v>110</v>
      </c>
      <c r="O195" s="11" t="s">
        <v>3641</v>
      </c>
      <c r="P195" s="11" t="s">
        <v>5215</v>
      </c>
      <c r="Q195" s="11"/>
      <c r="R195" s="11"/>
    </row>
    <row r="196" spans="1:18" s="4" customFormat="1" x14ac:dyDescent="0.25">
      <c r="A196" s="11" t="s">
        <v>5478</v>
      </c>
      <c r="B196" s="11" t="s">
        <v>5516</v>
      </c>
      <c r="C196" s="11" t="s">
        <v>129</v>
      </c>
      <c r="D196" s="11"/>
      <c r="E196" s="11"/>
      <c r="F196" s="11" t="s">
        <v>5430</v>
      </c>
      <c r="G196" s="11">
        <f>1000*1000000</f>
        <v>1000000000</v>
      </c>
      <c r="H196" s="11" t="str">
        <f t="shared" si="3"/>
        <v>N00_GM_IP1</v>
      </c>
      <c r="I196" s="11" t="s">
        <v>74</v>
      </c>
      <c r="J196" s="11" t="str">
        <f t="shared" si="4"/>
        <v>Naphta1_profile</v>
      </c>
      <c r="K196" s="11" t="s">
        <v>3639</v>
      </c>
      <c r="L196" s="11" t="s">
        <v>124</v>
      </c>
      <c r="M196" s="11">
        <f>G196</f>
        <v>1000000000</v>
      </c>
      <c r="N196" s="11" t="s">
        <v>110</v>
      </c>
      <c r="O196" s="11" t="s">
        <v>3632</v>
      </c>
      <c r="P196" s="11" t="s">
        <v>5455</v>
      </c>
      <c r="Q196" s="11">
        <v>3</v>
      </c>
      <c r="R196" s="11"/>
    </row>
    <row r="197" spans="1:18" s="4" customFormat="1" x14ac:dyDescent="0.25">
      <c r="A197" s="11" t="s">
        <v>5479</v>
      </c>
      <c r="B197" s="11" t="s">
        <v>5516</v>
      </c>
      <c r="C197" s="11" t="s">
        <v>129</v>
      </c>
      <c r="D197" s="11"/>
      <c r="E197" s="11"/>
      <c r="F197" s="11" t="s">
        <v>5430</v>
      </c>
      <c r="G197" s="11">
        <v>1000</v>
      </c>
      <c r="H197" s="11" t="str">
        <f t="shared" si="3"/>
        <v>N00_CO2_IP1</v>
      </c>
      <c r="I197" s="11" t="s">
        <v>2458</v>
      </c>
      <c r="J197" s="11" t="str">
        <f t="shared" si="4"/>
        <v>Naphta1_profile</v>
      </c>
      <c r="K197" s="11" t="s">
        <v>3639</v>
      </c>
      <c r="L197" s="11" t="s">
        <v>124</v>
      </c>
      <c r="M197" s="11">
        <f>G197</f>
        <v>1000</v>
      </c>
      <c r="N197" s="11" t="s">
        <v>110</v>
      </c>
      <c r="O197" s="11" t="s">
        <v>3632</v>
      </c>
      <c r="P197" s="11" t="s">
        <v>11</v>
      </c>
      <c r="Q197" s="11">
        <v>0</v>
      </c>
      <c r="R197" s="11"/>
    </row>
    <row r="198" spans="1:18" s="4" customFormat="1" x14ac:dyDescent="0.25">
      <c r="A198" s="11" t="s">
        <v>5480</v>
      </c>
      <c r="B198" s="11" t="s">
        <v>5481</v>
      </c>
      <c r="C198" s="11" t="s">
        <v>123</v>
      </c>
      <c r="D198" s="11"/>
      <c r="E198" s="11"/>
      <c r="F198" s="11" t="s">
        <v>5430</v>
      </c>
      <c r="G198" s="11">
        <f>988*1000000</f>
        <v>988000000</v>
      </c>
      <c r="H198" s="11" t="str">
        <f t="shared" si="3"/>
        <v>N01_E_IP1</v>
      </c>
      <c r="I198" s="11" t="s">
        <v>69</v>
      </c>
      <c r="J198" s="11" t="str">
        <f t="shared" si="4"/>
        <v>Synfuel1_profile</v>
      </c>
      <c r="K198" s="11" t="s">
        <v>3639</v>
      </c>
      <c r="L198" s="11" t="s">
        <v>124</v>
      </c>
      <c r="M198" s="11">
        <f>G198</f>
        <v>988000000</v>
      </c>
      <c r="N198" s="11" t="s">
        <v>110</v>
      </c>
      <c r="O198" s="11" t="s">
        <v>3631</v>
      </c>
      <c r="P198" s="11" t="s">
        <v>5447</v>
      </c>
      <c r="Q198" s="11">
        <v>62</v>
      </c>
      <c r="R198" s="11"/>
    </row>
    <row r="199" spans="1:18" s="4" customFormat="1" x14ac:dyDescent="0.25">
      <c r="A199" s="11" t="s">
        <v>5482</v>
      </c>
      <c r="B199" s="11" t="s">
        <v>5483</v>
      </c>
      <c r="C199" s="11" t="s">
        <v>129</v>
      </c>
      <c r="D199" s="11"/>
      <c r="E199" s="11"/>
      <c r="F199" s="11" t="s">
        <v>5430</v>
      </c>
      <c r="G199" s="11">
        <v>1000</v>
      </c>
      <c r="H199" s="11" t="str">
        <f t="shared" si="3"/>
        <v>N02_CO2_IP1</v>
      </c>
      <c r="I199" s="11" t="s">
        <v>2458</v>
      </c>
      <c r="J199" s="11" t="str">
        <f t="shared" si="4"/>
        <v>Synfuel2_profile</v>
      </c>
      <c r="K199" s="11" t="s">
        <v>3639</v>
      </c>
      <c r="L199" s="11" t="s">
        <v>124</v>
      </c>
      <c r="M199" s="11">
        <v>1000</v>
      </c>
      <c r="N199" s="11" t="s">
        <v>110</v>
      </c>
      <c r="O199" s="11" t="s">
        <v>3632</v>
      </c>
      <c r="P199" s="11" t="s">
        <v>5447</v>
      </c>
      <c r="Q199" s="11"/>
      <c r="R199" s="11"/>
    </row>
    <row r="200" spans="1:18" s="4" customFormat="1" x14ac:dyDescent="0.25">
      <c r="A200" s="11" t="s">
        <v>5484</v>
      </c>
      <c r="B200" s="11" t="s">
        <v>5483</v>
      </c>
      <c r="C200" s="11" t="s">
        <v>123</v>
      </c>
      <c r="D200" s="11"/>
      <c r="E200" s="11"/>
      <c r="F200" s="11" t="s">
        <v>5430</v>
      </c>
      <c r="G200" s="11">
        <f>905*1000000</f>
        <v>905000000</v>
      </c>
      <c r="H200" s="11" t="str">
        <f t="shared" si="3"/>
        <v>N02_E_IP1</v>
      </c>
      <c r="I200" s="11" t="s">
        <v>69</v>
      </c>
      <c r="J200" s="11" t="str">
        <f t="shared" si="4"/>
        <v>Synfuel2_profile</v>
      </c>
      <c r="K200" s="11" t="s">
        <v>3639</v>
      </c>
      <c r="L200" s="11" t="s">
        <v>124</v>
      </c>
      <c r="M200" s="11">
        <f>G200</f>
        <v>905000000</v>
      </c>
      <c r="N200" s="11" t="s">
        <v>110</v>
      </c>
      <c r="O200" s="11" t="s">
        <v>3632</v>
      </c>
      <c r="P200" s="11" t="s">
        <v>5447</v>
      </c>
      <c r="Q200" s="11">
        <v>17</v>
      </c>
      <c r="R200" s="11"/>
    </row>
    <row r="201" spans="1:18" s="4" customFormat="1" x14ac:dyDescent="0.25">
      <c r="A201" s="11" t="s">
        <v>5485</v>
      </c>
      <c r="B201" s="11" t="s">
        <v>5486</v>
      </c>
      <c r="C201" s="11" t="s">
        <v>129</v>
      </c>
      <c r="D201" s="11"/>
      <c r="E201" s="11"/>
      <c r="F201" s="11" t="s">
        <v>5430</v>
      </c>
      <c r="G201" s="11">
        <v>700000000</v>
      </c>
      <c r="H201" s="11" t="str">
        <f t="shared" si="3"/>
        <v>NO3_H2_IP1</v>
      </c>
      <c r="I201" s="11" t="s">
        <v>3381</v>
      </c>
      <c r="J201" s="11" t="str">
        <f t="shared" si="4"/>
        <v>Synfuel3_profile</v>
      </c>
      <c r="K201" s="11" t="s">
        <v>3639</v>
      </c>
      <c r="L201" s="11" t="s">
        <v>124</v>
      </c>
      <c r="M201" s="11">
        <v>700000000</v>
      </c>
      <c r="N201" s="11" t="s">
        <v>110</v>
      </c>
      <c r="O201" s="11" t="s">
        <v>3631</v>
      </c>
      <c r="P201" s="11" t="s">
        <v>5447</v>
      </c>
      <c r="Q201" s="11">
        <v>5</v>
      </c>
      <c r="R201" s="11"/>
    </row>
    <row r="202" spans="1:18" s="4" customFormat="1" x14ac:dyDescent="0.25">
      <c r="A202" s="11" t="s">
        <v>5487</v>
      </c>
      <c r="B202" s="11" t="s">
        <v>5486</v>
      </c>
      <c r="C202" s="11" t="s">
        <v>129</v>
      </c>
      <c r="D202" s="11"/>
      <c r="E202" s="11"/>
      <c r="F202" s="11" t="s">
        <v>5430</v>
      </c>
      <c r="G202" s="11">
        <v>1000</v>
      </c>
      <c r="H202" s="11" t="str">
        <f t="shared" si="3"/>
        <v>NO3_CO2_IP1</v>
      </c>
      <c r="I202" s="11" t="s">
        <v>2458</v>
      </c>
      <c r="J202" s="11" t="str">
        <f t="shared" si="4"/>
        <v>Synfuel3_profile</v>
      </c>
      <c r="K202" s="11" t="s">
        <v>3639</v>
      </c>
      <c r="L202" s="11" t="s">
        <v>124</v>
      </c>
      <c r="M202" s="11">
        <v>1000</v>
      </c>
      <c r="N202" s="11" t="s">
        <v>110</v>
      </c>
      <c r="O202" s="11" t="s">
        <v>3631</v>
      </c>
      <c r="P202" s="11" t="s">
        <v>5447</v>
      </c>
      <c r="Q202" s="11"/>
      <c r="R202" s="11"/>
    </row>
    <row r="203" spans="1:18" s="4" customFormat="1" x14ac:dyDescent="0.25">
      <c r="A203" s="11" t="s">
        <v>5488</v>
      </c>
      <c r="B203" s="11" t="s">
        <v>5486</v>
      </c>
      <c r="C203" s="11" t="s">
        <v>212</v>
      </c>
      <c r="D203" s="11"/>
      <c r="E203" s="11"/>
      <c r="F203" s="11" t="s">
        <v>5430</v>
      </c>
      <c r="G203" s="11">
        <v>54000000</v>
      </c>
      <c r="H203" s="11" t="str">
        <f>A203&amp;"_OP1"</f>
        <v>NO3_E_OP1</v>
      </c>
      <c r="I203" s="11" t="s">
        <v>69</v>
      </c>
      <c r="J203" s="11" t="str">
        <f t="shared" si="4"/>
        <v>Synfuel3_profile</v>
      </c>
      <c r="K203" s="11" t="s">
        <v>3639</v>
      </c>
      <c r="L203" s="11" t="s">
        <v>124</v>
      </c>
      <c r="M203" s="11">
        <f>G203</f>
        <v>54000000</v>
      </c>
      <c r="N203" s="11" t="s">
        <v>110</v>
      </c>
      <c r="O203" s="11" t="s">
        <v>3631</v>
      </c>
      <c r="P203" s="11" t="s">
        <v>5447</v>
      </c>
      <c r="Q203" s="11"/>
      <c r="R203" s="11"/>
    </row>
    <row r="204" spans="1:18" s="4" customFormat="1" x14ac:dyDescent="0.25">
      <c r="A204" s="11" t="s">
        <v>5489</v>
      </c>
      <c r="B204" s="11" t="s">
        <v>5490</v>
      </c>
      <c r="C204" s="11" t="s">
        <v>123</v>
      </c>
      <c r="D204" s="11"/>
      <c r="E204" s="11"/>
      <c r="F204" s="11" t="s">
        <v>5430</v>
      </c>
      <c r="G204" s="11">
        <v>600000000</v>
      </c>
      <c r="H204" s="11" t="str">
        <f t="shared" si="3"/>
        <v>N04_E_IP1</v>
      </c>
      <c r="I204" s="11" t="s">
        <v>69</v>
      </c>
      <c r="J204" s="11" t="str">
        <f t="shared" si="4"/>
        <v>SynMeOHolefin1_profile</v>
      </c>
      <c r="K204" s="11" t="s">
        <v>3639</v>
      </c>
      <c r="L204" s="11" t="s">
        <v>124</v>
      </c>
      <c r="M204" s="11">
        <f t="shared" ref="M204:M212" si="6">G204</f>
        <v>600000000</v>
      </c>
      <c r="N204" s="11" t="s">
        <v>110</v>
      </c>
      <c r="O204" s="11" t="s">
        <v>3632</v>
      </c>
      <c r="P204" s="11" t="s">
        <v>5447</v>
      </c>
      <c r="Q204" s="11">
        <v>41</v>
      </c>
      <c r="R204" s="11"/>
    </row>
    <row r="205" spans="1:18" s="4" customFormat="1" x14ac:dyDescent="0.25">
      <c r="A205" s="11" t="s">
        <v>5491</v>
      </c>
      <c r="B205" s="11" t="s">
        <v>5490</v>
      </c>
      <c r="C205" s="11" t="s">
        <v>129</v>
      </c>
      <c r="D205" s="11"/>
      <c r="E205" s="11"/>
      <c r="F205" s="11" t="s">
        <v>5430</v>
      </c>
      <c r="G205" s="11">
        <v>250000000</v>
      </c>
      <c r="H205" s="11" t="str">
        <f t="shared" si="3"/>
        <v>N04_CH4_IP1</v>
      </c>
      <c r="I205" s="11" t="s">
        <v>4716</v>
      </c>
      <c r="J205" s="11" t="str">
        <f t="shared" si="4"/>
        <v>SynMeOHolefin1_profile</v>
      </c>
      <c r="K205" s="11" t="s">
        <v>3639</v>
      </c>
      <c r="L205" s="11" t="s">
        <v>124</v>
      </c>
      <c r="M205" s="11">
        <f t="shared" si="6"/>
        <v>250000000</v>
      </c>
      <c r="N205" s="11" t="s">
        <v>110</v>
      </c>
      <c r="O205" s="11" t="s">
        <v>3632</v>
      </c>
      <c r="P205" s="11" t="s">
        <v>5447</v>
      </c>
      <c r="Q205" s="11"/>
      <c r="R205" s="11"/>
    </row>
    <row r="206" spans="1:18" s="4" customFormat="1" x14ac:dyDescent="0.25">
      <c r="A206" s="11" t="s">
        <v>5492</v>
      </c>
      <c r="B206" s="11" t="s">
        <v>5493</v>
      </c>
      <c r="C206" s="11" t="s">
        <v>123</v>
      </c>
      <c r="D206" s="11"/>
      <c r="E206" s="11"/>
      <c r="F206" s="11" t="s">
        <v>5430</v>
      </c>
      <c r="G206" s="11">
        <v>580000000</v>
      </c>
      <c r="H206" s="11" t="str">
        <f t="shared" si="3"/>
        <v>N05_E_IP1</v>
      </c>
      <c r="I206" s="11" t="s">
        <v>69</v>
      </c>
      <c r="J206" s="11" t="str">
        <f t="shared" si="4"/>
        <v>SynMeOHolefin2_profile</v>
      </c>
      <c r="K206" s="11" t="s">
        <v>3639</v>
      </c>
      <c r="L206" s="11" t="s">
        <v>124</v>
      </c>
      <c r="M206" s="11">
        <f t="shared" si="6"/>
        <v>580000000</v>
      </c>
      <c r="N206" s="11" t="s">
        <v>110</v>
      </c>
      <c r="O206" s="11" t="s">
        <v>3632</v>
      </c>
      <c r="P206" s="11" t="s">
        <v>5447</v>
      </c>
      <c r="Q206" s="11">
        <v>10</v>
      </c>
      <c r="R206" s="11"/>
    </row>
    <row r="207" spans="1:18" s="4" customFormat="1" x14ac:dyDescent="0.25">
      <c r="A207" s="11" t="s">
        <v>5494</v>
      </c>
      <c r="B207" s="11" t="s">
        <v>5493</v>
      </c>
      <c r="C207" s="11" t="s">
        <v>129</v>
      </c>
      <c r="D207" s="11"/>
      <c r="E207" s="11"/>
      <c r="F207" s="11" t="s">
        <v>5430</v>
      </c>
      <c r="G207" s="11">
        <v>112000000</v>
      </c>
      <c r="H207" s="11" t="str">
        <f t="shared" si="3"/>
        <v>N05_CH4_IP1</v>
      </c>
      <c r="I207" s="11" t="s">
        <v>4716</v>
      </c>
      <c r="J207" s="11" t="str">
        <f t="shared" si="4"/>
        <v>SynMeOHolefin2_profile</v>
      </c>
      <c r="K207" s="11" t="s">
        <v>3639</v>
      </c>
      <c r="L207" s="11" t="s">
        <v>124</v>
      </c>
      <c r="M207" s="11">
        <f t="shared" si="6"/>
        <v>112000000</v>
      </c>
      <c r="N207" s="11" t="s">
        <v>110</v>
      </c>
      <c r="O207" s="11" t="s">
        <v>3632</v>
      </c>
      <c r="P207" s="11" t="s">
        <v>5447</v>
      </c>
      <c r="Q207" s="11"/>
      <c r="R207" s="11"/>
    </row>
    <row r="208" spans="1:18" s="4" customFormat="1" x14ac:dyDescent="0.25">
      <c r="A208" s="11" t="s">
        <v>5495</v>
      </c>
      <c r="B208" s="11" t="s">
        <v>5493</v>
      </c>
      <c r="C208" s="11" t="s">
        <v>129</v>
      </c>
      <c r="D208" s="11"/>
      <c r="E208" s="11"/>
      <c r="F208" s="11" t="s">
        <v>5430</v>
      </c>
      <c r="G208" s="11">
        <v>1000</v>
      </c>
      <c r="H208" s="11" t="str">
        <f t="shared" si="3"/>
        <v>N05_CO2_IP1</v>
      </c>
      <c r="I208" s="11" t="s">
        <v>2458</v>
      </c>
      <c r="J208" s="11" t="str">
        <f t="shared" si="4"/>
        <v>SynMeOHolefin2_profile</v>
      </c>
      <c r="K208" s="11" t="s">
        <v>3639</v>
      </c>
      <c r="L208" s="11" t="s">
        <v>124</v>
      </c>
      <c r="M208" s="11">
        <f t="shared" si="6"/>
        <v>1000</v>
      </c>
      <c r="N208" s="11" t="s">
        <v>110</v>
      </c>
      <c r="O208" s="11" t="s">
        <v>3632</v>
      </c>
      <c r="P208" s="11" t="s">
        <v>5447</v>
      </c>
      <c r="Q208" s="11"/>
      <c r="R208" s="11"/>
    </row>
    <row r="209" spans="1:18" s="4" customFormat="1" x14ac:dyDescent="0.25">
      <c r="A209" s="11" t="s">
        <v>5496</v>
      </c>
      <c r="B209" s="11" t="s">
        <v>5497</v>
      </c>
      <c r="C209" s="11" t="s">
        <v>123</v>
      </c>
      <c r="D209" s="11"/>
      <c r="E209" s="11"/>
      <c r="F209" s="11" t="s">
        <v>5430</v>
      </c>
      <c r="G209" s="11">
        <v>38000000</v>
      </c>
      <c r="H209" s="11" t="str">
        <f t="shared" si="3"/>
        <v>N06_E_IP1</v>
      </c>
      <c r="I209" s="11" t="s">
        <v>69</v>
      </c>
      <c r="J209" s="11" t="str">
        <f t="shared" si="4"/>
        <v>SynMeOHolefin3_profile</v>
      </c>
      <c r="K209" s="11" t="s">
        <v>3639</v>
      </c>
      <c r="L209" s="11" t="s">
        <v>124</v>
      </c>
      <c r="M209" s="11">
        <f t="shared" si="6"/>
        <v>38000000</v>
      </c>
      <c r="N209" s="11" t="s">
        <v>110</v>
      </c>
      <c r="O209" s="11" t="s">
        <v>3632</v>
      </c>
      <c r="P209" s="11" t="s">
        <v>5447</v>
      </c>
      <c r="Q209" s="11">
        <v>3</v>
      </c>
      <c r="R209" s="11"/>
    </row>
    <row r="210" spans="1:18" s="4" customFormat="1" x14ac:dyDescent="0.25">
      <c r="A210" s="11" t="s">
        <v>5498</v>
      </c>
      <c r="B210" s="11" t="s">
        <v>5497</v>
      </c>
      <c r="C210" s="11" t="s">
        <v>129</v>
      </c>
      <c r="D210" s="11"/>
      <c r="E210" s="11"/>
      <c r="F210" s="11" t="s">
        <v>5430</v>
      </c>
      <c r="G210" s="11">
        <v>112000000</v>
      </c>
      <c r="H210" s="11" t="str">
        <f t="shared" si="3"/>
        <v>N06_CH4_IP1</v>
      </c>
      <c r="I210" s="11" t="s">
        <v>4716</v>
      </c>
      <c r="J210" s="11" t="str">
        <f t="shared" si="4"/>
        <v>SynMeOHolefin3_profile</v>
      </c>
      <c r="K210" s="11" t="s">
        <v>3639</v>
      </c>
      <c r="L210" s="11" t="s">
        <v>124</v>
      </c>
      <c r="M210" s="11">
        <f t="shared" si="6"/>
        <v>112000000</v>
      </c>
      <c r="N210" s="11" t="s">
        <v>110</v>
      </c>
      <c r="O210" s="11" t="s">
        <v>3632</v>
      </c>
      <c r="P210" s="11" t="s">
        <v>5447</v>
      </c>
      <c r="Q210" s="11"/>
      <c r="R210" s="11"/>
    </row>
    <row r="211" spans="1:18" s="4" customFormat="1" x14ac:dyDescent="0.25">
      <c r="A211" s="11" t="s">
        <v>5499</v>
      </c>
      <c r="B211" s="11" t="s">
        <v>5497</v>
      </c>
      <c r="C211" s="11" t="s">
        <v>129</v>
      </c>
      <c r="D211" s="11"/>
      <c r="E211" s="11"/>
      <c r="F211" s="11" t="s">
        <v>5430</v>
      </c>
      <c r="G211" s="11">
        <v>1000</v>
      </c>
      <c r="H211" s="11" t="str">
        <f t="shared" si="3"/>
        <v>N06_CO2_IP1</v>
      </c>
      <c r="I211" s="11" t="s">
        <v>2458</v>
      </c>
      <c r="J211" s="11" t="str">
        <f t="shared" si="4"/>
        <v>SynMeOHolefin3_profile</v>
      </c>
      <c r="K211" s="11" t="s">
        <v>3639</v>
      </c>
      <c r="L211" s="11" t="s">
        <v>124</v>
      </c>
      <c r="M211" s="11">
        <f t="shared" si="6"/>
        <v>1000</v>
      </c>
      <c r="N211" s="11" t="s">
        <v>110</v>
      </c>
      <c r="O211" s="11" t="s">
        <v>3632</v>
      </c>
      <c r="P211" s="11" t="s">
        <v>5447</v>
      </c>
      <c r="Q211" s="11"/>
      <c r="R211" s="11"/>
    </row>
    <row r="212" spans="1:18" s="4" customFormat="1" x14ac:dyDescent="0.25">
      <c r="A212" s="11" t="s">
        <v>5500</v>
      </c>
      <c r="B212" s="11" t="s">
        <v>5497</v>
      </c>
      <c r="C212" s="11" t="s">
        <v>129</v>
      </c>
      <c r="D212" s="11"/>
      <c r="E212" s="11"/>
      <c r="F212" s="11" t="s">
        <v>5430</v>
      </c>
      <c r="G212" s="11">
        <v>396000000</v>
      </c>
      <c r="H212" s="11" t="str">
        <f t="shared" si="3"/>
        <v>N06_H2_IP1</v>
      </c>
      <c r="I212" s="11" t="s">
        <v>3381</v>
      </c>
      <c r="J212" s="11" t="str">
        <f t="shared" si="4"/>
        <v>SynMeOHolefin3_profile</v>
      </c>
      <c r="K212" s="11" t="s">
        <v>3639</v>
      </c>
      <c r="L212" s="11" t="s">
        <v>124</v>
      </c>
      <c r="M212" s="11">
        <f t="shared" si="6"/>
        <v>396000000</v>
      </c>
      <c r="N212" s="11" t="s">
        <v>110</v>
      </c>
      <c r="O212" s="11" t="s">
        <v>3632</v>
      </c>
      <c r="P212" s="11" t="s">
        <v>5447</v>
      </c>
      <c r="Q212" s="11"/>
      <c r="R212" s="11"/>
    </row>
    <row r="213" spans="1:18" s="4" customFormat="1" x14ac:dyDescent="0.25">
      <c r="A213" s="11" t="s">
        <v>5501</v>
      </c>
      <c r="B213" s="11" t="s">
        <v>5502</v>
      </c>
      <c r="C213" s="11" t="s">
        <v>123</v>
      </c>
      <c r="D213" s="11"/>
      <c r="E213" s="11"/>
      <c r="F213" s="11" t="s">
        <v>5430</v>
      </c>
      <c r="G213" s="11">
        <v>75000000</v>
      </c>
      <c r="H213" s="11" t="str">
        <f t="shared" si="3"/>
        <v>N07_E_IP1</v>
      </c>
      <c r="I213" s="11" t="s">
        <v>69</v>
      </c>
      <c r="J213" s="11" t="str">
        <f t="shared" si="4"/>
        <v>BioGasolefin1_profile</v>
      </c>
      <c r="K213" s="11" t="s">
        <v>3639</v>
      </c>
      <c r="L213" s="11" t="s">
        <v>124</v>
      </c>
      <c r="M213" s="11">
        <v>75000000</v>
      </c>
      <c r="N213" s="11" t="s">
        <v>110</v>
      </c>
      <c r="O213" s="11" t="s">
        <v>3631</v>
      </c>
      <c r="P213" s="11" t="s">
        <v>5447</v>
      </c>
      <c r="Q213" s="11">
        <v>5</v>
      </c>
      <c r="R213" s="11"/>
    </row>
    <row r="214" spans="1:18" s="4" customFormat="1" x14ac:dyDescent="0.25">
      <c r="A214" s="11" t="s">
        <v>5503</v>
      </c>
      <c r="B214" s="11" t="s">
        <v>5504</v>
      </c>
      <c r="C214" s="11" t="s">
        <v>123</v>
      </c>
      <c r="D214" s="11"/>
      <c r="E214" s="11"/>
      <c r="F214" s="11" t="s">
        <v>5430</v>
      </c>
      <c r="G214" s="11">
        <v>289000000</v>
      </c>
      <c r="H214" s="11" t="str">
        <f t="shared" si="3"/>
        <v>N08_E_IP1</v>
      </c>
      <c r="I214" s="11" t="s">
        <v>69</v>
      </c>
      <c r="J214" s="11" t="str">
        <f t="shared" si="4"/>
        <v>PlasticOlefin1_profile</v>
      </c>
      <c r="K214" s="11" t="s">
        <v>3639</v>
      </c>
      <c r="L214" s="11" t="s">
        <v>124</v>
      </c>
      <c r="M214" s="11">
        <v>289000000</v>
      </c>
      <c r="N214" s="11" t="s">
        <v>110</v>
      </c>
      <c r="O214" s="11" t="s">
        <v>3632</v>
      </c>
      <c r="P214" s="11" t="s">
        <v>5447</v>
      </c>
      <c r="Q214" s="11">
        <v>7</v>
      </c>
      <c r="R214" s="11"/>
    </row>
    <row r="215" spans="1:18" s="4" customFormat="1" x14ac:dyDescent="0.25">
      <c r="A215" s="11" t="s">
        <v>5505</v>
      </c>
      <c r="B215" s="11" t="s">
        <v>5506</v>
      </c>
      <c r="C215" s="11" t="s">
        <v>123</v>
      </c>
      <c r="D215" s="11"/>
      <c r="E215" s="11"/>
      <c r="F215" s="11" t="s">
        <v>5430</v>
      </c>
      <c r="G215" s="11">
        <v>38000000</v>
      </c>
      <c r="H215" s="11" t="str">
        <f t="shared" si="3"/>
        <v>N09_E_IP1</v>
      </c>
      <c r="I215" s="11" t="s">
        <v>69</v>
      </c>
      <c r="J215" s="11" t="str">
        <f t="shared" si="4"/>
        <v>PlasticOlefin2_profile</v>
      </c>
      <c r="K215" s="11" t="s">
        <v>3639</v>
      </c>
      <c r="L215" s="11" t="s">
        <v>124</v>
      </c>
      <c r="M215" s="11">
        <v>38000000</v>
      </c>
      <c r="N215" s="11" t="s">
        <v>110</v>
      </c>
      <c r="O215" s="11" t="s">
        <v>3631</v>
      </c>
      <c r="P215" s="11" t="s">
        <v>5447</v>
      </c>
      <c r="Q215" s="11">
        <v>4</v>
      </c>
      <c r="R215" s="11"/>
    </row>
    <row r="216" spans="1:18" s="4" customFormat="1" x14ac:dyDescent="0.25">
      <c r="A216" s="11" t="s">
        <v>5507</v>
      </c>
      <c r="B216" s="11" t="s">
        <v>5506</v>
      </c>
      <c r="C216" s="11" t="s">
        <v>129</v>
      </c>
      <c r="D216" s="11"/>
      <c r="E216" s="11"/>
      <c r="F216" s="11" t="s">
        <v>5430</v>
      </c>
      <c r="G216" s="11">
        <v>184000000</v>
      </c>
      <c r="H216" s="11" t="str">
        <f t="shared" si="3"/>
        <v>N09_H2_IP1</v>
      </c>
      <c r="I216" s="11" t="s">
        <v>3381</v>
      </c>
      <c r="J216" s="11" t="str">
        <f t="shared" si="4"/>
        <v>PlasticOlefin2_profile</v>
      </c>
      <c r="K216" s="11" t="s">
        <v>3639</v>
      </c>
      <c r="L216" s="11" t="s">
        <v>124</v>
      </c>
      <c r="M216" s="11">
        <v>184000000</v>
      </c>
      <c r="N216" s="11" t="s">
        <v>110</v>
      </c>
      <c r="O216" s="11" t="s">
        <v>3631</v>
      </c>
      <c r="P216" s="11" t="s">
        <v>5447</v>
      </c>
      <c r="Q216" s="11"/>
      <c r="R216" s="11"/>
    </row>
    <row r="217" spans="1:18" s="4" customFormat="1" x14ac:dyDescent="0.25">
      <c r="A217" s="11" t="s">
        <v>5628</v>
      </c>
      <c r="B217" s="11" t="s">
        <v>5629</v>
      </c>
      <c r="C217" s="11" t="s">
        <v>234</v>
      </c>
      <c r="D217" s="11"/>
      <c r="E217" s="11"/>
      <c r="F217" s="11" t="s">
        <v>448</v>
      </c>
      <c r="G217" s="11">
        <v>0</v>
      </c>
      <c r="H217" s="11" t="s">
        <v>5630</v>
      </c>
      <c r="I217" s="11" t="s">
        <v>2551</v>
      </c>
      <c r="J217" s="11" t="s">
        <v>5631</v>
      </c>
      <c r="K217" s="11" t="s">
        <v>3640</v>
      </c>
      <c r="L217" s="11" t="s">
        <v>124</v>
      </c>
      <c r="M217" s="11">
        <f t="shared" ref="M217:M222" si="7">G217</f>
        <v>0</v>
      </c>
      <c r="N217" s="11" t="s">
        <v>110</v>
      </c>
      <c r="O217" s="11"/>
      <c r="P217" s="11" t="s">
        <v>9</v>
      </c>
      <c r="Q217" s="11"/>
      <c r="R217" s="11"/>
    </row>
    <row r="218" spans="1:18" s="4" customFormat="1" x14ac:dyDescent="0.25">
      <c r="A218" s="11" t="s">
        <v>5632</v>
      </c>
      <c r="B218" s="11" t="s">
        <v>5633</v>
      </c>
      <c r="C218" s="11" t="s">
        <v>234</v>
      </c>
      <c r="D218" s="11"/>
      <c r="E218" s="11"/>
      <c r="F218" s="11" t="s">
        <v>448</v>
      </c>
      <c r="G218" s="11">
        <v>0</v>
      </c>
      <c r="H218" s="11" t="s">
        <v>5634</v>
      </c>
      <c r="I218" s="11" t="s">
        <v>76</v>
      </c>
      <c r="J218" s="11" t="s">
        <v>5635</v>
      </c>
      <c r="K218" s="11" t="s">
        <v>3640</v>
      </c>
      <c r="L218" s="11" t="s">
        <v>124</v>
      </c>
      <c r="M218" s="11">
        <f t="shared" si="7"/>
        <v>0</v>
      </c>
      <c r="N218" s="11" t="s">
        <v>110</v>
      </c>
      <c r="O218" s="11"/>
      <c r="P218" s="11" t="s">
        <v>9</v>
      </c>
      <c r="Q218" s="11"/>
      <c r="R218" s="11"/>
    </row>
    <row r="219" spans="1:18" s="4" customFormat="1" x14ac:dyDescent="0.25">
      <c r="A219" s="11" t="s">
        <v>5636</v>
      </c>
      <c r="B219" s="11" t="s">
        <v>5637</v>
      </c>
      <c r="C219" s="11" t="s">
        <v>234</v>
      </c>
      <c r="D219" s="11"/>
      <c r="E219" s="11"/>
      <c r="F219" s="11" t="s">
        <v>448</v>
      </c>
      <c r="G219" s="11">
        <v>0</v>
      </c>
      <c r="H219" s="11" t="s">
        <v>5638</v>
      </c>
      <c r="I219" s="11" t="s">
        <v>2727</v>
      </c>
      <c r="J219" s="11" t="s">
        <v>5639</v>
      </c>
      <c r="K219" s="11" t="s">
        <v>3640</v>
      </c>
      <c r="L219" s="11" t="s">
        <v>124</v>
      </c>
      <c r="M219" s="11">
        <f t="shared" si="7"/>
        <v>0</v>
      </c>
      <c r="N219" s="11" t="s">
        <v>110</v>
      </c>
      <c r="O219" s="11"/>
      <c r="P219" s="11" t="s">
        <v>9</v>
      </c>
      <c r="Q219" s="11"/>
      <c r="R219" s="11"/>
    </row>
    <row r="220" spans="1:18" s="4" customFormat="1" x14ac:dyDescent="0.25">
      <c r="A220" s="11" t="s">
        <v>5640</v>
      </c>
      <c r="B220" s="11" t="s">
        <v>5641</v>
      </c>
      <c r="C220" s="11" t="s">
        <v>234</v>
      </c>
      <c r="D220" s="11"/>
      <c r="E220" s="11"/>
      <c r="F220" s="11" t="s">
        <v>448</v>
      </c>
      <c r="G220" s="11">
        <v>0</v>
      </c>
      <c r="H220" s="11" t="s">
        <v>5642</v>
      </c>
      <c r="I220" s="11" t="s">
        <v>2860</v>
      </c>
      <c r="J220" s="11" t="s">
        <v>5643</v>
      </c>
      <c r="K220" s="11" t="s">
        <v>3640</v>
      </c>
      <c r="L220" s="11" t="s">
        <v>124</v>
      </c>
      <c r="M220" s="11">
        <f t="shared" si="7"/>
        <v>0</v>
      </c>
      <c r="N220" s="11" t="s">
        <v>110</v>
      </c>
      <c r="O220" s="11"/>
      <c r="P220" s="11" t="s">
        <v>9</v>
      </c>
      <c r="Q220" s="11"/>
      <c r="R220" s="11"/>
    </row>
    <row r="221" spans="1:18" s="4" customFormat="1" x14ac:dyDescent="0.25">
      <c r="A221" s="11" t="s">
        <v>5644</v>
      </c>
      <c r="B221" s="11" t="s">
        <v>5645</v>
      </c>
      <c r="C221" s="11" t="s">
        <v>234</v>
      </c>
      <c r="D221" s="11"/>
      <c r="E221" s="11"/>
      <c r="F221" s="11" t="s">
        <v>448</v>
      </c>
      <c r="G221" s="11">
        <v>0</v>
      </c>
      <c r="H221" s="11" t="s">
        <v>5646</v>
      </c>
      <c r="I221" s="11" t="s">
        <v>78</v>
      </c>
      <c r="J221" s="11" t="s">
        <v>5647</v>
      </c>
      <c r="K221" s="11" t="s">
        <v>3640</v>
      </c>
      <c r="L221" s="11" t="s">
        <v>124</v>
      </c>
      <c r="M221" s="11">
        <f t="shared" si="7"/>
        <v>0</v>
      </c>
      <c r="N221" s="11" t="s">
        <v>110</v>
      </c>
      <c r="O221" s="11"/>
      <c r="P221" s="11" t="s">
        <v>9</v>
      </c>
      <c r="Q221" s="11"/>
      <c r="R221" s="11"/>
    </row>
    <row r="222" spans="1:18" s="4" customFormat="1" x14ac:dyDescent="0.25">
      <c r="A222" s="11" t="s">
        <v>5648</v>
      </c>
      <c r="B222" s="11" t="s">
        <v>5649</v>
      </c>
      <c r="C222" s="11" t="s">
        <v>234</v>
      </c>
      <c r="D222" s="11"/>
      <c r="E222" s="11"/>
      <c r="F222" s="11" t="s">
        <v>448</v>
      </c>
      <c r="G222" s="11">
        <v>0</v>
      </c>
      <c r="H222" s="11" t="s">
        <v>5650</v>
      </c>
      <c r="I222" s="11" t="s">
        <v>79</v>
      </c>
      <c r="J222" s="11" t="s">
        <v>5651</v>
      </c>
      <c r="K222" s="11" t="s">
        <v>3640</v>
      </c>
      <c r="L222" s="11" t="s">
        <v>124</v>
      </c>
      <c r="M222" s="11">
        <f t="shared" si="7"/>
        <v>0</v>
      </c>
      <c r="N222" s="11" t="s">
        <v>110</v>
      </c>
      <c r="O222" s="11"/>
      <c r="P222" s="11" t="s">
        <v>9</v>
      </c>
      <c r="Q222" s="11"/>
      <c r="R222" s="11"/>
    </row>
  </sheetData>
  <autoFilter ref="A1:P1" xr:uid="{82B9DD3B-C013-4A4F-A8CA-C9517A5900C1}">
    <sortState xmlns:xlrd2="http://schemas.microsoft.com/office/spreadsheetml/2017/richdata2" ref="A2:P164">
      <sortCondition ref="A1"/>
    </sortState>
  </autoFilter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E00B-BF65-461E-8D93-EA76466DC782}">
  <dimension ref="A1:AR100"/>
  <sheetViews>
    <sheetView zoomScale="70" zoomScaleNormal="70" workbookViewId="0">
      <pane xSplit="2" ySplit="1" topLeftCell="AD28" activePane="bottomRight" state="frozen"/>
      <selection pane="topRight" activeCell="C1" sqref="C1"/>
      <selection pane="bottomLeft" activeCell="A2" sqref="A2"/>
      <selection pane="bottomRight" activeCell="AO52" sqref="AO52"/>
    </sheetView>
  </sheetViews>
  <sheetFormatPr defaultColWidth="8.85546875" defaultRowHeight="15" x14ac:dyDescent="0.25"/>
  <cols>
    <col min="2" max="2" width="46.85546875" bestFit="1" customWidth="1"/>
    <col min="3" max="3" width="19.7109375" bestFit="1" customWidth="1"/>
    <col min="4" max="4" width="44.5703125" customWidth="1"/>
    <col min="5" max="5" width="22.42578125" customWidth="1"/>
    <col min="6" max="6" width="10.85546875" customWidth="1"/>
    <col min="7" max="7" width="21" bestFit="1" customWidth="1"/>
    <col min="9" max="9" width="13.7109375" customWidth="1"/>
    <col min="14" max="14" width="14.42578125" customWidth="1"/>
    <col min="15" max="15" width="12.5703125" customWidth="1"/>
    <col min="16" max="16" width="15" customWidth="1"/>
    <col min="17" max="17" width="17.5703125" customWidth="1"/>
    <col min="20" max="20" width="14.7109375" customWidth="1"/>
    <col min="25" max="25" width="23.85546875" bestFit="1" customWidth="1"/>
    <col min="28" max="28" width="14.85546875" customWidth="1"/>
    <col min="29" max="29" width="26.140625" customWidth="1"/>
    <col min="30" max="30" width="13.42578125" bestFit="1" customWidth="1"/>
    <col min="31" max="31" width="15.85546875" bestFit="1" customWidth="1"/>
    <col min="33" max="36" width="9.140625" customWidth="1"/>
    <col min="37" max="37" width="20" customWidth="1"/>
    <col min="38" max="38" width="25.7109375" bestFit="1" customWidth="1"/>
    <col min="39" max="40" width="9.140625" customWidth="1"/>
    <col min="41" max="41" width="26.140625" bestFit="1" customWidth="1"/>
    <col min="44" max="44" width="15.7109375" bestFit="1" customWidth="1"/>
  </cols>
  <sheetData>
    <row r="1" spans="1:44" x14ac:dyDescent="0.25">
      <c r="A1" s="13" t="s">
        <v>0</v>
      </c>
      <c r="B1" s="13" t="s">
        <v>1</v>
      </c>
      <c r="C1" s="13" t="s">
        <v>65</v>
      </c>
      <c r="D1" s="13" t="s">
        <v>3167</v>
      </c>
      <c r="E1" s="13" t="s">
        <v>2995</v>
      </c>
      <c r="F1" s="13" t="s">
        <v>2996</v>
      </c>
      <c r="G1" s="13" t="s">
        <v>2997</v>
      </c>
      <c r="H1" s="13" t="s">
        <v>261</v>
      </c>
      <c r="I1" s="13" t="s">
        <v>262</v>
      </c>
      <c r="J1" s="13" t="s">
        <v>263</v>
      </c>
      <c r="K1" s="13" t="s">
        <v>264</v>
      </c>
      <c r="L1" s="13" t="s">
        <v>3163</v>
      </c>
      <c r="M1" s="13" t="s">
        <v>3164</v>
      </c>
      <c r="N1" s="13" t="s">
        <v>265</v>
      </c>
      <c r="O1" s="13" t="s">
        <v>266</v>
      </c>
      <c r="P1" s="13" t="s">
        <v>267</v>
      </c>
      <c r="Q1" s="13" t="s">
        <v>268</v>
      </c>
      <c r="R1" s="13" t="s">
        <v>3165</v>
      </c>
      <c r="S1" s="13" t="s">
        <v>3166</v>
      </c>
      <c r="T1" s="13" t="s">
        <v>3168</v>
      </c>
      <c r="U1" s="13" t="s">
        <v>3169</v>
      </c>
      <c r="V1" s="13" t="s">
        <v>3170</v>
      </c>
      <c r="W1" s="13" t="s">
        <v>3171</v>
      </c>
      <c r="X1" s="13" t="s">
        <v>3172</v>
      </c>
      <c r="Y1" s="13" t="s">
        <v>3173</v>
      </c>
      <c r="Z1" s="13" t="s">
        <v>3174</v>
      </c>
      <c r="AA1" s="13" t="s">
        <v>3175</v>
      </c>
      <c r="AB1" s="13" t="s">
        <v>5470</v>
      </c>
      <c r="AC1" s="13" t="s">
        <v>3176</v>
      </c>
      <c r="AD1" s="13" t="s">
        <v>113</v>
      </c>
      <c r="AE1" s="13" t="s">
        <v>257</v>
      </c>
      <c r="AF1" s="13" t="s">
        <v>258</v>
      </c>
      <c r="AG1" s="13" t="s">
        <v>259</v>
      </c>
      <c r="AH1" s="13" t="s">
        <v>260</v>
      </c>
      <c r="AI1" s="13" t="s">
        <v>3654</v>
      </c>
      <c r="AJ1" s="13" t="s">
        <v>3655</v>
      </c>
      <c r="AK1" s="13" t="s">
        <v>4044</v>
      </c>
      <c r="AL1" s="13" t="s">
        <v>16</v>
      </c>
      <c r="AM1" s="13" t="s">
        <v>2998</v>
      </c>
      <c r="AN1" s="13" t="s">
        <v>2999</v>
      </c>
      <c r="AO1" s="13" t="s">
        <v>112</v>
      </c>
      <c r="AP1" s="13" t="s">
        <v>66</v>
      </c>
      <c r="AQ1" s="13" t="s">
        <v>67</v>
      </c>
      <c r="AR1" s="13" t="s">
        <v>5431</v>
      </c>
    </row>
    <row r="2" spans="1:44" x14ac:dyDescent="0.25">
      <c r="A2" s="11" t="s">
        <v>291</v>
      </c>
      <c r="B2" s="11" t="s">
        <v>292</v>
      </c>
      <c r="C2" s="11" t="s">
        <v>4043</v>
      </c>
      <c r="D2" s="11" t="s">
        <v>3162</v>
      </c>
      <c r="E2" s="15" t="s">
        <v>3866</v>
      </c>
      <c r="F2" s="11" t="s">
        <v>1952</v>
      </c>
      <c r="G2" s="11"/>
      <c r="H2" s="11" t="s">
        <v>1726</v>
      </c>
      <c r="I2" s="11" t="s">
        <v>4716</v>
      </c>
      <c r="J2" s="11" t="s">
        <v>11</v>
      </c>
      <c r="K2" s="11" t="s">
        <v>11</v>
      </c>
      <c r="L2" s="11" t="s">
        <v>11</v>
      </c>
      <c r="M2" s="11" t="s">
        <v>11</v>
      </c>
      <c r="N2" s="11" t="s">
        <v>1952</v>
      </c>
      <c r="O2" s="11" t="s">
        <v>80</v>
      </c>
      <c r="P2" s="11" t="s">
        <v>1955</v>
      </c>
      <c r="Q2" s="11" t="s">
        <v>69</v>
      </c>
      <c r="R2" s="11" t="s">
        <v>3489</v>
      </c>
      <c r="S2" s="11" t="s">
        <v>2327</v>
      </c>
      <c r="T2" s="11" t="s">
        <v>1726</v>
      </c>
      <c r="U2" s="11" t="s">
        <v>11</v>
      </c>
      <c r="V2" s="11" t="s">
        <v>1952</v>
      </c>
      <c r="W2" s="11" t="s">
        <v>1955</v>
      </c>
      <c r="X2" s="11" t="s">
        <v>3489</v>
      </c>
      <c r="Y2" s="11" t="s">
        <v>11</v>
      </c>
      <c r="Z2" s="11">
        <v>2.0408163265306123</v>
      </c>
      <c r="AA2" s="11">
        <v>3.2258064516129035</v>
      </c>
      <c r="AB2" s="16" t="s">
        <v>3648</v>
      </c>
      <c r="AC2" s="14">
        <f>1/((AB2/1000000000)*3600)</f>
        <v>4916.420845624385</v>
      </c>
      <c r="AD2" s="11">
        <v>91000000</v>
      </c>
      <c r="AE2" s="11" t="s">
        <v>273</v>
      </c>
      <c r="AF2" s="17" t="s">
        <v>294</v>
      </c>
      <c r="AG2" s="17" t="s">
        <v>275</v>
      </c>
      <c r="AH2" s="11" t="s">
        <v>295</v>
      </c>
      <c r="AI2" s="11" t="s">
        <v>3656</v>
      </c>
      <c r="AJ2" s="11">
        <v>6044.4</v>
      </c>
      <c r="AK2" s="11" t="s">
        <v>4045</v>
      </c>
      <c r="AL2" s="11" t="s">
        <v>5458</v>
      </c>
      <c r="AM2" s="11"/>
      <c r="AN2" s="11"/>
      <c r="AO2" s="11" t="s">
        <v>293</v>
      </c>
      <c r="AP2" s="11"/>
      <c r="AQ2" s="11"/>
      <c r="AR2" s="11"/>
    </row>
    <row r="3" spans="1:44" x14ac:dyDescent="0.25">
      <c r="A3" s="11" t="s">
        <v>296</v>
      </c>
      <c r="B3" s="11" t="s">
        <v>297</v>
      </c>
      <c r="C3" s="11" t="s">
        <v>4043</v>
      </c>
      <c r="D3" s="11" t="s">
        <v>3162</v>
      </c>
      <c r="E3" s="15" t="s">
        <v>3866</v>
      </c>
      <c r="F3" s="11" t="s">
        <v>1959</v>
      </c>
      <c r="G3" s="11"/>
      <c r="H3" s="11" t="s">
        <v>1728</v>
      </c>
      <c r="I3" s="11" t="s">
        <v>4716</v>
      </c>
      <c r="J3" s="11" t="s">
        <v>11</v>
      </c>
      <c r="K3" s="11" t="s">
        <v>11</v>
      </c>
      <c r="L3" s="11" t="s">
        <v>11</v>
      </c>
      <c r="M3" s="11" t="s">
        <v>11</v>
      </c>
      <c r="N3" s="11" t="s">
        <v>1959</v>
      </c>
      <c r="O3" s="11" t="s">
        <v>80</v>
      </c>
      <c r="P3" s="11" t="s">
        <v>1962</v>
      </c>
      <c r="Q3" s="11" t="s">
        <v>69</v>
      </c>
      <c r="R3" s="11" t="s">
        <v>3490</v>
      </c>
      <c r="S3" s="11" t="s">
        <v>2327</v>
      </c>
      <c r="T3" s="11" t="s">
        <v>1728</v>
      </c>
      <c r="U3" s="11" t="s">
        <v>11</v>
      </c>
      <c r="V3" s="11" t="s">
        <v>1959</v>
      </c>
      <c r="W3" s="11" t="s">
        <v>1962</v>
      </c>
      <c r="X3" s="11" t="s">
        <v>3490</v>
      </c>
      <c r="Y3" s="11" t="s">
        <v>11</v>
      </c>
      <c r="Z3" s="11">
        <v>2.0408163265306123</v>
      </c>
      <c r="AA3" s="11">
        <v>3.2258064516129035</v>
      </c>
      <c r="AB3" s="16" t="s">
        <v>3648</v>
      </c>
      <c r="AC3" s="14">
        <f t="shared" ref="AC3:AC66" si="0">1/((AB3/1000000000)*3600)</f>
        <v>4916.420845624385</v>
      </c>
      <c r="AD3" s="11">
        <v>70000000</v>
      </c>
      <c r="AE3" s="11" t="s">
        <v>273</v>
      </c>
      <c r="AF3" s="17" t="s">
        <v>294</v>
      </c>
      <c r="AG3" s="17" t="s">
        <v>275</v>
      </c>
      <c r="AH3" s="11" t="s">
        <v>295</v>
      </c>
      <c r="AI3" s="11" t="s">
        <v>3656</v>
      </c>
      <c r="AJ3" s="11">
        <v>7971.6</v>
      </c>
      <c r="AK3" s="11" t="s">
        <v>4045</v>
      </c>
      <c r="AL3" s="11" t="s">
        <v>5458</v>
      </c>
      <c r="AM3" s="11"/>
      <c r="AN3" s="11"/>
      <c r="AO3" s="11" t="s">
        <v>298</v>
      </c>
      <c r="AP3" s="11"/>
      <c r="AQ3" s="11"/>
      <c r="AR3" s="11"/>
    </row>
    <row r="4" spans="1:44" x14ac:dyDescent="0.25">
      <c r="A4" s="11" t="s">
        <v>310</v>
      </c>
      <c r="B4" s="11" t="s">
        <v>311</v>
      </c>
      <c r="C4" s="11" t="s">
        <v>4043</v>
      </c>
      <c r="D4" s="11" t="s">
        <v>3162</v>
      </c>
      <c r="E4" s="15" t="s">
        <v>3866</v>
      </c>
      <c r="F4" s="11" t="s">
        <v>1985</v>
      </c>
      <c r="G4" s="11"/>
      <c r="H4" s="11" t="s">
        <v>1756</v>
      </c>
      <c r="I4" s="11" t="s">
        <v>4716</v>
      </c>
      <c r="J4" s="11" t="s">
        <v>11</v>
      </c>
      <c r="K4" s="11" t="s">
        <v>11</v>
      </c>
      <c r="L4" s="11" t="s">
        <v>11</v>
      </c>
      <c r="M4" s="11" t="s">
        <v>11</v>
      </c>
      <c r="N4" s="11" t="s">
        <v>1985</v>
      </c>
      <c r="O4" s="11" t="s">
        <v>80</v>
      </c>
      <c r="P4" s="11" t="s">
        <v>1988</v>
      </c>
      <c r="Q4" s="11" t="s">
        <v>69</v>
      </c>
      <c r="R4" s="11" t="s">
        <v>3498</v>
      </c>
      <c r="S4" s="11" t="s">
        <v>2327</v>
      </c>
      <c r="T4" s="11" t="s">
        <v>1756</v>
      </c>
      <c r="U4" s="11" t="s">
        <v>11</v>
      </c>
      <c r="V4" s="11" t="s">
        <v>1985</v>
      </c>
      <c r="W4" s="11" t="s">
        <v>1988</v>
      </c>
      <c r="X4" s="11" t="s">
        <v>3498</v>
      </c>
      <c r="Y4" s="11" t="s">
        <v>11</v>
      </c>
      <c r="Z4" s="11">
        <v>2.0408163265306123</v>
      </c>
      <c r="AA4" s="11">
        <v>3.2258064516129035</v>
      </c>
      <c r="AB4" s="16" t="s">
        <v>3648</v>
      </c>
      <c r="AC4" s="14">
        <f t="shared" si="0"/>
        <v>4916.420845624385</v>
      </c>
      <c r="AD4" s="11">
        <v>150000000</v>
      </c>
      <c r="AE4" s="11" t="s">
        <v>273</v>
      </c>
      <c r="AF4" s="16">
        <v>0.49</v>
      </c>
      <c r="AG4" s="17" t="s">
        <v>275</v>
      </c>
      <c r="AH4" s="11" t="s">
        <v>295</v>
      </c>
      <c r="AI4" s="11" t="s">
        <v>3656</v>
      </c>
      <c r="AJ4" s="11">
        <v>4344.96</v>
      </c>
      <c r="AK4" s="11" t="s">
        <v>4045</v>
      </c>
      <c r="AL4" s="11" t="s">
        <v>5458</v>
      </c>
      <c r="AM4" s="11"/>
      <c r="AN4" s="11"/>
      <c r="AO4" s="11" t="s">
        <v>312</v>
      </c>
      <c r="AP4" s="11"/>
      <c r="AQ4" s="11"/>
      <c r="AR4" s="11"/>
    </row>
    <row r="5" spans="1:44" x14ac:dyDescent="0.25">
      <c r="A5" s="11" t="s">
        <v>416</v>
      </c>
      <c r="B5" s="11" t="s">
        <v>417</v>
      </c>
      <c r="C5" s="11" t="s">
        <v>4043</v>
      </c>
      <c r="D5" s="11" t="s">
        <v>3162</v>
      </c>
      <c r="E5" s="15" t="s">
        <v>3866</v>
      </c>
      <c r="F5" s="11" t="s">
        <v>2050</v>
      </c>
      <c r="G5" s="11"/>
      <c r="H5" s="11" t="s">
        <v>1890</v>
      </c>
      <c r="I5" s="11" t="s">
        <v>4716</v>
      </c>
      <c r="J5" s="11" t="s">
        <v>11</v>
      </c>
      <c r="K5" s="11" t="s">
        <v>11</v>
      </c>
      <c r="L5" s="11" t="s">
        <v>11</v>
      </c>
      <c r="M5" s="11" t="s">
        <v>11</v>
      </c>
      <c r="N5" s="11" t="s">
        <v>2050</v>
      </c>
      <c r="O5" s="11" t="s">
        <v>80</v>
      </c>
      <c r="P5" s="11" t="s">
        <v>2165</v>
      </c>
      <c r="Q5" s="11" t="s">
        <v>69</v>
      </c>
      <c r="R5" s="11" t="s">
        <v>3540</v>
      </c>
      <c r="S5" s="11" t="s">
        <v>2327</v>
      </c>
      <c r="T5" s="11" t="s">
        <v>1890</v>
      </c>
      <c r="U5" s="11" t="s">
        <v>11</v>
      </c>
      <c r="V5" s="11" t="s">
        <v>2050</v>
      </c>
      <c r="W5" s="11" t="s">
        <v>2165</v>
      </c>
      <c r="X5" s="11" t="s">
        <v>3540</v>
      </c>
      <c r="Y5" s="11" t="s">
        <v>11</v>
      </c>
      <c r="Z5" s="11">
        <v>2.0408163265306123</v>
      </c>
      <c r="AA5" s="11">
        <v>3.2258064516129035</v>
      </c>
      <c r="AB5" s="16" t="s">
        <v>3648</v>
      </c>
      <c r="AC5" s="14">
        <f t="shared" si="0"/>
        <v>4916.420845624385</v>
      </c>
      <c r="AD5" s="11">
        <v>156000000</v>
      </c>
      <c r="AE5" s="11" t="s">
        <v>273</v>
      </c>
      <c r="AF5" s="16">
        <v>0.49</v>
      </c>
      <c r="AG5" s="17" t="s">
        <v>275</v>
      </c>
      <c r="AH5" s="11" t="s">
        <v>295</v>
      </c>
      <c r="AI5" s="11" t="s">
        <v>3656</v>
      </c>
      <c r="AJ5" s="11">
        <v>4380</v>
      </c>
      <c r="AK5" s="11" t="s">
        <v>4045</v>
      </c>
      <c r="AL5" s="11" t="s">
        <v>5458</v>
      </c>
      <c r="AM5" s="11"/>
      <c r="AN5" s="11"/>
      <c r="AO5" s="11" t="s">
        <v>418</v>
      </c>
      <c r="AP5" s="11"/>
      <c r="AQ5" s="11"/>
      <c r="AR5" s="11"/>
    </row>
    <row r="6" spans="1:44" x14ac:dyDescent="0.25">
      <c r="A6" s="11" t="s">
        <v>419</v>
      </c>
      <c r="B6" s="11" t="s">
        <v>420</v>
      </c>
      <c r="C6" s="11" t="s">
        <v>4043</v>
      </c>
      <c r="D6" s="11" t="s">
        <v>3162</v>
      </c>
      <c r="E6" s="15" t="s">
        <v>3866</v>
      </c>
      <c r="F6" s="11" t="s">
        <v>2167</v>
      </c>
      <c r="G6" s="11"/>
      <c r="H6" s="11" t="s">
        <v>1891</v>
      </c>
      <c r="I6" s="11" t="s">
        <v>4716</v>
      </c>
      <c r="J6" s="11" t="s">
        <v>11</v>
      </c>
      <c r="K6" s="11" t="s">
        <v>11</v>
      </c>
      <c r="L6" s="11" t="s">
        <v>11</v>
      </c>
      <c r="M6" s="11" t="s">
        <v>11</v>
      </c>
      <c r="N6" s="11" t="s">
        <v>2167</v>
      </c>
      <c r="O6" s="11" t="s">
        <v>80</v>
      </c>
      <c r="P6" s="11" t="s">
        <v>2178</v>
      </c>
      <c r="Q6" s="11" t="s">
        <v>69</v>
      </c>
      <c r="R6" s="11" t="s">
        <v>3541</v>
      </c>
      <c r="S6" s="11" t="s">
        <v>2327</v>
      </c>
      <c r="T6" s="11" t="s">
        <v>1891</v>
      </c>
      <c r="U6" s="11" t="s">
        <v>11</v>
      </c>
      <c r="V6" s="11" t="s">
        <v>2167</v>
      </c>
      <c r="W6" s="11" t="s">
        <v>2178</v>
      </c>
      <c r="X6" s="11" t="s">
        <v>3541</v>
      </c>
      <c r="Y6" s="11" t="s">
        <v>11</v>
      </c>
      <c r="Z6" s="11">
        <v>2.0408163265306123</v>
      </c>
      <c r="AA6" s="11">
        <v>3.2258064516129035</v>
      </c>
      <c r="AB6" s="16" t="s">
        <v>3648</v>
      </c>
      <c r="AC6" s="14">
        <f t="shared" si="0"/>
        <v>4916.420845624385</v>
      </c>
      <c r="AD6" s="11">
        <v>286000000</v>
      </c>
      <c r="AE6" s="11" t="s">
        <v>273</v>
      </c>
      <c r="AF6" s="16">
        <v>0.49</v>
      </c>
      <c r="AG6" s="17" t="s">
        <v>275</v>
      </c>
      <c r="AH6" s="11" t="s">
        <v>295</v>
      </c>
      <c r="AI6" s="11" t="s">
        <v>3656</v>
      </c>
      <c r="AJ6" s="11">
        <v>4993.2</v>
      </c>
      <c r="AK6" s="11" t="s">
        <v>4045</v>
      </c>
      <c r="AL6" s="11" t="s">
        <v>5458</v>
      </c>
      <c r="AM6" s="11"/>
      <c r="AN6" s="11"/>
      <c r="AO6" s="11" t="s">
        <v>418</v>
      </c>
      <c r="AP6" s="11"/>
      <c r="AQ6" s="11"/>
      <c r="AR6" s="11"/>
    </row>
    <row r="7" spans="1:44" x14ac:dyDescent="0.25">
      <c r="A7" s="11" t="s">
        <v>364</v>
      </c>
      <c r="B7" s="11" t="s">
        <v>365</v>
      </c>
      <c r="C7" s="11" t="s">
        <v>4043</v>
      </c>
      <c r="D7" s="11" t="s">
        <v>3162</v>
      </c>
      <c r="E7" s="15" t="s">
        <v>3866</v>
      </c>
      <c r="F7" s="11" t="s">
        <v>2075</v>
      </c>
      <c r="G7" s="11"/>
      <c r="H7" s="11" t="s">
        <v>1830</v>
      </c>
      <c r="I7" s="11" t="s">
        <v>4716</v>
      </c>
      <c r="J7" s="11" t="s">
        <v>11</v>
      </c>
      <c r="K7" s="11" t="s">
        <v>11</v>
      </c>
      <c r="L7" s="11" t="s">
        <v>11</v>
      </c>
      <c r="M7" s="11" t="s">
        <v>11</v>
      </c>
      <c r="N7" s="11" t="s">
        <v>2075</v>
      </c>
      <c r="O7" s="11" t="s">
        <v>80</v>
      </c>
      <c r="P7" s="11" t="s">
        <v>2079</v>
      </c>
      <c r="Q7" s="11" t="s">
        <v>69</v>
      </c>
      <c r="R7" s="11" t="s">
        <v>3521</v>
      </c>
      <c r="S7" s="11" t="s">
        <v>2327</v>
      </c>
      <c r="T7" s="11" t="s">
        <v>1830</v>
      </c>
      <c r="U7" s="11" t="s">
        <v>11</v>
      </c>
      <c r="V7" s="11" t="s">
        <v>2075</v>
      </c>
      <c r="W7" s="11" t="s">
        <v>2079</v>
      </c>
      <c r="X7" s="11" t="s">
        <v>3521</v>
      </c>
      <c r="Y7" s="11" t="s">
        <v>11</v>
      </c>
      <c r="Z7" s="11">
        <v>2.2222222222222223</v>
      </c>
      <c r="AA7" s="11">
        <v>3.2258064516129035</v>
      </c>
      <c r="AB7" s="16" t="s">
        <v>3648</v>
      </c>
      <c r="AC7" s="14">
        <f t="shared" si="0"/>
        <v>4916.420845624385</v>
      </c>
      <c r="AD7" s="11">
        <v>312000000</v>
      </c>
      <c r="AE7" s="11" t="s">
        <v>273</v>
      </c>
      <c r="AF7" s="16">
        <v>0.45</v>
      </c>
      <c r="AG7" s="17" t="s">
        <v>275</v>
      </c>
      <c r="AH7" s="11" t="s">
        <v>295</v>
      </c>
      <c r="AI7" s="11" t="s">
        <v>3656</v>
      </c>
      <c r="AJ7" s="11">
        <v>4380</v>
      </c>
      <c r="AK7" s="11"/>
      <c r="AL7" s="11" t="s">
        <v>5458</v>
      </c>
      <c r="AM7" s="11"/>
      <c r="AN7" s="11"/>
      <c r="AO7" s="11" t="s">
        <v>5333</v>
      </c>
      <c r="AP7" s="11"/>
      <c r="AQ7" s="11"/>
      <c r="AR7" s="11"/>
    </row>
    <row r="8" spans="1:44" x14ac:dyDescent="0.25">
      <c r="A8" s="11" t="s">
        <v>361</v>
      </c>
      <c r="B8" s="11" t="s">
        <v>362</v>
      </c>
      <c r="C8" s="11" t="s">
        <v>4043</v>
      </c>
      <c r="D8" s="11" t="s">
        <v>3162</v>
      </c>
      <c r="E8" s="15" t="s">
        <v>3866</v>
      </c>
      <c r="F8" s="11" t="s">
        <v>2070</v>
      </c>
      <c r="G8" s="11"/>
      <c r="H8" s="11" t="s">
        <v>1828</v>
      </c>
      <c r="I8" s="11" t="s">
        <v>4716</v>
      </c>
      <c r="J8" s="11" t="s">
        <v>11</v>
      </c>
      <c r="K8" s="11" t="s">
        <v>11</v>
      </c>
      <c r="L8" s="11" t="s">
        <v>11</v>
      </c>
      <c r="M8" s="11" t="s">
        <v>11</v>
      </c>
      <c r="N8" s="11" t="s">
        <v>2070</v>
      </c>
      <c r="O8" s="11" t="s">
        <v>80</v>
      </c>
      <c r="P8" s="11" t="s">
        <v>2073</v>
      </c>
      <c r="Q8" s="11" t="s">
        <v>69</v>
      </c>
      <c r="R8" s="11" t="s">
        <v>3520</v>
      </c>
      <c r="S8" s="11" t="s">
        <v>2327</v>
      </c>
      <c r="T8" s="11" t="s">
        <v>1828</v>
      </c>
      <c r="U8" s="11" t="s">
        <v>11</v>
      </c>
      <c r="V8" s="11" t="s">
        <v>2070</v>
      </c>
      <c r="W8" s="11" t="s">
        <v>2073</v>
      </c>
      <c r="X8" s="11" t="s">
        <v>3520</v>
      </c>
      <c r="Y8" s="11" t="s">
        <v>11</v>
      </c>
      <c r="Z8" s="11">
        <v>2.0408163265306123</v>
      </c>
      <c r="AA8" s="11">
        <v>3.2258064516129035</v>
      </c>
      <c r="AB8" s="16" t="s">
        <v>3648</v>
      </c>
      <c r="AC8" s="14">
        <f t="shared" si="0"/>
        <v>4916.420845624385</v>
      </c>
      <c r="AD8" s="11">
        <v>181000000</v>
      </c>
      <c r="AE8" s="11" t="s">
        <v>273</v>
      </c>
      <c r="AF8" s="11">
        <v>0.49</v>
      </c>
      <c r="AG8" s="17" t="s">
        <v>275</v>
      </c>
      <c r="AH8" s="11" t="s">
        <v>295</v>
      </c>
      <c r="AI8" s="11" t="s">
        <v>3656</v>
      </c>
      <c r="AJ8" s="11">
        <v>7997.88</v>
      </c>
      <c r="AK8" s="11" t="s">
        <v>4045</v>
      </c>
      <c r="AL8" s="11" t="s">
        <v>5458</v>
      </c>
      <c r="AM8" s="11"/>
      <c r="AN8" s="11"/>
      <c r="AO8" s="11" t="s">
        <v>363</v>
      </c>
      <c r="AP8" s="11"/>
      <c r="AQ8" s="11"/>
      <c r="AR8" s="11"/>
    </row>
    <row r="9" spans="1:44" x14ac:dyDescent="0.25">
      <c r="A9" s="11" t="s">
        <v>408</v>
      </c>
      <c r="B9" s="11" t="s">
        <v>409</v>
      </c>
      <c r="C9" s="11" t="s">
        <v>4043</v>
      </c>
      <c r="D9" s="11" t="s">
        <v>3162</v>
      </c>
      <c r="E9" s="15" t="s">
        <v>3866</v>
      </c>
      <c r="F9" s="11" t="s">
        <v>2151</v>
      </c>
      <c r="G9" s="11"/>
      <c r="H9" s="11" t="s">
        <v>1882</v>
      </c>
      <c r="I9" s="11" t="s">
        <v>4716</v>
      </c>
      <c r="J9" s="11" t="s">
        <v>11</v>
      </c>
      <c r="K9" s="11" t="s">
        <v>11</v>
      </c>
      <c r="L9" s="11" t="s">
        <v>11</v>
      </c>
      <c r="M9" s="11" t="s">
        <v>11</v>
      </c>
      <c r="N9" s="11" t="s">
        <v>2151</v>
      </c>
      <c r="O9" s="11" t="s">
        <v>80</v>
      </c>
      <c r="P9" s="11" t="s">
        <v>2153</v>
      </c>
      <c r="Q9" s="11" t="s">
        <v>69</v>
      </c>
      <c r="R9" s="11" t="s">
        <v>3536</v>
      </c>
      <c r="S9" s="11" t="s">
        <v>2327</v>
      </c>
      <c r="T9" s="11" t="s">
        <v>1882</v>
      </c>
      <c r="U9" s="11" t="s">
        <v>11</v>
      </c>
      <c r="V9" s="11" t="s">
        <v>2151</v>
      </c>
      <c r="W9" s="11" t="s">
        <v>2153</v>
      </c>
      <c r="X9" s="11" t="s">
        <v>3536</v>
      </c>
      <c r="Y9" s="11" t="s">
        <v>11</v>
      </c>
      <c r="Z9" s="11">
        <v>2.2222222222222223</v>
      </c>
      <c r="AA9" s="11">
        <v>3.2258064516129035</v>
      </c>
      <c r="AB9" s="16" t="s">
        <v>3648</v>
      </c>
      <c r="AC9" s="14">
        <f t="shared" si="0"/>
        <v>4916.420845624385</v>
      </c>
      <c r="AD9" s="11">
        <v>134000000</v>
      </c>
      <c r="AE9" s="11" t="s">
        <v>273</v>
      </c>
      <c r="AF9" s="16">
        <v>0.45</v>
      </c>
      <c r="AG9" s="17" t="s">
        <v>275</v>
      </c>
      <c r="AH9" s="11" t="s">
        <v>295</v>
      </c>
      <c r="AI9" s="11" t="s">
        <v>3656</v>
      </c>
      <c r="AJ9" s="11">
        <v>7008</v>
      </c>
      <c r="AK9" s="11" t="s">
        <v>4045</v>
      </c>
      <c r="AL9" s="11" t="s">
        <v>5458</v>
      </c>
      <c r="AM9" s="11"/>
      <c r="AN9" s="11"/>
      <c r="AO9" s="11" t="s">
        <v>5361</v>
      </c>
      <c r="AP9" s="11"/>
      <c r="AQ9" s="11"/>
      <c r="AR9" s="11"/>
    </row>
    <row r="10" spans="1:44" x14ac:dyDescent="0.25">
      <c r="A10" s="11" t="s">
        <v>380</v>
      </c>
      <c r="B10" s="11" t="s">
        <v>381</v>
      </c>
      <c r="C10" s="11" t="s">
        <v>4043</v>
      </c>
      <c r="D10" s="11" t="s">
        <v>3162</v>
      </c>
      <c r="E10" s="15" t="s">
        <v>3866</v>
      </c>
      <c r="F10" s="11" t="s">
        <v>2103</v>
      </c>
      <c r="G10" s="11"/>
      <c r="H10" s="11" t="s">
        <v>1850</v>
      </c>
      <c r="I10" s="11" t="s">
        <v>4716</v>
      </c>
      <c r="J10" s="11" t="s">
        <v>11</v>
      </c>
      <c r="K10" s="11" t="s">
        <v>11</v>
      </c>
      <c r="L10" s="11" t="s">
        <v>11</v>
      </c>
      <c r="M10" s="11" t="s">
        <v>11</v>
      </c>
      <c r="N10" s="11" t="s">
        <v>2103</v>
      </c>
      <c r="O10" s="11" t="s">
        <v>80</v>
      </c>
      <c r="P10" s="11" t="s">
        <v>2108</v>
      </c>
      <c r="Q10" s="11" t="s">
        <v>69</v>
      </c>
      <c r="R10" s="11" t="s">
        <v>3527</v>
      </c>
      <c r="S10" s="11" t="s">
        <v>2327</v>
      </c>
      <c r="T10" s="11" t="s">
        <v>1850</v>
      </c>
      <c r="U10" s="11" t="s">
        <v>11</v>
      </c>
      <c r="V10" s="11" t="s">
        <v>2103</v>
      </c>
      <c r="W10" s="11" t="s">
        <v>2108</v>
      </c>
      <c r="X10" s="11" t="s">
        <v>3527</v>
      </c>
      <c r="Y10" s="11" t="s">
        <v>11</v>
      </c>
      <c r="Z10" s="11">
        <v>2.0408163265306123</v>
      </c>
      <c r="AA10" s="11">
        <v>3.2258064516129035</v>
      </c>
      <c r="AB10" s="16" t="s">
        <v>3648</v>
      </c>
      <c r="AC10" s="14">
        <f t="shared" si="0"/>
        <v>4916.420845624385</v>
      </c>
      <c r="AD10" s="11">
        <v>72000000</v>
      </c>
      <c r="AE10" s="11" t="s">
        <v>273</v>
      </c>
      <c r="AF10" s="16">
        <v>0.49</v>
      </c>
      <c r="AG10" s="17" t="s">
        <v>275</v>
      </c>
      <c r="AH10" s="11" t="s">
        <v>295</v>
      </c>
      <c r="AI10" s="11" t="s">
        <v>3656</v>
      </c>
      <c r="AJ10" s="11">
        <v>4818</v>
      </c>
      <c r="AK10" s="11" t="s">
        <v>4045</v>
      </c>
      <c r="AL10" s="11" t="s">
        <v>5458</v>
      </c>
      <c r="AM10" s="11"/>
      <c r="AN10" s="11"/>
      <c r="AO10" s="11" t="s">
        <v>382</v>
      </c>
      <c r="AP10" s="11"/>
      <c r="AQ10" s="11"/>
      <c r="AR10" s="11"/>
    </row>
    <row r="11" spans="1:44" x14ac:dyDescent="0.25">
      <c r="A11" s="11" t="s">
        <v>441</v>
      </c>
      <c r="B11" s="11" t="s">
        <v>442</v>
      </c>
      <c r="C11" s="11" t="s">
        <v>4043</v>
      </c>
      <c r="D11" s="11" t="s">
        <v>3162</v>
      </c>
      <c r="E11" s="15" t="s">
        <v>5183</v>
      </c>
      <c r="F11" s="11" t="s">
        <v>1916</v>
      </c>
      <c r="G11" s="11"/>
      <c r="H11" s="11" t="s">
        <v>1916</v>
      </c>
      <c r="I11" s="11" t="s">
        <v>89</v>
      </c>
      <c r="J11" s="11" t="s">
        <v>11</v>
      </c>
      <c r="K11" s="11" t="s">
        <v>11</v>
      </c>
      <c r="L11" s="11" t="s">
        <v>11</v>
      </c>
      <c r="M11" s="11" t="s">
        <v>11</v>
      </c>
      <c r="N11" s="11" t="s">
        <v>2199</v>
      </c>
      <c r="O11" s="11" t="s">
        <v>80</v>
      </c>
      <c r="P11" s="11" t="s">
        <v>2201</v>
      </c>
      <c r="Q11" s="11" t="s">
        <v>69</v>
      </c>
      <c r="R11" s="11" t="s">
        <v>3550</v>
      </c>
      <c r="S11" s="11" t="s">
        <v>2327</v>
      </c>
      <c r="T11" s="11" t="s">
        <v>1916</v>
      </c>
      <c r="U11" s="11" t="s">
        <v>11</v>
      </c>
      <c r="V11" s="11" t="s">
        <v>2199</v>
      </c>
      <c r="W11" s="11" t="s">
        <v>2201</v>
      </c>
      <c r="X11" s="11" t="s">
        <v>3550</v>
      </c>
      <c r="Y11" s="11" t="s">
        <v>11</v>
      </c>
      <c r="Z11" s="11">
        <v>2.0408163265306123</v>
      </c>
      <c r="AA11" s="11">
        <v>3.2258064516129035</v>
      </c>
      <c r="AB11" s="16" t="s">
        <v>3652</v>
      </c>
      <c r="AC11" s="14">
        <f t="shared" si="0"/>
        <v>4145.9369817578772</v>
      </c>
      <c r="AD11" s="11">
        <v>192000000</v>
      </c>
      <c r="AE11" s="11" t="s">
        <v>273</v>
      </c>
      <c r="AF11" s="16">
        <v>0.49</v>
      </c>
      <c r="AG11" s="17" t="s">
        <v>275</v>
      </c>
      <c r="AH11" s="11" t="s">
        <v>295</v>
      </c>
      <c r="AI11" s="11" t="s">
        <v>3656</v>
      </c>
      <c r="AJ11" s="11">
        <v>6394.8</v>
      </c>
      <c r="AK11" s="11" t="s">
        <v>4045</v>
      </c>
      <c r="AL11" s="11" t="s">
        <v>5458</v>
      </c>
      <c r="AM11" s="11"/>
      <c r="AN11" s="11"/>
      <c r="AO11" s="11" t="s">
        <v>435</v>
      </c>
      <c r="AP11" s="11"/>
      <c r="AQ11" s="11"/>
      <c r="AR11" s="11"/>
    </row>
    <row r="12" spans="1:44" x14ac:dyDescent="0.25">
      <c r="A12" s="11" t="s">
        <v>329</v>
      </c>
      <c r="B12" s="11" t="s">
        <v>330</v>
      </c>
      <c r="C12" s="11" t="s">
        <v>4043</v>
      </c>
      <c r="D12" s="11" t="s">
        <v>3162</v>
      </c>
      <c r="E12" s="15" t="s">
        <v>5183</v>
      </c>
      <c r="F12" s="11" t="s">
        <v>1778</v>
      </c>
      <c r="G12" s="11"/>
      <c r="H12" s="11" t="s">
        <v>1778</v>
      </c>
      <c r="I12" s="11" t="s">
        <v>89</v>
      </c>
      <c r="J12" s="11" t="s">
        <v>11</v>
      </c>
      <c r="K12" s="11" t="s">
        <v>11</v>
      </c>
      <c r="L12" s="11" t="s">
        <v>11</v>
      </c>
      <c r="M12" s="11" t="s">
        <v>11</v>
      </c>
      <c r="N12" s="11" t="s">
        <v>2011</v>
      </c>
      <c r="O12" s="11" t="s">
        <v>80</v>
      </c>
      <c r="P12" s="11" t="s">
        <v>2014</v>
      </c>
      <c r="Q12" s="11" t="s">
        <v>69</v>
      </c>
      <c r="R12" s="11" t="s">
        <v>3504</v>
      </c>
      <c r="S12" s="11" t="s">
        <v>2327</v>
      </c>
      <c r="T12" s="11" t="s">
        <v>1778</v>
      </c>
      <c r="U12" s="11" t="s">
        <v>11</v>
      </c>
      <c r="V12" s="11" t="s">
        <v>2011</v>
      </c>
      <c r="W12" s="11" t="s">
        <v>2014</v>
      </c>
      <c r="X12" s="11" t="s">
        <v>3504</v>
      </c>
      <c r="Y12" s="11" t="s">
        <v>11</v>
      </c>
      <c r="Z12" s="11">
        <v>2.0408163265306123</v>
      </c>
      <c r="AA12" s="11">
        <v>3.2258064516129035</v>
      </c>
      <c r="AB12" s="16" t="s">
        <v>3652</v>
      </c>
      <c r="AC12" s="14">
        <f t="shared" si="0"/>
        <v>4145.9369817578772</v>
      </c>
      <c r="AD12" s="11">
        <v>699000000</v>
      </c>
      <c r="AE12" s="11" t="s">
        <v>273</v>
      </c>
      <c r="AF12" s="16">
        <v>0.62</v>
      </c>
      <c r="AG12" s="17" t="s">
        <v>275</v>
      </c>
      <c r="AH12" s="11" t="s">
        <v>295</v>
      </c>
      <c r="AI12" s="11" t="s">
        <v>3656</v>
      </c>
      <c r="AJ12" s="11">
        <v>4905.6000000000004</v>
      </c>
      <c r="AK12" s="11" t="s">
        <v>4045</v>
      </c>
      <c r="AL12" s="11" t="s">
        <v>5458</v>
      </c>
      <c r="AM12" s="11"/>
      <c r="AN12" s="11"/>
      <c r="AO12" s="11" t="s">
        <v>331</v>
      </c>
      <c r="AP12" s="11"/>
      <c r="AQ12" s="11"/>
      <c r="AR12" s="11"/>
    </row>
    <row r="13" spans="1:44" x14ac:dyDescent="0.25">
      <c r="A13" s="11" t="s">
        <v>332</v>
      </c>
      <c r="B13" s="11" t="s">
        <v>330</v>
      </c>
      <c r="C13" s="11" t="s">
        <v>4043</v>
      </c>
      <c r="D13" s="11" t="s">
        <v>3162</v>
      </c>
      <c r="E13" s="15" t="s">
        <v>5183</v>
      </c>
      <c r="F13" s="11" t="s">
        <v>1780</v>
      </c>
      <c r="G13" s="11"/>
      <c r="H13" s="11" t="s">
        <v>1780</v>
      </c>
      <c r="I13" s="11" t="s">
        <v>92</v>
      </c>
      <c r="J13" s="11" t="s">
        <v>11</v>
      </c>
      <c r="K13" s="11" t="s">
        <v>11</v>
      </c>
      <c r="L13" s="11" t="s">
        <v>11</v>
      </c>
      <c r="M13" s="11" t="s">
        <v>11</v>
      </c>
      <c r="N13" s="11" t="s">
        <v>2019</v>
      </c>
      <c r="O13" s="11" t="s">
        <v>80</v>
      </c>
      <c r="P13" s="11" t="s">
        <v>2021</v>
      </c>
      <c r="Q13" s="11" t="s">
        <v>69</v>
      </c>
      <c r="R13" s="11" t="s">
        <v>3505</v>
      </c>
      <c r="S13" s="11" t="s">
        <v>2327</v>
      </c>
      <c r="T13" s="11" t="s">
        <v>1780</v>
      </c>
      <c r="U13" s="11" t="s">
        <v>11</v>
      </c>
      <c r="V13" s="11" t="s">
        <v>2019</v>
      </c>
      <c r="W13" s="11" t="s">
        <v>2021</v>
      </c>
      <c r="X13" s="11" t="s">
        <v>3505</v>
      </c>
      <c r="Y13" s="11" t="s">
        <v>11</v>
      </c>
      <c r="Z13" s="11">
        <v>2.0408163265306123</v>
      </c>
      <c r="AA13" s="11">
        <v>3.2258064516129035</v>
      </c>
      <c r="AB13" s="16" t="s">
        <v>3651</v>
      </c>
      <c r="AC13" s="14">
        <f t="shared" si="0"/>
        <v>2849.002849002849</v>
      </c>
      <c r="AD13" s="11">
        <v>200000000</v>
      </c>
      <c r="AE13" s="11" t="s">
        <v>273</v>
      </c>
      <c r="AF13" s="16">
        <v>0.62</v>
      </c>
      <c r="AG13" s="17" t="s">
        <v>275</v>
      </c>
      <c r="AH13" s="11" t="s">
        <v>295</v>
      </c>
      <c r="AI13" s="11" t="s">
        <v>3656</v>
      </c>
      <c r="AJ13" s="11">
        <v>7008</v>
      </c>
      <c r="AK13" s="11" t="s">
        <v>4045</v>
      </c>
      <c r="AL13" s="11" t="s">
        <v>5458</v>
      </c>
      <c r="AM13" s="11"/>
      <c r="AN13" s="11"/>
      <c r="AO13" s="11" t="s">
        <v>331</v>
      </c>
      <c r="AP13" s="11"/>
      <c r="AQ13" s="11"/>
      <c r="AR13" s="11"/>
    </row>
    <row r="14" spans="1:44" x14ac:dyDescent="0.25">
      <c r="A14" s="11" t="s">
        <v>421</v>
      </c>
      <c r="B14" s="11" t="s">
        <v>422</v>
      </c>
      <c r="C14" s="11" t="s">
        <v>326</v>
      </c>
      <c r="D14" s="11" t="s">
        <v>3162</v>
      </c>
      <c r="E14" s="15" t="s">
        <v>3866</v>
      </c>
      <c r="F14" s="11" t="s">
        <v>2180</v>
      </c>
      <c r="G14" s="11"/>
      <c r="H14" s="11" t="s">
        <v>1893</v>
      </c>
      <c r="I14" s="11" t="s">
        <v>4716</v>
      </c>
      <c r="J14" s="11" t="s">
        <v>1894</v>
      </c>
      <c r="K14" s="11" t="s">
        <v>69</v>
      </c>
      <c r="L14" s="11" t="s">
        <v>11</v>
      </c>
      <c r="M14" s="11" t="s">
        <v>11</v>
      </c>
      <c r="N14" s="11" t="s">
        <v>2180</v>
      </c>
      <c r="O14" s="11" t="s">
        <v>3177</v>
      </c>
      <c r="P14" s="11" t="s">
        <v>11</v>
      </c>
      <c r="Q14" s="11" t="s">
        <v>11</v>
      </c>
      <c r="R14" s="11" t="s">
        <v>3542</v>
      </c>
      <c r="S14" s="11" t="s">
        <v>2327</v>
      </c>
      <c r="T14" s="11" t="s">
        <v>1893</v>
      </c>
      <c r="U14" s="11" t="s">
        <v>1894</v>
      </c>
      <c r="V14" s="11" t="s">
        <v>2180</v>
      </c>
      <c r="W14" s="11" t="s">
        <v>11</v>
      </c>
      <c r="X14" s="11" t="s">
        <v>3542</v>
      </c>
      <c r="Y14" s="14">
        <v>1.0000000000000001E+25</v>
      </c>
      <c r="Z14" s="11">
        <v>1.3333333333333333</v>
      </c>
      <c r="AA14" s="11" t="s">
        <v>11</v>
      </c>
      <c r="AB14" s="16" t="s">
        <v>3648</v>
      </c>
      <c r="AC14" s="14">
        <f t="shared" si="0"/>
        <v>4916.420845624385</v>
      </c>
      <c r="AD14" s="11">
        <v>471000000</v>
      </c>
      <c r="AE14" s="11" t="s">
        <v>273</v>
      </c>
      <c r="AF14" s="16">
        <v>0.75</v>
      </c>
      <c r="AG14" s="17" t="s">
        <v>275</v>
      </c>
      <c r="AH14" s="11" t="s">
        <v>423</v>
      </c>
      <c r="AI14" s="11" t="s">
        <v>3656</v>
      </c>
      <c r="AJ14" s="11">
        <v>2978.4</v>
      </c>
      <c r="AK14" s="11"/>
      <c r="AL14" s="11" t="str">
        <f>_xlfn.XLOOKUP(AO14,Buildings!$A$2:$A$77,Buildings!$G$2:$G$77)</f>
        <v>Power_to_Gas</v>
      </c>
      <c r="AM14" s="11"/>
      <c r="AN14" s="11"/>
      <c r="AO14" s="11" t="s">
        <v>418</v>
      </c>
      <c r="AP14" s="11"/>
      <c r="AQ14" s="11"/>
      <c r="AR14" s="11"/>
    </row>
    <row r="15" spans="1:44" x14ac:dyDescent="0.25">
      <c r="A15" s="11" t="s">
        <v>424</v>
      </c>
      <c r="B15" s="11" t="s">
        <v>4087</v>
      </c>
      <c r="C15" s="11" t="s">
        <v>326</v>
      </c>
      <c r="D15" s="11" t="s">
        <v>3162</v>
      </c>
      <c r="E15" s="15" t="s">
        <v>3866</v>
      </c>
      <c r="F15" s="11" t="s">
        <v>2182</v>
      </c>
      <c r="G15" s="11"/>
      <c r="H15" s="11" t="s">
        <v>1896</v>
      </c>
      <c r="I15" s="11" t="s">
        <v>4716</v>
      </c>
      <c r="J15" s="11" t="s">
        <v>1898</v>
      </c>
      <c r="K15" s="11" t="s">
        <v>69</v>
      </c>
      <c r="L15" s="11" t="s">
        <v>11</v>
      </c>
      <c r="M15" s="11" t="s">
        <v>11</v>
      </c>
      <c r="N15" s="11" t="s">
        <v>2182</v>
      </c>
      <c r="O15" s="11" t="s">
        <v>3177</v>
      </c>
      <c r="P15" s="11" t="s">
        <v>11</v>
      </c>
      <c r="Q15" s="11" t="s">
        <v>11</v>
      </c>
      <c r="R15" s="11" t="s">
        <v>3543</v>
      </c>
      <c r="S15" s="11" t="s">
        <v>2327</v>
      </c>
      <c r="T15" s="11" t="s">
        <v>1896</v>
      </c>
      <c r="U15" s="11" t="s">
        <v>1898</v>
      </c>
      <c r="V15" s="11" t="s">
        <v>2182</v>
      </c>
      <c r="W15" s="11" t="s">
        <v>11</v>
      </c>
      <c r="X15" s="11" t="s">
        <v>3543</v>
      </c>
      <c r="Y15" s="14">
        <v>1.0000000000000001E+25</v>
      </c>
      <c r="Z15" s="11">
        <v>1.25</v>
      </c>
      <c r="AA15" s="11" t="s">
        <v>11</v>
      </c>
      <c r="AB15" s="16" t="s">
        <v>3648</v>
      </c>
      <c r="AC15" s="14">
        <f t="shared" si="0"/>
        <v>4916.420845624385</v>
      </c>
      <c r="AD15" s="11">
        <v>520000000</v>
      </c>
      <c r="AE15" s="11" t="s">
        <v>273</v>
      </c>
      <c r="AF15" s="16">
        <v>0.8</v>
      </c>
      <c r="AG15" s="17" t="s">
        <v>275</v>
      </c>
      <c r="AH15" s="11" t="s">
        <v>425</v>
      </c>
      <c r="AI15" s="11" t="s">
        <v>3656</v>
      </c>
      <c r="AJ15" s="11">
        <v>8760</v>
      </c>
      <c r="AK15" s="11"/>
      <c r="AL15" s="11" t="str">
        <f>_xlfn.XLOOKUP(AO15,Buildings!$A$2:$A$77,Buildings!$G$2:$G$77)</f>
        <v>Power_to_Gas</v>
      </c>
      <c r="AM15" s="11"/>
      <c r="AN15" s="11"/>
      <c r="AO15" s="11" t="s">
        <v>418</v>
      </c>
      <c r="AP15" s="11"/>
      <c r="AQ15" s="11"/>
      <c r="AR15" s="11"/>
    </row>
    <row r="16" spans="1:44" x14ac:dyDescent="0.25">
      <c r="A16" s="11" t="s">
        <v>385</v>
      </c>
      <c r="B16" s="11" t="s">
        <v>386</v>
      </c>
      <c r="C16" s="11" t="s">
        <v>326</v>
      </c>
      <c r="D16" s="11" t="s">
        <v>3162</v>
      </c>
      <c r="E16" s="15" t="s">
        <v>3866</v>
      </c>
      <c r="F16" s="11" t="s">
        <v>2114</v>
      </c>
      <c r="G16" s="11"/>
      <c r="H16" s="11" t="s">
        <v>1856</v>
      </c>
      <c r="I16" s="11" t="s">
        <v>69</v>
      </c>
      <c r="J16" s="11" t="s">
        <v>11</v>
      </c>
      <c r="K16" s="11" t="s">
        <v>11</v>
      </c>
      <c r="L16" s="11" t="s">
        <v>11</v>
      </c>
      <c r="M16" s="11" t="s">
        <v>11</v>
      </c>
      <c r="N16" s="11" t="s">
        <v>2114</v>
      </c>
      <c r="O16" s="11" t="s">
        <v>3177</v>
      </c>
      <c r="P16" s="11" t="s">
        <v>11</v>
      </c>
      <c r="Q16" s="11" t="s">
        <v>11</v>
      </c>
      <c r="R16" s="11" t="s">
        <v>11</v>
      </c>
      <c r="S16" s="11" t="s">
        <v>11</v>
      </c>
      <c r="T16" s="11" t="s">
        <v>2114</v>
      </c>
      <c r="U16" s="11" t="s">
        <v>11</v>
      </c>
      <c r="V16" s="11" t="s">
        <v>1856</v>
      </c>
      <c r="W16" s="11" t="s">
        <v>11</v>
      </c>
      <c r="X16" s="11" t="s">
        <v>11</v>
      </c>
      <c r="Y16" s="11" t="s">
        <v>11</v>
      </c>
      <c r="Z16" s="11">
        <v>0.3</v>
      </c>
      <c r="AA16" s="11" t="s">
        <v>11</v>
      </c>
      <c r="AB16" s="16" t="s">
        <v>11</v>
      </c>
      <c r="AC16" s="14" t="s">
        <v>11</v>
      </c>
      <c r="AD16" s="11">
        <v>226000000</v>
      </c>
      <c r="AE16" s="11" t="s">
        <v>273</v>
      </c>
      <c r="AF16" s="16">
        <v>0.3</v>
      </c>
      <c r="AG16" s="17" t="s">
        <v>275</v>
      </c>
      <c r="AH16" s="11" t="s">
        <v>387</v>
      </c>
      <c r="AI16" s="11" t="s">
        <v>3656</v>
      </c>
      <c r="AJ16" s="11">
        <v>7997.88</v>
      </c>
      <c r="AK16" s="11"/>
      <c r="AL16" s="11" t="str">
        <f>_xlfn.XLOOKUP(AO16,Buildings!$A$2:$A$77,Buildings!$G$2:$G$77)</f>
        <v>Industry_Chemicals</v>
      </c>
      <c r="AM16" s="11"/>
      <c r="AN16" s="11"/>
      <c r="AO16" s="11" t="s">
        <v>382</v>
      </c>
      <c r="AP16" s="11"/>
      <c r="AQ16" s="11"/>
      <c r="AR16" s="11"/>
    </row>
    <row r="17" spans="1:44" x14ac:dyDescent="0.25">
      <c r="A17" s="11" t="s">
        <v>433</v>
      </c>
      <c r="B17" s="11" t="s">
        <v>5427</v>
      </c>
      <c r="C17" s="11" t="s">
        <v>326</v>
      </c>
      <c r="D17" s="11" t="s">
        <v>3162</v>
      </c>
      <c r="E17" s="15" t="s">
        <v>3866</v>
      </c>
      <c r="F17" s="11" t="s">
        <v>2189</v>
      </c>
      <c r="G17" s="11"/>
      <c r="H17" s="11" t="s">
        <v>1903</v>
      </c>
      <c r="I17" s="11" t="s">
        <v>4716</v>
      </c>
      <c r="J17" s="11" t="s">
        <v>1905</v>
      </c>
      <c r="K17" s="11" t="s">
        <v>69</v>
      </c>
      <c r="L17" s="11" t="s">
        <v>11</v>
      </c>
      <c r="M17" s="11" t="s">
        <v>11</v>
      </c>
      <c r="N17" s="11" t="s">
        <v>2189</v>
      </c>
      <c r="O17" s="11" t="s">
        <v>3177</v>
      </c>
      <c r="P17" s="11" t="s">
        <v>11</v>
      </c>
      <c r="Q17" s="11" t="s">
        <v>11</v>
      </c>
      <c r="R17" s="11" t="s">
        <v>3546</v>
      </c>
      <c r="S17" s="11" t="s">
        <v>2327</v>
      </c>
      <c r="T17" s="11" t="s">
        <v>1903</v>
      </c>
      <c r="U17" s="11" t="s">
        <v>1905</v>
      </c>
      <c r="V17" s="11" t="s">
        <v>2189</v>
      </c>
      <c r="W17" s="11" t="s">
        <v>11</v>
      </c>
      <c r="X17" s="11" t="s">
        <v>3546</v>
      </c>
      <c r="Y17" s="14">
        <v>1.0000000000000001E+25</v>
      </c>
      <c r="Z17" s="11">
        <v>1.2820512820512819</v>
      </c>
      <c r="AA17" s="11" t="s">
        <v>11</v>
      </c>
      <c r="AB17" s="16" t="s">
        <v>3648</v>
      </c>
      <c r="AC17" s="14">
        <f t="shared" si="0"/>
        <v>4916.420845624385</v>
      </c>
      <c r="AD17" s="11">
        <v>448000000</v>
      </c>
      <c r="AE17" s="11" t="s">
        <v>273</v>
      </c>
      <c r="AF17" s="16">
        <v>0.78</v>
      </c>
      <c r="AG17" s="17" t="s">
        <v>275</v>
      </c>
      <c r="AH17" s="11" t="s">
        <v>328</v>
      </c>
      <c r="AI17" s="11" t="s">
        <v>3656</v>
      </c>
      <c r="AJ17" s="11">
        <v>6394.8</v>
      </c>
      <c r="AK17" s="11"/>
      <c r="AL17" s="11" t="str">
        <f>_xlfn.XLOOKUP(AO17,Buildings!$A$2:$A$77,Buildings!$G$2:$G$77)</f>
        <v>Industry_Refineries</v>
      </c>
      <c r="AM17" s="11"/>
      <c r="AN17" s="11"/>
      <c r="AO17" s="11" t="s">
        <v>435</v>
      </c>
      <c r="AP17" s="11"/>
      <c r="AQ17" s="11"/>
      <c r="AR17" s="11"/>
    </row>
    <row r="18" spans="1:44" x14ac:dyDescent="0.25">
      <c r="A18" s="11" t="s">
        <v>436</v>
      </c>
      <c r="B18" s="11" t="s">
        <v>434</v>
      </c>
      <c r="C18" s="11" t="s">
        <v>326</v>
      </c>
      <c r="D18" s="11" t="s">
        <v>3162</v>
      </c>
      <c r="E18" s="15" t="s">
        <v>5183</v>
      </c>
      <c r="F18" s="11" t="s">
        <v>1907</v>
      </c>
      <c r="G18" s="11"/>
      <c r="H18" s="11" t="s">
        <v>1907</v>
      </c>
      <c r="I18" s="11" t="s">
        <v>89</v>
      </c>
      <c r="J18" s="11" t="s">
        <v>1909</v>
      </c>
      <c r="K18" s="11" t="s">
        <v>69</v>
      </c>
      <c r="L18" s="11" t="s">
        <v>11</v>
      </c>
      <c r="M18" s="11" t="s">
        <v>11</v>
      </c>
      <c r="N18" s="11" t="s">
        <v>2190</v>
      </c>
      <c r="O18" s="11" t="s">
        <v>3177</v>
      </c>
      <c r="P18" s="11" t="s">
        <v>11</v>
      </c>
      <c r="Q18" s="11" t="s">
        <v>11</v>
      </c>
      <c r="R18" s="11" t="s">
        <v>3547</v>
      </c>
      <c r="S18" s="11" t="s">
        <v>2327</v>
      </c>
      <c r="T18" s="11" t="s">
        <v>1907</v>
      </c>
      <c r="U18" s="11" t="s">
        <v>1909</v>
      </c>
      <c r="V18" s="11" t="s">
        <v>2190</v>
      </c>
      <c r="W18" s="11" t="s">
        <v>11</v>
      </c>
      <c r="X18" s="11" t="s">
        <v>3547</v>
      </c>
      <c r="Y18" s="14">
        <v>1.0000000000000001E+25</v>
      </c>
      <c r="Z18" s="11">
        <v>1.2820512820512819</v>
      </c>
      <c r="AA18" s="11" t="s">
        <v>11</v>
      </c>
      <c r="AB18" s="16" t="s">
        <v>3652</v>
      </c>
      <c r="AC18" s="14">
        <f t="shared" si="0"/>
        <v>4145.9369817578772</v>
      </c>
      <c r="AD18" s="11">
        <v>71000000</v>
      </c>
      <c r="AE18" s="11" t="s">
        <v>273</v>
      </c>
      <c r="AF18" s="16">
        <v>0.78</v>
      </c>
      <c r="AG18" s="17" t="s">
        <v>275</v>
      </c>
      <c r="AH18" s="11" t="s">
        <v>328</v>
      </c>
      <c r="AI18" s="11" t="s">
        <v>3656</v>
      </c>
      <c r="AJ18" s="11">
        <v>6394.8</v>
      </c>
      <c r="AK18" s="11"/>
      <c r="AL18" s="11" t="str">
        <f>_xlfn.XLOOKUP(AO18,Buildings!$A$2:$A$77,Buildings!$G$2:$G$77)</f>
        <v>Industry_Refineries</v>
      </c>
      <c r="AM18" s="11"/>
      <c r="AN18" s="11"/>
      <c r="AO18" s="11" t="s">
        <v>435</v>
      </c>
      <c r="AP18" s="11"/>
      <c r="AQ18" s="11"/>
      <c r="AR18" s="11"/>
    </row>
    <row r="19" spans="1:44" x14ac:dyDescent="0.25">
      <c r="A19" s="11" t="s">
        <v>324</v>
      </c>
      <c r="B19" s="11" t="s">
        <v>325</v>
      </c>
      <c r="C19" s="11" t="s">
        <v>326</v>
      </c>
      <c r="D19" s="11" t="s">
        <v>3162</v>
      </c>
      <c r="E19" s="15" t="s">
        <v>3866</v>
      </c>
      <c r="F19" s="11" t="s">
        <v>2009</v>
      </c>
      <c r="G19" s="11"/>
      <c r="H19" s="11" t="s">
        <v>1774</v>
      </c>
      <c r="I19" s="11" t="s">
        <v>4716</v>
      </c>
      <c r="J19" s="11" t="s">
        <v>1776</v>
      </c>
      <c r="K19" s="11" t="s">
        <v>69</v>
      </c>
      <c r="L19" s="11" t="s">
        <v>11</v>
      </c>
      <c r="M19" s="11" t="s">
        <v>11</v>
      </c>
      <c r="N19" s="11" t="s">
        <v>2009</v>
      </c>
      <c r="O19" s="11" t="s">
        <v>3177</v>
      </c>
      <c r="P19" s="11" t="s">
        <v>11</v>
      </c>
      <c r="Q19" s="11" t="s">
        <v>11</v>
      </c>
      <c r="R19" s="11" t="s">
        <v>3503</v>
      </c>
      <c r="S19" s="11" t="s">
        <v>2327</v>
      </c>
      <c r="T19" s="11" t="s">
        <v>1774</v>
      </c>
      <c r="U19" s="11" t="s">
        <v>1776</v>
      </c>
      <c r="V19" s="11" t="s">
        <v>2009</v>
      </c>
      <c r="W19" s="11" t="s">
        <v>11</v>
      </c>
      <c r="X19" s="11" t="s">
        <v>3503</v>
      </c>
      <c r="Y19" s="14">
        <v>1.0000000000000001E+25</v>
      </c>
      <c r="Z19" s="11">
        <v>1.3333333333333333</v>
      </c>
      <c r="AA19" s="11" t="s">
        <v>11</v>
      </c>
      <c r="AB19" s="16" t="s">
        <v>3648</v>
      </c>
      <c r="AC19" s="14">
        <f t="shared" si="0"/>
        <v>4916.420845624385</v>
      </c>
      <c r="AD19" s="11">
        <v>296000000</v>
      </c>
      <c r="AE19" s="11" t="s">
        <v>273</v>
      </c>
      <c r="AF19" s="16">
        <v>0.75</v>
      </c>
      <c r="AG19" s="17" t="s">
        <v>275</v>
      </c>
      <c r="AH19" s="11" t="s">
        <v>328</v>
      </c>
      <c r="AI19" s="11" t="s">
        <v>3656</v>
      </c>
      <c r="AJ19" s="11">
        <v>7008</v>
      </c>
      <c r="AK19" s="11"/>
      <c r="AL19" s="11" t="str">
        <f>_xlfn.XLOOKUP(AO19,Buildings!$A$2:$A$77,Buildings!$G$2:$G$77)</f>
        <v>Industry_Refineries</v>
      </c>
      <c r="AM19" s="11"/>
      <c r="AN19" s="11"/>
      <c r="AO19" s="11" t="s">
        <v>327</v>
      </c>
      <c r="AP19" s="11"/>
      <c r="AQ19" s="11"/>
      <c r="AR19" s="11"/>
    </row>
    <row r="20" spans="1:44" x14ac:dyDescent="0.25">
      <c r="A20" s="11" t="s">
        <v>4698</v>
      </c>
      <c r="B20" s="11" t="s">
        <v>4718</v>
      </c>
      <c r="C20" s="11" t="s">
        <v>326</v>
      </c>
      <c r="D20" s="11"/>
      <c r="E20" s="15" t="s">
        <v>3866</v>
      </c>
      <c r="F20" s="11" t="s">
        <v>4699</v>
      </c>
      <c r="G20" s="11"/>
      <c r="H20" s="11" t="s">
        <v>4700</v>
      </c>
      <c r="I20" s="11" t="s">
        <v>4716</v>
      </c>
      <c r="J20" s="11" t="s">
        <v>11</v>
      </c>
      <c r="K20" s="11" t="s">
        <v>11</v>
      </c>
      <c r="L20" s="11" t="s">
        <v>11</v>
      </c>
      <c r="M20" s="11" t="s">
        <v>11</v>
      </c>
      <c r="N20" s="11" t="s">
        <v>4699</v>
      </c>
      <c r="O20" s="11" t="s">
        <v>2551</v>
      </c>
      <c r="P20" s="11" t="s">
        <v>11</v>
      </c>
      <c r="Q20" s="11" t="s">
        <v>11</v>
      </c>
      <c r="R20" s="11" t="s">
        <v>11</v>
      </c>
      <c r="S20" s="11" t="s">
        <v>11</v>
      </c>
      <c r="T20" s="11" t="s">
        <v>11</v>
      </c>
      <c r="U20" s="11" t="s">
        <v>11</v>
      </c>
      <c r="V20" s="11" t="s">
        <v>11</v>
      </c>
      <c r="W20" s="11" t="s">
        <v>11</v>
      </c>
      <c r="X20" s="11" t="s">
        <v>11</v>
      </c>
      <c r="Y20" s="11" t="s">
        <v>11</v>
      </c>
      <c r="Z20" s="11" t="s">
        <v>11</v>
      </c>
      <c r="AA20" s="11" t="s">
        <v>11</v>
      </c>
      <c r="AB20" s="11" t="s">
        <v>11</v>
      </c>
      <c r="AC20" s="14" t="s">
        <v>11</v>
      </c>
      <c r="AD20" s="11">
        <v>1E+19</v>
      </c>
      <c r="AE20" s="11" t="s">
        <v>273</v>
      </c>
      <c r="AF20" s="11">
        <v>1</v>
      </c>
      <c r="AG20" s="17"/>
      <c r="AH20" s="17"/>
      <c r="AI20" s="17"/>
      <c r="AJ20" s="11"/>
      <c r="AK20" s="11"/>
      <c r="AL20" s="11" t="str">
        <f>_xlfn.XLOOKUP(AO20,Buildings!$A$2:$A$77,Buildings!$G$2:$G$77)</f>
        <v>NET</v>
      </c>
      <c r="AM20" s="11"/>
      <c r="AN20" s="11"/>
      <c r="AO20" s="11" t="s">
        <v>448</v>
      </c>
      <c r="AP20" s="11"/>
      <c r="AQ20" s="11"/>
      <c r="AR20" s="11"/>
    </row>
    <row r="21" spans="1:44" x14ac:dyDescent="0.25">
      <c r="A21" s="11" t="s">
        <v>4701</v>
      </c>
      <c r="B21" s="11" t="s">
        <v>4719</v>
      </c>
      <c r="C21" s="11" t="s">
        <v>326</v>
      </c>
      <c r="D21" s="11"/>
      <c r="E21" s="15" t="s">
        <v>3866</v>
      </c>
      <c r="F21" s="11" t="s">
        <v>4710</v>
      </c>
      <c r="G21" s="11"/>
      <c r="H21" s="11" t="s">
        <v>4705</v>
      </c>
      <c r="I21" s="11" t="s">
        <v>4716</v>
      </c>
      <c r="J21" s="11" t="s">
        <v>11</v>
      </c>
      <c r="K21" s="11" t="s">
        <v>11</v>
      </c>
      <c r="L21" s="11" t="s">
        <v>11</v>
      </c>
      <c r="M21" s="11" t="s">
        <v>11</v>
      </c>
      <c r="N21" s="11" t="s">
        <v>4710</v>
      </c>
      <c r="O21" s="11" t="s">
        <v>76</v>
      </c>
      <c r="P21" s="11" t="s">
        <v>11</v>
      </c>
      <c r="Q21" s="11" t="s">
        <v>11</v>
      </c>
      <c r="R21" s="11" t="s">
        <v>11</v>
      </c>
      <c r="S21" s="11" t="s">
        <v>11</v>
      </c>
      <c r="T21" s="11" t="s">
        <v>11</v>
      </c>
      <c r="U21" s="11" t="s">
        <v>11</v>
      </c>
      <c r="V21" s="11" t="s">
        <v>11</v>
      </c>
      <c r="W21" s="11" t="s">
        <v>11</v>
      </c>
      <c r="X21" s="11" t="s">
        <v>11</v>
      </c>
      <c r="Y21" s="11" t="s">
        <v>11</v>
      </c>
      <c r="Z21" s="11" t="s">
        <v>11</v>
      </c>
      <c r="AA21" s="11" t="s">
        <v>11</v>
      </c>
      <c r="AB21" s="11" t="s">
        <v>11</v>
      </c>
      <c r="AC21" s="14" t="s">
        <v>11</v>
      </c>
      <c r="AD21" s="11">
        <v>1E+19</v>
      </c>
      <c r="AE21" s="11" t="s">
        <v>273</v>
      </c>
      <c r="AF21" s="11">
        <v>1</v>
      </c>
      <c r="AG21" s="17"/>
      <c r="AH21" s="17"/>
      <c r="AI21" s="17"/>
      <c r="AJ21" s="11"/>
      <c r="AK21" s="11"/>
      <c r="AL21" s="11" t="str">
        <f>_xlfn.XLOOKUP(AO21,Buildings!$A$2:$A$77,Buildings!$G$2:$G$77)</f>
        <v>NET</v>
      </c>
      <c r="AM21" s="11"/>
      <c r="AN21" s="11"/>
      <c r="AO21" s="11" t="s">
        <v>448</v>
      </c>
      <c r="AP21" s="11"/>
      <c r="AQ21" s="11"/>
      <c r="AR21" s="11"/>
    </row>
    <row r="22" spans="1:44" x14ac:dyDescent="0.25">
      <c r="A22" s="11" t="s">
        <v>4702</v>
      </c>
      <c r="B22" s="11" t="s">
        <v>4720</v>
      </c>
      <c r="C22" s="11" t="s">
        <v>326</v>
      </c>
      <c r="D22" s="11"/>
      <c r="E22" s="15" t="s">
        <v>3866</v>
      </c>
      <c r="F22" s="11" t="s">
        <v>4711</v>
      </c>
      <c r="G22" s="11"/>
      <c r="H22" s="11" t="s">
        <v>4706</v>
      </c>
      <c r="I22" s="11" t="s">
        <v>4716</v>
      </c>
      <c r="J22" s="11" t="s">
        <v>11</v>
      </c>
      <c r="K22" s="11" t="s">
        <v>11</v>
      </c>
      <c r="L22" s="11" t="s">
        <v>11</v>
      </c>
      <c r="M22" s="11" t="s">
        <v>11</v>
      </c>
      <c r="N22" s="11" t="s">
        <v>4711</v>
      </c>
      <c r="O22" s="11" t="s">
        <v>2727</v>
      </c>
      <c r="P22" s="11" t="s">
        <v>11</v>
      </c>
      <c r="Q22" s="11" t="s">
        <v>11</v>
      </c>
      <c r="R22" s="11" t="s">
        <v>11</v>
      </c>
      <c r="S22" s="11" t="s">
        <v>11</v>
      </c>
      <c r="T22" s="11" t="s">
        <v>11</v>
      </c>
      <c r="U22" s="11" t="s">
        <v>11</v>
      </c>
      <c r="V22" s="11" t="s">
        <v>11</v>
      </c>
      <c r="W22" s="11" t="s">
        <v>11</v>
      </c>
      <c r="X22" s="11" t="s">
        <v>11</v>
      </c>
      <c r="Y22" s="11" t="s">
        <v>11</v>
      </c>
      <c r="Z22" s="11" t="s">
        <v>11</v>
      </c>
      <c r="AA22" s="11" t="s">
        <v>11</v>
      </c>
      <c r="AB22" s="11" t="s">
        <v>11</v>
      </c>
      <c r="AC22" s="14" t="s">
        <v>11</v>
      </c>
      <c r="AD22" s="11">
        <v>1E+19</v>
      </c>
      <c r="AE22" s="11" t="s">
        <v>273</v>
      </c>
      <c r="AF22" s="11">
        <v>1</v>
      </c>
      <c r="AG22" s="17"/>
      <c r="AH22" s="17"/>
      <c r="AI22" s="17"/>
      <c r="AJ22" s="11"/>
      <c r="AK22" s="11"/>
      <c r="AL22" s="11" t="str">
        <f>_xlfn.XLOOKUP(AO22,Buildings!$A$2:$A$77,Buildings!$G$2:$G$77)</f>
        <v>NET</v>
      </c>
      <c r="AM22" s="11"/>
      <c r="AN22" s="11"/>
      <c r="AO22" s="11" t="s">
        <v>448</v>
      </c>
      <c r="AP22" s="11"/>
      <c r="AQ22" s="11"/>
      <c r="AR22" s="11"/>
    </row>
    <row r="23" spans="1:44" x14ac:dyDescent="0.25">
      <c r="A23" s="11" t="s">
        <v>4703</v>
      </c>
      <c r="B23" s="11" t="s">
        <v>4721</v>
      </c>
      <c r="C23" s="11" t="s">
        <v>326</v>
      </c>
      <c r="D23" s="11"/>
      <c r="E23" s="15" t="s">
        <v>3866</v>
      </c>
      <c r="F23" s="11" t="s">
        <v>4712</v>
      </c>
      <c r="G23" s="11"/>
      <c r="H23" s="11" t="s">
        <v>4707</v>
      </c>
      <c r="I23" s="11" t="s">
        <v>4716</v>
      </c>
      <c r="J23" s="11" t="s">
        <v>11</v>
      </c>
      <c r="K23" s="11" t="s">
        <v>11</v>
      </c>
      <c r="L23" s="11" t="s">
        <v>11</v>
      </c>
      <c r="M23" s="11" t="s">
        <v>11</v>
      </c>
      <c r="N23" s="11" t="s">
        <v>4712</v>
      </c>
      <c r="O23" s="11" t="s">
        <v>2860</v>
      </c>
      <c r="P23" s="11" t="s">
        <v>11</v>
      </c>
      <c r="Q23" s="11" t="s">
        <v>11</v>
      </c>
      <c r="R23" s="11" t="s">
        <v>11</v>
      </c>
      <c r="S23" s="11" t="s">
        <v>11</v>
      </c>
      <c r="T23" s="11" t="s">
        <v>11</v>
      </c>
      <c r="U23" s="11" t="s">
        <v>11</v>
      </c>
      <c r="V23" s="11" t="s">
        <v>11</v>
      </c>
      <c r="W23" s="11" t="s">
        <v>11</v>
      </c>
      <c r="X23" s="11" t="s">
        <v>11</v>
      </c>
      <c r="Y23" s="11" t="s">
        <v>11</v>
      </c>
      <c r="Z23" s="11" t="s">
        <v>11</v>
      </c>
      <c r="AA23" s="11" t="s">
        <v>11</v>
      </c>
      <c r="AB23" s="11" t="s">
        <v>11</v>
      </c>
      <c r="AC23" s="14" t="s">
        <v>11</v>
      </c>
      <c r="AD23" s="11">
        <v>1E+19</v>
      </c>
      <c r="AE23" s="11" t="s">
        <v>273</v>
      </c>
      <c r="AF23" s="11">
        <v>1</v>
      </c>
      <c r="AG23" s="17"/>
      <c r="AH23" s="17"/>
      <c r="AI23" s="17"/>
      <c r="AJ23" s="11"/>
      <c r="AK23" s="11"/>
      <c r="AL23" s="11" t="str">
        <f>_xlfn.XLOOKUP(AO23,Buildings!$A$2:$A$77,Buildings!$G$2:$G$77)</f>
        <v>NET</v>
      </c>
      <c r="AM23" s="11"/>
      <c r="AN23" s="11"/>
      <c r="AO23" s="11" t="s">
        <v>448</v>
      </c>
      <c r="AP23" s="11"/>
      <c r="AQ23" s="11"/>
      <c r="AR23" s="11"/>
    </row>
    <row r="24" spans="1:44" x14ac:dyDescent="0.25">
      <c r="A24" s="11" t="s">
        <v>4704</v>
      </c>
      <c r="B24" s="11" t="s">
        <v>4722</v>
      </c>
      <c r="C24" s="11" t="s">
        <v>326</v>
      </c>
      <c r="D24" s="11"/>
      <c r="E24" s="15" t="s">
        <v>3866</v>
      </c>
      <c r="F24" s="11" t="s">
        <v>4713</v>
      </c>
      <c r="G24" s="11"/>
      <c r="H24" s="11" t="s">
        <v>4708</v>
      </c>
      <c r="I24" s="11" t="s">
        <v>4716</v>
      </c>
      <c r="J24" s="11" t="s">
        <v>11</v>
      </c>
      <c r="K24" s="11" t="s">
        <v>11</v>
      </c>
      <c r="L24" s="11" t="s">
        <v>11</v>
      </c>
      <c r="M24" s="11" t="s">
        <v>11</v>
      </c>
      <c r="N24" s="11" t="s">
        <v>4713</v>
      </c>
      <c r="O24" s="11" t="s">
        <v>78</v>
      </c>
      <c r="P24" s="11" t="s">
        <v>11</v>
      </c>
      <c r="Q24" s="11" t="s">
        <v>11</v>
      </c>
      <c r="R24" s="11" t="s">
        <v>11</v>
      </c>
      <c r="S24" s="11" t="s">
        <v>11</v>
      </c>
      <c r="T24" s="11" t="s">
        <v>11</v>
      </c>
      <c r="U24" s="11" t="s">
        <v>11</v>
      </c>
      <c r="V24" s="11" t="s">
        <v>11</v>
      </c>
      <c r="W24" s="11" t="s">
        <v>11</v>
      </c>
      <c r="X24" s="11" t="s">
        <v>11</v>
      </c>
      <c r="Y24" s="11" t="s">
        <v>11</v>
      </c>
      <c r="Z24" s="11" t="s">
        <v>11</v>
      </c>
      <c r="AA24" s="11" t="s">
        <v>11</v>
      </c>
      <c r="AB24" s="11" t="s">
        <v>11</v>
      </c>
      <c r="AC24" s="14" t="s">
        <v>11</v>
      </c>
      <c r="AD24" s="11">
        <v>1E+19</v>
      </c>
      <c r="AE24" s="11" t="s">
        <v>273</v>
      </c>
      <c r="AF24" s="11">
        <v>1</v>
      </c>
      <c r="AG24" s="17"/>
      <c r="AH24" s="17"/>
      <c r="AI24" s="17"/>
      <c r="AJ24" s="11"/>
      <c r="AK24" s="11"/>
      <c r="AL24" s="11" t="str">
        <f>_xlfn.XLOOKUP(AO24,Buildings!$A$2:$A$77,Buildings!$G$2:$G$77)</f>
        <v>NET</v>
      </c>
      <c r="AM24" s="11"/>
      <c r="AN24" s="11"/>
      <c r="AO24" s="11" t="s">
        <v>448</v>
      </c>
      <c r="AP24" s="11"/>
      <c r="AQ24" s="11"/>
      <c r="AR24" s="11"/>
    </row>
    <row r="25" spans="1:44" x14ac:dyDescent="0.25">
      <c r="A25" s="11" t="s">
        <v>4715</v>
      </c>
      <c r="B25" s="11" t="s">
        <v>4723</v>
      </c>
      <c r="C25" s="11" t="s">
        <v>326</v>
      </c>
      <c r="D25" s="11"/>
      <c r="E25" s="15" t="s">
        <v>3866</v>
      </c>
      <c r="F25" s="11" t="s">
        <v>4714</v>
      </c>
      <c r="G25" s="11"/>
      <c r="H25" s="11" t="s">
        <v>4709</v>
      </c>
      <c r="I25" s="11" t="s">
        <v>4716</v>
      </c>
      <c r="J25" s="11" t="s">
        <v>11</v>
      </c>
      <c r="K25" s="11" t="s">
        <v>11</v>
      </c>
      <c r="L25" s="11" t="s">
        <v>11</v>
      </c>
      <c r="M25" s="11" t="s">
        <v>11</v>
      </c>
      <c r="N25" s="11" t="s">
        <v>4714</v>
      </c>
      <c r="O25" s="11" t="s">
        <v>79</v>
      </c>
      <c r="P25" s="11" t="s">
        <v>11</v>
      </c>
      <c r="Q25" s="11" t="s">
        <v>11</v>
      </c>
      <c r="R25" s="11" t="s">
        <v>11</v>
      </c>
      <c r="S25" s="11" t="s">
        <v>11</v>
      </c>
      <c r="T25" s="11" t="s">
        <v>11</v>
      </c>
      <c r="U25" s="11" t="s">
        <v>11</v>
      </c>
      <c r="V25" s="11" t="s">
        <v>11</v>
      </c>
      <c r="W25" s="11" t="s">
        <v>11</v>
      </c>
      <c r="X25" s="11" t="s">
        <v>11</v>
      </c>
      <c r="Y25" s="11" t="s">
        <v>11</v>
      </c>
      <c r="Z25" s="11" t="s">
        <v>11</v>
      </c>
      <c r="AA25" s="11" t="s">
        <v>11</v>
      </c>
      <c r="AB25" s="11" t="s">
        <v>11</v>
      </c>
      <c r="AC25" s="14" t="s">
        <v>11</v>
      </c>
      <c r="AD25" s="11">
        <v>1E+19</v>
      </c>
      <c r="AE25" s="11" t="s">
        <v>273</v>
      </c>
      <c r="AF25" s="11">
        <v>1</v>
      </c>
      <c r="AG25" s="17"/>
      <c r="AH25" s="17"/>
      <c r="AI25" s="17"/>
      <c r="AJ25" s="11"/>
      <c r="AK25" s="11"/>
      <c r="AL25" s="11" t="str">
        <f>_xlfn.XLOOKUP(AO25,Buildings!$A$2:$A$77,Buildings!$G$2:$G$77)</f>
        <v>NET</v>
      </c>
      <c r="AM25" s="11"/>
      <c r="AN25" s="11"/>
      <c r="AO25" s="11" t="s">
        <v>448</v>
      </c>
      <c r="AP25" s="11"/>
      <c r="AQ25" s="11"/>
      <c r="AR25" s="11"/>
    </row>
    <row r="26" spans="1:44" x14ac:dyDescent="0.25">
      <c r="A26" s="11" t="s">
        <v>269</v>
      </c>
      <c r="B26" s="11" t="s">
        <v>270</v>
      </c>
      <c r="C26" s="11" t="s">
        <v>271</v>
      </c>
      <c r="D26" s="11" t="s">
        <v>3162</v>
      </c>
      <c r="E26" s="15" t="s">
        <v>3866</v>
      </c>
      <c r="F26" s="11" t="s">
        <v>1919</v>
      </c>
      <c r="G26" s="11"/>
      <c r="H26" s="11" t="s">
        <v>1695</v>
      </c>
      <c r="I26" s="11" t="s">
        <v>78</v>
      </c>
      <c r="J26" s="11" t="s">
        <v>1697</v>
      </c>
      <c r="K26" s="11" t="s">
        <v>69</v>
      </c>
      <c r="L26" s="11" t="s">
        <v>11</v>
      </c>
      <c r="M26" s="11" t="s">
        <v>11</v>
      </c>
      <c r="N26" s="11" t="s">
        <v>1919</v>
      </c>
      <c r="O26" s="11" t="s">
        <v>80</v>
      </c>
      <c r="P26" s="11" t="s">
        <v>11</v>
      </c>
      <c r="Q26" s="11" t="s">
        <v>11</v>
      </c>
      <c r="R26" s="11" t="s">
        <v>3481</v>
      </c>
      <c r="S26" s="11" t="s">
        <v>2327</v>
      </c>
      <c r="T26" s="11" t="s">
        <v>1695</v>
      </c>
      <c r="U26" s="11" t="s">
        <v>1697</v>
      </c>
      <c r="V26" s="11" t="s">
        <v>1919</v>
      </c>
      <c r="W26" s="11" t="s">
        <v>11</v>
      </c>
      <c r="X26" s="11" t="s">
        <v>3481</v>
      </c>
      <c r="Y26" s="14">
        <v>1.0000000000000001E+25</v>
      </c>
      <c r="Z26" s="11">
        <v>1.1764705882352942</v>
      </c>
      <c r="AA26" s="11" t="s">
        <v>11</v>
      </c>
      <c r="AB26" s="16" t="s">
        <v>3648</v>
      </c>
      <c r="AC26" s="14">
        <f t="shared" si="0"/>
        <v>4916.420845624385</v>
      </c>
      <c r="AD26" s="11">
        <v>9000000</v>
      </c>
      <c r="AE26" s="11" t="s">
        <v>273</v>
      </c>
      <c r="AF26" s="17" t="s">
        <v>274</v>
      </c>
      <c r="AG26" s="17" t="s">
        <v>275</v>
      </c>
      <c r="AH26" s="11" t="s">
        <v>276</v>
      </c>
      <c r="AI26" s="11" t="s">
        <v>3656</v>
      </c>
      <c r="AJ26" s="11">
        <v>7997.88</v>
      </c>
      <c r="AK26" s="11"/>
      <c r="AL26" s="11" t="str">
        <f>_xlfn.XLOOKUP(AO26,Buildings!$A$2:$A$77,Buildings!$G$2:$G$77)</f>
        <v>Industry_Food</v>
      </c>
      <c r="AM26" s="11"/>
      <c r="AN26" s="11"/>
      <c r="AO26" s="11" t="s">
        <v>272</v>
      </c>
      <c r="AP26" s="11"/>
      <c r="AQ26" s="11"/>
      <c r="AR26" s="11"/>
    </row>
    <row r="27" spans="1:44" x14ac:dyDescent="0.25">
      <c r="A27" s="11" t="s">
        <v>287</v>
      </c>
      <c r="B27" s="11" t="s">
        <v>288</v>
      </c>
      <c r="C27" s="11" t="s">
        <v>271</v>
      </c>
      <c r="D27" s="11" t="s">
        <v>3162</v>
      </c>
      <c r="E27" s="15" t="s">
        <v>3866</v>
      </c>
      <c r="F27" s="11" t="s">
        <v>1942</v>
      </c>
      <c r="G27" s="11"/>
      <c r="H27" s="11" t="s">
        <v>1715</v>
      </c>
      <c r="I27" s="11" t="s">
        <v>4716</v>
      </c>
      <c r="J27" s="11" t="s">
        <v>1717</v>
      </c>
      <c r="K27" s="11" t="s">
        <v>69</v>
      </c>
      <c r="L27" s="11" t="s">
        <v>11</v>
      </c>
      <c r="M27" s="11" t="s">
        <v>11</v>
      </c>
      <c r="N27" s="11" t="s">
        <v>1942</v>
      </c>
      <c r="O27" s="11" t="s">
        <v>80</v>
      </c>
      <c r="P27" s="11" t="s">
        <v>11</v>
      </c>
      <c r="Q27" s="11" t="s">
        <v>11</v>
      </c>
      <c r="R27" s="11" t="s">
        <v>3486</v>
      </c>
      <c r="S27" s="11" t="s">
        <v>2327</v>
      </c>
      <c r="T27" s="11" t="s">
        <v>1715</v>
      </c>
      <c r="U27" s="11" t="s">
        <v>1717</v>
      </c>
      <c r="V27" s="11" t="s">
        <v>1942</v>
      </c>
      <c r="W27" s="11" t="s">
        <v>11</v>
      </c>
      <c r="X27" s="11" t="s">
        <v>3486</v>
      </c>
      <c r="Y27" s="14">
        <v>1.0000000000000001E+25</v>
      </c>
      <c r="Z27" s="11">
        <v>1.1764705882352942</v>
      </c>
      <c r="AA27" s="11" t="s">
        <v>11</v>
      </c>
      <c r="AB27" s="16" t="s">
        <v>3648</v>
      </c>
      <c r="AC27" s="14">
        <f t="shared" si="0"/>
        <v>4916.420845624385</v>
      </c>
      <c r="AD27" s="11">
        <v>87000000</v>
      </c>
      <c r="AE27" s="11" t="s">
        <v>273</v>
      </c>
      <c r="AF27" s="17">
        <v>0.85</v>
      </c>
      <c r="AG27" s="17" t="s">
        <v>275</v>
      </c>
      <c r="AH27" s="11" t="s">
        <v>276</v>
      </c>
      <c r="AI27" s="11" t="s">
        <v>3656</v>
      </c>
      <c r="AJ27" s="11">
        <v>6482.4</v>
      </c>
      <c r="AK27" s="11"/>
      <c r="AL27" s="11" t="str">
        <f>_xlfn.XLOOKUP(AO27,Buildings!$A$2:$A$77,Buildings!$G$2:$G$77)</f>
        <v>Industry_Refineries</v>
      </c>
      <c r="AM27" s="11"/>
      <c r="AN27" s="11"/>
      <c r="AO27" s="11" t="s">
        <v>282</v>
      </c>
      <c r="AP27" s="11"/>
      <c r="AQ27" s="11"/>
      <c r="AR27" s="11"/>
    </row>
    <row r="28" spans="1:44" x14ac:dyDescent="0.25">
      <c r="A28" s="11" t="s">
        <v>289</v>
      </c>
      <c r="B28" s="11" t="s">
        <v>288</v>
      </c>
      <c r="C28" s="11" t="s">
        <v>271</v>
      </c>
      <c r="D28" s="11" t="s">
        <v>3162</v>
      </c>
      <c r="E28" s="15" t="s">
        <v>5183</v>
      </c>
      <c r="F28" s="11" t="s">
        <v>1719</v>
      </c>
      <c r="G28" s="11"/>
      <c r="H28" s="11" t="s">
        <v>1719</v>
      </c>
      <c r="I28" s="11" t="s">
        <v>89</v>
      </c>
      <c r="J28" s="11" t="s">
        <v>1721</v>
      </c>
      <c r="K28" s="11" t="s">
        <v>69</v>
      </c>
      <c r="L28" s="11" t="s">
        <v>11</v>
      </c>
      <c r="M28" s="11" t="s">
        <v>11</v>
      </c>
      <c r="N28" s="11" t="s">
        <v>1945</v>
      </c>
      <c r="O28" s="11" t="s">
        <v>80</v>
      </c>
      <c r="P28" s="11" t="s">
        <v>11</v>
      </c>
      <c r="Q28" s="11" t="s">
        <v>11</v>
      </c>
      <c r="R28" s="11" t="s">
        <v>3487</v>
      </c>
      <c r="S28" s="11" t="s">
        <v>2327</v>
      </c>
      <c r="T28" s="11" t="s">
        <v>1719</v>
      </c>
      <c r="U28" s="11" t="s">
        <v>1721</v>
      </c>
      <c r="V28" s="11" t="s">
        <v>1945</v>
      </c>
      <c r="W28" s="11" t="s">
        <v>11</v>
      </c>
      <c r="X28" s="11" t="s">
        <v>3487</v>
      </c>
      <c r="Y28" s="14">
        <v>1.0000000000000001E+25</v>
      </c>
      <c r="Z28" s="11">
        <v>1.1764705882352942</v>
      </c>
      <c r="AA28" s="11" t="s">
        <v>11</v>
      </c>
      <c r="AB28" s="16" t="s">
        <v>3652</v>
      </c>
      <c r="AC28" s="14">
        <f t="shared" si="0"/>
        <v>4145.9369817578772</v>
      </c>
      <c r="AD28" s="11">
        <v>327000000</v>
      </c>
      <c r="AE28" s="11" t="s">
        <v>273</v>
      </c>
      <c r="AF28" s="17">
        <v>0.85</v>
      </c>
      <c r="AG28" s="17" t="s">
        <v>275</v>
      </c>
      <c r="AH28" s="11" t="s">
        <v>276</v>
      </c>
      <c r="AI28" s="11" t="s">
        <v>3656</v>
      </c>
      <c r="AJ28" s="11">
        <v>6482.4</v>
      </c>
      <c r="AK28" s="11"/>
      <c r="AL28" s="11" t="str">
        <f>_xlfn.XLOOKUP(AO28,Buildings!$A$2:$A$77,Buildings!$G$2:$G$77)</f>
        <v>Industry_Refineries</v>
      </c>
      <c r="AM28" s="11"/>
      <c r="AN28" s="11"/>
      <c r="AO28" s="11" t="s">
        <v>282</v>
      </c>
      <c r="AP28" s="11"/>
      <c r="AQ28" s="11"/>
      <c r="AR28" s="11"/>
    </row>
    <row r="29" spans="1:44" x14ac:dyDescent="0.25">
      <c r="A29" s="11" t="s">
        <v>290</v>
      </c>
      <c r="B29" s="11" t="s">
        <v>288</v>
      </c>
      <c r="C29" s="11" t="s">
        <v>271</v>
      </c>
      <c r="D29" s="11" t="s">
        <v>3162</v>
      </c>
      <c r="E29" s="15" t="s">
        <v>5183</v>
      </c>
      <c r="F29" s="11" t="s">
        <v>1723</v>
      </c>
      <c r="G29" s="11"/>
      <c r="H29" s="11" t="s">
        <v>1723</v>
      </c>
      <c r="I29" s="11" t="s">
        <v>92</v>
      </c>
      <c r="J29" s="11" t="s">
        <v>1725</v>
      </c>
      <c r="K29" s="11" t="s">
        <v>69</v>
      </c>
      <c r="L29" s="11" t="s">
        <v>11</v>
      </c>
      <c r="M29" s="11" t="s">
        <v>11</v>
      </c>
      <c r="N29" s="11" t="s">
        <v>1947</v>
      </c>
      <c r="O29" s="11" t="s">
        <v>80</v>
      </c>
      <c r="P29" s="11" t="s">
        <v>11</v>
      </c>
      <c r="Q29" s="11" t="s">
        <v>11</v>
      </c>
      <c r="R29" s="11" t="s">
        <v>3488</v>
      </c>
      <c r="S29" s="11" t="s">
        <v>2327</v>
      </c>
      <c r="T29" s="11" t="s">
        <v>1723</v>
      </c>
      <c r="U29" s="11" t="s">
        <v>1725</v>
      </c>
      <c r="V29" s="11" t="s">
        <v>1947</v>
      </c>
      <c r="W29" s="11" t="s">
        <v>11</v>
      </c>
      <c r="X29" s="11" t="s">
        <v>3488</v>
      </c>
      <c r="Y29" s="14">
        <v>1.0000000000000001E+25</v>
      </c>
      <c r="Z29" s="11">
        <v>1.1764705882352942</v>
      </c>
      <c r="AA29" s="11" t="s">
        <v>11</v>
      </c>
      <c r="AB29" s="16" t="s">
        <v>3651</v>
      </c>
      <c r="AC29" s="14">
        <f t="shared" si="0"/>
        <v>2849.002849002849</v>
      </c>
      <c r="AD29" s="11">
        <v>93000000</v>
      </c>
      <c r="AE29" s="11" t="s">
        <v>273</v>
      </c>
      <c r="AF29" s="17">
        <v>0.85</v>
      </c>
      <c r="AG29" s="17" t="s">
        <v>275</v>
      </c>
      <c r="AH29" s="11" t="s">
        <v>276</v>
      </c>
      <c r="AI29" s="11" t="s">
        <v>3656</v>
      </c>
      <c r="AJ29" s="11">
        <v>6482.4</v>
      </c>
      <c r="AK29" s="11"/>
      <c r="AL29" s="11" t="str">
        <f>_xlfn.XLOOKUP(AO29,Buildings!$A$2:$A$77,Buildings!$G$2:$G$77)</f>
        <v>Industry_Refineries</v>
      </c>
      <c r="AM29" s="11"/>
      <c r="AN29" s="11"/>
      <c r="AO29" s="11" t="s">
        <v>282</v>
      </c>
      <c r="AP29" s="11"/>
      <c r="AQ29" s="11"/>
      <c r="AR29" s="11"/>
    </row>
    <row r="30" spans="1:44" x14ac:dyDescent="0.25">
      <c r="A30" s="11" t="s">
        <v>299</v>
      </c>
      <c r="B30" s="11" t="s">
        <v>300</v>
      </c>
      <c r="C30" s="11" t="s">
        <v>271</v>
      </c>
      <c r="D30" s="11" t="s">
        <v>3162</v>
      </c>
      <c r="E30" s="15" t="s">
        <v>3866</v>
      </c>
      <c r="F30" s="11" t="s">
        <v>1966</v>
      </c>
      <c r="G30" s="11"/>
      <c r="H30" s="11" t="s">
        <v>1730</v>
      </c>
      <c r="I30" s="11" t="s">
        <v>4716</v>
      </c>
      <c r="J30" s="11" t="s">
        <v>1732</v>
      </c>
      <c r="K30" s="11" t="s">
        <v>69</v>
      </c>
      <c r="L30" s="11" t="s">
        <v>11</v>
      </c>
      <c r="M30" s="11" t="s">
        <v>11</v>
      </c>
      <c r="N30" s="11" t="s">
        <v>1966</v>
      </c>
      <c r="O30" s="11" t="s">
        <v>80</v>
      </c>
      <c r="P30" s="11" t="s">
        <v>11</v>
      </c>
      <c r="Q30" s="11" t="s">
        <v>11</v>
      </c>
      <c r="R30" s="11" t="s">
        <v>3491</v>
      </c>
      <c r="S30" s="11" t="s">
        <v>2327</v>
      </c>
      <c r="T30" s="11" t="s">
        <v>1730</v>
      </c>
      <c r="U30" s="11" t="s">
        <v>1732</v>
      </c>
      <c r="V30" s="11" t="s">
        <v>1966</v>
      </c>
      <c r="W30" s="11" t="s">
        <v>11</v>
      </c>
      <c r="X30" s="11" t="s">
        <v>3491</v>
      </c>
      <c r="Y30" s="14">
        <v>1.0000000000000001E+25</v>
      </c>
      <c r="Z30" s="11">
        <v>1.1764705882352942</v>
      </c>
      <c r="AA30" s="11" t="s">
        <v>11</v>
      </c>
      <c r="AB30" s="16" t="s">
        <v>3648</v>
      </c>
      <c r="AC30" s="14">
        <f t="shared" si="0"/>
        <v>4916.420845624385</v>
      </c>
      <c r="AD30" s="11">
        <v>23000000</v>
      </c>
      <c r="AE30" s="11" t="s">
        <v>273</v>
      </c>
      <c r="AF30" s="17" t="s">
        <v>274</v>
      </c>
      <c r="AG30" s="17" t="s">
        <v>275</v>
      </c>
      <c r="AH30" s="11" t="s">
        <v>276</v>
      </c>
      <c r="AI30" s="11" t="s">
        <v>3656</v>
      </c>
      <c r="AJ30" s="11">
        <v>7971.6</v>
      </c>
      <c r="AK30" s="11"/>
      <c r="AL30" s="11" t="str">
        <f>_xlfn.XLOOKUP(AO30,Buildings!$A$2:$A$77,Buildings!$G$2:$G$77)</f>
        <v>Industry_Food</v>
      </c>
      <c r="AM30" s="11"/>
      <c r="AN30" s="11"/>
      <c r="AO30" s="11" t="s">
        <v>298</v>
      </c>
      <c r="AP30" s="11"/>
      <c r="AQ30" s="11"/>
      <c r="AR30" s="11"/>
    </row>
    <row r="31" spans="1:44" x14ac:dyDescent="0.25">
      <c r="A31" s="11" t="s">
        <v>301</v>
      </c>
      <c r="B31" s="11" t="s">
        <v>302</v>
      </c>
      <c r="C31" s="11" t="s">
        <v>271</v>
      </c>
      <c r="D31" s="11" t="s">
        <v>3162</v>
      </c>
      <c r="E31" s="15" t="s">
        <v>3866</v>
      </c>
      <c r="F31" s="11" t="s">
        <v>1968</v>
      </c>
      <c r="G31" s="11"/>
      <c r="H31" s="11" t="s">
        <v>1734</v>
      </c>
      <c r="I31" s="11" t="s">
        <v>4716</v>
      </c>
      <c r="J31" s="11" t="s">
        <v>1736</v>
      </c>
      <c r="K31" s="11" t="s">
        <v>69</v>
      </c>
      <c r="L31" s="11" t="s">
        <v>11</v>
      </c>
      <c r="M31" s="11" t="s">
        <v>11</v>
      </c>
      <c r="N31" s="11" t="s">
        <v>1968</v>
      </c>
      <c r="O31" s="11" t="s">
        <v>83</v>
      </c>
      <c r="P31" s="11" t="s">
        <v>11</v>
      </c>
      <c r="Q31" s="11" t="s">
        <v>11</v>
      </c>
      <c r="R31" s="11" t="s">
        <v>3492</v>
      </c>
      <c r="S31" s="11" t="s">
        <v>2327</v>
      </c>
      <c r="T31" s="11" t="s">
        <v>1734</v>
      </c>
      <c r="U31" s="11" t="s">
        <v>1736</v>
      </c>
      <c r="V31" s="11" t="s">
        <v>1968</v>
      </c>
      <c r="W31" s="11" t="s">
        <v>11</v>
      </c>
      <c r="X31" s="11" t="s">
        <v>3492</v>
      </c>
      <c r="Y31" s="14">
        <v>1.0000000000000001E+25</v>
      </c>
      <c r="Z31" s="11">
        <v>1.25</v>
      </c>
      <c r="AA31" s="11" t="s">
        <v>11</v>
      </c>
      <c r="AB31" s="16" t="s">
        <v>3648</v>
      </c>
      <c r="AC31" s="14">
        <f t="shared" si="0"/>
        <v>4916.420845624385</v>
      </c>
      <c r="AD31" s="11">
        <v>24000000</v>
      </c>
      <c r="AE31" s="11" t="s">
        <v>273</v>
      </c>
      <c r="AF31" s="16">
        <v>0.8</v>
      </c>
      <c r="AG31" s="17" t="s">
        <v>275</v>
      </c>
      <c r="AH31" s="11" t="s">
        <v>284</v>
      </c>
      <c r="AI31" s="11" t="s">
        <v>3656</v>
      </c>
      <c r="AJ31" s="11">
        <v>5431.2</v>
      </c>
      <c r="AK31" s="11"/>
      <c r="AL31" s="11" t="str">
        <f>_xlfn.XLOOKUP(AO31,Buildings!$A$2:$A$77,Buildings!$G$2:$G$77)</f>
        <v>Industry_Refineries</v>
      </c>
      <c r="AM31" s="11"/>
      <c r="AN31" s="11"/>
      <c r="AO31" s="11" t="s">
        <v>303</v>
      </c>
      <c r="AP31" s="11"/>
      <c r="AQ31" s="11"/>
      <c r="AR31" s="11"/>
    </row>
    <row r="32" spans="1:44" x14ac:dyDescent="0.25">
      <c r="A32" s="11" t="s">
        <v>304</v>
      </c>
      <c r="B32" s="11" t="s">
        <v>302</v>
      </c>
      <c r="C32" s="11" t="s">
        <v>271</v>
      </c>
      <c r="D32" s="11" t="s">
        <v>3162</v>
      </c>
      <c r="E32" s="15" t="s">
        <v>5183</v>
      </c>
      <c r="F32" s="11" t="s">
        <v>1738</v>
      </c>
      <c r="G32" s="11"/>
      <c r="H32" s="11" t="s">
        <v>1738</v>
      </c>
      <c r="I32" s="11" t="s">
        <v>89</v>
      </c>
      <c r="J32" s="11" t="s">
        <v>1739</v>
      </c>
      <c r="K32" s="11" t="s">
        <v>69</v>
      </c>
      <c r="L32" s="11" t="s">
        <v>11</v>
      </c>
      <c r="M32" s="11" t="s">
        <v>11</v>
      </c>
      <c r="N32" s="11" t="s">
        <v>1971</v>
      </c>
      <c r="O32" s="11" t="s">
        <v>83</v>
      </c>
      <c r="P32" s="11" t="s">
        <v>11</v>
      </c>
      <c r="Q32" s="11" t="s">
        <v>11</v>
      </c>
      <c r="R32" s="11" t="s">
        <v>3493</v>
      </c>
      <c r="S32" s="11" t="s">
        <v>2327</v>
      </c>
      <c r="T32" s="11" t="s">
        <v>1738</v>
      </c>
      <c r="U32" s="11" t="s">
        <v>1739</v>
      </c>
      <c r="V32" s="11" t="s">
        <v>1971</v>
      </c>
      <c r="W32" s="11" t="s">
        <v>11</v>
      </c>
      <c r="X32" s="11" t="s">
        <v>3493</v>
      </c>
      <c r="Y32" s="14">
        <v>1.0000000000000001E+25</v>
      </c>
      <c r="Z32" s="11">
        <v>1.25</v>
      </c>
      <c r="AA32" s="11" t="s">
        <v>11</v>
      </c>
      <c r="AB32" s="16" t="s">
        <v>3652</v>
      </c>
      <c r="AC32" s="14">
        <f t="shared" si="0"/>
        <v>4145.9369817578772</v>
      </c>
      <c r="AD32" s="11">
        <v>90000000</v>
      </c>
      <c r="AE32" s="11" t="s">
        <v>273</v>
      </c>
      <c r="AF32" s="16">
        <v>0.8</v>
      </c>
      <c r="AG32" s="17" t="s">
        <v>275</v>
      </c>
      <c r="AH32" s="11" t="s">
        <v>284</v>
      </c>
      <c r="AI32" s="11" t="s">
        <v>3656</v>
      </c>
      <c r="AJ32" s="11">
        <v>5431.2</v>
      </c>
      <c r="AK32" s="11"/>
      <c r="AL32" s="11" t="str">
        <f>_xlfn.XLOOKUP(AO32,Buildings!$A$2:$A$77,Buildings!$G$2:$G$77)</f>
        <v>Industry_Refineries</v>
      </c>
      <c r="AM32" s="11"/>
      <c r="AN32" s="11"/>
      <c r="AO32" s="11" t="s">
        <v>303</v>
      </c>
      <c r="AP32" s="11"/>
      <c r="AQ32" s="11"/>
      <c r="AR32" s="11"/>
    </row>
    <row r="33" spans="1:44" x14ac:dyDescent="0.25">
      <c r="A33" s="11" t="s">
        <v>305</v>
      </c>
      <c r="B33" s="11" t="s">
        <v>302</v>
      </c>
      <c r="C33" s="11" t="s">
        <v>271</v>
      </c>
      <c r="D33" s="11" t="s">
        <v>3162</v>
      </c>
      <c r="E33" s="15" t="s">
        <v>5183</v>
      </c>
      <c r="F33" s="11" t="s">
        <v>1741</v>
      </c>
      <c r="G33" s="11"/>
      <c r="H33" s="11" t="s">
        <v>1741</v>
      </c>
      <c r="I33" s="11" t="s">
        <v>92</v>
      </c>
      <c r="J33" s="11" t="s">
        <v>1743</v>
      </c>
      <c r="K33" s="11" t="s">
        <v>69</v>
      </c>
      <c r="L33" s="11" t="s">
        <v>11</v>
      </c>
      <c r="M33" s="11" t="s">
        <v>11</v>
      </c>
      <c r="N33" s="11" t="s">
        <v>1973</v>
      </c>
      <c r="O33" s="11" t="s">
        <v>83</v>
      </c>
      <c r="P33" s="11" t="s">
        <v>11</v>
      </c>
      <c r="Q33" s="11" t="s">
        <v>11</v>
      </c>
      <c r="R33" s="11" t="s">
        <v>3494</v>
      </c>
      <c r="S33" s="11" t="s">
        <v>2327</v>
      </c>
      <c r="T33" s="11" t="s">
        <v>1741</v>
      </c>
      <c r="U33" s="11" t="s">
        <v>1743</v>
      </c>
      <c r="V33" s="11" t="s">
        <v>1973</v>
      </c>
      <c r="W33" s="11" t="s">
        <v>11</v>
      </c>
      <c r="X33" s="11" t="s">
        <v>3494</v>
      </c>
      <c r="Y33" s="14">
        <v>1.0000000000000001E+25</v>
      </c>
      <c r="Z33" s="11">
        <v>1.25</v>
      </c>
      <c r="AA33" s="11" t="s">
        <v>11</v>
      </c>
      <c r="AB33" s="16" t="s">
        <v>3651</v>
      </c>
      <c r="AC33" s="14">
        <f t="shared" si="0"/>
        <v>2849.002849002849</v>
      </c>
      <c r="AD33" s="11">
        <v>26000000</v>
      </c>
      <c r="AE33" s="11" t="s">
        <v>273</v>
      </c>
      <c r="AF33" s="16">
        <v>0.8</v>
      </c>
      <c r="AG33" s="17" t="s">
        <v>275</v>
      </c>
      <c r="AH33" s="11" t="s">
        <v>284</v>
      </c>
      <c r="AI33" s="11" t="s">
        <v>3656</v>
      </c>
      <c r="AJ33" s="11">
        <v>5431.2</v>
      </c>
      <c r="AK33" s="11"/>
      <c r="AL33" s="11" t="str">
        <f>_xlfn.XLOOKUP(AO33,Buildings!$A$2:$A$77,Buildings!$G$2:$G$77)</f>
        <v>Industry_Refineries</v>
      </c>
      <c r="AM33" s="11"/>
      <c r="AN33" s="11"/>
      <c r="AO33" s="11" t="s">
        <v>303</v>
      </c>
      <c r="AP33" s="11"/>
      <c r="AQ33" s="11"/>
      <c r="AR33" s="11"/>
    </row>
    <row r="34" spans="1:44" x14ac:dyDescent="0.25">
      <c r="A34" s="11" t="s">
        <v>277</v>
      </c>
      <c r="B34" s="11" t="s">
        <v>278</v>
      </c>
      <c r="C34" s="11" t="s">
        <v>271</v>
      </c>
      <c r="D34" s="11" t="s">
        <v>3162</v>
      </c>
      <c r="E34" s="15" t="s">
        <v>3866</v>
      </c>
      <c r="F34" s="11" t="s">
        <v>1929</v>
      </c>
      <c r="G34" s="11"/>
      <c r="H34" s="11" t="s">
        <v>1699</v>
      </c>
      <c r="I34" s="11" t="s">
        <v>4716</v>
      </c>
      <c r="J34" s="11" t="s">
        <v>1701</v>
      </c>
      <c r="K34" s="11" t="s">
        <v>69</v>
      </c>
      <c r="L34" s="11" t="s">
        <v>11</v>
      </c>
      <c r="M34" s="11" t="s">
        <v>11</v>
      </c>
      <c r="N34" s="11" t="s">
        <v>1929</v>
      </c>
      <c r="O34" s="11" t="s">
        <v>80</v>
      </c>
      <c r="P34" s="11" t="s">
        <v>11</v>
      </c>
      <c r="Q34" s="11" t="s">
        <v>11</v>
      </c>
      <c r="R34" s="11" t="s">
        <v>3482</v>
      </c>
      <c r="S34" s="11" t="s">
        <v>2327</v>
      </c>
      <c r="T34" s="11" t="s">
        <v>1699</v>
      </c>
      <c r="U34" s="11" t="s">
        <v>1701</v>
      </c>
      <c r="V34" s="11" t="s">
        <v>1929</v>
      </c>
      <c r="W34" s="11" t="s">
        <v>11</v>
      </c>
      <c r="X34" s="11" t="s">
        <v>3482</v>
      </c>
      <c r="Y34" s="14">
        <v>1.0000000000000001E+25</v>
      </c>
      <c r="Z34" s="11">
        <v>1.1764705882352942</v>
      </c>
      <c r="AA34" s="11" t="s">
        <v>11</v>
      </c>
      <c r="AB34" s="16" t="s">
        <v>3648</v>
      </c>
      <c r="AC34" s="14">
        <f t="shared" si="0"/>
        <v>4916.420845624385</v>
      </c>
      <c r="AD34" s="11">
        <v>85000000</v>
      </c>
      <c r="AE34" s="11" t="s">
        <v>273</v>
      </c>
      <c r="AF34" s="17" t="s">
        <v>274</v>
      </c>
      <c r="AG34" s="17" t="s">
        <v>275</v>
      </c>
      <c r="AH34" s="11" t="s">
        <v>276</v>
      </c>
      <c r="AI34" s="11" t="s">
        <v>3656</v>
      </c>
      <c r="AJ34" s="11">
        <v>7971.6</v>
      </c>
      <c r="AK34" s="11"/>
      <c r="AL34" s="11" t="str">
        <f>_xlfn.XLOOKUP(AO34,Buildings!$A$2:$A$77,Buildings!$G$2:$G$77)</f>
        <v>Industry_Chemicals</v>
      </c>
      <c r="AM34" s="11"/>
      <c r="AN34" s="11"/>
      <c r="AO34" s="11" t="s">
        <v>279</v>
      </c>
      <c r="AP34" s="11"/>
      <c r="AQ34" s="11"/>
      <c r="AR34" s="11"/>
    </row>
    <row r="35" spans="1:44" x14ac:dyDescent="0.25">
      <c r="A35" s="11" t="s">
        <v>306</v>
      </c>
      <c r="B35" s="11" t="s">
        <v>307</v>
      </c>
      <c r="C35" s="11" t="s">
        <v>271</v>
      </c>
      <c r="D35" s="11" t="s">
        <v>3162</v>
      </c>
      <c r="E35" s="15" t="s">
        <v>3866</v>
      </c>
      <c r="F35" s="11" t="s">
        <v>1975</v>
      </c>
      <c r="G35" s="11"/>
      <c r="H35" s="11" t="s">
        <v>1745</v>
      </c>
      <c r="I35" s="11" t="s">
        <v>4716</v>
      </c>
      <c r="J35" s="11" t="s">
        <v>1746</v>
      </c>
      <c r="K35" s="11" t="s">
        <v>69</v>
      </c>
      <c r="L35" s="11" t="s">
        <v>11</v>
      </c>
      <c r="M35" s="11" t="s">
        <v>11</v>
      </c>
      <c r="N35" s="11" t="s">
        <v>1975</v>
      </c>
      <c r="O35" s="11" t="s">
        <v>80</v>
      </c>
      <c r="P35" s="11" t="s">
        <v>11</v>
      </c>
      <c r="Q35" s="11" t="s">
        <v>11</v>
      </c>
      <c r="R35" s="11" t="s">
        <v>3495</v>
      </c>
      <c r="S35" s="11" t="s">
        <v>2327</v>
      </c>
      <c r="T35" s="11" t="s">
        <v>1745</v>
      </c>
      <c r="U35" s="11" t="s">
        <v>1746</v>
      </c>
      <c r="V35" s="11" t="s">
        <v>1975</v>
      </c>
      <c r="W35" s="11" t="s">
        <v>11</v>
      </c>
      <c r="X35" s="11" t="s">
        <v>3495</v>
      </c>
      <c r="Y35" s="14">
        <v>1.0000000000000001E+25</v>
      </c>
      <c r="Z35" s="11">
        <v>1.1764705882352942</v>
      </c>
      <c r="AA35" s="11" t="s">
        <v>11</v>
      </c>
      <c r="AB35" s="16" t="s">
        <v>3648</v>
      </c>
      <c r="AC35" s="14">
        <f t="shared" si="0"/>
        <v>4916.420845624385</v>
      </c>
      <c r="AD35" s="11">
        <v>28000000</v>
      </c>
      <c r="AE35" s="11" t="s">
        <v>273</v>
      </c>
      <c r="AF35" s="16">
        <v>0.85</v>
      </c>
      <c r="AG35" s="17" t="s">
        <v>275</v>
      </c>
      <c r="AH35" s="11" t="s">
        <v>276</v>
      </c>
      <c r="AI35" s="11" t="s">
        <v>3656</v>
      </c>
      <c r="AJ35" s="11">
        <v>5431.2</v>
      </c>
      <c r="AK35" s="11"/>
      <c r="AL35" s="11" t="str">
        <f>_xlfn.XLOOKUP(AO35,Buildings!$A$2:$A$77,Buildings!$G$2:$G$77)</f>
        <v>Industry_Refineries</v>
      </c>
      <c r="AM35" s="11"/>
      <c r="AN35" s="11"/>
      <c r="AO35" s="11" t="s">
        <v>303</v>
      </c>
      <c r="AP35" s="11"/>
      <c r="AQ35" s="11"/>
      <c r="AR35" s="11"/>
    </row>
    <row r="36" spans="1:44" x14ac:dyDescent="0.25">
      <c r="A36" s="11" t="s">
        <v>308</v>
      </c>
      <c r="B36" s="11" t="s">
        <v>307</v>
      </c>
      <c r="C36" s="11" t="s">
        <v>271</v>
      </c>
      <c r="D36" s="11" t="s">
        <v>3162</v>
      </c>
      <c r="E36" s="15" t="s">
        <v>5183</v>
      </c>
      <c r="F36" s="11" t="s">
        <v>1748</v>
      </c>
      <c r="G36" s="11"/>
      <c r="H36" s="11" t="s">
        <v>1748</v>
      </c>
      <c r="I36" s="11" t="s">
        <v>89</v>
      </c>
      <c r="J36" s="11" t="s">
        <v>1750</v>
      </c>
      <c r="K36" s="11" t="s">
        <v>69</v>
      </c>
      <c r="L36" s="11" t="s">
        <v>11</v>
      </c>
      <c r="M36" s="11" t="s">
        <v>11</v>
      </c>
      <c r="N36" s="11" t="s">
        <v>1978</v>
      </c>
      <c r="O36" s="11" t="s">
        <v>80</v>
      </c>
      <c r="P36" s="11" t="s">
        <v>11</v>
      </c>
      <c r="Q36" s="11" t="s">
        <v>11</v>
      </c>
      <c r="R36" s="11" t="s">
        <v>3496</v>
      </c>
      <c r="S36" s="11" t="s">
        <v>2327</v>
      </c>
      <c r="T36" s="11" t="s">
        <v>1748</v>
      </c>
      <c r="U36" s="11" t="s">
        <v>1750</v>
      </c>
      <c r="V36" s="11" t="s">
        <v>1978</v>
      </c>
      <c r="W36" s="11" t="s">
        <v>11</v>
      </c>
      <c r="X36" s="11" t="s">
        <v>3496</v>
      </c>
      <c r="Y36" s="14">
        <v>1.0000000000000001E+25</v>
      </c>
      <c r="Z36" s="11">
        <v>1.1764705882352942</v>
      </c>
      <c r="AA36" s="11" t="s">
        <v>11</v>
      </c>
      <c r="AB36" s="16" t="s">
        <v>3652</v>
      </c>
      <c r="AC36" s="14">
        <f t="shared" si="0"/>
        <v>4145.9369817578772</v>
      </c>
      <c r="AD36" s="11">
        <v>105000000</v>
      </c>
      <c r="AE36" s="11" t="s">
        <v>273</v>
      </c>
      <c r="AF36" s="16">
        <v>0.85</v>
      </c>
      <c r="AG36" s="17" t="s">
        <v>275</v>
      </c>
      <c r="AH36" s="11" t="s">
        <v>276</v>
      </c>
      <c r="AI36" s="11" t="s">
        <v>3656</v>
      </c>
      <c r="AJ36" s="11">
        <v>5431.2</v>
      </c>
      <c r="AK36" s="11"/>
      <c r="AL36" s="11" t="str">
        <f>_xlfn.XLOOKUP(AO36,Buildings!$A$2:$A$77,Buildings!$G$2:$G$77)</f>
        <v>Industry_Refineries</v>
      </c>
      <c r="AM36" s="11"/>
      <c r="AN36" s="11"/>
      <c r="AO36" s="11" t="s">
        <v>303</v>
      </c>
      <c r="AP36" s="11"/>
      <c r="AQ36" s="11"/>
      <c r="AR36" s="11"/>
    </row>
    <row r="37" spans="1:44" x14ac:dyDescent="0.25">
      <c r="A37" s="11" t="s">
        <v>309</v>
      </c>
      <c r="B37" s="11" t="s">
        <v>307</v>
      </c>
      <c r="C37" s="11" t="s">
        <v>271</v>
      </c>
      <c r="D37" s="11" t="s">
        <v>3162</v>
      </c>
      <c r="E37" s="15" t="s">
        <v>5183</v>
      </c>
      <c r="F37" s="11" t="s">
        <v>1752</v>
      </c>
      <c r="G37" s="11"/>
      <c r="H37" s="11" t="s">
        <v>1752</v>
      </c>
      <c r="I37" s="11" t="s">
        <v>92</v>
      </c>
      <c r="J37" s="11" t="s">
        <v>1754</v>
      </c>
      <c r="K37" s="11" t="s">
        <v>69</v>
      </c>
      <c r="L37" s="11" t="s">
        <v>11</v>
      </c>
      <c r="M37" s="11" t="s">
        <v>11</v>
      </c>
      <c r="N37" s="11" t="s">
        <v>1980</v>
      </c>
      <c r="O37" s="11" t="s">
        <v>80</v>
      </c>
      <c r="P37" s="11" t="s">
        <v>11</v>
      </c>
      <c r="Q37" s="11" t="s">
        <v>11</v>
      </c>
      <c r="R37" s="11" t="s">
        <v>3497</v>
      </c>
      <c r="S37" s="11" t="s">
        <v>2327</v>
      </c>
      <c r="T37" s="11" t="s">
        <v>1752</v>
      </c>
      <c r="U37" s="11" t="s">
        <v>1754</v>
      </c>
      <c r="V37" s="11" t="s">
        <v>1980</v>
      </c>
      <c r="W37" s="11" t="s">
        <v>11</v>
      </c>
      <c r="X37" s="11" t="s">
        <v>3497</v>
      </c>
      <c r="Y37" s="14">
        <v>1.0000000000000001E+25</v>
      </c>
      <c r="Z37" s="11">
        <v>1.1764705882352942</v>
      </c>
      <c r="AA37" s="11" t="s">
        <v>11</v>
      </c>
      <c r="AB37" s="16" t="s">
        <v>3651</v>
      </c>
      <c r="AC37" s="14">
        <f t="shared" si="0"/>
        <v>2849.002849002849</v>
      </c>
      <c r="AD37" s="11">
        <v>30000000</v>
      </c>
      <c r="AE37" s="11" t="s">
        <v>273</v>
      </c>
      <c r="AF37" s="16">
        <v>0.85</v>
      </c>
      <c r="AG37" s="17" t="s">
        <v>275</v>
      </c>
      <c r="AH37" s="11" t="s">
        <v>276</v>
      </c>
      <c r="AI37" s="11" t="s">
        <v>3656</v>
      </c>
      <c r="AJ37" s="11">
        <v>5431.2</v>
      </c>
      <c r="AK37" s="11"/>
      <c r="AL37" s="11" t="str">
        <f>_xlfn.XLOOKUP(AO37,Buildings!$A$2:$A$77,Buildings!$G$2:$G$77)</f>
        <v>Industry_Refineries</v>
      </c>
      <c r="AM37" s="11"/>
      <c r="AN37" s="11"/>
      <c r="AO37" s="11" t="s">
        <v>303</v>
      </c>
      <c r="AP37" s="11"/>
      <c r="AQ37" s="11"/>
      <c r="AR37" s="11"/>
    </row>
    <row r="38" spans="1:44" x14ac:dyDescent="0.25">
      <c r="A38" s="11" t="s">
        <v>313</v>
      </c>
      <c r="B38" s="11" t="s">
        <v>314</v>
      </c>
      <c r="C38" s="11" t="s">
        <v>271</v>
      </c>
      <c r="D38" s="11" t="s">
        <v>3162</v>
      </c>
      <c r="E38" s="15" t="s">
        <v>3866</v>
      </c>
      <c r="F38" s="11" t="s">
        <v>1992</v>
      </c>
      <c r="G38" s="11"/>
      <c r="H38" s="11" t="s">
        <v>1758</v>
      </c>
      <c r="I38" s="11" t="s">
        <v>4716</v>
      </c>
      <c r="J38" s="11" t="s">
        <v>1760</v>
      </c>
      <c r="K38" s="11" t="s">
        <v>69</v>
      </c>
      <c r="L38" s="11" t="s">
        <v>11</v>
      </c>
      <c r="M38" s="11" t="s">
        <v>11</v>
      </c>
      <c r="N38" s="11" t="s">
        <v>1992</v>
      </c>
      <c r="O38" s="11" t="s">
        <v>80</v>
      </c>
      <c r="P38" s="11" t="s">
        <v>11</v>
      </c>
      <c r="Q38" s="11" t="s">
        <v>11</v>
      </c>
      <c r="R38" s="11" t="s">
        <v>3499</v>
      </c>
      <c r="S38" s="11" t="s">
        <v>2327</v>
      </c>
      <c r="T38" s="11" t="s">
        <v>1758</v>
      </c>
      <c r="U38" s="11" t="s">
        <v>1760</v>
      </c>
      <c r="V38" s="11" t="s">
        <v>1992</v>
      </c>
      <c r="W38" s="11" t="s">
        <v>11</v>
      </c>
      <c r="X38" s="11" t="s">
        <v>3499</v>
      </c>
      <c r="Y38" s="14">
        <v>1.0000000000000001E+25</v>
      </c>
      <c r="Z38" s="11">
        <v>1.1764705882352942</v>
      </c>
      <c r="AA38" s="11" t="s">
        <v>11</v>
      </c>
      <c r="AB38" s="16" t="s">
        <v>3648</v>
      </c>
      <c r="AC38" s="14">
        <f t="shared" si="0"/>
        <v>4916.420845624385</v>
      </c>
      <c r="AD38" s="11">
        <v>9000000</v>
      </c>
      <c r="AE38" s="11" t="s">
        <v>273</v>
      </c>
      <c r="AF38" s="16">
        <v>0.85</v>
      </c>
      <c r="AG38" s="17" t="s">
        <v>275</v>
      </c>
      <c r="AH38" s="11" t="s">
        <v>276</v>
      </c>
      <c r="AI38" s="11" t="s">
        <v>3656</v>
      </c>
      <c r="AJ38" s="11">
        <v>7997.88</v>
      </c>
      <c r="AK38" s="11"/>
      <c r="AL38" s="11" t="str">
        <f>_xlfn.XLOOKUP(AO38,Buildings!$A$2:$A$77,Buildings!$G$2:$G$77)</f>
        <v>Industry_Chemicals</v>
      </c>
      <c r="AM38" s="11"/>
      <c r="AN38" s="11"/>
      <c r="AO38" s="11" t="s">
        <v>315</v>
      </c>
      <c r="AP38" s="11"/>
      <c r="AQ38" s="11"/>
      <c r="AR38" s="11"/>
    </row>
    <row r="39" spans="1:44" x14ac:dyDescent="0.25">
      <c r="A39" s="11" t="s">
        <v>316</v>
      </c>
      <c r="B39" s="11" t="s">
        <v>317</v>
      </c>
      <c r="C39" s="11" t="s">
        <v>271</v>
      </c>
      <c r="D39" s="11" t="s">
        <v>3162</v>
      </c>
      <c r="E39" s="15" t="s">
        <v>3866</v>
      </c>
      <c r="F39" s="11" t="s">
        <v>1997</v>
      </c>
      <c r="G39" s="11"/>
      <c r="H39" s="11" t="s">
        <v>1762</v>
      </c>
      <c r="I39" s="11" t="s">
        <v>4716</v>
      </c>
      <c r="J39" s="11" t="s">
        <v>1764</v>
      </c>
      <c r="K39" s="11" t="s">
        <v>69</v>
      </c>
      <c r="L39" s="11" t="s">
        <v>11</v>
      </c>
      <c r="M39" s="11" t="s">
        <v>11</v>
      </c>
      <c r="N39" s="11" t="s">
        <v>1997</v>
      </c>
      <c r="O39" s="11" t="s">
        <v>80</v>
      </c>
      <c r="P39" s="11" t="s">
        <v>11</v>
      </c>
      <c r="Q39" s="11" t="s">
        <v>11</v>
      </c>
      <c r="R39" s="11" t="s">
        <v>3500</v>
      </c>
      <c r="S39" s="11" t="s">
        <v>2327</v>
      </c>
      <c r="T39" s="11" t="s">
        <v>1762</v>
      </c>
      <c r="U39" s="11" t="s">
        <v>1764</v>
      </c>
      <c r="V39" s="11" t="s">
        <v>1997</v>
      </c>
      <c r="W39" s="11" t="s">
        <v>11</v>
      </c>
      <c r="X39" s="11" t="s">
        <v>3500</v>
      </c>
      <c r="Y39" s="14">
        <v>1.0000000000000001E+25</v>
      </c>
      <c r="Z39" s="11">
        <v>1.1764705882352942</v>
      </c>
      <c r="AA39" s="11" t="s">
        <v>11</v>
      </c>
      <c r="AB39" s="16" t="s">
        <v>3648</v>
      </c>
      <c r="AC39" s="14">
        <f t="shared" si="0"/>
        <v>4916.420845624385</v>
      </c>
      <c r="AD39" s="11">
        <v>31000000</v>
      </c>
      <c r="AE39" s="11" t="s">
        <v>273</v>
      </c>
      <c r="AF39" s="16">
        <v>0.85</v>
      </c>
      <c r="AG39" s="17" t="s">
        <v>275</v>
      </c>
      <c r="AH39" s="11" t="s">
        <v>276</v>
      </c>
      <c r="AI39" s="11" t="s">
        <v>3656</v>
      </c>
      <c r="AJ39" s="11">
        <v>7997.88</v>
      </c>
      <c r="AK39" s="11"/>
      <c r="AL39" s="11" t="str">
        <f>_xlfn.XLOOKUP(AO39,Buildings!$A$2:$A$77,Buildings!$G$2:$G$77)</f>
        <v>Industry_Chemicals</v>
      </c>
      <c r="AM39" s="11"/>
      <c r="AN39" s="11"/>
      <c r="AO39" s="11" t="s">
        <v>318</v>
      </c>
      <c r="AP39" s="11"/>
      <c r="AQ39" s="11"/>
      <c r="AR39" s="11"/>
    </row>
    <row r="40" spans="1:44" x14ac:dyDescent="0.25">
      <c r="A40" s="11" t="s">
        <v>319</v>
      </c>
      <c r="B40" s="11" t="s">
        <v>320</v>
      </c>
      <c r="C40" s="11" t="s">
        <v>271</v>
      </c>
      <c r="D40" s="11" t="s">
        <v>3162</v>
      </c>
      <c r="E40" s="15" t="s">
        <v>3866</v>
      </c>
      <c r="F40" s="11" t="s">
        <v>2001</v>
      </c>
      <c r="G40" s="11"/>
      <c r="H40" s="11" t="s">
        <v>1766</v>
      </c>
      <c r="I40" s="11" t="s">
        <v>4716</v>
      </c>
      <c r="J40" s="11" t="s">
        <v>1768</v>
      </c>
      <c r="K40" s="11" t="s">
        <v>69</v>
      </c>
      <c r="L40" s="11" t="s">
        <v>11</v>
      </c>
      <c r="M40" s="11" t="s">
        <v>11</v>
      </c>
      <c r="N40" s="11" t="s">
        <v>2001</v>
      </c>
      <c r="O40" s="11" t="s">
        <v>83</v>
      </c>
      <c r="P40" s="11" t="s">
        <v>11</v>
      </c>
      <c r="Q40" s="11" t="s">
        <v>11</v>
      </c>
      <c r="R40" s="11" t="s">
        <v>3501</v>
      </c>
      <c r="S40" s="11" t="s">
        <v>2327</v>
      </c>
      <c r="T40" s="11" t="s">
        <v>1766</v>
      </c>
      <c r="U40" s="11" t="s">
        <v>1768</v>
      </c>
      <c r="V40" s="11" t="s">
        <v>2001</v>
      </c>
      <c r="W40" s="11" t="s">
        <v>11</v>
      </c>
      <c r="X40" s="11" t="s">
        <v>3501</v>
      </c>
      <c r="Y40" s="14">
        <v>1.0000000000000001E+25</v>
      </c>
      <c r="Z40" s="11">
        <v>1.25</v>
      </c>
      <c r="AA40" s="11" t="s">
        <v>11</v>
      </c>
      <c r="AB40" s="16" t="s">
        <v>3648</v>
      </c>
      <c r="AC40" s="14">
        <f t="shared" si="0"/>
        <v>4916.420845624385</v>
      </c>
      <c r="AD40" s="11">
        <v>31000000</v>
      </c>
      <c r="AE40" s="11" t="s">
        <v>273</v>
      </c>
      <c r="AF40" s="16">
        <v>0.8</v>
      </c>
      <c r="AG40" s="17" t="s">
        <v>275</v>
      </c>
      <c r="AH40" s="11" t="s">
        <v>284</v>
      </c>
      <c r="AI40" s="11" t="s">
        <v>3656</v>
      </c>
      <c r="AJ40" s="11">
        <v>5431.2</v>
      </c>
      <c r="AK40" s="11"/>
      <c r="AL40" s="11" t="str">
        <f>_xlfn.XLOOKUP(AO40,Buildings!$A$2:$A$77,Buildings!$G$2:$G$77)</f>
        <v>Industry_Refineries</v>
      </c>
      <c r="AM40" s="11"/>
      <c r="AN40" s="11"/>
      <c r="AO40" s="11" t="s">
        <v>321</v>
      </c>
      <c r="AP40" s="11"/>
      <c r="AQ40" s="11"/>
      <c r="AR40" s="11"/>
    </row>
    <row r="41" spans="1:44" x14ac:dyDescent="0.25">
      <c r="A41" s="11" t="s">
        <v>322</v>
      </c>
      <c r="B41" s="11" t="s">
        <v>323</v>
      </c>
      <c r="C41" s="11" t="s">
        <v>271</v>
      </c>
      <c r="D41" s="11" t="s">
        <v>3162</v>
      </c>
      <c r="E41" s="15" t="s">
        <v>3866</v>
      </c>
      <c r="F41" s="11" t="s">
        <v>2004</v>
      </c>
      <c r="G41" s="11"/>
      <c r="H41" s="11" t="s">
        <v>1770</v>
      </c>
      <c r="I41" s="11" t="s">
        <v>4716</v>
      </c>
      <c r="J41" s="11" t="s">
        <v>1772</v>
      </c>
      <c r="K41" s="11" t="s">
        <v>69</v>
      </c>
      <c r="L41" s="11" t="s">
        <v>11</v>
      </c>
      <c r="M41" s="11" t="s">
        <v>11</v>
      </c>
      <c r="N41" s="11" t="s">
        <v>2004</v>
      </c>
      <c r="O41" s="11" t="s">
        <v>80</v>
      </c>
      <c r="P41" s="11" t="s">
        <v>11</v>
      </c>
      <c r="Q41" s="11" t="s">
        <v>11</v>
      </c>
      <c r="R41" s="11" t="s">
        <v>3502</v>
      </c>
      <c r="S41" s="11" t="s">
        <v>2327</v>
      </c>
      <c r="T41" s="11" t="s">
        <v>1770</v>
      </c>
      <c r="U41" s="11" t="s">
        <v>1772</v>
      </c>
      <c r="V41" s="11" t="s">
        <v>2004</v>
      </c>
      <c r="W41" s="11" t="s">
        <v>11</v>
      </c>
      <c r="X41" s="11" t="s">
        <v>3502</v>
      </c>
      <c r="Y41" s="14">
        <v>1.0000000000000001E+25</v>
      </c>
      <c r="Z41" s="11">
        <v>1.1764705882352942</v>
      </c>
      <c r="AA41" s="11" t="s">
        <v>11</v>
      </c>
      <c r="AB41" s="16" t="s">
        <v>3648</v>
      </c>
      <c r="AC41" s="14">
        <f t="shared" si="0"/>
        <v>4916.420845624385</v>
      </c>
      <c r="AD41" s="11">
        <v>36000000</v>
      </c>
      <c r="AE41" s="11" t="s">
        <v>273</v>
      </c>
      <c r="AF41" s="16">
        <v>0.85</v>
      </c>
      <c r="AG41" s="17" t="s">
        <v>275</v>
      </c>
      <c r="AH41" s="11" t="s">
        <v>276</v>
      </c>
      <c r="AI41" s="11" t="s">
        <v>3656</v>
      </c>
      <c r="AJ41" s="11">
        <v>5431.2</v>
      </c>
      <c r="AK41" s="11"/>
      <c r="AL41" s="11" t="str">
        <f>_xlfn.XLOOKUP(AO41,Buildings!$A$2:$A$77,Buildings!$G$2:$G$77)</f>
        <v>Industry_Refineries</v>
      </c>
      <c r="AM41" s="11"/>
      <c r="AN41" s="11"/>
      <c r="AO41" s="11" t="s">
        <v>321</v>
      </c>
      <c r="AP41" s="11"/>
      <c r="AQ41" s="11"/>
      <c r="AR41" s="11"/>
    </row>
    <row r="42" spans="1:44" x14ac:dyDescent="0.25">
      <c r="A42" s="11" t="s">
        <v>349</v>
      </c>
      <c r="B42" s="11" t="s">
        <v>350</v>
      </c>
      <c r="C42" s="11" t="s">
        <v>271</v>
      </c>
      <c r="D42" s="11" t="s">
        <v>3162</v>
      </c>
      <c r="E42" s="15" t="s">
        <v>3866</v>
      </c>
      <c r="F42" s="11" t="s">
        <v>2047</v>
      </c>
      <c r="G42" s="11"/>
      <c r="H42" s="11" t="s">
        <v>1812</v>
      </c>
      <c r="I42" s="11" t="s">
        <v>4716</v>
      </c>
      <c r="J42" s="11" t="s">
        <v>1814</v>
      </c>
      <c r="K42" s="11" t="s">
        <v>69</v>
      </c>
      <c r="L42" s="11" t="s">
        <v>11</v>
      </c>
      <c r="M42" s="11" t="s">
        <v>11</v>
      </c>
      <c r="N42" s="11" t="s">
        <v>2047</v>
      </c>
      <c r="O42" s="11" t="s">
        <v>80</v>
      </c>
      <c r="P42" s="11" t="s">
        <v>11</v>
      </c>
      <c r="Q42" s="11" t="s">
        <v>11</v>
      </c>
      <c r="R42" s="11" t="s">
        <v>3516</v>
      </c>
      <c r="S42" s="11" t="s">
        <v>2327</v>
      </c>
      <c r="T42" s="11" t="s">
        <v>1812</v>
      </c>
      <c r="U42" s="11" t="s">
        <v>1814</v>
      </c>
      <c r="V42" s="11" t="s">
        <v>2047</v>
      </c>
      <c r="W42" s="11" t="s">
        <v>11</v>
      </c>
      <c r="X42" s="11" t="s">
        <v>3516</v>
      </c>
      <c r="Y42" s="14">
        <v>1.0000000000000001E+25</v>
      </c>
      <c r="Z42" s="11">
        <v>1.1764705882352942</v>
      </c>
      <c r="AA42" s="11" t="s">
        <v>11</v>
      </c>
      <c r="AB42" s="16" t="s">
        <v>3648</v>
      </c>
      <c r="AC42" s="14">
        <f t="shared" si="0"/>
        <v>4916.420845624385</v>
      </c>
      <c r="AD42" s="11">
        <v>6000000</v>
      </c>
      <c r="AE42" s="11" t="s">
        <v>273</v>
      </c>
      <c r="AF42" s="16">
        <v>0.85</v>
      </c>
      <c r="AG42" s="17" t="s">
        <v>275</v>
      </c>
      <c r="AH42" s="11" t="s">
        <v>276</v>
      </c>
      <c r="AI42" s="11" t="s">
        <v>3656</v>
      </c>
      <c r="AJ42" s="11">
        <v>7997.88</v>
      </c>
      <c r="AK42" s="11"/>
      <c r="AL42" s="11" t="str">
        <f>_xlfn.XLOOKUP(AO42,Buildings!$A$2:$A$77,Buildings!$G$2:$G$77)</f>
        <v>Industry_Chemicals</v>
      </c>
      <c r="AM42" s="11"/>
      <c r="AN42" s="11"/>
      <c r="AO42" s="11" t="s">
        <v>351</v>
      </c>
      <c r="AP42" s="11"/>
      <c r="AQ42" s="11"/>
      <c r="AR42" s="11"/>
    </row>
    <row r="43" spans="1:44" x14ac:dyDescent="0.25">
      <c r="A43" s="11" t="s">
        <v>352</v>
      </c>
      <c r="B43" s="11" t="s">
        <v>353</v>
      </c>
      <c r="C43" s="11" t="s">
        <v>271</v>
      </c>
      <c r="D43" s="11" t="s">
        <v>3162</v>
      </c>
      <c r="E43" s="15" t="s">
        <v>3866</v>
      </c>
      <c r="F43" s="11" t="s">
        <v>2056</v>
      </c>
      <c r="G43" s="11"/>
      <c r="H43" s="11" t="s">
        <v>1816</v>
      </c>
      <c r="I43" s="11" t="s">
        <v>4716</v>
      </c>
      <c r="J43" s="11" t="s">
        <v>1818</v>
      </c>
      <c r="K43" s="11" t="s">
        <v>69</v>
      </c>
      <c r="L43" s="11" t="s">
        <v>11</v>
      </c>
      <c r="M43" s="11" t="s">
        <v>11</v>
      </c>
      <c r="N43" s="11" t="s">
        <v>2056</v>
      </c>
      <c r="O43" s="11" t="s">
        <v>80</v>
      </c>
      <c r="P43" s="11" t="s">
        <v>11</v>
      </c>
      <c r="Q43" s="11" t="s">
        <v>11</v>
      </c>
      <c r="R43" s="11" t="s">
        <v>3517</v>
      </c>
      <c r="S43" s="11" t="s">
        <v>2327</v>
      </c>
      <c r="T43" s="11" t="s">
        <v>1816</v>
      </c>
      <c r="U43" s="11" t="s">
        <v>1818</v>
      </c>
      <c r="V43" s="11" t="s">
        <v>2056</v>
      </c>
      <c r="W43" s="11" t="s">
        <v>11</v>
      </c>
      <c r="X43" s="11" t="s">
        <v>3517</v>
      </c>
      <c r="Y43" s="14">
        <v>1.0000000000000001E+25</v>
      </c>
      <c r="Z43" s="11">
        <v>1.1764705882352942</v>
      </c>
      <c r="AA43" s="11" t="s">
        <v>11</v>
      </c>
      <c r="AB43" s="16" t="s">
        <v>3648</v>
      </c>
      <c r="AC43" s="14">
        <f t="shared" si="0"/>
        <v>4916.420845624385</v>
      </c>
      <c r="AD43" s="11">
        <v>5000000</v>
      </c>
      <c r="AE43" s="11" t="s">
        <v>273</v>
      </c>
      <c r="AF43" s="16">
        <v>0.85</v>
      </c>
      <c r="AG43" s="17" t="s">
        <v>275</v>
      </c>
      <c r="AH43" s="11" t="s">
        <v>276</v>
      </c>
      <c r="AI43" s="11" t="s">
        <v>3656</v>
      </c>
      <c r="AJ43" s="11">
        <v>7997.88</v>
      </c>
      <c r="AK43" s="11"/>
      <c r="AL43" s="11" t="str">
        <f>_xlfn.XLOOKUP(AO43,Buildings!$A$2:$A$77,Buildings!$G$2:$G$77)</f>
        <v>Industry_Chemicals</v>
      </c>
      <c r="AM43" s="11"/>
      <c r="AN43" s="11"/>
      <c r="AO43" s="11" t="s">
        <v>354</v>
      </c>
      <c r="AP43" s="11"/>
      <c r="AQ43" s="11"/>
      <c r="AR43" s="11"/>
    </row>
    <row r="44" spans="1:44" x14ac:dyDescent="0.25">
      <c r="A44" s="11" t="s">
        <v>355</v>
      </c>
      <c r="B44" s="11" t="s">
        <v>356</v>
      </c>
      <c r="C44" s="11" t="s">
        <v>271</v>
      </c>
      <c r="D44" s="11" t="s">
        <v>3162</v>
      </c>
      <c r="E44" s="15" t="s">
        <v>3866</v>
      </c>
      <c r="F44" s="11" t="s">
        <v>2060</v>
      </c>
      <c r="G44" s="11"/>
      <c r="H44" s="11" t="s">
        <v>1820</v>
      </c>
      <c r="I44" s="11" t="s">
        <v>4716</v>
      </c>
      <c r="J44" s="11" t="s">
        <v>1822</v>
      </c>
      <c r="K44" s="11" t="s">
        <v>69</v>
      </c>
      <c r="L44" s="11" t="s">
        <v>11</v>
      </c>
      <c r="M44" s="11" t="s">
        <v>11</v>
      </c>
      <c r="N44" s="11" t="s">
        <v>2060</v>
      </c>
      <c r="O44" s="11" t="s">
        <v>80</v>
      </c>
      <c r="P44" s="11" t="s">
        <v>11</v>
      </c>
      <c r="Q44" s="11" t="s">
        <v>11</v>
      </c>
      <c r="R44" s="11" t="s">
        <v>3518</v>
      </c>
      <c r="S44" s="11" t="s">
        <v>2327</v>
      </c>
      <c r="T44" s="11" t="s">
        <v>1820</v>
      </c>
      <c r="U44" s="11" t="s">
        <v>1822</v>
      </c>
      <c r="V44" s="11" t="s">
        <v>2060</v>
      </c>
      <c r="W44" s="11" t="s">
        <v>11</v>
      </c>
      <c r="X44" s="11" t="s">
        <v>3518</v>
      </c>
      <c r="Y44" s="14">
        <v>1.0000000000000001E+25</v>
      </c>
      <c r="Z44" s="11">
        <v>1.1764705882352942</v>
      </c>
      <c r="AA44" s="11" t="s">
        <v>11</v>
      </c>
      <c r="AB44" s="16" t="s">
        <v>3648</v>
      </c>
      <c r="AC44" s="14">
        <f t="shared" si="0"/>
        <v>4916.420845624385</v>
      </c>
      <c r="AD44" s="11">
        <v>12000000</v>
      </c>
      <c r="AE44" s="11" t="s">
        <v>273</v>
      </c>
      <c r="AF44" s="16">
        <v>0.85</v>
      </c>
      <c r="AG44" s="17" t="s">
        <v>275</v>
      </c>
      <c r="AH44" s="11" t="s">
        <v>276</v>
      </c>
      <c r="AI44" s="11" t="s">
        <v>3656</v>
      </c>
      <c r="AJ44" s="11">
        <v>7997.88</v>
      </c>
      <c r="AK44" s="11"/>
      <c r="AL44" s="11" t="str">
        <f>_xlfn.XLOOKUP(AO44,Buildings!$A$2:$A$77,Buildings!$G$2:$G$77)</f>
        <v>Industry_Chemicals</v>
      </c>
      <c r="AM44" s="11"/>
      <c r="AN44" s="11"/>
      <c r="AO44" s="11" t="s">
        <v>357</v>
      </c>
      <c r="AP44" s="11"/>
      <c r="AQ44" s="11"/>
      <c r="AR44" s="11"/>
    </row>
    <row r="45" spans="1:44" x14ac:dyDescent="0.25">
      <c r="A45" s="11" t="s">
        <v>358</v>
      </c>
      <c r="B45" s="11" t="s">
        <v>359</v>
      </c>
      <c r="C45" s="11" t="s">
        <v>271</v>
      </c>
      <c r="D45" s="11" t="s">
        <v>3162</v>
      </c>
      <c r="E45" s="15" t="s">
        <v>3866</v>
      </c>
      <c r="F45" s="11" t="s">
        <v>2065</v>
      </c>
      <c r="G45" s="11"/>
      <c r="H45" s="11" t="s">
        <v>1824</v>
      </c>
      <c r="I45" s="11" t="s">
        <v>4716</v>
      </c>
      <c r="J45" s="11" t="s">
        <v>1826</v>
      </c>
      <c r="K45" s="11" t="s">
        <v>69</v>
      </c>
      <c r="L45" s="11" t="s">
        <v>11</v>
      </c>
      <c r="M45" s="11" t="s">
        <v>11</v>
      </c>
      <c r="N45" s="11" t="s">
        <v>2065</v>
      </c>
      <c r="O45" s="11" t="s">
        <v>80</v>
      </c>
      <c r="P45" s="11" t="s">
        <v>11</v>
      </c>
      <c r="Q45" s="11" t="s">
        <v>11</v>
      </c>
      <c r="R45" s="11" t="s">
        <v>3519</v>
      </c>
      <c r="S45" s="11" t="s">
        <v>2327</v>
      </c>
      <c r="T45" s="11" t="s">
        <v>1824</v>
      </c>
      <c r="U45" s="11" t="s">
        <v>1826</v>
      </c>
      <c r="V45" s="11" t="s">
        <v>2065</v>
      </c>
      <c r="W45" s="11" t="s">
        <v>11</v>
      </c>
      <c r="X45" s="11" t="s">
        <v>3519</v>
      </c>
      <c r="Y45" s="14">
        <v>1.0000000000000001E+25</v>
      </c>
      <c r="Z45" s="11">
        <v>1.1764705882352942</v>
      </c>
      <c r="AA45" s="11" t="s">
        <v>11</v>
      </c>
      <c r="AB45" s="16" t="s">
        <v>3648</v>
      </c>
      <c r="AC45" s="14">
        <f t="shared" si="0"/>
        <v>4916.420845624385</v>
      </c>
      <c r="AD45" s="11">
        <v>5000000</v>
      </c>
      <c r="AE45" s="11" t="s">
        <v>273</v>
      </c>
      <c r="AF45" s="16">
        <v>0.85</v>
      </c>
      <c r="AG45" s="17" t="s">
        <v>275</v>
      </c>
      <c r="AH45" s="11" t="s">
        <v>276</v>
      </c>
      <c r="AI45" s="11" t="s">
        <v>3656</v>
      </c>
      <c r="AJ45" s="11">
        <v>7997.88</v>
      </c>
      <c r="AK45" s="11"/>
      <c r="AL45" s="11" t="str">
        <f>_xlfn.XLOOKUP(AO45,Buildings!$A$2:$A$77,Buildings!$G$2:$G$77)</f>
        <v>Industry_Chemicals</v>
      </c>
      <c r="AM45" s="11"/>
      <c r="AN45" s="11"/>
      <c r="AO45" s="11" t="s">
        <v>360</v>
      </c>
      <c r="AP45" s="11"/>
      <c r="AQ45" s="11"/>
      <c r="AR45" s="11"/>
    </row>
    <row r="46" spans="1:44" x14ac:dyDescent="0.25">
      <c r="A46" s="11" t="s">
        <v>367</v>
      </c>
      <c r="B46" s="11" t="s">
        <v>368</v>
      </c>
      <c r="C46" s="11" t="s">
        <v>271</v>
      </c>
      <c r="D46" s="11" t="s">
        <v>3162</v>
      </c>
      <c r="E46" s="15" t="s">
        <v>3866</v>
      </c>
      <c r="F46" s="11" t="s">
        <v>2083</v>
      </c>
      <c r="G46" s="11"/>
      <c r="H46" s="11" t="s">
        <v>1832</v>
      </c>
      <c r="I46" s="11" t="s">
        <v>4716</v>
      </c>
      <c r="J46" s="11" t="s">
        <v>1834</v>
      </c>
      <c r="K46" s="11" t="s">
        <v>69</v>
      </c>
      <c r="L46" s="11" t="s">
        <v>11</v>
      </c>
      <c r="M46" s="11" t="s">
        <v>11</v>
      </c>
      <c r="N46" s="11" t="s">
        <v>2083</v>
      </c>
      <c r="O46" s="11" t="s">
        <v>83</v>
      </c>
      <c r="P46" s="11" t="s">
        <v>11</v>
      </c>
      <c r="Q46" s="11" t="s">
        <v>11</v>
      </c>
      <c r="R46" s="11" t="s">
        <v>3522</v>
      </c>
      <c r="S46" s="11" t="s">
        <v>2327</v>
      </c>
      <c r="T46" s="11" t="s">
        <v>1832</v>
      </c>
      <c r="U46" s="11" t="s">
        <v>1834</v>
      </c>
      <c r="V46" s="11" t="s">
        <v>2083</v>
      </c>
      <c r="W46" s="11" t="s">
        <v>11</v>
      </c>
      <c r="X46" s="11" t="s">
        <v>3522</v>
      </c>
      <c r="Y46" s="14">
        <v>1.0000000000000001E+25</v>
      </c>
      <c r="Z46" s="11">
        <v>1.25</v>
      </c>
      <c r="AA46" s="11" t="s">
        <v>11</v>
      </c>
      <c r="AB46" s="16" t="s">
        <v>3648</v>
      </c>
      <c r="AC46" s="14">
        <f t="shared" si="0"/>
        <v>4916.420845624385</v>
      </c>
      <c r="AD46" s="11">
        <v>56000000</v>
      </c>
      <c r="AE46" s="11" t="s">
        <v>273</v>
      </c>
      <c r="AF46" s="16">
        <v>0.8</v>
      </c>
      <c r="AG46" s="17" t="s">
        <v>275</v>
      </c>
      <c r="AH46" s="11" t="s">
        <v>284</v>
      </c>
      <c r="AI46" s="11" t="s">
        <v>3656</v>
      </c>
      <c r="AJ46" s="11">
        <v>7997.88</v>
      </c>
      <c r="AK46" s="11"/>
      <c r="AL46" s="11" t="str">
        <f>_xlfn.XLOOKUP(AO46,Buildings!$A$2:$A$77,Buildings!$G$2:$G$77)</f>
        <v>Industry_Chemicals</v>
      </c>
      <c r="AM46" s="11"/>
      <c r="AN46" s="11"/>
      <c r="AO46" s="11" t="s">
        <v>369</v>
      </c>
      <c r="AP46" s="11"/>
      <c r="AQ46" s="11"/>
      <c r="AR46" s="11"/>
    </row>
    <row r="47" spans="1:44" x14ac:dyDescent="0.25">
      <c r="A47" s="11" t="s">
        <v>374</v>
      </c>
      <c r="B47" s="11" t="s">
        <v>375</v>
      </c>
      <c r="C47" s="11" t="s">
        <v>271</v>
      </c>
      <c r="D47" s="11" t="s">
        <v>3162</v>
      </c>
      <c r="E47" s="15" t="s">
        <v>5183</v>
      </c>
      <c r="F47" s="11" t="s">
        <v>1838</v>
      </c>
      <c r="G47" s="11"/>
      <c r="H47" s="11" t="s">
        <v>1838</v>
      </c>
      <c r="I47" s="11" t="s">
        <v>108</v>
      </c>
      <c r="J47" s="11" t="s">
        <v>1840</v>
      </c>
      <c r="K47" s="11" t="s">
        <v>69</v>
      </c>
      <c r="L47" s="11" t="s">
        <v>11</v>
      </c>
      <c r="M47" s="11" t="s">
        <v>11</v>
      </c>
      <c r="N47" s="11" t="s">
        <v>2090</v>
      </c>
      <c r="O47" s="11" t="s">
        <v>83</v>
      </c>
      <c r="P47" s="11" t="s">
        <v>11</v>
      </c>
      <c r="Q47" s="11" t="s">
        <v>11</v>
      </c>
      <c r="R47" s="11" t="s">
        <v>3524</v>
      </c>
      <c r="S47" s="11" t="s">
        <v>2327</v>
      </c>
      <c r="T47" s="11" t="s">
        <v>1838</v>
      </c>
      <c r="U47" s="11" t="s">
        <v>1840</v>
      </c>
      <c r="V47" s="11" t="s">
        <v>2090</v>
      </c>
      <c r="W47" s="11" t="s">
        <v>11</v>
      </c>
      <c r="X47" s="11" t="s">
        <v>3524</v>
      </c>
      <c r="Y47" s="14">
        <v>1.0000000000000001E+25</v>
      </c>
      <c r="Z47" s="11">
        <v>1.25</v>
      </c>
      <c r="AA47" s="11" t="s">
        <v>11</v>
      </c>
      <c r="AB47" s="16" t="s">
        <v>3650</v>
      </c>
      <c r="AC47" s="14">
        <f t="shared" si="0"/>
        <v>3588.8601780074646</v>
      </c>
      <c r="AD47" s="11">
        <v>65000000</v>
      </c>
      <c r="AE47" s="11" t="s">
        <v>273</v>
      </c>
      <c r="AF47" s="16">
        <v>0.8</v>
      </c>
      <c r="AG47" s="17" t="s">
        <v>275</v>
      </c>
      <c r="AH47" s="11" t="s">
        <v>284</v>
      </c>
      <c r="AI47" s="11" t="s">
        <v>3656</v>
      </c>
      <c r="AJ47" s="11">
        <v>7997.88</v>
      </c>
      <c r="AK47" s="11"/>
      <c r="AL47" s="11" t="str">
        <f>_xlfn.XLOOKUP(AO47,Buildings!$A$2:$A$77,Buildings!$G$2:$G$77)</f>
        <v>Industry_Chemicals</v>
      </c>
      <c r="AM47" s="11"/>
      <c r="AN47" s="11"/>
      <c r="AO47" s="11" t="s">
        <v>372</v>
      </c>
      <c r="AP47" s="11"/>
      <c r="AQ47" s="11"/>
      <c r="AR47" s="11"/>
    </row>
    <row r="48" spans="1:44" x14ac:dyDescent="0.25">
      <c r="A48" s="11" t="s">
        <v>376</v>
      </c>
      <c r="B48" s="11" t="s">
        <v>375</v>
      </c>
      <c r="C48" s="11" t="s">
        <v>271</v>
      </c>
      <c r="D48" s="11" t="s">
        <v>3162</v>
      </c>
      <c r="E48" s="15" t="s">
        <v>3866</v>
      </c>
      <c r="F48" s="11" t="s">
        <v>2093</v>
      </c>
      <c r="G48" s="11"/>
      <c r="H48" s="11" t="s">
        <v>1842</v>
      </c>
      <c r="I48" s="11" t="s">
        <v>4716</v>
      </c>
      <c r="J48" s="11" t="s">
        <v>1844</v>
      </c>
      <c r="K48" s="11" t="s">
        <v>69</v>
      </c>
      <c r="L48" s="11" t="s">
        <v>11</v>
      </c>
      <c r="M48" s="11" t="s">
        <v>11</v>
      </c>
      <c r="N48" s="11" t="s">
        <v>2093</v>
      </c>
      <c r="O48" s="11" t="s">
        <v>83</v>
      </c>
      <c r="P48" s="11" t="s">
        <v>11</v>
      </c>
      <c r="Q48" s="11" t="s">
        <v>11</v>
      </c>
      <c r="R48" s="11" t="s">
        <v>3525</v>
      </c>
      <c r="S48" s="11" t="s">
        <v>2327</v>
      </c>
      <c r="T48" s="11" t="s">
        <v>1842</v>
      </c>
      <c r="U48" s="11" t="s">
        <v>1844</v>
      </c>
      <c r="V48" s="11" t="s">
        <v>2093</v>
      </c>
      <c r="W48" s="11" t="s">
        <v>11</v>
      </c>
      <c r="X48" s="11" t="s">
        <v>3525</v>
      </c>
      <c r="Y48" s="14">
        <v>1.0000000000000001E+25</v>
      </c>
      <c r="Z48" s="11">
        <v>1.25</v>
      </c>
      <c r="AA48" s="11" t="s">
        <v>11</v>
      </c>
      <c r="AB48" s="16" t="s">
        <v>3648</v>
      </c>
      <c r="AC48" s="14">
        <f t="shared" si="0"/>
        <v>4916.420845624385</v>
      </c>
      <c r="AD48" s="11">
        <v>30000000</v>
      </c>
      <c r="AE48" s="11" t="s">
        <v>273</v>
      </c>
      <c r="AF48" s="16">
        <v>0.8</v>
      </c>
      <c r="AG48" s="17" t="s">
        <v>275</v>
      </c>
      <c r="AH48" s="11" t="s">
        <v>284</v>
      </c>
      <c r="AI48" s="11" t="s">
        <v>3656</v>
      </c>
      <c r="AJ48" s="11">
        <v>7997.88</v>
      </c>
      <c r="AK48" s="11"/>
      <c r="AL48" s="11" t="str">
        <f>_xlfn.XLOOKUP(AO48,Buildings!$A$2:$A$77,Buildings!$G$2:$G$77)</f>
        <v>Industry_Chemicals</v>
      </c>
      <c r="AM48" s="11"/>
      <c r="AN48" s="11"/>
      <c r="AO48" s="11" t="s">
        <v>372</v>
      </c>
      <c r="AP48" s="11"/>
      <c r="AQ48" s="11"/>
      <c r="AR48" s="11"/>
    </row>
    <row r="49" spans="1:44" x14ac:dyDescent="0.25">
      <c r="A49" s="11" t="s">
        <v>377</v>
      </c>
      <c r="B49" s="11" t="s">
        <v>378</v>
      </c>
      <c r="C49" s="11" t="s">
        <v>271</v>
      </c>
      <c r="D49" s="11" t="s">
        <v>3162</v>
      </c>
      <c r="E49" s="15" t="s">
        <v>3866</v>
      </c>
      <c r="F49" s="11" t="s">
        <v>2097</v>
      </c>
      <c r="G49" s="11"/>
      <c r="H49" s="11" t="s">
        <v>1846</v>
      </c>
      <c r="I49" s="11" t="s">
        <v>4716</v>
      </c>
      <c r="J49" s="11" t="s">
        <v>1848</v>
      </c>
      <c r="K49" s="11" t="s">
        <v>69</v>
      </c>
      <c r="L49" s="11" t="s">
        <v>11</v>
      </c>
      <c r="M49" s="11" t="s">
        <v>11</v>
      </c>
      <c r="N49" s="11" t="s">
        <v>2097</v>
      </c>
      <c r="O49" s="11" t="s">
        <v>80</v>
      </c>
      <c r="P49" s="11" t="s">
        <v>11</v>
      </c>
      <c r="Q49" s="11" t="s">
        <v>11</v>
      </c>
      <c r="R49" s="11" t="s">
        <v>3526</v>
      </c>
      <c r="S49" s="11" t="s">
        <v>2327</v>
      </c>
      <c r="T49" s="11" t="s">
        <v>1846</v>
      </c>
      <c r="U49" s="11" t="s">
        <v>1848</v>
      </c>
      <c r="V49" s="11" t="s">
        <v>2097</v>
      </c>
      <c r="W49" s="11" t="s">
        <v>11</v>
      </c>
      <c r="X49" s="11" t="s">
        <v>3526</v>
      </c>
      <c r="Y49" s="14">
        <v>1.0000000000000001E+25</v>
      </c>
      <c r="Z49" s="11">
        <v>1.1764705882352942</v>
      </c>
      <c r="AA49" s="11" t="s">
        <v>11</v>
      </c>
      <c r="AB49" s="16" t="s">
        <v>3648</v>
      </c>
      <c r="AC49" s="14">
        <f t="shared" si="0"/>
        <v>4916.420845624385</v>
      </c>
      <c r="AD49" s="11">
        <v>33000000</v>
      </c>
      <c r="AE49" s="11" t="s">
        <v>273</v>
      </c>
      <c r="AF49" s="16">
        <v>0.85</v>
      </c>
      <c r="AG49" s="17" t="s">
        <v>275</v>
      </c>
      <c r="AH49" s="11" t="s">
        <v>276</v>
      </c>
      <c r="AI49" s="11" t="s">
        <v>3656</v>
      </c>
      <c r="AJ49" s="11">
        <v>7997.88</v>
      </c>
      <c r="AK49" s="11"/>
      <c r="AL49" s="11" t="str">
        <f>_xlfn.XLOOKUP(AO49,Buildings!$A$2:$A$77,Buildings!$G$2:$G$77)</f>
        <v>Industry_Chemicals</v>
      </c>
      <c r="AM49" s="11"/>
      <c r="AN49" s="11"/>
      <c r="AO49" s="11" t="s">
        <v>379</v>
      </c>
      <c r="AP49" s="11"/>
      <c r="AQ49" s="11"/>
      <c r="AR49" s="11"/>
    </row>
    <row r="50" spans="1:44" x14ac:dyDescent="0.25">
      <c r="A50" s="11" t="s">
        <v>383</v>
      </c>
      <c r="B50" s="11" t="s">
        <v>384</v>
      </c>
      <c r="C50" s="11" t="s">
        <v>271</v>
      </c>
      <c r="D50" s="11" t="s">
        <v>3162</v>
      </c>
      <c r="E50" s="15" t="s">
        <v>3866</v>
      </c>
      <c r="F50" s="11" t="s">
        <v>2110</v>
      </c>
      <c r="G50" s="11"/>
      <c r="H50" s="11" t="s">
        <v>1852</v>
      </c>
      <c r="I50" s="11" t="s">
        <v>4716</v>
      </c>
      <c r="J50" s="11" t="s">
        <v>1854</v>
      </c>
      <c r="K50" s="11" t="s">
        <v>69</v>
      </c>
      <c r="L50" s="11" t="s">
        <v>11</v>
      </c>
      <c r="M50" s="11" t="s">
        <v>11</v>
      </c>
      <c r="N50" s="11" t="s">
        <v>2110</v>
      </c>
      <c r="O50" s="11" t="s">
        <v>80</v>
      </c>
      <c r="P50" s="11" t="s">
        <v>11</v>
      </c>
      <c r="Q50" s="11" t="s">
        <v>11</v>
      </c>
      <c r="R50" s="11" t="s">
        <v>3528</v>
      </c>
      <c r="S50" s="11" t="s">
        <v>2327</v>
      </c>
      <c r="T50" s="11" t="s">
        <v>1852</v>
      </c>
      <c r="U50" s="11" t="s">
        <v>1854</v>
      </c>
      <c r="V50" s="11" t="s">
        <v>2110</v>
      </c>
      <c r="W50" s="11" t="s">
        <v>11</v>
      </c>
      <c r="X50" s="11" t="s">
        <v>3528</v>
      </c>
      <c r="Y50" s="14">
        <v>1.0000000000000001E+25</v>
      </c>
      <c r="Z50" s="11">
        <v>1.1764705882352942</v>
      </c>
      <c r="AA50" s="11" t="s">
        <v>11</v>
      </c>
      <c r="AB50" s="16" t="s">
        <v>3648</v>
      </c>
      <c r="AC50" s="14">
        <f t="shared" si="0"/>
        <v>4916.420845624385</v>
      </c>
      <c r="AD50" s="11">
        <v>83000000</v>
      </c>
      <c r="AE50" s="11" t="s">
        <v>273</v>
      </c>
      <c r="AF50" s="16">
        <v>0.85</v>
      </c>
      <c r="AG50" s="17" t="s">
        <v>275</v>
      </c>
      <c r="AH50" s="11" t="s">
        <v>276</v>
      </c>
      <c r="AI50" s="11" t="s">
        <v>3656</v>
      </c>
      <c r="AJ50" s="11">
        <v>3679.2</v>
      </c>
      <c r="AK50" s="11"/>
      <c r="AL50" s="11" t="str">
        <f>_xlfn.XLOOKUP(AO50,Buildings!$A$2:$A$77,Buildings!$G$2:$G$77)</f>
        <v>Industry_Chemicals</v>
      </c>
      <c r="AM50" s="11"/>
      <c r="AN50" s="11"/>
      <c r="AO50" s="11" t="s">
        <v>382</v>
      </c>
      <c r="AP50" s="11"/>
      <c r="AQ50" s="11"/>
      <c r="AR50" s="11"/>
    </row>
    <row r="51" spans="1:44" x14ac:dyDescent="0.25">
      <c r="A51" s="11" t="s">
        <v>388</v>
      </c>
      <c r="B51" s="11" t="s">
        <v>389</v>
      </c>
      <c r="C51" s="11" t="s">
        <v>271</v>
      </c>
      <c r="D51" s="11" t="s">
        <v>3162</v>
      </c>
      <c r="E51" s="15" t="s">
        <v>3866</v>
      </c>
      <c r="F51" s="11" t="s">
        <v>2116</v>
      </c>
      <c r="G51" s="11"/>
      <c r="H51" s="11" t="s">
        <v>1858</v>
      </c>
      <c r="I51" s="11" t="s">
        <v>4716</v>
      </c>
      <c r="J51" s="11" t="s">
        <v>1860</v>
      </c>
      <c r="K51" s="11" t="s">
        <v>69</v>
      </c>
      <c r="L51" s="11" t="s">
        <v>11</v>
      </c>
      <c r="M51" s="11" t="s">
        <v>11</v>
      </c>
      <c r="N51" s="11" t="s">
        <v>2116</v>
      </c>
      <c r="O51" s="11" t="s">
        <v>83</v>
      </c>
      <c r="P51" s="11" t="s">
        <v>11</v>
      </c>
      <c r="Q51" s="11" t="s">
        <v>11</v>
      </c>
      <c r="R51" s="11" t="s">
        <v>3529</v>
      </c>
      <c r="S51" s="11" t="s">
        <v>2327</v>
      </c>
      <c r="T51" s="11" t="s">
        <v>1858</v>
      </c>
      <c r="U51" s="11" t="s">
        <v>1860</v>
      </c>
      <c r="V51" s="11" t="s">
        <v>2116</v>
      </c>
      <c r="W51" s="11" t="s">
        <v>11</v>
      </c>
      <c r="X51" s="11" t="s">
        <v>3529</v>
      </c>
      <c r="Y51" s="14">
        <v>1.0000000000000001E+25</v>
      </c>
      <c r="Z51" s="11">
        <v>1.25</v>
      </c>
      <c r="AA51" s="11" t="s">
        <v>11</v>
      </c>
      <c r="AB51" s="16" t="s">
        <v>3648</v>
      </c>
      <c r="AC51" s="14">
        <f t="shared" si="0"/>
        <v>4916.420845624385</v>
      </c>
      <c r="AD51" s="11">
        <v>68000000</v>
      </c>
      <c r="AE51" s="11" t="s">
        <v>273</v>
      </c>
      <c r="AF51" s="16">
        <v>0.8</v>
      </c>
      <c r="AG51" s="17" t="s">
        <v>275</v>
      </c>
      <c r="AH51" s="11" t="s">
        <v>284</v>
      </c>
      <c r="AI51" s="11" t="s">
        <v>3656</v>
      </c>
      <c r="AJ51" s="11">
        <v>7997.88</v>
      </c>
      <c r="AK51" s="11"/>
      <c r="AL51" s="11" t="str">
        <f>_xlfn.XLOOKUP(AO51,Buildings!$A$2:$A$77,Buildings!$G$2:$G$77)</f>
        <v>Industry_Chemicals</v>
      </c>
      <c r="AM51" s="11"/>
      <c r="AN51" s="11"/>
      <c r="AO51" s="11" t="s">
        <v>390</v>
      </c>
      <c r="AP51" s="11"/>
      <c r="AQ51" s="11"/>
      <c r="AR51" s="11"/>
    </row>
    <row r="52" spans="1:44" x14ac:dyDescent="0.25">
      <c r="A52" s="11" t="s">
        <v>410</v>
      </c>
      <c r="B52" s="11" t="s">
        <v>5372</v>
      </c>
      <c r="C52" s="11" t="s">
        <v>4043</v>
      </c>
      <c r="D52" s="11" t="s">
        <v>3162</v>
      </c>
      <c r="E52" s="15" t="s">
        <v>3866</v>
      </c>
      <c r="F52" s="11" t="s">
        <v>2155</v>
      </c>
      <c r="G52" s="11"/>
      <c r="H52" s="11" t="s">
        <v>1884</v>
      </c>
      <c r="I52" s="11" t="s">
        <v>4716</v>
      </c>
      <c r="J52" s="11" t="s">
        <v>11</v>
      </c>
      <c r="K52" s="11" t="s">
        <v>11</v>
      </c>
      <c r="L52" s="11" t="s">
        <v>11</v>
      </c>
      <c r="M52" s="11" t="s">
        <v>11</v>
      </c>
      <c r="N52" s="11" t="s">
        <v>2155</v>
      </c>
      <c r="O52" s="11" t="s">
        <v>80</v>
      </c>
      <c r="P52" s="11" t="s">
        <v>5373</v>
      </c>
      <c r="Q52" s="11" t="s">
        <v>69</v>
      </c>
      <c r="R52" s="11" t="s">
        <v>3537</v>
      </c>
      <c r="S52" s="11" t="s">
        <v>2327</v>
      </c>
      <c r="T52" s="11" t="s">
        <v>1884</v>
      </c>
      <c r="U52" s="11" t="s">
        <v>11</v>
      </c>
      <c r="V52" s="11" t="s">
        <v>2155</v>
      </c>
      <c r="W52" s="11" t="s">
        <v>5373</v>
      </c>
      <c r="X52" s="11" t="s">
        <v>3537</v>
      </c>
      <c r="Y52" s="14">
        <v>1.0000000000000001E+25</v>
      </c>
      <c r="Z52" s="11">
        <v>2.0408163265306123</v>
      </c>
      <c r="AA52" s="11">
        <v>3.2258064516129035</v>
      </c>
      <c r="AB52" s="16" t="s">
        <v>3648</v>
      </c>
      <c r="AC52" s="14">
        <f t="shared" si="0"/>
        <v>4916.420845624385</v>
      </c>
      <c r="AD52" s="11">
        <v>150000000</v>
      </c>
      <c r="AE52" s="11" t="s">
        <v>273</v>
      </c>
      <c r="AF52" s="16">
        <v>0.49</v>
      </c>
      <c r="AG52" s="17" t="s">
        <v>275</v>
      </c>
      <c r="AH52" s="11" t="s">
        <v>295</v>
      </c>
      <c r="AI52" s="11" t="s">
        <v>3656</v>
      </c>
      <c r="AJ52" s="11">
        <v>7008</v>
      </c>
      <c r="AK52" s="11"/>
      <c r="AL52" s="11" t="str">
        <f>_xlfn.XLOOKUP(AO52,Buildings!$A$2:$A$77,Buildings!$G$2:$G$77)</f>
        <v>Power_Plant_CHP</v>
      </c>
      <c r="AM52" s="11"/>
      <c r="AN52" s="11"/>
      <c r="AO52" s="11" t="s">
        <v>5361</v>
      </c>
      <c r="AP52" s="11"/>
      <c r="AQ52" s="11"/>
      <c r="AR52" s="11"/>
    </row>
    <row r="53" spans="1:44" x14ac:dyDescent="0.25">
      <c r="A53" s="11" t="s">
        <v>437</v>
      </c>
      <c r="B53" s="11" t="s">
        <v>438</v>
      </c>
      <c r="C53" s="11" t="s">
        <v>271</v>
      </c>
      <c r="D53" s="11" t="s">
        <v>3162</v>
      </c>
      <c r="E53" s="15" t="s">
        <v>5183</v>
      </c>
      <c r="F53" s="11" t="s">
        <v>1911</v>
      </c>
      <c r="G53" s="11"/>
      <c r="H53" s="11" t="s">
        <v>1911</v>
      </c>
      <c r="I53" s="11" t="s">
        <v>89</v>
      </c>
      <c r="J53" s="11" t="s">
        <v>1913</v>
      </c>
      <c r="K53" s="11" t="s">
        <v>69</v>
      </c>
      <c r="L53" s="11" t="s">
        <v>11</v>
      </c>
      <c r="M53" s="11" t="s">
        <v>11</v>
      </c>
      <c r="N53" s="11" t="s">
        <v>2193</v>
      </c>
      <c r="O53" s="11" t="s">
        <v>80</v>
      </c>
      <c r="P53" s="11" t="s">
        <v>11</v>
      </c>
      <c r="Q53" s="11" t="s">
        <v>11</v>
      </c>
      <c r="R53" s="11" t="s">
        <v>3548</v>
      </c>
      <c r="S53" s="11" t="s">
        <v>2327</v>
      </c>
      <c r="T53" s="11" t="s">
        <v>1911</v>
      </c>
      <c r="U53" s="11" t="s">
        <v>1913</v>
      </c>
      <c r="V53" s="11" t="s">
        <v>2193</v>
      </c>
      <c r="W53" s="11" t="s">
        <v>11</v>
      </c>
      <c r="X53" s="11" t="s">
        <v>3548</v>
      </c>
      <c r="Y53" s="14">
        <v>1.0000000000000001E+25</v>
      </c>
      <c r="Z53" s="11">
        <v>1.1764705882352942</v>
      </c>
      <c r="AA53" s="11" t="s">
        <v>11</v>
      </c>
      <c r="AB53" s="16" t="s">
        <v>3652</v>
      </c>
      <c r="AC53" s="14">
        <f t="shared" si="0"/>
        <v>4145.9369817578772</v>
      </c>
      <c r="AD53" s="11">
        <v>231000000</v>
      </c>
      <c r="AE53" s="11" t="s">
        <v>273</v>
      </c>
      <c r="AF53" s="16">
        <v>0.85</v>
      </c>
      <c r="AG53" s="17" t="s">
        <v>275</v>
      </c>
      <c r="AH53" s="11" t="s">
        <v>276</v>
      </c>
      <c r="AI53" s="11" t="s">
        <v>3656</v>
      </c>
      <c r="AJ53" s="11">
        <v>6394.8</v>
      </c>
      <c r="AK53" s="11"/>
      <c r="AL53" s="11" t="str">
        <f>_xlfn.XLOOKUP(AO53,Buildings!$A$2:$A$77,Buildings!$G$2:$G$77)</f>
        <v>Industry_Refineries</v>
      </c>
      <c r="AM53" s="11"/>
      <c r="AN53" s="11"/>
      <c r="AO53" s="11" t="s">
        <v>435</v>
      </c>
      <c r="AP53" s="11"/>
      <c r="AQ53" s="11"/>
      <c r="AR53" s="11"/>
    </row>
    <row r="54" spans="1:44" x14ac:dyDescent="0.25">
      <c r="A54" s="11" t="s">
        <v>439</v>
      </c>
      <c r="B54" s="11" t="s">
        <v>440</v>
      </c>
      <c r="C54" s="11" t="s">
        <v>271</v>
      </c>
      <c r="D54" s="11" t="s">
        <v>3162</v>
      </c>
      <c r="E54" s="15" t="s">
        <v>5183</v>
      </c>
      <c r="F54" s="11" t="s">
        <v>1914</v>
      </c>
      <c r="G54" s="11"/>
      <c r="H54" s="11" t="s">
        <v>1914</v>
      </c>
      <c r="I54" s="11" t="s">
        <v>89</v>
      </c>
      <c r="J54" s="11" t="s">
        <v>1915</v>
      </c>
      <c r="K54" s="11" t="s">
        <v>69</v>
      </c>
      <c r="L54" s="11" t="s">
        <v>11</v>
      </c>
      <c r="M54" s="11" t="s">
        <v>11</v>
      </c>
      <c r="N54" s="11" t="s">
        <v>2196</v>
      </c>
      <c r="O54" s="11" t="s">
        <v>83</v>
      </c>
      <c r="P54" s="11" t="s">
        <v>11</v>
      </c>
      <c r="Q54" s="11" t="s">
        <v>11</v>
      </c>
      <c r="R54" s="11" t="s">
        <v>3549</v>
      </c>
      <c r="S54" s="11" t="s">
        <v>2327</v>
      </c>
      <c r="T54" s="11" t="s">
        <v>1914</v>
      </c>
      <c r="U54" s="11" t="s">
        <v>1915</v>
      </c>
      <c r="V54" s="11" t="s">
        <v>2196</v>
      </c>
      <c r="W54" s="11" t="s">
        <v>11</v>
      </c>
      <c r="X54" s="11" t="s">
        <v>3549</v>
      </c>
      <c r="Y54" s="14">
        <v>1.0000000000000001E+25</v>
      </c>
      <c r="Z54" s="11">
        <v>1.25</v>
      </c>
      <c r="AA54" s="11" t="s">
        <v>11</v>
      </c>
      <c r="AB54" s="16" t="s">
        <v>3652</v>
      </c>
      <c r="AC54" s="14">
        <f t="shared" si="0"/>
        <v>4145.9369817578772</v>
      </c>
      <c r="AD54" s="11">
        <v>838000000</v>
      </c>
      <c r="AE54" s="11" t="s">
        <v>273</v>
      </c>
      <c r="AF54" s="16">
        <v>0.8</v>
      </c>
      <c r="AG54" s="17" t="s">
        <v>275</v>
      </c>
      <c r="AH54" s="11" t="s">
        <v>284</v>
      </c>
      <c r="AI54" s="11" t="s">
        <v>3656</v>
      </c>
      <c r="AJ54" s="11">
        <v>6394.8</v>
      </c>
      <c r="AK54" s="11"/>
      <c r="AL54" s="11" t="str">
        <f>_xlfn.XLOOKUP(AO54,Buildings!$A$2:$A$77,Buildings!$G$2:$G$77)</f>
        <v>Industry_Refineries</v>
      </c>
      <c r="AM54" s="11"/>
      <c r="AN54" s="11"/>
      <c r="AO54" s="11" t="s">
        <v>435</v>
      </c>
      <c r="AP54" s="11"/>
      <c r="AQ54" s="11"/>
      <c r="AR54" s="11"/>
    </row>
    <row r="55" spans="1:44" x14ac:dyDescent="0.25">
      <c r="A55" s="11" t="s">
        <v>391</v>
      </c>
      <c r="B55" s="11" t="s">
        <v>392</v>
      </c>
      <c r="C55" s="11" t="s">
        <v>271</v>
      </c>
      <c r="D55" s="11" t="s">
        <v>3162</v>
      </c>
      <c r="E55" s="15" t="s">
        <v>3866</v>
      </c>
      <c r="F55" s="11" t="s">
        <v>2121</v>
      </c>
      <c r="G55" s="11"/>
      <c r="H55" s="11" t="s">
        <v>1862</v>
      </c>
      <c r="I55" s="11" t="s">
        <v>4716</v>
      </c>
      <c r="J55" s="11" t="s">
        <v>1864</v>
      </c>
      <c r="K55" s="11" t="s">
        <v>69</v>
      </c>
      <c r="L55" s="11" t="s">
        <v>11</v>
      </c>
      <c r="M55" s="11" t="s">
        <v>11</v>
      </c>
      <c r="N55" s="11" t="s">
        <v>2121</v>
      </c>
      <c r="O55" s="11" t="s">
        <v>80</v>
      </c>
      <c r="P55" s="11" t="s">
        <v>11</v>
      </c>
      <c r="Q55" s="11" t="s">
        <v>11</v>
      </c>
      <c r="R55" s="11" t="s">
        <v>3530</v>
      </c>
      <c r="S55" s="11" t="s">
        <v>2327</v>
      </c>
      <c r="T55" s="11" t="s">
        <v>1862</v>
      </c>
      <c r="U55" s="11" t="s">
        <v>1864</v>
      </c>
      <c r="V55" s="11" t="s">
        <v>2121</v>
      </c>
      <c r="W55" s="11" t="s">
        <v>11</v>
      </c>
      <c r="X55" s="11" t="s">
        <v>3530</v>
      </c>
      <c r="Y55" s="14">
        <v>1.0000000000000001E+25</v>
      </c>
      <c r="Z55" s="11">
        <v>1.1764705882352942</v>
      </c>
      <c r="AA55" s="11" t="s">
        <v>11</v>
      </c>
      <c r="AB55" s="16" t="s">
        <v>3648</v>
      </c>
      <c r="AC55" s="14">
        <f t="shared" si="0"/>
        <v>4916.420845624385</v>
      </c>
      <c r="AD55" s="11">
        <v>4000000</v>
      </c>
      <c r="AE55" s="11" t="s">
        <v>273</v>
      </c>
      <c r="AF55" s="16">
        <v>0.85</v>
      </c>
      <c r="AG55" s="17" t="s">
        <v>275</v>
      </c>
      <c r="AH55" s="11" t="s">
        <v>276</v>
      </c>
      <c r="AI55" s="11" t="s">
        <v>3656</v>
      </c>
      <c r="AJ55" s="11">
        <v>7997.88</v>
      </c>
      <c r="AK55" s="11"/>
      <c r="AL55" s="11" t="str">
        <f>_xlfn.XLOOKUP(AO55,Buildings!$A$2:$A$77,Buildings!$G$2:$G$77)</f>
        <v>Industry_Chemicals</v>
      </c>
      <c r="AM55" s="11"/>
      <c r="AN55" s="11"/>
      <c r="AO55" s="11" t="s">
        <v>393</v>
      </c>
      <c r="AP55" s="11"/>
      <c r="AQ55" s="11"/>
      <c r="AR55" s="11"/>
    </row>
    <row r="56" spans="1:44" x14ac:dyDescent="0.25">
      <c r="A56" s="11" t="s">
        <v>394</v>
      </c>
      <c r="B56" s="11" t="s">
        <v>395</v>
      </c>
      <c r="C56" s="11" t="s">
        <v>271</v>
      </c>
      <c r="D56" s="11" t="s">
        <v>3162</v>
      </c>
      <c r="E56" s="15" t="s">
        <v>3866</v>
      </c>
      <c r="F56" s="11" t="s">
        <v>2129</v>
      </c>
      <c r="G56" s="11"/>
      <c r="H56" s="11" t="s">
        <v>1870</v>
      </c>
      <c r="I56" s="11" t="s">
        <v>4716</v>
      </c>
      <c r="J56" s="11" t="s">
        <v>1871</v>
      </c>
      <c r="K56" s="11" t="s">
        <v>69</v>
      </c>
      <c r="L56" s="11" t="s">
        <v>11</v>
      </c>
      <c r="M56" s="11" t="s">
        <v>11</v>
      </c>
      <c r="N56" s="11" t="s">
        <v>2129</v>
      </c>
      <c r="O56" s="11" t="s">
        <v>80</v>
      </c>
      <c r="P56" s="11" t="s">
        <v>11</v>
      </c>
      <c r="Q56" s="11" t="s">
        <v>11</v>
      </c>
      <c r="R56" s="11" t="s">
        <v>3531</v>
      </c>
      <c r="S56" s="11" t="s">
        <v>2327</v>
      </c>
      <c r="T56" s="11" t="s">
        <v>1870</v>
      </c>
      <c r="U56" s="11" t="s">
        <v>1871</v>
      </c>
      <c r="V56" s="11" t="s">
        <v>2129</v>
      </c>
      <c r="W56" s="11" t="s">
        <v>11</v>
      </c>
      <c r="X56" s="11" t="s">
        <v>3531</v>
      </c>
      <c r="Y56" s="14">
        <v>1.0000000000000001E+25</v>
      </c>
      <c r="Z56" s="11">
        <v>1.1764705882352942</v>
      </c>
      <c r="AA56" s="11" t="s">
        <v>11</v>
      </c>
      <c r="AB56" s="16" t="s">
        <v>3648</v>
      </c>
      <c r="AC56" s="14">
        <f t="shared" si="0"/>
        <v>4916.420845624385</v>
      </c>
      <c r="AD56" s="11">
        <v>1000000</v>
      </c>
      <c r="AE56" s="11" t="s">
        <v>273</v>
      </c>
      <c r="AF56" s="16">
        <v>0.85</v>
      </c>
      <c r="AG56" s="17" t="s">
        <v>275</v>
      </c>
      <c r="AH56" s="11" t="s">
        <v>276</v>
      </c>
      <c r="AI56" s="11" t="s">
        <v>3656</v>
      </c>
      <c r="AJ56" s="11">
        <v>7997.88</v>
      </c>
      <c r="AK56" s="11"/>
      <c r="AL56" s="11" t="str">
        <f>_xlfn.XLOOKUP(AO56,Buildings!$A$2:$A$77,Buildings!$G$2:$G$77)</f>
        <v>Industry_Chemicals</v>
      </c>
      <c r="AM56" s="11"/>
      <c r="AN56" s="11"/>
      <c r="AO56" s="11" t="s">
        <v>396</v>
      </c>
      <c r="AP56" s="11"/>
      <c r="AQ56" s="11"/>
      <c r="AR56" s="11"/>
    </row>
    <row r="57" spans="1:44" x14ac:dyDescent="0.25">
      <c r="A57" s="11" t="s">
        <v>397</v>
      </c>
      <c r="B57" s="11" t="s">
        <v>398</v>
      </c>
      <c r="C57" s="11" t="s">
        <v>271</v>
      </c>
      <c r="D57" s="11" t="s">
        <v>3162</v>
      </c>
      <c r="E57" s="15" t="s">
        <v>3866</v>
      </c>
      <c r="F57" s="11" t="s">
        <v>2134</v>
      </c>
      <c r="G57" s="11"/>
      <c r="H57" s="11" t="s">
        <v>1872</v>
      </c>
      <c r="I57" s="11" t="s">
        <v>4716</v>
      </c>
      <c r="J57" s="11" t="s">
        <v>1874</v>
      </c>
      <c r="K57" s="11" t="s">
        <v>69</v>
      </c>
      <c r="L57" s="11" t="s">
        <v>11</v>
      </c>
      <c r="M57" s="11" t="s">
        <v>11</v>
      </c>
      <c r="N57" s="11" t="s">
        <v>2134</v>
      </c>
      <c r="O57" s="11" t="s">
        <v>83</v>
      </c>
      <c r="P57" s="11" t="s">
        <v>11</v>
      </c>
      <c r="Q57" s="11" t="s">
        <v>11</v>
      </c>
      <c r="R57" s="11" t="s">
        <v>3532</v>
      </c>
      <c r="S57" s="11" t="s">
        <v>2327</v>
      </c>
      <c r="T57" s="11" t="s">
        <v>1872</v>
      </c>
      <c r="U57" s="11" t="s">
        <v>1874</v>
      </c>
      <c r="V57" s="11" t="s">
        <v>2134</v>
      </c>
      <c r="W57" s="11" t="s">
        <v>11</v>
      </c>
      <c r="X57" s="11" t="s">
        <v>3532</v>
      </c>
      <c r="Y57" s="14">
        <v>1.0000000000000001E+25</v>
      </c>
      <c r="Z57" s="11">
        <v>1.25</v>
      </c>
      <c r="AA57" s="11" t="s">
        <v>11</v>
      </c>
      <c r="AB57" s="16" t="s">
        <v>3648</v>
      </c>
      <c r="AC57" s="14">
        <f t="shared" si="0"/>
        <v>4916.420845624385</v>
      </c>
      <c r="AD57" s="11">
        <v>2000000</v>
      </c>
      <c r="AE57" s="11" t="s">
        <v>273</v>
      </c>
      <c r="AF57" s="16">
        <v>0.8</v>
      </c>
      <c r="AG57" s="17" t="s">
        <v>275</v>
      </c>
      <c r="AH57" s="11" t="s">
        <v>284</v>
      </c>
      <c r="AI57" s="11" t="s">
        <v>3656</v>
      </c>
      <c r="AJ57" s="11">
        <v>7997.88</v>
      </c>
      <c r="AK57" s="11"/>
      <c r="AL57" s="11" t="str">
        <f>_xlfn.XLOOKUP(AO57,Buildings!$A$2:$A$77,Buildings!$G$2:$G$77)</f>
        <v>Industry_Chemicals</v>
      </c>
      <c r="AM57" s="11"/>
      <c r="AN57" s="11"/>
      <c r="AO57" s="11" t="s">
        <v>399</v>
      </c>
      <c r="AP57" s="11"/>
      <c r="AQ57" s="11"/>
      <c r="AR57" s="11"/>
    </row>
    <row r="58" spans="1:44" x14ac:dyDescent="0.25">
      <c r="A58" s="11" t="s">
        <v>400</v>
      </c>
      <c r="B58" s="11" t="s">
        <v>401</v>
      </c>
      <c r="C58" s="11" t="s">
        <v>271</v>
      </c>
      <c r="D58" s="11" t="s">
        <v>3162</v>
      </c>
      <c r="E58" s="15" t="s">
        <v>3866</v>
      </c>
      <c r="F58" s="11" t="s">
        <v>2139</v>
      </c>
      <c r="G58" s="11"/>
      <c r="H58" s="11" t="s">
        <v>1875</v>
      </c>
      <c r="I58" s="11" t="s">
        <v>4716</v>
      </c>
      <c r="J58" s="11" t="s">
        <v>1876</v>
      </c>
      <c r="K58" s="11" t="s">
        <v>69</v>
      </c>
      <c r="L58" s="11" t="s">
        <v>11</v>
      </c>
      <c r="M58" s="11" t="s">
        <v>11</v>
      </c>
      <c r="N58" s="11" t="s">
        <v>2139</v>
      </c>
      <c r="O58" s="11" t="s">
        <v>80</v>
      </c>
      <c r="P58" s="11" t="s">
        <v>11</v>
      </c>
      <c r="Q58" s="11" t="s">
        <v>11</v>
      </c>
      <c r="R58" s="11" t="s">
        <v>3533</v>
      </c>
      <c r="S58" s="11" t="s">
        <v>2327</v>
      </c>
      <c r="T58" s="11" t="s">
        <v>1875</v>
      </c>
      <c r="U58" s="11" t="s">
        <v>1876</v>
      </c>
      <c r="V58" s="11" t="s">
        <v>2139</v>
      </c>
      <c r="W58" s="11" t="s">
        <v>11</v>
      </c>
      <c r="X58" s="11" t="s">
        <v>3533</v>
      </c>
      <c r="Y58" s="14">
        <v>1.0000000000000001E+25</v>
      </c>
      <c r="Z58" s="11">
        <v>1.1764705882352942</v>
      </c>
      <c r="AA58" s="11" t="s">
        <v>11</v>
      </c>
      <c r="AB58" s="16" t="s">
        <v>3648</v>
      </c>
      <c r="AC58" s="14">
        <f t="shared" si="0"/>
        <v>4916.420845624385</v>
      </c>
      <c r="AD58" s="11">
        <v>7000000</v>
      </c>
      <c r="AE58" s="11" t="s">
        <v>273</v>
      </c>
      <c r="AF58" s="16">
        <v>0.85</v>
      </c>
      <c r="AG58" s="17" t="s">
        <v>275</v>
      </c>
      <c r="AH58" s="11" t="s">
        <v>276</v>
      </c>
      <c r="AI58" s="11" t="s">
        <v>3656</v>
      </c>
      <c r="AJ58" s="11">
        <v>7997.88</v>
      </c>
      <c r="AK58" s="11"/>
      <c r="AL58" s="11" t="str">
        <f>_xlfn.XLOOKUP(AO58,Buildings!$A$2:$A$77,Buildings!$G$2:$G$77)</f>
        <v>Industry_Food</v>
      </c>
      <c r="AM58" s="11"/>
      <c r="AN58" s="11"/>
      <c r="AO58" s="11" t="s">
        <v>402</v>
      </c>
      <c r="AP58" s="11"/>
      <c r="AQ58" s="11"/>
      <c r="AR58" s="11"/>
    </row>
    <row r="59" spans="1:44" x14ac:dyDescent="0.25">
      <c r="A59" s="11" t="s">
        <v>403</v>
      </c>
      <c r="B59" s="11" t="s">
        <v>404</v>
      </c>
      <c r="C59" s="11" t="s">
        <v>271</v>
      </c>
      <c r="D59" s="11" t="s">
        <v>3162</v>
      </c>
      <c r="E59" s="15" t="s">
        <v>3866</v>
      </c>
      <c r="F59" s="11" t="s">
        <v>2144</v>
      </c>
      <c r="G59" s="11"/>
      <c r="H59" s="11" t="s">
        <v>1878</v>
      </c>
      <c r="I59" s="11" t="s">
        <v>4716</v>
      </c>
      <c r="J59" s="11" t="s">
        <v>1880</v>
      </c>
      <c r="K59" s="11" t="s">
        <v>69</v>
      </c>
      <c r="L59" s="11" t="s">
        <v>11</v>
      </c>
      <c r="M59" s="11" t="s">
        <v>11</v>
      </c>
      <c r="N59" s="11" t="s">
        <v>2144</v>
      </c>
      <c r="O59" s="11" t="s">
        <v>80</v>
      </c>
      <c r="P59" s="11" t="s">
        <v>11</v>
      </c>
      <c r="Q59" s="11" t="s">
        <v>11</v>
      </c>
      <c r="R59" s="11" t="s">
        <v>3534</v>
      </c>
      <c r="S59" s="11" t="s">
        <v>2327</v>
      </c>
      <c r="T59" s="11" t="s">
        <v>1878</v>
      </c>
      <c r="U59" s="11" t="s">
        <v>1880</v>
      </c>
      <c r="V59" s="11" t="s">
        <v>2144</v>
      </c>
      <c r="W59" s="11" t="s">
        <v>11</v>
      </c>
      <c r="X59" s="11" t="s">
        <v>3534</v>
      </c>
      <c r="Y59" s="14">
        <v>1.0000000000000001E+25</v>
      </c>
      <c r="Z59" s="11">
        <v>1.1764705882352942</v>
      </c>
      <c r="AA59" s="11" t="s">
        <v>11</v>
      </c>
      <c r="AB59" s="16" t="s">
        <v>3648</v>
      </c>
      <c r="AC59" s="14">
        <f t="shared" si="0"/>
        <v>4916.420845624385</v>
      </c>
      <c r="AD59" s="11">
        <v>21000000</v>
      </c>
      <c r="AE59" s="11" t="s">
        <v>273</v>
      </c>
      <c r="AF59" s="16">
        <v>0.85</v>
      </c>
      <c r="AG59" s="17" t="s">
        <v>275</v>
      </c>
      <c r="AH59" s="11" t="s">
        <v>276</v>
      </c>
      <c r="AI59" s="11" t="s">
        <v>3656</v>
      </c>
      <c r="AJ59" s="11">
        <v>7997.88</v>
      </c>
      <c r="AK59" s="11"/>
      <c r="AL59" s="11" t="str">
        <f>_xlfn.XLOOKUP(AO59,Buildings!$A$2:$A$77,Buildings!$G$2:$G$77)</f>
        <v>Industry_Chemicals</v>
      </c>
      <c r="AM59" s="11"/>
      <c r="AN59" s="11"/>
      <c r="AO59" s="11" t="s">
        <v>405</v>
      </c>
      <c r="AP59" s="11"/>
      <c r="AQ59" s="11"/>
      <c r="AR59" s="11"/>
    </row>
    <row r="60" spans="1:44" x14ac:dyDescent="0.25">
      <c r="A60" s="11" t="s">
        <v>341</v>
      </c>
      <c r="B60" s="11" t="s">
        <v>342</v>
      </c>
      <c r="C60" s="11" t="s">
        <v>271</v>
      </c>
      <c r="D60" s="11" t="s">
        <v>3162</v>
      </c>
      <c r="E60" s="15" t="s">
        <v>3866</v>
      </c>
      <c r="F60" s="11" t="s">
        <v>2034</v>
      </c>
      <c r="G60" s="11"/>
      <c r="H60" s="11" t="s">
        <v>1789</v>
      </c>
      <c r="I60" s="11" t="s">
        <v>4716</v>
      </c>
      <c r="J60" s="11" t="s">
        <v>1791</v>
      </c>
      <c r="K60" s="11" t="s">
        <v>69</v>
      </c>
      <c r="L60" s="11" t="s">
        <v>11</v>
      </c>
      <c r="M60" s="11" t="s">
        <v>11</v>
      </c>
      <c r="N60" s="11" t="s">
        <v>2034</v>
      </c>
      <c r="O60" s="11" t="s">
        <v>80</v>
      </c>
      <c r="P60" s="11" t="s">
        <v>11</v>
      </c>
      <c r="Q60" s="11" t="s">
        <v>11</v>
      </c>
      <c r="R60" s="11" t="s">
        <v>3510</v>
      </c>
      <c r="S60" s="11" t="s">
        <v>2327</v>
      </c>
      <c r="T60" s="11" t="s">
        <v>1789</v>
      </c>
      <c r="U60" s="11" t="s">
        <v>1791</v>
      </c>
      <c r="V60" s="11" t="s">
        <v>2034</v>
      </c>
      <c r="W60" s="11" t="s">
        <v>11</v>
      </c>
      <c r="X60" s="11" t="s">
        <v>3510</v>
      </c>
      <c r="Y60" s="14">
        <v>1.0000000000000001E+25</v>
      </c>
      <c r="Z60" s="11">
        <v>1.1764705882352942</v>
      </c>
      <c r="AA60" s="11" t="s">
        <v>11</v>
      </c>
      <c r="AB60" s="16" t="s">
        <v>3648</v>
      </c>
      <c r="AC60" s="14">
        <f t="shared" si="0"/>
        <v>4916.420845624385</v>
      </c>
      <c r="AD60" s="11">
        <v>25000000</v>
      </c>
      <c r="AE60" s="11" t="s">
        <v>273</v>
      </c>
      <c r="AF60" s="16">
        <v>0.85</v>
      </c>
      <c r="AG60" s="17" t="s">
        <v>275</v>
      </c>
      <c r="AH60" s="11" t="s">
        <v>276</v>
      </c>
      <c r="AI60" s="11" t="s">
        <v>3656</v>
      </c>
      <c r="AJ60" s="11">
        <v>7008</v>
      </c>
      <c r="AK60" s="11"/>
      <c r="AL60" s="11" t="str">
        <f>_xlfn.XLOOKUP(AO60,Buildings!$A$2:$A$77,Buildings!$G$2:$G$77)</f>
        <v>Industry_Refineries</v>
      </c>
      <c r="AM60" s="11"/>
      <c r="AN60" s="11"/>
      <c r="AO60" s="11" t="s">
        <v>327</v>
      </c>
      <c r="AP60" s="11"/>
      <c r="AQ60" s="11"/>
      <c r="AR60" s="11"/>
    </row>
    <row r="61" spans="1:44" x14ac:dyDescent="0.25">
      <c r="A61" s="11" t="s">
        <v>280</v>
      </c>
      <c r="B61" s="11" t="s">
        <v>281</v>
      </c>
      <c r="C61" s="11" t="s">
        <v>271</v>
      </c>
      <c r="D61" s="11" t="s">
        <v>3162</v>
      </c>
      <c r="E61" s="15" t="s">
        <v>3866</v>
      </c>
      <c r="F61" s="11" t="s">
        <v>1935</v>
      </c>
      <c r="G61" s="11"/>
      <c r="H61" s="11" t="s">
        <v>1703</v>
      </c>
      <c r="I61" s="11" t="s">
        <v>4716</v>
      </c>
      <c r="J61" s="11" t="s">
        <v>1705</v>
      </c>
      <c r="K61" s="11" t="s">
        <v>69</v>
      </c>
      <c r="L61" s="11" t="s">
        <v>11</v>
      </c>
      <c r="M61" s="11" t="s">
        <v>11</v>
      </c>
      <c r="N61" s="11" t="s">
        <v>1935</v>
      </c>
      <c r="O61" s="11" t="s">
        <v>83</v>
      </c>
      <c r="P61" s="11" t="s">
        <v>11</v>
      </c>
      <c r="Q61" s="11" t="s">
        <v>11</v>
      </c>
      <c r="R61" s="11" t="s">
        <v>3483</v>
      </c>
      <c r="S61" s="11" t="s">
        <v>2327</v>
      </c>
      <c r="T61" s="11" t="s">
        <v>1703</v>
      </c>
      <c r="U61" s="11" t="s">
        <v>1705</v>
      </c>
      <c r="V61" s="11" t="s">
        <v>1935</v>
      </c>
      <c r="W61" s="11" t="s">
        <v>11</v>
      </c>
      <c r="X61" s="11" t="s">
        <v>3483</v>
      </c>
      <c r="Y61" s="14">
        <v>1.0000000000000001E+25</v>
      </c>
      <c r="Z61" s="11">
        <v>1.25</v>
      </c>
      <c r="AA61" s="11" t="s">
        <v>11</v>
      </c>
      <c r="AB61" s="16" t="s">
        <v>3648</v>
      </c>
      <c r="AC61" s="14">
        <f t="shared" si="0"/>
        <v>4916.420845624385</v>
      </c>
      <c r="AD61" s="11">
        <v>150000000</v>
      </c>
      <c r="AE61" s="11" t="s">
        <v>273</v>
      </c>
      <c r="AF61" s="17" t="s">
        <v>283</v>
      </c>
      <c r="AG61" s="17" t="s">
        <v>275</v>
      </c>
      <c r="AH61" s="11" t="s">
        <v>284</v>
      </c>
      <c r="AI61" s="11" t="s">
        <v>3656</v>
      </c>
      <c r="AJ61" s="11">
        <v>6482.4</v>
      </c>
      <c r="AK61" s="11"/>
      <c r="AL61" s="11" t="str">
        <f>_xlfn.XLOOKUP(AO61,Buildings!$A$2:$A$77,Buildings!$G$2:$G$77)</f>
        <v>Industry_Refineries</v>
      </c>
      <c r="AM61" s="11"/>
      <c r="AN61" s="11"/>
      <c r="AO61" s="11" t="s">
        <v>282</v>
      </c>
      <c r="AP61" s="11"/>
      <c r="AQ61" s="11"/>
      <c r="AR61" s="11"/>
    </row>
    <row r="62" spans="1:44" x14ac:dyDescent="0.25">
      <c r="A62" s="11" t="s">
        <v>343</v>
      </c>
      <c r="B62" s="11" t="s">
        <v>342</v>
      </c>
      <c r="C62" s="11" t="s">
        <v>271</v>
      </c>
      <c r="D62" s="11" t="s">
        <v>3162</v>
      </c>
      <c r="E62" s="15" t="s">
        <v>5183</v>
      </c>
      <c r="F62" s="11" t="s">
        <v>1793</v>
      </c>
      <c r="G62" s="11"/>
      <c r="H62" s="11" t="s">
        <v>1793</v>
      </c>
      <c r="I62" s="11" t="s">
        <v>89</v>
      </c>
      <c r="J62" s="11" t="s">
        <v>1795</v>
      </c>
      <c r="K62" s="11" t="s">
        <v>69</v>
      </c>
      <c r="L62" s="11" t="s">
        <v>11</v>
      </c>
      <c r="M62" s="11" t="s">
        <v>11</v>
      </c>
      <c r="N62" s="11" t="s">
        <v>2036</v>
      </c>
      <c r="O62" s="11" t="s">
        <v>80</v>
      </c>
      <c r="P62" s="11" t="s">
        <v>11</v>
      </c>
      <c r="Q62" s="11" t="s">
        <v>11</v>
      </c>
      <c r="R62" s="11" t="s">
        <v>3511</v>
      </c>
      <c r="S62" s="11" t="s">
        <v>2327</v>
      </c>
      <c r="T62" s="11" t="s">
        <v>1793</v>
      </c>
      <c r="U62" s="11" t="s">
        <v>1795</v>
      </c>
      <c r="V62" s="11" t="s">
        <v>2036</v>
      </c>
      <c r="W62" s="11" t="s">
        <v>11</v>
      </c>
      <c r="X62" s="11" t="s">
        <v>3511</v>
      </c>
      <c r="Y62" s="14">
        <v>1.0000000000000001E+25</v>
      </c>
      <c r="Z62" s="11">
        <v>1.1764705882352942</v>
      </c>
      <c r="AA62" s="11" t="s">
        <v>11</v>
      </c>
      <c r="AB62" s="16" t="s">
        <v>3652</v>
      </c>
      <c r="AC62" s="14">
        <f t="shared" si="0"/>
        <v>4145.9369817578772</v>
      </c>
      <c r="AD62" s="11">
        <v>92000000</v>
      </c>
      <c r="AE62" s="11" t="s">
        <v>273</v>
      </c>
      <c r="AF62" s="16">
        <v>0.85</v>
      </c>
      <c r="AG62" s="17" t="s">
        <v>275</v>
      </c>
      <c r="AH62" s="11" t="s">
        <v>276</v>
      </c>
      <c r="AI62" s="11" t="s">
        <v>3656</v>
      </c>
      <c r="AJ62" s="11">
        <v>7008</v>
      </c>
      <c r="AK62" s="11"/>
      <c r="AL62" s="11" t="str">
        <f>_xlfn.XLOOKUP(AO62,Buildings!$A$2:$A$77,Buildings!$G$2:$G$77)</f>
        <v>Industry_Refineries</v>
      </c>
      <c r="AM62" s="11"/>
      <c r="AN62" s="11"/>
      <c r="AO62" s="11" t="s">
        <v>327</v>
      </c>
      <c r="AP62" s="11"/>
      <c r="AQ62" s="11"/>
      <c r="AR62" s="11"/>
    </row>
    <row r="63" spans="1:44" x14ac:dyDescent="0.25">
      <c r="A63" s="11" t="s">
        <v>344</v>
      </c>
      <c r="B63" s="11" t="s">
        <v>342</v>
      </c>
      <c r="C63" s="11" t="s">
        <v>271</v>
      </c>
      <c r="D63" s="11" t="s">
        <v>3162</v>
      </c>
      <c r="E63" s="15" t="s">
        <v>5183</v>
      </c>
      <c r="F63" s="11" t="s">
        <v>1797</v>
      </c>
      <c r="G63" s="11"/>
      <c r="H63" s="11" t="s">
        <v>1797</v>
      </c>
      <c r="I63" s="11" t="s">
        <v>92</v>
      </c>
      <c r="J63" s="11" t="s">
        <v>1799</v>
      </c>
      <c r="K63" s="11" t="s">
        <v>69</v>
      </c>
      <c r="L63" s="11" t="s">
        <v>11</v>
      </c>
      <c r="M63" s="11" t="s">
        <v>11</v>
      </c>
      <c r="N63" s="11" t="s">
        <v>2038</v>
      </c>
      <c r="O63" s="11" t="s">
        <v>80</v>
      </c>
      <c r="P63" s="11" t="s">
        <v>11</v>
      </c>
      <c r="Q63" s="11" t="s">
        <v>11</v>
      </c>
      <c r="R63" s="11" t="s">
        <v>3512</v>
      </c>
      <c r="S63" s="11" t="s">
        <v>2327</v>
      </c>
      <c r="T63" s="11" t="s">
        <v>1797</v>
      </c>
      <c r="U63" s="11" t="s">
        <v>1799</v>
      </c>
      <c r="V63" s="11" t="s">
        <v>2038</v>
      </c>
      <c r="W63" s="11" t="s">
        <v>11</v>
      </c>
      <c r="X63" s="11" t="s">
        <v>3512</v>
      </c>
      <c r="Y63" s="14">
        <v>1.0000000000000001E+25</v>
      </c>
      <c r="Z63" s="11">
        <v>1.1764705882352942</v>
      </c>
      <c r="AA63" s="11" t="s">
        <v>11</v>
      </c>
      <c r="AB63" s="16" t="s">
        <v>3651</v>
      </c>
      <c r="AC63" s="14">
        <f t="shared" si="0"/>
        <v>2849.002849002849</v>
      </c>
      <c r="AD63" s="11">
        <v>26000000</v>
      </c>
      <c r="AE63" s="11" t="s">
        <v>273</v>
      </c>
      <c r="AF63" s="16">
        <v>0.85</v>
      </c>
      <c r="AG63" s="17" t="s">
        <v>275</v>
      </c>
      <c r="AH63" s="11" t="s">
        <v>276</v>
      </c>
      <c r="AI63" s="11" t="s">
        <v>3656</v>
      </c>
      <c r="AJ63" s="11">
        <v>7008</v>
      </c>
      <c r="AK63" s="11"/>
      <c r="AL63" s="11" t="str">
        <f>_xlfn.XLOOKUP(AO63,Buildings!$A$2:$A$77,Buildings!$G$2:$G$77)</f>
        <v>Industry_Refineries</v>
      </c>
      <c r="AM63" s="11"/>
      <c r="AN63" s="11"/>
      <c r="AO63" s="11" t="s">
        <v>327</v>
      </c>
      <c r="AP63" s="11"/>
      <c r="AQ63" s="11"/>
      <c r="AR63" s="11"/>
    </row>
    <row r="64" spans="1:44" x14ac:dyDescent="0.25">
      <c r="A64" s="11" t="s">
        <v>345</v>
      </c>
      <c r="B64" s="11" t="s">
        <v>346</v>
      </c>
      <c r="C64" s="11" t="s">
        <v>271</v>
      </c>
      <c r="D64" s="11" t="s">
        <v>3162</v>
      </c>
      <c r="E64" s="15" t="s">
        <v>3866</v>
      </c>
      <c r="F64" s="11" t="s">
        <v>2040</v>
      </c>
      <c r="G64" s="11"/>
      <c r="H64" s="11" t="s">
        <v>1801</v>
      </c>
      <c r="I64" s="11" t="s">
        <v>4716</v>
      </c>
      <c r="J64" s="11" t="s">
        <v>1803</v>
      </c>
      <c r="K64" s="11" t="s">
        <v>69</v>
      </c>
      <c r="L64" s="11" t="s">
        <v>11</v>
      </c>
      <c r="M64" s="11" t="s">
        <v>11</v>
      </c>
      <c r="N64" s="11" t="s">
        <v>2040</v>
      </c>
      <c r="O64" s="11" t="s">
        <v>83</v>
      </c>
      <c r="P64" s="11" t="s">
        <v>11</v>
      </c>
      <c r="Q64" s="11" t="s">
        <v>11</v>
      </c>
      <c r="R64" s="11" t="s">
        <v>3513</v>
      </c>
      <c r="S64" s="11" t="s">
        <v>2327</v>
      </c>
      <c r="T64" s="11" t="s">
        <v>1801</v>
      </c>
      <c r="U64" s="11" t="s">
        <v>1803</v>
      </c>
      <c r="V64" s="11" t="s">
        <v>2040</v>
      </c>
      <c r="W64" s="11" t="s">
        <v>11</v>
      </c>
      <c r="X64" s="11" t="s">
        <v>3513</v>
      </c>
      <c r="Y64" s="14">
        <v>1.0000000000000001E+25</v>
      </c>
      <c r="Z64" s="11">
        <v>1.25</v>
      </c>
      <c r="AA64" s="11" t="s">
        <v>11</v>
      </c>
      <c r="AB64" s="16" t="s">
        <v>3648</v>
      </c>
      <c r="AC64" s="14">
        <f t="shared" si="0"/>
        <v>4916.420845624385</v>
      </c>
      <c r="AD64" s="11">
        <v>180000000</v>
      </c>
      <c r="AE64" s="11" t="s">
        <v>273</v>
      </c>
      <c r="AF64" s="16">
        <v>0.8</v>
      </c>
      <c r="AG64" s="17" t="s">
        <v>275</v>
      </c>
      <c r="AH64" s="11" t="s">
        <v>284</v>
      </c>
      <c r="AI64" s="11" t="s">
        <v>3656</v>
      </c>
      <c r="AJ64" s="11">
        <v>7008</v>
      </c>
      <c r="AK64" s="11"/>
      <c r="AL64" s="11" t="str">
        <f>_xlfn.XLOOKUP(AO64,Buildings!$A$2:$A$77,Buildings!$G$2:$G$77)</f>
        <v>Industry_Refineries</v>
      </c>
      <c r="AM64" s="11"/>
      <c r="AN64" s="11"/>
      <c r="AO64" s="11" t="s">
        <v>327</v>
      </c>
      <c r="AP64" s="11"/>
      <c r="AQ64" s="11"/>
      <c r="AR64" s="11"/>
    </row>
    <row r="65" spans="1:44" x14ac:dyDescent="0.25">
      <c r="A65" s="11" t="s">
        <v>347</v>
      </c>
      <c r="B65" s="11" t="s">
        <v>346</v>
      </c>
      <c r="C65" s="11" t="s">
        <v>271</v>
      </c>
      <c r="D65" s="11" t="s">
        <v>3162</v>
      </c>
      <c r="E65" s="15" t="s">
        <v>5183</v>
      </c>
      <c r="F65" s="11" t="s">
        <v>1805</v>
      </c>
      <c r="G65" s="11"/>
      <c r="H65" s="11" t="s">
        <v>1805</v>
      </c>
      <c r="I65" s="11" t="s">
        <v>89</v>
      </c>
      <c r="J65" s="11" t="s">
        <v>1807</v>
      </c>
      <c r="K65" s="11" t="s">
        <v>69</v>
      </c>
      <c r="L65" s="11" t="s">
        <v>11</v>
      </c>
      <c r="M65" s="11" t="s">
        <v>11</v>
      </c>
      <c r="N65" s="11" t="s">
        <v>2043</v>
      </c>
      <c r="O65" s="11" t="s">
        <v>83</v>
      </c>
      <c r="P65" s="11" t="s">
        <v>11</v>
      </c>
      <c r="Q65" s="11" t="s">
        <v>11</v>
      </c>
      <c r="R65" s="11" t="s">
        <v>3514</v>
      </c>
      <c r="S65" s="11" t="s">
        <v>2327</v>
      </c>
      <c r="T65" s="11" t="s">
        <v>1805</v>
      </c>
      <c r="U65" s="11" t="s">
        <v>1807</v>
      </c>
      <c r="V65" s="11" t="s">
        <v>2043</v>
      </c>
      <c r="W65" s="11" t="s">
        <v>11</v>
      </c>
      <c r="X65" s="11" t="s">
        <v>3514</v>
      </c>
      <c r="Y65" s="14">
        <v>1.0000000000000001E+25</v>
      </c>
      <c r="Z65" s="11">
        <v>1.25</v>
      </c>
      <c r="AA65" s="11" t="s">
        <v>11</v>
      </c>
      <c r="AB65" s="16" t="s">
        <v>3652</v>
      </c>
      <c r="AC65" s="14">
        <f t="shared" si="0"/>
        <v>4145.9369817578772</v>
      </c>
      <c r="AD65" s="11">
        <v>680000000</v>
      </c>
      <c r="AE65" s="11" t="s">
        <v>273</v>
      </c>
      <c r="AF65" s="16">
        <v>0.8</v>
      </c>
      <c r="AG65" s="17" t="s">
        <v>275</v>
      </c>
      <c r="AH65" s="11" t="s">
        <v>284</v>
      </c>
      <c r="AI65" s="11" t="s">
        <v>3656</v>
      </c>
      <c r="AJ65" s="11">
        <v>7008</v>
      </c>
      <c r="AK65" s="11"/>
      <c r="AL65" s="11" t="str">
        <f>_xlfn.XLOOKUP(AO65,Buildings!$A$2:$A$77,Buildings!$G$2:$G$77)</f>
        <v>Industry_Refineries</v>
      </c>
      <c r="AM65" s="11"/>
      <c r="AN65" s="11"/>
      <c r="AO65" s="11" t="s">
        <v>327</v>
      </c>
      <c r="AP65" s="11"/>
      <c r="AQ65" s="11"/>
      <c r="AR65" s="11"/>
    </row>
    <row r="66" spans="1:44" x14ac:dyDescent="0.25">
      <c r="A66" s="11" t="s">
        <v>348</v>
      </c>
      <c r="B66" s="11" t="s">
        <v>346</v>
      </c>
      <c r="C66" s="11" t="s">
        <v>271</v>
      </c>
      <c r="D66" s="11" t="s">
        <v>3162</v>
      </c>
      <c r="E66" s="15" t="s">
        <v>5183</v>
      </c>
      <c r="F66" s="11" t="s">
        <v>1809</v>
      </c>
      <c r="G66" s="11"/>
      <c r="H66" s="11" t="s">
        <v>1809</v>
      </c>
      <c r="I66" s="11" t="s">
        <v>92</v>
      </c>
      <c r="J66" s="11" t="s">
        <v>1811</v>
      </c>
      <c r="K66" s="11" t="s">
        <v>69</v>
      </c>
      <c r="L66" s="11" t="s">
        <v>11</v>
      </c>
      <c r="M66" s="11" t="s">
        <v>11</v>
      </c>
      <c r="N66" s="11" t="s">
        <v>2045</v>
      </c>
      <c r="O66" s="11" t="s">
        <v>83</v>
      </c>
      <c r="P66" s="11" t="s">
        <v>11</v>
      </c>
      <c r="Q66" s="11" t="s">
        <v>11</v>
      </c>
      <c r="R66" s="11" t="s">
        <v>3515</v>
      </c>
      <c r="S66" s="11" t="s">
        <v>2327</v>
      </c>
      <c r="T66" s="11" t="s">
        <v>1809</v>
      </c>
      <c r="U66" s="11" t="s">
        <v>1811</v>
      </c>
      <c r="V66" s="11" t="s">
        <v>2045</v>
      </c>
      <c r="W66" s="11" t="s">
        <v>11</v>
      </c>
      <c r="X66" s="11" t="s">
        <v>3515</v>
      </c>
      <c r="Y66" s="14">
        <v>1.0000000000000001E+25</v>
      </c>
      <c r="Z66" s="11">
        <v>1.25</v>
      </c>
      <c r="AA66" s="11" t="s">
        <v>11</v>
      </c>
      <c r="AB66" s="16" t="s">
        <v>3651</v>
      </c>
      <c r="AC66" s="14">
        <f t="shared" si="0"/>
        <v>2849.002849002849</v>
      </c>
      <c r="AD66" s="11">
        <v>194000000</v>
      </c>
      <c r="AE66" s="11" t="s">
        <v>273</v>
      </c>
      <c r="AF66" s="16">
        <v>0.8</v>
      </c>
      <c r="AG66" s="17" t="s">
        <v>275</v>
      </c>
      <c r="AH66" s="11" t="s">
        <v>284</v>
      </c>
      <c r="AI66" s="11" t="s">
        <v>3656</v>
      </c>
      <c r="AJ66" s="11">
        <v>7008</v>
      </c>
      <c r="AK66" s="11"/>
      <c r="AL66" s="11" t="str">
        <f>_xlfn.XLOOKUP(AO66,Buildings!$A$2:$A$77,Buildings!$G$2:$G$77)</f>
        <v>Industry_Refineries</v>
      </c>
      <c r="AM66" s="11"/>
      <c r="AN66" s="11"/>
      <c r="AO66" s="11" t="s">
        <v>327</v>
      </c>
      <c r="AP66" s="11"/>
      <c r="AQ66" s="11"/>
      <c r="AR66" s="11"/>
    </row>
    <row r="67" spans="1:44" x14ac:dyDescent="0.25">
      <c r="A67" s="11" t="s">
        <v>285</v>
      </c>
      <c r="B67" s="11" t="s">
        <v>281</v>
      </c>
      <c r="C67" s="11" t="s">
        <v>271</v>
      </c>
      <c r="D67" s="11" t="s">
        <v>3162</v>
      </c>
      <c r="E67" s="15" t="s">
        <v>5183</v>
      </c>
      <c r="F67" s="11" t="s">
        <v>1707</v>
      </c>
      <c r="G67" s="11"/>
      <c r="H67" s="11" t="s">
        <v>1707</v>
      </c>
      <c r="I67" s="11" t="s">
        <v>89</v>
      </c>
      <c r="J67" s="11" t="s">
        <v>1709</v>
      </c>
      <c r="K67" s="11" t="s">
        <v>69</v>
      </c>
      <c r="L67" s="11" t="s">
        <v>11</v>
      </c>
      <c r="M67" s="11" t="s">
        <v>11</v>
      </c>
      <c r="N67" s="11" t="s">
        <v>1938</v>
      </c>
      <c r="O67" s="11" t="s">
        <v>83</v>
      </c>
      <c r="P67" s="11" t="s">
        <v>11</v>
      </c>
      <c r="Q67" s="11" t="s">
        <v>11</v>
      </c>
      <c r="R67" s="11" t="s">
        <v>3484</v>
      </c>
      <c r="S67" s="11" t="s">
        <v>2327</v>
      </c>
      <c r="T67" s="11" t="s">
        <v>1707</v>
      </c>
      <c r="U67" s="11" t="s">
        <v>1709</v>
      </c>
      <c r="V67" s="11" t="s">
        <v>1938</v>
      </c>
      <c r="W67" s="11" t="s">
        <v>11</v>
      </c>
      <c r="X67" s="11" t="s">
        <v>3484</v>
      </c>
      <c r="Y67" s="14">
        <v>1.0000000000000001E+25</v>
      </c>
      <c r="Z67" s="11">
        <v>1.25</v>
      </c>
      <c r="AA67" s="11" t="s">
        <v>11</v>
      </c>
      <c r="AB67" s="16" t="s">
        <v>3652</v>
      </c>
      <c r="AC67" s="14">
        <f t="shared" ref="AC67:AC98" si="1">1/((AB67/1000000000)*3600)</f>
        <v>4145.9369817578772</v>
      </c>
      <c r="AD67" s="11">
        <v>566000000</v>
      </c>
      <c r="AE67" s="11" t="s">
        <v>273</v>
      </c>
      <c r="AF67" s="17" t="s">
        <v>283</v>
      </c>
      <c r="AG67" s="17" t="s">
        <v>275</v>
      </c>
      <c r="AH67" s="11" t="s">
        <v>284</v>
      </c>
      <c r="AI67" s="11" t="s">
        <v>3656</v>
      </c>
      <c r="AJ67" s="11">
        <v>6482.4</v>
      </c>
      <c r="AK67" s="11"/>
      <c r="AL67" s="11" t="str">
        <f>_xlfn.XLOOKUP(AO67,Buildings!$A$2:$A$77,Buildings!$G$2:$G$77)</f>
        <v>Industry_Refineries</v>
      </c>
      <c r="AM67" s="11"/>
      <c r="AN67" s="11"/>
      <c r="AO67" s="11" t="s">
        <v>282</v>
      </c>
      <c r="AP67" s="11"/>
      <c r="AQ67" s="11"/>
      <c r="AR67" s="11"/>
    </row>
    <row r="68" spans="1:44" x14ac:dyDescent="0.25">
      <c r="A68" s="11" t="s">
        <v>286</v>
      </c>
      <c r="B68" s="11" t="s">
        <v>281</v>
      </c>
      <c r="C68" s="11" t="s">
        <v>271</v>
      </c>
      <c r="D68" s="11" t="s">
        <v>3162</v>
      </c>
      <c r="E68" s="15" t="s">
        <v>5183</v>
      </c>
      <c r="F68" s="11" t="s">
        <v>1711</v>
      </c>
      <c r="G68" s="11"/>
      <c r="H68" s="11" t="s">
        <v>1711</v>
      </c>
      <c r="I68" s="11" t="s">
        <v>92</v>
      </c>
      <c r="J68" s="11" t="s">
        <v>1713</v>
      </c>
      <c r="K68" s="11" t="s">
        <v>69</v>
      </c>
      <c r="L68" s="11" t="s">
        <v>11</v>
      </c>
      <c r="M68" s="11" t="s">
        <v>11</v>
      </c>
      <c r="N68" s="11" t="s">
        <v>1940</v>
      </c>
      <c r="O68" s="11" t="s">
        <v>83</v>
      </c>
      <c r="P68" s="11" t="s">
        <v>11</v>
      </c>
      <c r="Q68" s="11" t="s">
        <v>11</v>
      </c>
      <c r="R68" s="11" t="s">
        <v>3485</v>
      </c>
      <c r="S68" s="11" t="s">
        <v>2327</v>
      </c>
      <c r="T68" s="11" t="s">
        <v>1711</v>
      </c>
      <c r="U68" s="11" t="s">
        <v>1713</v>
      </c>
      <c r="V68" s="11" t="s">
        <v>1940</v>
      </c>
      <c r="W68" s="11" t="s">
        <v>11</v>
      </c>
      <c r="X68" s="11" t="s">
        <v>3485</v>
      </c>
      <c r="Y68" s="14">
        <v>1.0000000000000001E+25</v>
      </c>
      <c r="Z68" s="11">
        <v>1.25</v>
      </c>
      <c r="AA68" s="11" t="s">
        <v>11</v>
      </c>
      <c r="AB68" s="16" t="s">
        <v>3651</v>
      </c>
      <c r="AC68" s="14">
        <f t="shared" si="1"/>
        <v>2849.002849002849</v>
      </c>
      <c r="AD68" s="11">
        <v>162000000</v>
      </c>
      <c r="AE68" s="11" t="s">
        <v>273</v>
      </c>
      <c r="AF68" s="17" t="s">
        <v>283</v>
      </c>
      <c r="AG68" s="17" t="s">
        <v>275</v>
      </c>
      <c r="AH68" s="11" t="s">
        <v>284</v>
      </c>
      <c r="AI68" s="11" t="s">
        <v>3656</v>
      </c>
      <c r="AJ68" s="11">
        <v>6482.4</v>
      </c>
      <c r="AK68" s="11"/>
      <c r="AL68" s="11" t="str">
        <f>_xlfn.XLOOKUP(AO68,Buildings!$A$2:$A$77,Buildings!$G$2:$G$77)</f>
        <v>Industry_Refineries</v>
      </c>
      <c r="AM68" s="11"/>
      <c r="AN68" s="11"/>
      <c r="AO68" s="11" t="s">
        <v>282</v>
      </c>
      <c r="AP68" s="11"/>
      <c r="AQ68" s="11"/>
      <c r="AR68" s="11"/>
    </row>
    <row r="69" spans="1:44" x14ac:dyDescent="0.25">
      <c r="A69" s="11" t="s">
        <v>3666</v>
      </c>
      <c r="B69" s="11" t="s">
        <v>3668</v>
      </c>
      <c r="C69" s="11" t="s">
        <v>271</v>
      </c>
      <c r="D69" s="11" t="s">
        <v>3162</v>
      </c>
      <c r="E69" s="15" t="s">
        <v>3866</v>
      </c>
      <c r="F69" s="11" t="s">
        <v>3739</v>
      </c>
      <c r="G69" s="11"/>
      <c r="H69" s="11" t="s">
        <v>3741</v>
      </c>
      <c r="I69" s="11" t="s">
        <v>4716</v>
      </c>
      <c r="J69" s="11" t="s">
        <v>3742</v>
      </c>
      <c r="K69" s="11" t="s">
        <v>69</v>
      </c>
      <c r="L69" s="11" t="s">
        <v>11</v>
      </c>
      <c r="M69" s="11" t="s">
        <v>11</v>
      </c>
      <c r="N69" s="11" t="s">
        <v>3739</v>
      </c>
      <c r="O69" s="11" t="s">
        <v>80</v>
      </c>
      <c r="P69" s="11" t="s">
        <v>11</v>
      </c>
      <c r="Q69" s="11" t="s">
        <v>11</v>
      </c>
      <c r="R69" s="11" t="s">
        <v>3740</v>
      </c>
      <c r="S69" s="11" t="s">
        <v>2327</v>
      </c>
      <c r="T69" s="11" t="s">
        <v>3741</v>
      </c>
      <c r="U69" s="11" t="s">
        <v>3742</v>
      </c>
      <c r="V69" s="11" t="s">
        <v>3739</v>
      </c>
      <c r="W69" s="11" t="s">
        <v>11</v>
      </c>
      <c r="X69" s="11" t="s">
        <v>3740</v>
      </c>
      <c r="Y69" s="14">
        <v>1.0000000000000001E+25</v>
      </c>
      <c r="Z69" s="11">
        <v>1.1764705882352942</v>
      </c>
      <c r="AA69" s="11" t="s">
        <v>11</v>
      </c>
      <c r="AB69" s="16" t="s">
        <v>3667</v>
      </c>
      <c r="AC69" s="14">
        <f t="shared" si="1"/>
        <v>4907.7345897133882</v>
      </c>
      <c r="AD69" s="11">
        <v>5000000</v>
      </c>
      <c r="AE69" s="11" t="s">
        <v>273</v>
      </c>
      <c r="AF69" s="11">
        <v>0.85</v>
      </c>
      <c r="AG69" s="17" t="s">
        <v>275</v>
      </c>
      <c r="AH69" s="11" t="s">
        <v>276</v>
      </c>
      <c r="AI69" s="11" t="s">
        <v>3656</v>
      </c>
      <c r="AJ69" s="11">
        <v>0</v>
      </c>
      <c r="AK69" s="11"/>
      <c r="AL69" s="11" t="str">
        <f>_xlfn.XLOOKUP(AO69,Buildings!$A$2:$A$77,Buildings!$G$2:$G$77)</f>
        <v>Industry_Chemicals</v>
      </c>
      <c r="AM69" s="11"/>
      <c r="AN69" s="11"/>
      <c r="AO69" s="11" t="s">
        <v>553</v>
      </c>
      <c r="AP69" s="11"/>
      <c r="AQ69" s="11"/>
      <c r="AR69" s="11"/>
    </row>
    <row r="70" spans="1:44" x14ac:dyDescent="0.25">
      <c r="A70" s="11" t="s">
        <v>3669</v>
      </c>
      <c r="B70" s="11" t="s">
        <v>3675</v>
      </c>
      <c r="C70" s="11" t="s">
        <v>271</v>
      </c>
      <c r="D70" s="11" t="s">
        <v>3162</v>
      </c>
      <c r="E70" s="15" t="s">
        <v>3866</v>
      </c>
      <c r="F70" s="11" t="s">
        <v>3743</v>
      </c>
      <c r="G70" s="11"/>
      <c r="H70" s="11" t="s">
        <v>3744</v>
      </c>
      <c r="I70" s="11" t="s">
        <v>4716</v>
      </c>
      <c r="J70" s="11" t="s">
        <v>3745</v>
      </c>
      <c r="K70" s="11" t="s">
        <v>69</v>
      </c>
      <c r="L70" s="11" t="s">
        <v>11</v>
      </c>
      <c r="M70" s="11" t="s">
        <v>11</v>
      </c>
      <c r="N70" s="11" t="s">
        <v>3743</v>
      </c>
      <c r="O70" s="11" t="s">
        <v>80</v>
      </c>
      <c r="P70" s="11" t="s">
        <v>11</v>
      </c>
      <c r="Q70" s="11" t="s">
        <v>11</v>
      </c>
      <c r="R70" s="11" t="s">
        <v>3827</v>
      </c>
      <c r="S70" s="11" t="s">
        <v>2327</v>
      </c>
      <c r="T70" s="11" t="s">
        <v>3744</v>
      </c>
      <c r="U70" s="11" t="s">
        <v>3745</v>
      </c>
      <c r="V70" s="11" t="s">
        <v>3743</v>
      </c>
      <c r="W70" s="11" t="s">
        <v>11</v>
      </c>
      <c r="X70" s="11" t="s">
        <v>3827</v>
      </c>
      <c r="Y70" s="14">
        <v>1.0000000000000001E+25</v>
      </c>
      <c r="Z70" s="11">
        <v>1.1764705882352942</v>
      </c>
      <c r="AA70" s="11" t="s">
        <v>11</v>
      </c>
      <c r="AB70" s="16" t="s">
        <v>3693</v>
      </c>
      <c r="AC70" s="14">
        <f t="shared" si="1"/>
        <v>4899.0789731530467</v>
      </c>
      <c r="AD70" s="11">
        <v>5000000</v>
      </c>
      <c r="AE70" s="11" t="s">
        <v>273</v>
      </c>
      <c r="AF70" s="11">
        <v>0</v>
      </c>
      <c r="AG70" s="17" t="s">
        <v>275</v>
      </c>
      <c r="AH70" s="11" t="s">
        <v>276</v>
      </c>
      <c r="AI70" s="11" t="s">
        <v>3656</v>
      </c>
      <c r="AJ70" s="11">
        <v>0</v>
      </c>
      <c r="AK70" s="11"/>
      <c r="AL70" s="11" t="str">
        <f>_xlfn.XLOOKUP(AO70,Buildings!$A$2:$A$77,Buildings!$G$2:$G$77)</f>
        <v>Industry_Chemicals</v>
      </c>
      <c r="AM70" s="11"/>
      <c r="AN70" s="11"/>
      <c r="AO70" s="11" t="s">
        <v>557</v>
      </c>
      <c r="AP70" s="11"/>
      <c r="AQ70" s="11"/>
      <c r="AR70" s="11"/>
    </row>
    <row r="71" spans="1:44" x14ac:dyDescent="0.25">
      <c r="A71" s="11" t="s">
        <v>3670</v>
      </c>
      <c r="B71" s="11" t="s">
        <v>3676</v>
      </c>
      <c r="C71" s="11" t="s">
        <v>271</v>
      </c>
      <c r="D71" s="11" t="s">
        <v>3162</v>
      </c>
      <c r="E71" s="15" t="s">
        <v>3866</v>
      </c>
      <c r="F71" s="11" t="s">
        <v>3749</v>
      </c>
      <c r="G71" s="11"/>
      <c r="H71" s="11" t="s">
        <v>3747</v>
      </c>
      <c r="I71" s="11" t="s">
        <v>4716</v>
      </c>
      <c r="J71" s="11" t="s">
        <v>3748</v>
      </c>
      <c r="K71" s="11" t="s">
        <v>69</v>
      </c>
      <c r="L71" s="11" t="s">
        <v>11</v>
      </c>
      <c r="M71" s="11" t="s">
        <v>11</v>
      </c>
      <c r="N71" s="11" t="s">
        <v>3749</v>
      </c>
      <c r="O71" s="11" t="s">
        <v>80</v>
      </c>
      <c r="P71" s="11" t="s">
        <v>11</v>
      </c>
      <c r="Q71" s="11" t="s">
        <v>11</v>
      </c>
      <c r="R71" s="11" t="s">
        <v>3828</v>
      </c>
      <c r="S71" s="11" t="s">
        <v>2327</v>
      </c>
      <c r="T71" s="11" t="s">
        <v>3747</v>
      </c>
      <c r="U71" s="11" t="s">
        <v>3748</v>
      </c>
      <c r="V71" s="11" t="s">
        <v>3749</v>
      </c>
      <c r="W71" s="11" t="s">
        <v>11</v>
      </c>
      <c r="X71" s="11" t="s">
        <v>3828</v>
      </c>
      <c r="Y71" s="14">
        <v>1.0000000000000001E+25</v>
      </c>
      <c r="Z71" s="11">
        <v>1.1764705882352942</v>
      </c>
      <c r="AA71" s="11" t="s">
        <v>11</v>
      </c>
      <c r="AB71" s="16" t="s">
        <v>3694</v>
      </c>
      <c r="AC71" s="14">
        <f t="shared" si="1"/>
        <v>4890.4538341158059</v>
      </c>
      <c r="AD71" s="11">
        <v>0</v>
      </c>
      <c r="AE71" s="11" t="s">
        <v>273</v>
      </c>
      <c r="AF71" s="11">
        <v>0</v>
      </c>
      <c r="AG71" s="17" t="s">
        <v>275</v>
      </c>
      <c r="AH71" s="11" t="s">
        <v>276</v>
      </c>
      <c r="AI71" s="11" t="s">
        <v>3656</v>
      </c>
      <c r="AJ71" s="11">
        <v>7008</v>
      </c>
      <c r="AK71" s="11"/>
      <c r="AL71" s="11" t="str">
        <f>_xlfn.XLOOKUP(AO71,Buildings!$A$2:$A$77,Buildings!$G$2:$G$77)</f>
        <v>Industry_Other</v>
      </c>
      <c r="AM71" s="11"/>
      <c r="AN71" s="11"/>
      <c r="AO71" s="11" t="s">
        <v>4124</v>
      </c>
      <c r="AP71" s="11"/>
      <c r="AQ71" s="11"/>
      <c r="AR71" s="11"/>
    </row>
    <row r="72" spans="1:44" x14ac:dyDescent="0.25">
      <c r="A72" s="11" t="s">
        <v>3671</v>
      </c>
      <c r="B72" s="11" t="s">
        <v>3677</v>
      </c>
      <c r="C72" s="11" t="s">
        <v>271</v>
      </c>
      <c r="D72" s="11" t="s">
        <v>3162</v>
      </c>
      <c r="E72" s="15" t="s">
        <v>3866</v>
      </c>
      <c r="F72" s="11" t="s">
        <v>3753</v>
      </c>
      <c r="G72" s="11"/>
      <c r="H72" s="11" t="s">
        <v>3750</v>
      </c>
      <c r="I72" s="11" t="s">
        <v>4716</v>
      </c>
      <c r="J72" s="11" t="s">
        <v>3751</v>
      </c>
      <c r="K72" s="11" t="s">
        <v>69</v>
      </c>
      <c r="L72" s="11" t="s">
        <v>11</v>
      </c>
      <c r="M72" s="11" t="s">
        <v>11</v>
      </c>
      <c r="N72" s="11" t="s">
        <v>3753</v>
      </c>
      <c r="O72" s="11" t="s">
        <v>80</v>
      </c>
      <c r="P72" s="11" t="s">
        <v>11</v>
      </c>
      <c r="Q72" s="11" t="s">
        <v>11</v>
      </c>
      <c r="R72" s="11" t="s">
        <v>3829</v>
      </c>
      <c r="S72" s="11" t="s">
        <v>2327</v>
      </c>
      <c r="T72" s="11" t="s">
        <v>3750</v>
      </c>
      <c r="U72" s="11" t="s">
        <v>3751</v>
      </c>
      <c r="V72" s="11" t="s">
        <v>3753</v>
      </c>
      <c r="W72" s="11" t="s">
        <v>11</v>
      </c>
      <c r="X72" s="11" t="s">
        <v>3829</v>
      </c>
      <c r="Y72" s="14">
        <v>1.0000000000000001E+25</v>
      </c>
      <c r="Z72" s="11">
        <v>1.1764705882352942</v>
      </c>
      <c r="AA72" s="11" t="s">
        <v>11</v>
      </c>
      <c r="AB72" s="16" t="s">
        <v>3695</v>
      </c>
      <c r="AC72" s="14">
        <f t="shared" si="1"/>
        <v>4881.8590119117362</v>
      </c>
      <c r="AD72" s="11">
        <v>0</v>
      </c>
      <c r="AE72" s="11" t="s">
        <v>273</v>
      </c>
      <c r="AF72" s="11">
        <v>0</v>
      </c>
      <c r="AG72" s="17" t="s">
        <v>275</v>
      </c>
      <c r="AH72" s="11" t="s">
        <v>276</v>
      </c>
      <c r="AI72" s="11" t="s">
        <v>3656</v>
      </c>
      <c r="AJ72" s="11">
        <v>7008</v>
      </c>
      <c r="AK72" s="11"/>
      <c r="AL72" s="11" t="str">
        <f>_xlfn.XLOOKUP(AO72,Buildings!$A$2:$A$77,Buildings!$G$2:$G$77)</f>
        <v>Storage</v>
      </c>
      <c r="AM72" s="11"/>
      <c r="AN72" s="11"/>
      <c r="AO72" s="11" t="s">
        <v>4125</v>
      </c>
      <c r="AP72" s="11"/>
      <c r="AQ72" s="11"/>
      <c r="AR72" s="11"/>
    </row>
    <row r="73" spans="1:44" x14ac:dyDescent="0.25">
      <c r="A73" s="11" t="s">
        <v>3672</v>
      </c>
      <c r="B73" s="11" t="s">
        <v>3678</v>
      </c>
      <c r="C73" s="11" t="s">
        <v>271</v>
      </c>
      <c r="D73" s="11" t="s">
        <v>3162</v>
      </c>
      <c r="E73" s="15" t="s">
        <v>3866</v>
      </c>
      <c r="F73" s="11" t="s">
        <v>3756</v>
      </c>
      <c r="G73" s="11"/>
      <c r="H73" s="11" t="s">
        <v>3754</v>
      </c>
      <c r="I73" s="11" t="s">
        <v>4716</v>
      </c>
      <c r="J73" s="11" t="s">
        <v>3755</v>
      </c>
      <c r="K73" s="11" t="s">
        <v>69</v>
      </c>
      <c r="L73" s="11" t="s">
        <v>11</v>
      </c>
      <c r="M73" s="11" t="s">
        <v>11</v>
      </c>
      <c r="N73" s="11" t="s">
        <v>3756</v>
      </c>
      <c r="O73" s="11" t="s">
        <v>80</v>
      </c>
      <c r="P73" s="11" t="s">
        <v>11</v>
      </c>
      <c r="Q73" s="11" t="s">
        <v>11</v>
      </c>
      <c r="R73" s="11" t="s">
        <v>3830</v>
      </c>
      <c r="S73" s="11" t="s">
        <v>2327</v>
      </c>
      <c r="T73" s="11" t="s">
        <v>3754</v>
      </c>
      <c r="U73" s="11" t="s">
        <v>3755</v>
      </c>
      <c r="V73" s="11" t="s">
        <v>3756</v>
      </c>
      <c r="W73" s="11" t="s">
        <v>11</v>
      </c>
      <c r="X73" s="11" t="s">
        <v>3830</v>
      </c>
      <c r="Y73" s="14">
        <v>1.0000000000000001E+25</v>
      </c>
      <c r="Z73" s="11">
        <v>1.1764705882352942</v>
      </c>
      <c r="AA73" s="11" t="s">
        <v>11</v>
      </c>
      <c r="AB73" s="16" t="s">
        <v>3696</v>
      </c>
      <c r="AC73" s="14">
        <f t="shared" si="1"/>
        <v>4951.4755397108338</v>
      </c>
      <c r="AD73" s="11">
        <v>0</v>
      </c>
      <c r="AE73" s="11" t="s">
        <v>273</v>
      </c>
      <c r="AF73" s="11">
        <v>0</v>
      </c>
      <c r="AG73" s="17" t="s">
        <v>275</v>
      </c>
      <c r="AH73" s="11" t="s">
        <v>276</v>
      </c>
      <c r="AI73" s="11" t="s">
        <v>3656</v>
      </c>
      <c r="AJ73" s="11">
        <v>7008</v>
      </c>
      <c r="AK73" s="11"/>
      <c r="AL73" s="11" t="str">
        <f>_xlfn.XLOOKUP(AO73,Buildings!$A$2:$A$77,Buildings!$G$2:$G$77)</f>
        <v>Industry_Other</v>
      </c>
      <c r="AM73" s="11"/>
      <c r="AN73" s="11"/>
      <c r="AO73" s="11" t="s">
        <v>4126</v>
      </c>
      <c r="AP73" s="11"/>
      <c r="AQ73" s="11"/>
      <c r="AR73" s="11"/>
    </row>
    <row r="74" spans="1:44" x14ac:dyDescent="0.25">
      <c r="A74" s="11" t="s">
        <v>3673</v>
      </c>
      <c r="B74" s="11" t="s">
        <v>3679</v>
      </c>
      <c r="C74" s="11" t="s">
        <v>271</v>
      </c>
      <c r="D74" s="11" t="s">
        <v>3162</v>
      </c>
      <c r="E74" s="15" t="s">
        <v>3866</v>
      </c>
      <c r="F74" s="11" t="s">
        <v>3760</v>
      </c>
      <c r="G74" s="11"/>
      <c r="H74" s="11" t="s">
        <v>3758</v>
      </c>
      <c r="I74" s="11" t="s">
        <v>4716</v>
      </c>
      <c r="J74" s="11" t="s">
        <v>3759</v>
      </c>
      <c r="K74" s="11" t="s">
        <v>69</v>
      </c>
      <c r="L74" s="11" t="s">
        <v>11</v>
      </c>
      <c r="M74" s="11" t="s">
        <v>11</v>
      </c>
      <c r="N74" s="11" t="s">
        <v>3760</v>
      </c>
      <c r="O74" s="11" t="s">
        <v>80</v>
      </c>
      <c r="P74" s="11" t="s">
        <v>11</v>
      </c>
      <c r="Q74" s="11" t="s">
        <v>11</v>
      </c>
      <c r="R74" s="11" t="s">
        <v>3831</v>
      </c>
      <c r="S74" s="11" t="s">
        <v>2327</v>
      </c>
      <c r="T74" s="11" t="s">
        <v>3758</v>
      </c>
      <c r="U74" s="11" t="s">
        <v>3759</v>
      </c>
      <c r="V74" s="11" t="s">
        <v>3760</v>
      </c>
      <c r="W74" s="11" t="s">
        <v>11</v>
      </c>
      <c r="X74" s="11" t="s">
        <v>3831</v>
      </c>
      <c r="Y74" s="14">
        <v>1.0000000000000001E+25</v>
      </c>
      <c r="Z74" s="11">
        <v>1.1764705882352942</v>
      </c>
      <c r="AA74" s="11" t="s">
        <v>11</v>
      </c>
      <c r="AB74" s="16" t="s">
        <v>3697</v>
      </c>
      <c r="AC74" s="14">
        <f t="shared" si="1"/>
        <v>4950.5930810511099</v>
      </c>
      <c r="AD74" s="11">
        <v>0</v>
      </c>
      <c r="AE74" s="11" t="s">
        <v>273</v>
      </c>
      <c r="AF74" s="11">
        <v>0</v>
      </c>
      <c r="AG74" s="17" t="s">
        <v>275</v>
      </c>
      <c r="AH74" s="11" t="s">
        <v>276</v>
      </c>
      <c r="AI74" s="11" t="s">
        <v>3656</v>
      </c>
      <c r="AJ74" s="11">
        <v>7008</v>
      </c>
      <c r="AK74" s="11"/>
      <c r="AL74" s="11" t="str">
        <f>_xlfn.XLOOKUP(AO74,Buildings!$A$2:$A$77,Buildings!$G$2:$G$77)</f>
        <v>Industry_Food</v>
      </c>
      <c r="AM74" s="11"/>
      <c r="AN74" s="11"/>
      <c r="AO74" s="11" t="s">
        <v>4127</v>
      </c>
      <c r="AP74" s="11"/>
      <c r="AQ74" s="11"/>
      <c r="AR74" s="11"/>
    </row>
    <row r="75" spans="1:44" x14ac:dyDescent="0.25">
      <c r="A75" s="11" t="s">
        <v>3674</v>
      </c>
      <c r="B75" s="11" t="s">
        <v>3680</v>
      </c>
      <c r="C75" s="11" t="s">
        <v>271</v>
      </c>
      <c r="D75" s="11" t="s">
        <v>3162</v>
      </c>
      <c r="E75" s="15" t="s">
        <v>3866</v>
      </c>
      <c r="F75" s="11" t="s">
        <v>3764</v>
      </c>
      <c r="G75" s="11"/>
      <c r="H75" s="11" t="s">
        <v>3762</v>
      </c>
      <c r="I75" s="11" t="s">
        <v>4716</v>
      </c>
      <c r="J75" s="11" t="s">
        <v>3763</v>
      </c>
      <c r="K75" s="11" t="s">
        <v>69</v>
      </c>
      <c r="L75" s="11" t="s">
        <v>11</v>
      </c>
      <c r="M75" s="11" t="s">
        <v>11</v>
      </c>
      <c r="N75" s="11" t="s">
        <v>3764</v>
      </c>
      <c r="O75" s="11" t="s">
        <v>80</v>
      </c>
      <c r="P75" s="11" t="s">
        <v>11</v>
      </c>
      <c r="Q75" s="11" t="s">
        <v>11</v>
      </c>
      <c r="R75" s="11" t="s">
        <v>3832</v>
      </c>
      <c r="S75" s="11" t="s">
        <v>2327</v>
      </c>
      <c r="T75" s="11" t="s">
        <v>3762</v>
      </c>
      <c r="U75" s="11" t="s">
        <v>3763</v>
      </c>
      <c r="V75" s="11" t="s">
        <v>3764</v>
      </c>
      <c r="W75" s="11" t="s">
        <v>11</v>
      </c>
      <c r="X75" s="11" t="s">
        <v>3832</v>
      </c>
      <c r="Y75" s="14">
        <v>1.0000000000000001E+25</v>
      </c>
      <c r="Z75" s="11">
        <v>1.1764705882352942</v>
      </c>
      <c r="AA75" s="11" t="s">
        <v>11</v>
      </c>
      <c r="AB75" s="16" t="s">
        <v>3698</v>
      </c>
      <c r="AC75" s="14">
        <f t="shared" si="1"/>
        <v>4949.7109368812862</v>
      </c>
      <c r="AD75" s="11">
        <v>0</v>
      </c>
      <c r="AE75" s="11" t="s">
        <v>273</v>
      </c>
      <c r="AF75" s="11">
        <v>0</v>
      </c>
      <c r="AG75" s="17" t="s">
        <v>275</v>
      </c>
      <c r="AH75" s="11" t="s">
        <v>276</v>
      </c>
      <c r="AI75" s="11" t="s">
        <v>3656</v>
      </c>
      <c r="AJ75" s="11">
        <v>7008</v>
      </c>
      <c r="AK75" s="11"/>
      <c r="AL75" s="11" t="str">
        <f>_xlfn.XLOOKUP(AO75,Buildings!$A$2:$A$77,Buildings!$G$2:$G$77)</f>
        <v>Industry_Other</v>
      </c>
      <c r="AM75" s="11"/>
      <c r="AN75" s="11"/>
      <c r="AO75" s="11" t="s">
        <v>4128</v>
      </c>
      <c r="AP75" s="11"/>
      <c r="AQ75" s="11"/>
      <c r="AR75" s="11"/>
    </row>
    <row r="76" spans="1:44" x14ac:dyDescent="0.25">
      <c r="A76" s="11" t="s">
        <v>3711</v>
      </c>
      <c r="B76" s="11" t="s">
        <v>3681</v>
      </c>
      <c r="C76" s="11" t="s">
        <v>271</v>
      </c>
      <c r="D76" s="11" t="s">
        <v>3162</v>
      </c>
      <c r="E76" s="15" t="s">
        <v>3866</v>
      </c>
      <c r="F76" s="11" t="s">
        <v>3768</v>
      </c>
      <c r="G76" s="11"/>
      <c r="H76" s="11" t="s">
        <v>3766</v>
      </c>
      <c r="I76" s="11" t="s">
        <v>4716</v>
      </c>
      <c r="J76" s="11" t="s">
        <v>3767</v>
      </c>
      <c r="K76" s="11" t="s">
        <v>69</v>
      </c>
      <c r="L76" s="11" t="s">
        <v>11</v>
      </c>
      <c r="M76" s="11" t="s">
        <v>11</v>
      </c>
      <c r="N76" s="11" t="s">
        <v>3768</v>
      </c>
      <c r="O76" s="11" t="s">
        <v>80</v>
      </c>
      <c r="P76" s="11" t="s">
        <v>11</v>
      </c>
      <c r="Q76" s="11" t="s">
        <v>11</v>
      </c>
      <c r="R76" s="11" t="s">
        <v>3833</v>
      </c>
      <c r="S76" s="11" t="s">
        <v>2327</v>
      </c>
      <c r="T76" s="11" t="s">
        <v>3766</v>
      </c>
      <c r="U76" s="11" t="s">
        <v>3767</v>
      </c>
      <c r="V76" s="11" t="s">
        <v>3768</v>
      </c>
      <c r="W76" s="11" t="s">
        <v>11</v>
      </c>
      <c r="X76" s="11" t="s">
        <v>3833</v>
      </c>
      <c r="Y76" s="14">
        <v>1.0000000000000001E+25</v>
      </c>
      <c r="Z76" s="11">
        <v>1.1764705882352942</v>
      </c>
      <c r="AA76" s="11" t="s">
        <v>11</v>
      </c>
      <c r="AB76" s="16" t="s">
        <v>3699</v>
      </c>
      <c r="AC76" s="14">
        <f t="shared" si="1"/>
        <v>4948.8291070332762</v>
      </c>
      <c r="AD76" s="11">
        <v>0</v>
      </c>
      <c r="AE76" s="11" t="s">
        <v>273</v>
      </c>
      <c r="AF76" s="11">
        <v>0</v>
      </c>
      <c r="AG76" s="17" t="s">
        <v>275</v>
      </c>
      <c r="AH76" s="11" t="s">
        <v>276</v>
      </c>
      <c r="AI76" s="11" t="s">
        <v>3656</v>
      </c>
      <c r="AJ76" s="11">
        <v>7008</v>
      </c>
      <c r="AK76" s="11"/>
      <c r="AL76" s="11" t="str">
        <f>_xlfn.XLOOKUP(AO76,Buildings!$A$2:$A$77,Buildings!$G$2:$G$77)</f>
        <v>Storage</v>
      </c>
      <c r="AM76" s="11"/>
      <c r="AN76" s="11"/>
      <c r="AO76" s="11" t="s">
        <v>4129</v>
      </c>
      <c r="AP76" s="11"/>
      <c r="AQ76" s="11"/>
      <c r="AR76" s="11"/>
    </row>
    <row r="77" spans="1:44" x14ac:dyDescent="0.25">
      <c r="A77" s="11" t="s">
        <v>3712</v>
      </c>
      <c r="B77" s="11" t="s">
        <v>3682</v>
      </c>
      <c r="C77" s="11" t="s">
        <v>271</v>
      </c>
      <c r="D77" s="11" t="s">
        <v>3162</v>
      </c>
      <c r="E77" s="15" t="s">
        <v>3866</v>
      </c>
      <c r="F77" s="11" t="s">
        <v>3771</v>
      </c>
      <c r="G77" s="11"/>
      <c r="H77" s="11" t="s">
        <v>3770</v>
      </c>
      <c r="I77" s="11" t="s">
        <v>4716</v>
      </c>
      <c r="J77" s="11" t="s">
        <v>3863</v>
      </c>
      <c r="K77" s="11" t="s">
        <v>69</v>
      </c>
      <c r="L77" s="11" t="s">
        <v>11</v>
      </c>
      <c r="M77" s="11" t="s">
        <v>11</v>
      </c>
      <c r="N77" s="11" t="s">
        <v>3771</v>
      </c>
      <c r="O77" s="11" t="s">
        <v>80</v>
      </c>
      <c r="P77" s="11" t="s">
        <v>11</v>
      </c>
      <c r="Q77" s="11" t="s">
        <v>11</v>
      </c>
      <c r="R77" s="11" t="s">
        <v>3834</v>
      </c>
      <c r="S77" s="11" t="s">
        <v>2327</v>
      </c>
      <c r="T77" s="11" t="s">
        <v>3770</v>
      </c>
      <c r="U77" s="11" t="s">
        <v>3863</v>
      </c>
      <c r="V77" s="11" t="s">
        <v>3771</v>
      </c>
      <c r="W77" s="11" t="s">
        <v>11</v>
      </c>
      <c r="X77" s="11" t="s">
        <v>3834</v>
      </c>
      <c r="Y77" s="14">
        <v>1.0000000000000001E+25</v>
      </c>
      <c r="Z77" s="11">
        <v>1.1764705882352942</v>
      </c>
      <c r="AA77" s="11" t="s">
        <v>11</v>
      </c>
      <c r="AB77" s="16" t="s">
        <v>3700</v>
      </c>
      <c r="AC77" s="14">
        <f t="shared" si="1"/>
        <v>4947.9475913391125</v>
      </c>
      <c r="AD77" s="11">
        <v>0</v>
      </c>
      <c r="AE77" s="11" t="s">
        <v>273</v>
      </c>
      <c r="AF77" s="11">
        <v>0</v>
      </c>
      <c r="AG77" s="17" t="s">
        <v>275</v>
      </c>
      <c r="AH77" s="11" t="s">
        <v>276</v>
      </c>
      <c r="AI77" s="11" t="s">
        <v>3656</v>
      </c>
      <c r="AJ77" s="11">
        <v>7008</v>
      </c>
      <c r="AK77" s="11"/>
      <c r="AL77" s="11" t="str">
        <f>_xlfn.XLOOKUP(AO77,Buildings!$A$2:$A$77,Buildings!$G$2:$G$77)</f>
        <v>Storage</v>
      </c>
      <c r="AM77" s="11"/>
      <c r="AN77" s="11"/>
      <c r="AO77" s="11" t="s">
        <v>4130</v>
      </c>
      <c r="AP77" s="11"/>
      <c r="AQ77" s="11"/>
      <c r="AR77" s="11"/>
    </row>
    <row r="78" spans="1:44" x14ac:dyDescent="0.25">
      <c r="A78" s="11" t="s">
        <v>3713</v>
      </c>
      <c r="B78" s="11" t="s">
        <v>3683</v>
      </c>
      <c r="C78" s="11" t="s">
        <v>271</v>
      </c>
      <c r="D78" s="11" t="s">
        <v>3162</v>
      </c>
      <c r="E78" s="15" t="s">
        <v>3866</v>
      </c>
      <c r="F78" s="11" t="s">
        <v>3775</v>
      </c>
      <c r="G78" s="11"/>
      <c r="H78" s="11" t="s">
        <v>3773</v>
      </c>
      <c r="I78" s="11" t="s">
        <v>4716</v>
      </c>
      <c r="J78" s="11" t="s">
        <v>3774</v>
      </c>
      <c r="K78" s="11" t="s">
        <v>69</v>
      </c>
      <c r="L78" s="11" t="s">
        <v>11</v>
      </c>
      <c r="M78" s="11" t="s">
        <v>11</v>
      </c>
      <c r="N78" s="11" t="s">
        <v>3775</v>
      </c>
      <c r="O78" s="11" t="s">
        <v>80</v>
      </c>
      <c r="P78" s="11" t="s">
        <v>11</v>
      </c>
      <c r="Q78" s="11" t="s">
        <v>11</v>
      </c>
      <c r="R78" s="11" t="s">
        <v>3835</v>
      </c>
      <c r="S78" s="11" t="s">
        <v>2327</v>
      </c>
      <c r="T78" s="11" t="s">
        <v>3773</v>
      </c>
      <c r="U78" s="11" t="s">
        <v>3774</v>
      </c>
      <c r="V78" s="11" t="s">
        <v>3775</v>
      </c>
      <c r="W78" s="11" t="s">
        <v>11</v>
      </c>
      <c r="X78" s="11" t="s">
        <v>3835</v>
      </c>
      <c r="Y78" s="14">
        <v>1.0000000000000001E+25</v>
      </c>
      <c r="Z78" s="11">
        <v>1.1764705882352942</v>
      </c>
      <c r="AA78" s="11" t="s">
        <v>11</v>
      </c>
      <c r="AB78" s="16" t="s">
        <v>3701</v>
      </c>
      <c r="AC78" s="14">
        <f t="shared" si="1"/>
        <v>4947.0663896309488</v>
      </c>
      <c r="AD78" s="11">
        <v>0</v>
      </c>
      <c r="AE78" s="11" t="s">
        <v>273</v>
      </c>
      <c r="AF78" s="11">
        <v>0</v>
      </c>
      <c r="AG78" s="17" t="s">
        <v>275</v>
      </c>
      <c r="AH78" s="11" t="s">
        <v>276</v>
      </c>
      <c r="AI78" s="11" t="s">
        <v>3656</v>
      </c>
      <c r="AJ78" s="11">
        <v>7008</v>
      </c>
      <c r="AK78" s="11"/>
      <c r="AL78" s="11" t="str">
        <f>_xlfn.XLOOKUP(AO78,Buildings!$A$2:$A$77,Buildings!$G$2:$G$77)</f>
        <v>Storage</v>
      </c>
      <c r="AM78" s="11"/>
      <c r="AN78" s="11"/>
      <c r="AO78" s="11" t="s">
        <v>4131</v>
      </c>
      <c r="AP78" s="11"/>
      <c r="AQ78" s="11"/>
      <c r="AR78" s="11"/>
    </row>
    <row r="79" spans="1:44" x14ac:dyDescent="0.25">
      <c r="A79" s="11" t="s">
        <v>3714</v>
      </c>
      <c r="B79" s="11" t="s">
        <v>3684</v>
      </c>
      <c r="C79" s="11" t="s">
        <v>271</v>
      </c>
      <c r="D79" s="11" t="s">
        <v>3162</v>
      </c>
      <c r="E79" s="15" t="s">
        <v>3866</v>
      </c>
      <c r="F79" s="11" t="s">
        <v>3778</v>
      </c>
      <c r="G79" s="11"/>
      <c r="H79" s="11" t="s">
        <v>3777</v>
      </c>
      <c r="I79" s="11" t="s">
        <v>4716</v>
      </c>
      <c r="J79" s="11" t="s">
        <v>11</v>
      </c>
      <c r="K79" s="11" t="s">
        <v>11</v>
      </c>
      <c r="L79" s="11" t="s">
        <v>11</v>
      </c>
      <c r="M79" s="11" t="s">
        <v>11</v>
      </c>
      <c r="N79" s="11" t="s">
        <v>3778</v>
      </c>
      <c r="O79" s="11" t="s">
        <v>80</v>
      </c>
      <c r="P79" s="11" t="s">
        <v>11</v>
      </c>
      <c r="Q79" s="11" t="s">
        <v>11</v>
      </c>
      <c r="R79" s="11" t="s">
        <v>3836</v>
      </c>
      <c r="S79" s="11" t="s">
        <v>2327</v>
      </c>
      <c r="T79" s="11" t="s">
        <v>3777</v>
      </c>
      <c r="U79" s="11" t="s">
        <v>11</v>
      </c>
      <c r="V79" s="11" t="s">
        <v>3778</v>
      </c>
      <c r="W79" s="11" t="s">
        <v>11</v>
      </c>
      <c r="X79" s="11" t="s">
        <v>3836</v>
      </c>
      <c r="Y79" s="11" t="s">
        <v>11</v>
      </c>
      <c r="Z79" s="11">
        <v>1.1764705882352942</v>
      </c>
      <c r="AA79" s="11" t="s">
        <v>11</v>
      </c>
      <c r="AB79" s="16" t="s">
        <v>3702</v>
      </c>
      <c r="AC79" s="14">
        <f t="shared" si="1"/>
        <v>4946.185501741058</v>
      </c>
      <c r="AD79" s="11">
        <v>0</v>
      </c>
      <c r="AE79" s="11" t="s">
        <v>273</v>
      </c>
      <c r="AF79" s="11">
        <v>0</v>
      </c>
      <c r="AG79" s="17" t="s">
        <v>275</v>
      </c>
      <c r="AH79" s="11" t="s">
        <v>276</v>
      </c>
      <c r="AI79" s="11" t="s">
        <v>3656</v>
      </c>
      <c r="AJ79" s="11">
        <v>7008</v>
      </c>
      <c r="AK79" s="11"/>
      <c r="AL79" s="11" t="str">
        <f>_xlfn.XLOOKUP(AO79,Buildings!$A$2:$A$77,Buildings!$G$2:$G$77)</f>
        <v>Industry_Other</v>
      </c>
      <c r="AM79" s="11"/>
      <c r="AN79" s="11"/>
      <c r="AO79" s="11" t="s">
        <v>4132</v>
      </c>
      <c r="AP79" s="11"/>
      <c r="AQ79" s="11"/>
      <c r="AR79" s="11"/>
    </row>
    <row r="80" spans="1:44" x14ac:dyDescent="0.25">
      <c r="A80" s="11" t="s">
        <v>3715</v>
      </c>
      <c r="B80" s="11" t="s">
        <v>3685</v>
      </c>
      <c r="C80" s="11" t="s">
        <v>271</v>
      </c>
      <c r="D80" s="11" t="s">
        <v>3162</v>
      </c>
      <c r="E80" s="15" t="s">
        <v>3866</v>
      </c>
      <c r="F80" s="11" t="s">
        <v>3782</v>
      </c>
      <c r="G80" s="11"/>
      <c r="H80" s="11" t="s">
        <v>3781</v>
      </c>
      <c r="I80" s="11" t="s">
        <v>4716</v>
      </c>
      <c r="J80" s="11" t="s">
        <v>11</v>
      </c>
      <c r="K80" s="11" t="s">
        <v>11</v>
      </c>
      <c r="L80" s="11" t="s">
        <v>11</v>
      </c>
      <c r="M80" s="11" t="s">
        <v>11</v>
      </c>
      <c r="N80" s="11" t="s">
        <v>3782</v>
      </c>
      <c r="O80" s="11" t="s">
        <v>80</v>
      </c>
      <c r="P80" s="11" t="s">
        <v>11</v>
      </c>
      <c r="Q80" s="11" t="s">
        <v>11</v>
      </c>
      <c r="R80" s="11" t="s">
        <v>3837</v>
      </c>
      <c r="S80" s="11" t="s">
        <v>2327</v>
      </c>
      <c r="T80" s="11" t="s">
        <v>3781</v>
      </c>
      <c r="U80" s="11" t="s">
        <v>11</v>
      </c>
      <c r="V80" s="11" t="s">
        <v>3782</v>
      </c>
      <c r="W80" s="11" t="s">
        <v>11</v>
      </c>
      <c r="X80" s="11" t="s">
        <v>3837</v>
      </c>
      <c r="Y80" s="11" t="s">
        <v>11</v>
      </c>
      <c r="Z80" s="11">
        <v>1.1764705882352942</v>
      </c>
      <c r="AA80" s="11" t="s">
        <v>11</v>
      </c>
      <c r="AB80" s="16" t="s">
        <v>3703</v>
      </c>
      <c r="AC80" s="14">
        <f t="shared" si="1"/>
        <v>4945.3049275018293</v>
      </c>
      <c r="AD80" s="11">
        <v>0</v>
      </c>
      <c r="AE80" s="11" t="s">
        <v>273</v>
      </c>
      <c r="AF80" s="11">
        <v>0</v>
      </c>
      <c r="AG80" s="17" t="s">
        <v>275</v>
      </c>
      <c r="AH80" s="11" t="s">
        <v>276</v>
      </c>
      <c r="AI80" s="11" t="s">
        <v>3656</v>
      </c>
      <c r="AJ80" s="11">
        <v>7008</v>
      </c>
      <c r="AK80" s="11"/>
      <c r="AL80" s="11" t="str">
        <f>_xlfn.XLOOKUP(AO80,Buildings!$A$2:$A$77,Buildings!$G$2:$G$77)</f>
        <v>Industry_Other</v>
      </c>
      <c r="AM80" s="11"/>
      <c r="AN80" s="11"/>
      <c r="AO80" s="11" t="s">
        <v>4133</v>
      </c>
      <c r="AP80" s="11"/>
      <c r="AQ80" s="11"/>
      <c r="AR80" s="11"/>
    </row>
    <row r="81" spans="1:44" x14ac:dyDescent="0.25">
      <c r="A81" s="11" t="s">
        <v>3716</v>
      </c>
      <c r="B81" s="11" t="s">
        <v>3686</v>
      </c>
      <c r="C81" s="11" t="s">
        <v>271</v>
      </c>
      <c r="D81" s="11" t="s">
        <v>3162</v>
      </c>
      <c r="E81" s="15" t="s">
        <v>3866</v>
      </c>
      <c r="F81" s="11" t="s">
        <v>3793</v>
      </c>
      <c r="G81" s="11"/>
      <c r="H81" s="11" t="s">
        <v>3792</v>
      </c>
      <c r="I81" s="11" t="s">
        <v>4716</v>
      </c>
      <c r="J81" s="11" t="s">
        <v>11</v>
      </c>
      <c r="K81" s="11" t="s">
        <v>11</v>
      </c>
      <c r="L81" s="11" t="s">
        <v>11</v>
      </c>
      <c r="M81" s="11" t="s">
        <v>11</v>
      </c>
      <c r="N81" s="11" t="s">
        <v>3793</v>
      </c>
      <c r="O81" s="11" t="s">
        <v>80</v>
      </c>
      <c r="P81" s="11" t="s">
        <v>11</v>
      </c>
      <c r="Q81" s="11" t="s">
        <v>11</v>
      </c>
      <c r="R81" s="11" t="s">
        <v>3838</v>
      </c>
      <c r="S81" s="11" t="s">
        <v>2327</v>
      </c>
      <c r="T81" s="11" t="s">
        <v>3792</v>
      </c>
      <c r="U81" s="11" t="s">
        <v>11</v>
      </c>
      <c r="V81" s="11" t="s">
        <v>3793</v>
      </c>
      <c r="W81" s="11" t="s">
        <v>11</v>
      </c>
      <c r="X81" s="11" t="s">
        <v>3838</v>
      </c>
      <c r="Y81" s="11" t="s">
        <v>11</v>
      </c>
      <c r="Z81" s="11">
        <v>1.1764705882352942</v>
      </c>
      <c r="AA81" s="11" t="s">
        <v>11</v>
      </c>
      <c r="AB81" s="16" t="s">
        <v>3704</v>
      </c>
      <c r="AC81" s="14">
        <f t="shared" si="1"/>
        <v>4944.4246667457783</v>
      </c>
      <c r="AD81" s="11">
        <v>0</v>
      </c>
      <c r="AE81" s="11" t="s">
        <v>273</v>
      </c>
      <c r="AF81" s="11">
        <v>0</v>
      </c>
      <c r="AG81" s="17" t="s">
        <v>275</v>
      </c>
      <c r="AH81" s="11" t="s">
        <v>276</v>
      </c>
      <c r="AI81" s="11" t="s">
        <v>3656</v>
      </c>
      <c r="AJ81" s="11">
        <v>7008</v>
      </c>
      <c r="AK81" s="11"/>
      <c r="AL81" s="11" t="str">
        <f>_xlfn.XLOOKUP(AO81,Buildings!$A$2:$A$77,Buildings!$G$2:$G$77)</f>
        <v>Industry_Other</v>
      </c>
      <c r="AM81" s="11"/>
      <c r="AN81" s="11"/>
      <c r="AO81" s="11" t="s">
        <v>4134</v>
      </c>
      <c r="AP81" s="11"/>
      <c r="AQ81" s="11"/>
      <c r="AR81" s="11"/>
    </row>
    <row r="82" spans="1:44" x14ac:dyDescent="0.25">
      <c r="A82" s="11" t="s">
        <v>3717</v>
      </c>
      <c r="B82" s="11" t="s">
        <v>3687</v>
      </c>
      <c r="C82" s="11" t="s">
        <v>271</v>
      </c>
      <c r="D82" s="11" t="s">
        <v>3162</v>
      </c>
      <c r="E82" s="15" t="s">
        <v>3866</v>
      </c>
      <c r="F82" s="11" t="s">
        <v>3795</v>
      </c>
      <c r="G82" s="11"/>
      <c r="H82" s="11" t="s">
        <v>3794</v>
      </c>
      <c r="I82" s="11" t="s">
        <v>4716</v>
      </c>
      <c r="J82" s="11" t="s">
        <v>11</v>
      </c>
      <c r="K82" s="11" t="s">
        <v>11</v>
      </c>
      <c r="L82" s="11" t="s">
        <v>11</v>
      </c>
      <c r="M82" s="11" t="s">
        <v>11</v>
      </c>
      <c r="N82" s="11" t="s">
        <v>3795</v>
      </c>
      <c r="O82" s="11" t="s">
        <v>80</v>
      </c>
      <c r="P82" s="11" t="s">
        <v>11</v>
      </c>
      <c r="Q82" s="11" t="s">
        <v>11</v>
      </c>
      <c r="R82" s="11" t="s">
        <v>3839</v>
      </c>
      <c r="S82" s="11" t="s">
        <v>2327</v>
      </c>
      <c r="T82" s="11" t="s">
        <v>3794</v>
      </c>
      <c r="U82" s="11" t="s">
        <v>11</v>
      </c>
      <c r="V82" s="11" t="s">
        <v>3795</v>
      </c>
      <c r="W82" s="11" t="s">
        <v>11</v>
      </c>
      <c r="X82" s="11" t="s">
        <v>3839</v>
      </c>
      <c r="Y82" s="11" t="s">
        <v>11</v>
      </c>
      <c r="Z82" s="11">
        <v>1.1764705882352942</v>
      </c>
      <c r="AA82" s="11" t="s">
        <v>11</v>
      </c>
      <c r="AB82" s="16" t="s">
        <v>3705</v>
      </c>
      <c r="AC82" s="14">
        <f t="shared" si="1"/>
        <v>4943.5447193055315</v>
      </c>
      <c r="AD82" s="11">
        <v>0</v>
      </c>
      <c r="AE82" s="11" t="s">
        <v>273</v>
      </c>
      <c r="AF82" s="11">
        <v>0</v>
      </c>
      <c r="AG82" s="17" t="s">
        <v>275</v>
      </c>
      <c r="AH82" s="11" t="s">
        <v>276</v>
      </c>
      <c r="AI82" s="11" t="s">
        <v>3656</v>
      </c>
      <c r="AJ82" s="11">
        <v>7008</v>
      </c>
      <c r="AK82" s="11"/>
      <c r="AL82" s="11" t="str">
        <f>_xlfn.XLOOKUP(AO82,Buildings!$A$2:$A$77,Buildings!$G$2:$G$77)</f>
        <v>Storage</v>
      </c>
      <c r="AM82" s="11"/>
      <c r="AN82" s="11"/>
      <c r="AO82" s="11" t="s">
        <v>4135</v>
      </c>
      <c r="AP82" s="11"/>
      <c r="AQ82" s="11"/>
      <c r="AR82" s="11"/>
    </row>
    <row r="83" spans="1:44" x14ac:dyDescent="0.25">
      <c r="A83" s="11" t="s">
        <v>3718</v>
      </c>
      <c r="B83" s="11" t="s">
        <v>3688</v>
      </c>
      <c r="C83" s="11" t="s">
        <v>271</v>
      </c>
      <c r="D83" s="11" t="s">
        <v>3162</v>
      </c>
      <c r="E83" s="15" t="s">
        <v>3866</v>
      </c>
      <c r="F83" s="11" t="s">
        <v>3797</v>
      </c>
      <c r="G83" s="11"/>
      <c r="H83" s="11" t="s">
        <v>3796</v>
      </c>
      <c r="I83" s="11" t="s">
        <v>4716</v>
      </c>
      <c r="J83" s="11" t="s">
        <v>11</v>
      </c>
      <c r="K83" s="11" t="s">
        <v>11</v>
      </c>
      <c r="L83" s="11" t="s">
        <v>11</v>
      </c>
      <c r="M83" s="11" t="s">
        <v>11</v>
      </c>
      <c r="N83" s="11" t="s">
        <v>3797</v>
      </c>
      <c r="O83" s="11" t="s">
        <v>80</v>
      </c>
      <c r="P83" s="11" t="s">
        <v>11</v>
      </c>
      <c r="Q83" s="11" t="s">
        <v>11</v>
      </c>
      <c r="R83" s="11" t="s">
        <v>3840</v>
      </c>
      <c r="S83" s="11" t="s">
        <v>2327</v>
      </c>
      <c r="T83" s="11" t="s">
        <v>3796</v>
      </c>
      <c r="U83" s="11" t="s">
        <v>11</v>
      </c>
      <c r="V83" s="11" t="s">
        <v>3797</v>
      </c>
      <c r="W83" s="11" t="s">
        <v>11</v>
      </c>
      <c r="X83" s="11" t="s">
        <v>3840</v>
      </c>
      <c r="Y83" s="11" t="s">
        <v>11</v>
      </c>
      <c r="Z83" s="11">
        <v>1.1764705882352942</v>
      </c>
      <c r="AA83" s="11" t="s">
        <v>11</v>
      </c>
      <c r="AB83" s="16" t="s">
        <v>3706</v>
      </c>
      <c r="AC83" s="14">
        <f t="shared" si="1"/>
        <v>4942.6650850138394</v>
      </c>
      <c r="AD83" s="11">
        <v>0</v>
      </c>
      <c r="AE83" s="11" t="s">
        <v>273</v>
      </c>
      <c r="AF83" s="11">
        <v>0</v>
      </c>
      <c r="AG83" s="17" t="s">
        <v>275</v>
      </c>
      <c r="AH83" s="11" t="s">
        <v>276</v>
      </c>
      <c r="AI83" s="11" t="s">
        <v>3656</v>
      </c>
      <c r="AJ83" s="11">
        <v>7008</v>
      </c>
      <c r="AK83" s="11"/>
      <c r="AL83" s="11" t="str">
        <f>_xlfn.XLOOKUP(AO83,Buildings!$A$2:$A$77,Buildings!$G$2:$G$77)</f>
        <v>Storage</v>
      </c>
      <c r="AM83" s="11"/>
      <c r="AN83" s="11"/>
      <c r="AO83" s="11" t="s">
        <v>4136</v>
      </c>
      <c r="AP83" s="11"/>
      <c r="AQ83" s="11"/>
      <c r="AR83" s="11"/>
    </row>
    <row r="84" spans="1:44" x14ac:dyDescent="0.25">
      <c r="A84" s="11" t="s">
        <v>3719</v>
      </c>
      <c r="B84" s="11" t="s">
        <v>3689</v>
      </c>
      <c r="C84" s="11" t="s">
        <v>271</v>
      </c>
      <c r="D84" s="11" t="s">
        <v>3162</v>
      </c>
      <c r="E84" s="15" t="s">
        <v>3866</v>
      </c>
      <c r="F84" s="11" t="s">
        <v>3799</v>
      </c>
      <c r="G84" s="11"/>
      <c r="H84" s="11" t="s">
        <v>3798</v>
      </c>
      <c r="I84" s="11" t="s">
        <v>4716</v>
      </c>
      <c r="J84" s="11" t="s">
        <v>11</v>
      </c>
      <c r="K84" s="11" t="s">
        <v>11</v>
      </c>
      <c r="L84" s="11" t="s">
        <v>11</v>
      </c>
      <c r="M84" s="11" t="s">
        <v>11</v>
      </c>
      <c r="N84" s="11" t="s">
        <v>3799</v>
      </c>
      <c r="O84" s="11" t="s">
        <v>80</v>
      </c>
      <c r="P84" s="11" t="s">
        <v>11</v>
      </c>
      <c r="Q84" s="11" t="s">
        <v>11</v>
      </c>
      <c r="R84" s="11" t="s">
        <v>3841</v>
      </c>
      <c r="S84" s="11" t="s">
        <v>2327</v>
      </c>
      <c r="T84" s="11" t="s">
        <v>3798</v>
      </c>
      <c r="U84" s="11" t="s">
        <v>11</v>
      </c>
      <c r="V84" s="11" t="s">
        <v>3799</v>
      </c>
      <c r="W84" s="11" t="s">
        <v>11</v>
      </c>
      <c r="X84" s="11" t="s">
        <v>3841</v>
      </c>
      <c r="Y84" s="11" t="s">
        <v>11</v>
      </c>
      <c r="Z84" s="11">
        <v>1.1764705882352942</v>
      </c>
      <c r="AA84" s="11" t="s">
        <v>11</v>
      </c>
      <c r="AB84" s="16" t="s">
        <v>3707</v>
      </c>
      <c r="AC84" s="14">
        <f t="shared" si="1"/>
        <v>4941.7857637035722</v>
      </c>
      <c r="AD84" s="11">
        <v>0</v>
      </c>
      <c r="AE84" s="11" t="s">
        <v>273</v>
      </c>
      <c r="AF84" s="11">
        <v>0</v>
      </c>
      <c r="AG84" s="17" t="s">
        <v>275</v>
      </c>
      <c r="AH84" s="11" t="s">
        <v>276</v>
      </c>
      <c r="AI84" s="11" t="s">
        <v>3656</v>
      </c>
      <c r="AJ84" s="11">
        <v>7008</v>
      </c>
      <c r="AK84" s="11"/>
      <c r="AL84" s="11" t="str">
        <f>_xlfn.XLOOKUP(AO84,Buildings!$A$2:$A$77,Buildings!$G$2:$G$77)</f>
        <v>Industry_Other</v>
      </c>
      <c r="AM84" s="11"/>
      <c r="AN84" s="11"/>
      <c r="AO84" s="11" t="s">
        <v>4137</v>
      </c>
      <c r="AP84" s="11"/>
      <c r="AQ84" s="11"/>
      <c r="AR84" s="11"/>
    </row>
    <row r="85" spans="1:44" x14ac:dyDescent="0.25">
      <c r="A85" s="11" t="s">
        <v>3720</v>
      </c>
      <c r="B85" s="11" t="s">
        <v>3690</v>
      </c>
      <c r="C85" s="11" t="s">
        <v>271</v>
      </c>
      <c r="D85" s="11" t="s">
        <v>3162</v>
      </c>
      <c r="E85" s="15" t="s">
        <v>3866</v>
      </c>
      <c r="F85" s="11" t="s">
        <v>3801</v>
      </c>
      <c r="G85" s="11"/>
      <c r="H85" s="11" t="s">
        <v>3800</v>
      </c>
      <c r="I85" s="11" t="s">
        <v>4716</v>
      </c>
      <c r="J85" s="11" t="s">
        <v>11</v>
      </c>
      <c r="K85" s="11" t="s">
        <v>11</v>
      </c>
      <c r="L85" s="11" t="s">
        <v>11</v>
      </c>
      <c r="M85" s="11" t="s">
        <v>11</v>
      </c>
      <c r="N85" s="11" t="s">
        <v>3801</v>
      </c>
      <c r="O85" s="11" t="s">
        <v>80</v>
      </c>
      <c r="P85" s="11" t="s">
        <v>11</v>
      </c>
      <c r="Q85" s="11" t="s">
        <v>11</v>
      </c>
      <c r="R85" s="11" t="s">
        <v>3842</v>
      </c>
      <c r="S85" s="11" t="s">
        <v>2327</v>
      </c>
      <c r="T85" s="11" t="s">
        <v>3800</v>
      </c>
      <c r="U85" s="11" t="s">
        <v>11</v>
      </c>
      <c r="V85" s="11" t="s">
        <v>3801</v>
      </c>
      <c r="W85" s="11" t="s">
        <v>11</v>
      </c>
      <c r="X85" s="11" t="s">
        <v>3842</v>
      </c>
      <c r="Y85" s="11" t="s">
        <v>11</v>
      </c>
      <c r="Z85" s="11">
        <v>1.1764705882352942</v>
      </c>
      <c r="AA85" s="11" t="s">
        <v>11</v>
      </c>
      <c r="AB85" s="16" t="s">
        <v>3708</v>
      </c>
      <c r="AC85" s="14">
        <f t="shared" si="1"/>
        <v>4940.9067552077158</v>
      </c>
      <c r="AD85" s="11">
        <v>0</v>
      </c>
      <c r="AE85" s="11" t="s">
        <v>273</v>
      </c>
      <c r="AF85" s="11">
        <v>0</v>
      </c>
      <c r="AG85" s="17" t="s">
        <v>275</v>
      </c>
      <c r="AH85" s="11" t="s">
        <v>276</v>
      </c>
      <c r="AI85" s="11" t="s">
        <v>3656</v>
      </c>
      <c r="AJ85" s="11">
        <v>7008</v>
      </c>
      <c r="AK85" s="11"/>
      <c r="AL85" s="11" t="str">
        <f>_xlfn.XLOOKUP(AO85,Buildings!$A$2:$A$77,Buildings!$G$2:$G$77)</f>
        <v>Industry_Other</v>
      </c>
      <c r="AM85" s="11"/>
      <c r="AN85" s="11"/>
      <c r="AO85" s="11" t="s">
        <v>4138</v>
      </c>
      <c r="AP85" s="11"/>
      <c r="AQ85" s="11"/>
      <c r="AR85" s="11"/>
    </row>
    <row r="86" spans="1:44" x14ac:dyDescent="0.25">
      <c r="A86" s="11" t="s">
        <v>3721</v>
      </c>
      <c r="B86" s="11" t="s">
        <v>3691</v>
      </c>
      <c r="C86" s="11" t="s">
        <v>271</v>
      </c>
      <c r="D86" s="11" t="s">
        <v>3162</v>
      </c>
      <c r="E86" s="15" t="s">
        <v>3866</v>
      </c>
      <c r="F86" s="11" t="s">
        <v>3803</v>
      </c>
      <c r="G86" s="11"/>
      <c r="H86" s="11" t="s">
        <v>3802</v>
      </c>
      <c r="I86" s="11" t="s">
        <v>4716</v>
      </c>
      <c r="J86" s="11" t="s">
        <v>11</v>
      </c>
      <c r="K86" s="11" t="s">
        <v>11</v>
      </c>
      <c r="L86" s="11" t="s">
        <v>11</v>
      </c>
      <c r="M86" s="11" t="s">
        <v>11</v>
      </c>
      <c r="N86" s="11" t="s">
        <v>3803</v>
      </c>
      <c r="O86" s="11" t="s">
        <v>80</v>
      </c>
      <c r="P86" s="11" t="s">
        <v>11</v>
      </c>
      <c r="Q86" s="11" t="s">
        <v>11</v>
      </c>
      <c r="R86" s="11" t="s">
        <v>3843</v>
      </c>
      <c r="S86" s="11" t="s">
        <v>2327</v>
      </c>
      <c r="T86" s="11" t="s">
        <v>3802</v>
      </c>
      <c r="U86" s="11" t="s">
        <v>11</v>
      </c>
      <c r="V86" s="11" t="s">
        <v>3803</v>
      </c>
      <c r="W86" s="11" t="s">
        <v>11</v>
      </c>
      <c r="X86" s="11" t="s">
        <v>3843</v>
      </c>
      <c r="Y86" s="11" t="s">
        <v>11</v>
      </c>
      <c r="Z86" s="11">
        <v>1.1764705882352942</v>
      </c>
      <c r="AA86" s="11" t="s">
        <v>11</v>
      </c>
      <c r="AB86" s="16" t="s">
        <v>3709</v>
      </c>
      <c r="AC86" s="14">
        <f t="shared" si="1"/>
        <v>4940.028059359377</v>
      </c>
      <c r="AD86" s="11">
        <v>0</v>
      </c>
      <c r="AE86" s="11" t="s">
        <v>273</v>
      </c>
      <c r="AF86" s="11">
        <v>0</v>
      </c>
      <c r="AG86" s="17" t="s">
        <v>275</v>
      </c>
      <c r="AH86" s="11" t="s">
        <v>276</v>
      </c>
      <c r="AI86" s="11" t="s">
        <v>3656</v>
      </c>
      <c r="AJ86" s="11">
        <v>7008</v>
      </c>
      <c r="AK86" s="11"/>
      <c r="AL86" s="11" t="str">
        <f>_xlfn.XLOOKUP(AO86,Buildings!$A$2:$A$77,Buildings!$G$2:$G$77)</f>
        <v>Industry_Other</v>
      </c>
      <c r="AM86" s="11"/>
      <c r="AN86" s="11"/>
      <c r="AO86" s="11" t="s">
        <v>4139</v>
      </c>
      <c r="AP86" s="11"/>
      <c r="AQ86" s="11"/>
      <c r="AR86" s="11"/>
    </row>
    <row r="87" spans="1:44" x14ac:dyDescent="0.25">
      <c r="A87" s="11" t="s">
        <v>3722</v>
      </c>
      <c r="B87" s="11" t="s">
        <v>3692</v>
      </c>
      <c r="C87" s="11" t="s">
        <v>271</v>
      </c>
      <c r="D87" s="11" t="s">
        <v>3162</v>
      </c>
      <c r="E87" s="15" t="s">
        <v>3866</v>
      </c>
      <c r="F87" s="11" t="s">
        <v>3804</v>
      </c>
      <c r="G87" s="11"/>
      <c r="H87" s="11" t="s">
        <v>3864</v>
      </c>
      <c r="I87" s="11" t="s">
        <v>4716</v>
      </c>
      <c r="J87" s="11" t="s">
        <v>11</v>
      </c>
      <c r="K87" s="11" t="s">
        <v>11</v>
      </c>
      <c r="L87" s="11" t="s">
        <v>11</v>
      </c>
      <c r="M87" s="11" t="s">
        <v>11</v>
      </c>
      <c r="N87" s="11" t="s">
        <v>3804</v>
      </c>
      <c r="O87" s="11" t="s">
        <v>80</v>
      </c>
      <c r="P87" s="11" t="s">
        <v>11</v>
      </c>
      <c r="Q87" s="11" t="s">
        <v>11</v>
      </c>
      <c r="R87" s="11" t="s">
        <v>3844</v>
      </c>
      <c r="S87" s="11" t="s">
        <v>2327</v>
      </c>
      <c r="T87" s="11" t="s">
        <v>3864</v>
      </c>
      <c r="U87" s="11" t="s">
        <v>11</v>
      </c>
      <c r="V87" s="11" t="s">
        <v>3804</v>
      </c>
      <c r="W87" s="11" t="s">
        <v>11</v>
      </c>
      <c r="X87" s="11" t="s">
        <v>3844</v>
      </c>
      <c r="Y87" s="11" t="s">
        <v>11</v>
      </c>
      <c r="Z87" s="11">
        <v>1.1764705882352942</v>
      </c>
      <c r="AA87" s="11" t="s">
        <v>11</v>
      </c>
      <c r="AB87" s="16" t="s">
        <v>3710</v>
      </c>
      <c r="AC87" s="14">
        <f t="shared" si="1"/>
        <v>4939.1496759917818</v>
      </c>
      <c r="AD87" s="11">
        <v>0</v>
      </c>
      <c r="AE87" s="11" t="s">
        <v>273</v>
      </c>
      <c r="AF87" s="11">
        <v>0</v>
      </c>
      <c r="AG87" s="17" t="s">
        <v>275</v>
      </c>
      <c r="AH87" s="11" t="s">
        <v>276</v>
      </c>
      <c r="AI87" s="11" t="s">
        <v>3656</v>
      </c>
      <c r="AJ87" s="11">
        <v>7008</v>
      </c>
      <c r="AK87" s="11"/>
      <c r="AL87" s="11" t="str">
        <f>_xlfn.XLOOKUP(AO87,Buildings!$A$2:$A$77,Buildings!$G$2:$G$77)</f>
        <v>Storage</v>
      </c>
      <c r="AM87" s="11"/>
      <c r="AN87" s="11"/>
      <c r="AO87" s="11" t="s">
        <v>4140</v>
      </c>
      <c r="AP87" s="11"/>
      <c r="AQ87" s="11"/>
      <c r="AR87" s="11"/>
    </row>
    <row r="88" spans="1:44" x14ac:dyDescent="0.25">
      <c r="A88" s="11" t="s">
        <v>333</v>
      </c>
      <c r="B88" s="11" t="s">
        <v>334</v>
      </c>
      <c r="C88" s="11" t="s">
        <v>3647</v>
      </c>
      <c r="D88" s="11" t="s">
        <v>3162</v>
      </c>
      <c r="E88" s="15" t="s">
        <v>5183</v>
      </c>
      <c r="F88" s="11" t="s">
        <v>1782</v>
      </c>
      <c r="G88" s="11"/>
      <c r="H88" s="11" t="s">
        <v>1782</v>
      </c>
      <c r="I88" s="11" t="s">
        <v>106</v>
      </c>
      <c r="J88" s="11" t="s">
        <v>11</v>
      </c>
      <c r="K88" s="11" t="s">
        <v>11</v>
      </c>
      <c r="L88" s="11" t="s">
        <v>11</v>
      </c>
      <c r="M88" s="11" t="s">
        <v>11</v>
      </c>
      <c r="N88" s="11" t="s">
        <v>2024</v>
      </c>
      <c r="O88" s="11" t="s">
        <v>69</v>
      </c>
      <c r="P88" s="11" t="s">
        <v>2026</v>
      </c>
      <c r="Q88" s="11" t="s">
        <v>3177</v>
      </c>
      <c r="R88" s="11" t="s">
        <v>3506</v>
      </c>
      <c r="S88" s="11" t="s">
        <v>2327</v>
      </c>
      <c r="T88" s="11" t="s">
        <v>1782</v>
      </c>
      <c r="U88" s="11" t="s">
        <v>11</v>
      </c>
      <c r="V88" s="11" t="s">
        <v>2024</v>
      </c>
      <c r="W88" s="11" t="s">
        <v>2026</v>
      </c>
      <c r="X88" s="11" t="s">
        <v>3506</v>
      </c>
      <c r="Y88" s="11" t="s">
        <v>11</v>
      </c>
      <c r="Z88" s="11">
        <v>4.3478260869565215</v>
      </c>
      <c r="AA88" s="11">
        <v>1.9607843137254901</v>
      </c>
      <c r="AB88" s="16" t="s">
        <v>3650</v>
      </c>
      <c r="AC88" s="14">
        <f t="shared" si="1"/>
        <v>3588.8601780074646</v>
      </c>
      <c r="AD88" s="11">
        <v>783000000</v>
      </c>
      <c r="AE88" s="11" t="s">
        <v>273</v>
      </c>
      <c r="AF88" s="16">
        <v>0.51</v>
      </c>
      <c r="AG88" s="17" t="s">
        <v>275</v>
      </c>
      <c r="AH88" s="11" t="s">
        <v>335</v>
      </c>
      <c r="AI88" s="11" t="s">
        <v>3656</v>
      </c>
      <c r="AJ88" s="11">
        <v>7008</v>
      </c>
      <c r="AK88" s="11"/>
      <c r="AL88" s="11" t="str">
        <f>_xlfn.XLOOKUP(AO88,Buildings!$A$2:$A$77,Buildings!$G$2:$G$77)</f>
        <v>Industry_Refineries</v>
      </c>
      <c r="AM88" s="11"/>
      <c r="AN88" s="11"/>
      <c r="AO88" s="11" t="s">
        <v>327</v>
      </c>
      <c r="AP88" s="11"/>
      <c r="AQ88" s="11"/>
      <c r="AR88" s="11"/>
    </row>
    <row r="89" spans="1:44" x14ac:dyDescent="0.25">
      <c r="A89" s="11" t="s">
        <v>414</v>
      </c>
      <c r="B89" s="11" t="s">
        <v>5382</v>
      </c>
      <c r="C89" s="11" t="s">
        <v>337</v>
      </c>
      <c r="D89" s="11" t="s">
        <v>3162</v>
      </c>
      <c r="E89" s="15" t="s">
        <v>11</v>
      </c>
      <c r="F89" s="11" t="s">
        <v>1888</v>
      </c>
      <c r="G89" s="11"/>
      <c r="H89" s="11" t="s">
        <v>1888</v>
      </c>
      <c r="I89" s="11" t="s">
        <v>4716</v>
      </c>
      <c r="J89" s="11" t="s">
        <v>11</v>
      </c>
      <c r="K89" s="11" t="s">
        <v>11</v>
      </c>
      <c r="L89" s="11" t="s">
        <v>11</v>
      </c>
      <c r="M89" s="11" t="s">
        <v>11</v>
      </c>
      <c r="N89" s="11" t="s">
        <v>2159</v>
      </c>
      <c r="O89" s="11" t="s">
        <v>69</v>
      </c>
      <c r="P89" s="11" t="s">
        <v>11</v>
      </c>
      <c r="Q89" s="11" t="s">
        <v>11</v>
      </c>
      <c r="R89" s="11" t="s">
        <v>3539</v>
      </c>
      <c r="S89" s="11" t="s">
        <v>2327</v>
      </c>
      <c r="T89" s="11" t="s">
        <v>1888</v>
      </c>
      <c r="U89" s="11" t="s">
        <v>11</v>
      </c>
      <c r="V89" s="11" t="s">
        <v>2159</v>
      </c>
      <c r="W89" s="11" t="s">
        <v>11</v>
      </c>
      <c r="X89" s="11" t="s">
        <v>3539</v>
      </c>
      <c r="Y89" s="11" t="s">
        <v>11</v>
      </c>
      <c r="Z89" s="11">
        <v>1.6949152542372883</v>
      </c>
      <c r="AA89" s="11" t="s">
        <v>11</v>
      </c>
      <c r="AB89" s="16" t="s">
        <v>3648</v>
      </c>
      <c r="AC89" s="14">
        <f t="shared" si="1"/>
        <v>4916.420845624385</v>
      </c>
      <c r="AD89" s="11">
        <v>1475000000</v>
      </c>
      <c r="AE89" s="11" t="s">
        <v>273</v>
      </c>
      <c r="AF89" s="16">
        <v>0.59</v>
      </c>
      <c r="AG89" s="17" t="s">
        <v>275</v>
      </c>
      <c r="AH89" s="11" t="s">
        <v>415</v>
      </c>
      <c r="AI89" s="11" t="s">
        <v>3656</v>
      </c>
      <c r="AJ89" s="11">
        <v>4380</v>
      </c>
      <c r="AK89" s="11"/>
      <c r="AL89" s="11" t="str">
        <f>_xlfn.XLOOKUP(AO89,Buildings!$A$2:$A$77,Buildings!$G$2:$G$77)</f>
        <v>Power_Plant_Gas_Large</v>
      </c>
      <c r="AM89" s="11"/>
      <c r="AN89" s="11"/>
      <c r="AO89" s="11" t="s">
        <v>5380</v>
      </c>
      <c r="AP89" s="11"/>
      <c r="AQ89" s="11"/>
      <c r="AR89" s="11"/>
    </row>
    <row r="90" spans="1:44" x14ac:dyDescent="0.25">
      <c r="A90" s="11" t="s">
        <v>406</v>
      </c>
      <c r="B90" s="13" t="s">
        <v>407</v>
      </c>
      <c r="C90" s="11" t="s">
        <v>337</v>
      </c>
      <c r="D90" s="11" t="s">
        <v>3162</v>
      </c>
      <c r="E90" s="15" t="s">
        <v>11</v>
      </c>
      <c r="F90" s="11" t="s">
        <v>1881</v>
      </c>
      <c r="G90" s="11"/>
      <c r="H90" s="11" t="s">
        <v>1881</v>
      </c>
      <c r="I90" s="11" t="s">
        <v>96</v>
      </c>
      <c r="J90" s="11" t="s">
        <v>11</v>
      </c>
      <c r="K90" s="11" t="s">
        <v>11</v>
      </c>
      <c r="L90" s="11" t="s">
        <v>11</v>
      </c>
      <c r="M90" s="11" t="s">
        <v>11</v>
      </c>
      <c r="N90" s="11" t="s">
        <v>2149</v>
      </c>
      <c r="O90" s="11" t="s">
        <v>69</v>
      </c>
      <c r="P90" s="11" t="s">
        <v>11</v>
      </c>
      <c r="Q90" s="11" t="s">
        <v>11</v>
      </c>
      <c r="R90" s="11" t="s">
        <v>3535</v>
      </c>
      <c r="S90" s="11" t="s">
        <v>2327</v>
      </c>
      <c r="T90" s="11" t="s">
        <v>1881</v>
      </c>
      <c r="U90" s="11" t="s">
        <v>11</v>
      </c>
      <c r="V90" s="11" t="s">
        <v>2149</v>
      </c>
      <c r="W90" s="11" t="s">
        <v>11</v>
      </c>
      <c r="X90" s="11" t="s">
        <v>3535</v>
      </c>
      <c r="Y90" s="11" t="s">
        <v>11</v>
      </c>
      <c r="Z90" s="11">
        <v>2.1739130434782608</v>
      </c>
      <c r="AA90" s="11" t="s">
        <v>11</v>
      </c>
      <c r="AB90" s="16" t="s">
        <v>3649</v>
      </c>
      <c r="AC90" s="14">
        <f t="shared" si="1"/>
        <v>2936.3401456424713</v>
      </c>
      <c r="AD90" s="11">
        <v>2391000000</v>
      </c>
      <c r="AE90" s="11" t="s">
        <v>273</v>
      </c>
      <c r="AF90" s="16">
        <v>0.46</v>
      </c>
      <c r="AG90" s="17" t="s">
        <v>275</v>
      </c>
      <c r="AH90" s="11" t="s">
        <v>373</v>
      </c>
      <c r="AI90" s="11" t="s">
        <v>3656</v>
      </c>
      <c r="AJ90" s="11">
        <v>5404.92</v>
      </c>
      <c r="AK90" s="11"/>
      <c r="AL90" s="11" t="str">
        <f>_xlfn.XLOOKUP(AO90,Buildings!$A$2:$A$77,Buildings!$G$2:$G$77)</f>
        <v>Power_Plant_Coal</v>
      </c>
      <c r="AM90" s="11"/>
      <c r="AN90" s="11"/>
      <c r="AO90" s="11" t="s">
        <v>5364</v>
      </c>
      <c r="AP90" s="11"/>
      <c r="AQ90" s="11"/>
      <c r="AR90" s="11"/>
    </row>
    <row r="91" spans="1:44" x14ac:dyDescent="0.25">
      <c r="A91" s="11" t="s">
        <v>429</v>
      </c>
      <c r="B91" s="11" t="s">
        <v>430</v>
      </c>
      <c r="C91" s="11" t="s">
        <v>337</v>
      </c>
      <c r="D91" s="11" t="s">
        <v>3162</v>
      </c>
      <c r="E91" s="15" t="s">
        <v>11</v>
      </c>
      <c r="F91" s="11" t="s">
        <v>2186</v>
      </c>
      <c r="G91" s="11"/>
      <c r="H91" s="11" t="s">
        <v>1901</v>
      </c>
      <c r="I91" s="11" t="s">
        <v>110</v>
      </c>
      <c r="J91" s="11" t="s">
        <v>11</v>
      </c>
      <c r="K91" s="11" t="s">
        <v>11</v>
      </c>
      <c r="L91" s="11" t="s">
        <v>11</v>
      </c>
      <c r="M91" s="11" t="s">
        <v>11</v>
      </c>
      <c r="N91" s="11" t="s">
        <v>2186</v>
      </c>
      <c r="O91" s="11" t="s">
        <v>80</v>
      </c>
      <c r="P91" s="11" t="s">
        <v>2188</v>
      </c>
      <c r="Q91" s="11" t="s">
        <v>69</v>
      </c>
      <c r="R91" s="11" t="s">
        <v>3545</v>
      </c>
      <c r="S91" s="11" t="s">
        <v>2327</v>
      </c>
      <c r="T91" s="11" t="s">
        <v>1901</v>
      </c>
      <c r="U91" s="11" t="s">
        <v>11</v>
      </c>
      <c r="V91" s="11" t="s">
        <v>2186</v>
      </c>
      <c r="W91" s="11" t="s">
        <v>2188</v>
      </c>
      <c r="X91" s="11" t="s">
        <v>3545</v>
      </c>
      <c r="Y91" s="11" t="s">
        <v>11</v>
      </c>
      <c r="Z91" s="11">
        <v>12.5</v>
      </c>
      <c r="AA91" s="11">
        <v>5</v>
      </c>
      <c r="AB91" s="16" t="s">
        <v>3653</v>
      </c>
      <c r="AC91" s="14">
        <f t="shared" si="1"/>
        <v>2637.9656009285636</v>
      </c>
      <c r="AD91" s="11">
        <v>521000000</v>
      </c>
      <c r="AE91" s="11" t="s">
        <v>273</v>
      </c>
      <c r="AF91" s="16">
        <v>0.08</v>
      </c>
      <c r="AG91" s="17" t="s">
        <v>275</v>
      </c>
      <c r="AH91" s="11" t="s">
        <v>432</v>
      </c>
      <c r="AI91" s="11" t="s">
        <v>3656</v>
      </c>
      <c r="AJ91" s="11">
        <v>7997.88</v>
      </c>
      <c r="AK91" s="11"/>
      <c r="AL91" s="11" t="str">
        <f>_xlfn.XLOOKUP(AO91,Buildings!$A$2:$A$77,Buildings!$G$2:$G$77)</f>
        <v>Power_Plant_Other</v>
      </c>
      <c r="AM91" s="11"/>
      <c r="AN91" s="11"/>
      <c r="AO91" s="11" t="s">
        <v>431</v>
      </c>
      <c r="AP91" s="11"/>
      <c r="AQ91" s="11"/>
      <c r="AR91" s="11"/>
    </row>
    <row r="92" spans="1:44" x14ac:dyDescent="0.25">
      <c r="A92" s="11" t="s">
        <v>370</v>
      </c>
      <c r="B92" s="11" t="s">
        <v>371</v>
      </c>
      <c r="C92" s="11" t="s">
        <v>337</v>
      </c>
      <c r="D92" s="11" t="s">
        <v>3162</v>
      </c>
      <c r="E92" s="15" t="s">
        <v>5183</v>
      </c>
      <c r="F92" s="11" t="s">
        <v>1836</v>
      </c>
      <c r="G92" s="11"/>
      <c r="H92" s="11" t="s">
        <v>1836</v>
      </c>
      <c r="I92" s="11" t="s">
        <v>108</v>
      </c>
      <c r="J92" s="11" t="s">
        <v>11</v>
      </c>
      <c r="K92" s="11" t="s">
        <v>11</v>
      </c>
      <c r="L92" s="11" t="s">
        <v>11</v>
      </c>
      <c r="M92" s="11" t="s">
        <v>11</v>
      </c>
      <c r="N92" s="11" t="s">
        <v>2088</v>
      </c>
      <c r="O92" s="11" t="s">
        <v>69</v>
      </c>
      <c r="P92" s="11" t="s">
        <v>11</v>
      </c>
      <c r="Q92" s="11" t="s">
        <v>11</v>
      </c>
      <c r="R92" s="11" t="s">
        <v>3523</v>
      </c>
      <c r="S92" s="11" t="s">
        <v>2327</v>
      </c>
      <c r="T92" s="11" t="s">
        <v>1836</v>
      </c>
      <c r="U92" s="11" t="s">
        <v>11</v>
      </c>
      <c r="V92" s="11" t="s">
        <v>2088</v>
      </c>
      <c r="W92" s="11" t="s">
        <v>11</v>
      </c>
      <c r="X92" s="11" t="s">
        <v>3523</v>
      </c>
      <c r="Y92" s="11" t="s">
        <v>11</v>
      </c>
      <c r="Z92" s="11">
        <v>2</v>
      </c>
      <c r="AA92" s="11" t="s">
        <v>11</v>
      </c>
      <c r="AB92" s="16" t="s">
        <v>3650</v>
      </c>
      <c r="AC92" s="14">
        <f t="shared" si="1"/>
        <v>3588.8601780074646</v>
      </c>
      <c r="AD92" s="11">
        <v>24000000</v>
      </c>
      <c r="AE92" s="11" t="s">
        <v>273</v>
      </c>
      <c r="AF92" s="16">
        <v>0.5</v>
      </c>
      <c r="AG92" s="17" t="s">
        <v>275</v>
      </c>
      <c r="AH92" s="11" t="s">
        <v>373</v>
      </c>
      <c r="AI92" s="11" t="s">
        <v>3656</v>
      </c>
      <c r="AJ92" s="11">
        <v>7997.88</v>
      </c>
      <c r="AK92" s="11"/>
      <c r="AL92" s="11" t="str">
        <f>_xlfn.XLOOKUP(AO92,Buildings!$A$2:$A$77,Buildings!$G$2:$G$77)</f>
        <v>Industry_Chemicals</v>
      </c>
      <c r="AM92" s="11"/>
      <c r="AN92" s="11"/>
      <c r="AO92" s="11" t="s">
        <v>372</v>
      </c>
      <c r="AP92" s="11"/>
      <c r="AQ92" s="11"/>
      <c r="AR92" s="11"/>
    </row>
    <row r="93" spans="1:44" x14ac:dyDescent="0.25">
      <c r="A93" s="11" t="s">
        <v>411</v>
      </c>
      <c r="B93" s="13" t="s">
        <v>412</v>
      </c>
      <c r="C93" s="11" t="s">
        <v>337</v>
      </c>
      <c r="D93" s="11" t="s">
        <v>3162</v>
      </c>
      <c r="E93" s="15" t="s">
        <v>11</v>
      </c>
      <c r="F93" s="11" t="s">
        <v>1886</v>
      </c>
      <c r="G93" s="11"/>
      <c r="H93" s="11" t="s">
        <v>1886</v>
      </c>
      <c r="I93" s="11" t="s">
        <v>96</v>
      </c>
      <c r="J93" s="11" t="s">
        <v>11</v>
      </c>
      <c r="K93" s="11" t="s">
        <v>11</v>
      </c>
      <c r="L93" s="11" t="s">
        <v>11</v>
      </c>
      <c r="M93" s="11" t="s">
        <v>11</v>
      </c>
      <c r="N93" s="11" t="s">
        <v>2157</v>
      </c>
      <c r="O93" s="11" t="s">
        <v>69</v>
      </c>
      <c r="P93" s="11" t="s">
        <v>11</v>
      </c>
      <c r="Q93" s="11" t="s">
        <v>11</v>
      </c>
      <c r="R93" s="11" t="s">
        <v>3538</v>
      </c>
      <c r="S93" s="11" t="s">
        <v>2327</v>
      </c>
      <c r="T93" s="11" t="s">
        <v>1886</v>
      </c>
      <c r="U93" s="11" t="s">
        <v>11</v>
      </c>
      <c r="V93" s="11" t="s">
        <v>2157</v>
      </c>
      <c r="W93" s="11" t="s">
        <v>11</v>
      </c>
      <c r="X93" s="11" t="s">
        <v>3538</v>
      </c>
      <c r="Y93" s="11" t="s">
        <v>11</v>
      </c>
      <c r="Z93" s="11">
        <v>2.1739130434782608</v>
      </c>
      <c r="AA93" s="11" t="s">
        <v>11</v>
      </c>
      <c r="AB93" s="16" t="s">
        <v>3649</v>
      </c>
      <c r="AC93" s="14">
        <f t="shared" si="1"/>
        <v>2936.3401456424713</v>
      </c>
      <c r="AD93" s="11">
        <v>1739000000</v>
      </c>
      <c r="AE93" s="11" t="s">
        <v>273</v>
      </c>
      <c r="AF93" s="16">
        <v>0.46</v>
      </c>
      <c r="AG93" s="17" t="s">
        <v>275</v>
      </c>
      <c r="AH93" s="11" t="s">
        <v>373</v>
      </c>
      <c r="AI93" s="11" t="s">
        <v>3656</v>
      </c>
      <c r="AJ93" s="11">
        <v>5404.92</v>
      </c>
      <c r="AK93" s="11"/>
      <c r="AL93" s="11" t="str">
        <f>_xlfn.XLOOKUP(AO93,Buildings!$A$2:$A$77,Buildings!$G$2:$G$77)</f>
        <v>Power_Plant_Coal</v>
      </c>
      <c r="AM93" s="11"/>
      <c r="AN93" s="11"/>
      <c r="AO93" s="11" t="s">
        <v>413</v>
      </c>
      <c r="AP93" s="11"/>
      <c r="AQ93" s="11"/>
      <c r="AR93" s="11"/>
    </row>
    <row r="94" spans="1:44" x14ac:dyDescent="0.25">
      <c r="A94" s="11" t="s">
        <v>426</v>
      </c>
      <c r="B94" s="11" t="s">
        <v>427</v>
      </c>
      <c r="C94" s="11" t="s">
        <v>337</v>
      </c>
      <c r="D94" s="11" t="s">
        <v>3162</v>
      </c>
      <c r="E94" s="15" t="s">
        <v>11</v>
      </c>
      <c r="F94" s="11" t="s">
        <v>1899</v>
      </c>
      <c r="G94" s="11"/>
      <c r="H94" s="11" t="s">
        <v>1899</v>
      </c>
      <c r="I94" s="11" t="s">
        <v>4716</v>
      </c>
      <c r="J94" s="11" t="s">
        <v>11</v>
      </c>
      <c r="K94" s="11" t="s">
        <v>11</v>
      </c>
      <c r="L94" s="11" t="s">
        <v>11</v>
      </c>
      <c r="M94" s="11" t="s">
        <v>11</v>
      </c>
      <c r="N94" s="11" t="s">
        <v>2184</v>
      </c>
      <c r="O94" s="11" t="s">
        <v>69</v>
      </c>
      <c r="P94" s="11" t="s">
        <v>11</v>
      </c>
      <c r="Q94" s="11" t="s">
        <v>11</v>
      </c>
      <c r="R94" s="11" t="s">
        <v>3544</v>
      </c>
      <c r="S94" s="11" t="s">
        <v>2327</v>
      </c>
      <c r="T94" s="11" t="s">
        <v>1899</v>
      </c>
      <c r="U94" s="11" t="s">
        <v>11</v>
      </c>
      <c r="V94" s="11" t="s">
        <v>2184</v>
      </c>
      <c r="W94" s="11" t="s">
        <v>11</v>
      </c>
      <c r="X94" s="11" t="s">
        <v>3544</v>
      </c>
      <c r="Y94" s="11" t="s">
        <v>11</v>
      </c>
      <c r="Z94" s="11">
        <v>1.6949152542372883</v>
      </c>
      <c r="AA94" s="11" t="s">
        <v>11</v>
      </c>
      <c r="AB94" s="16" t="s">
        <v>3648</v>
      </c>
      <c r="AC94" s="14">
        <f t="shared" si="1"/>
        <v>4916.420845624385</v>
      </c>
      <c r="AD94" s="11">
        <v>751000000</v>
      </c>
      <c r="AE94" s="11" t="s">
        <v>273</v>
      </c>
      <c r="AF94" s="16">
        <v>0.56999999999999995</v>
      </c>
      <c r="AG94" s="17" t="s">
        <v>275</v>
      </c>
      <c r="AH94" s="11" t="s">
        <v>415</v>
      </c>
      <c r="AI94" s="11" t="s">
        <v>3656</v>
      </c>
      <c r="AJ94" s="11">
        <v>438</v>
      </c>
      <c r="AK94" s="11"/>
      <c r="AL94" s="11" t="str">
        <f>_xlfn.XLOOKUP(AO94,Buildings!$A$2:$A$77,Buildings!$G$2:$G$77)</f>
        <v>Power_Plant_Gas_Large</v>
      </c>
      <c r="AM94" s="11"/>
      <c r="AN94" s="11"/>
      <c r="AO94" s="11" t="s">
        <v>428</v>
      </c>
      <c r="AP94" s="11"/>
      <c r="AQ94" s="11"/>
      <c r="AR94" s="11"/>
    </row>
    <row r="95" spans="1:44" x14ac:dyDescent="0.25">
      <c r="A95" s="11" t="s">
        <v>443</v>
      </c>
      <c r="B95" s="11" t="s">
        <v>444</v>
      </c>
      <c r="C95" s="11" t="s">
        <v>337</v>
      </c>
      <c r="D95" s="11" t="s">
        <v>3162</v>
      </c>
      <c r="E95" s="15" t="s">
        <v>11</v>
      </c>
      <c r="F95" s="11" t="s">
        <v>1917</v>
      </c>
      <c r="G95" s="11"/>
      <c r="H95" s="11" t="s">
        <v>1917</v>
      </c>
      <c r="I95" s="11" t="s">
        <v>4716</v>
      </c>
      <c r="J95" s="11" t="s">
        <v>11</v>
      </c>
      <c r="K95" s="11" t="s">
        <v>11</v>
      </c>
      <c r="L95" s="11" t="s">
        <v>11</v>
      </c>
      <c r="M95" s="11" t="s">
        <v>11</v>
      </c>
      <c r="N95" s="11" t="s">
        <v>3663</v>
      </c>
      <c r="O95" s="11" t="s">
        <v>69</v>
      </c>
      <c r="P95" s="11" t="s">
        <v>11</v>
      </c>
      <c r="Q95" s="11" t="s">
        <v>11</v>
      </c>
      <c r="R95" s="11" t="s">
        <v>3551</v>
      </c>
      <c r="S95" s="11" t="s">
        <v>2327</v>
      </c>
      <c r="T95" s="11" t="s">
        <v>1917</v>
      </c>
      <c r="U95" s="11" t="s">
        <v>11</v>
      </c>
      <c r="V95" s="11" t="s">
        <v>3663</v>
      </c>
      <c r="W95" s="11" t="s">
        <v>11</v>
      </c>
      <c r="X95" s="11" t="s">
        <v>3551</v>
      </c>
      <c r="Y95" s="11" t="s">
        <v>11</v>
      </c>
      <c r="Z95" s="11">
        <v>1.8181818181818181</v>
      </c>
      <c r="AA95" s="11" t="s">
        <v>11</v>
      </c>
      <c r="AB95" s="16" t="s">
        <v>3648</v>
      </c>
      <c r="AC95" s="14">
        <f t="shared" si="1"/>
        <v>4916.420845624385</v>
      </c>
      <c r="AD95" s="11">
        <v>778000000</v>
      </c>
      <c r="AE95" s="11" t="s">
        <v>273</v>
      </c>
      <c r="AF95" s="16">
        <v>0.55000000000000004</v>
      </c>
      <c r="AG95" s="17" t="s">
        <v>275</v>
      </c>
      <c r="AH95" s="11" t="s">
        <v>415</v>
      </c>
      <c r="AI95" s="11" t="s">
        <v>3656</v>
      </c>
      <c r="AJ95" s="11">
        <v>0</v>
      </c>
      <c r="AK95" s="11"/>
      <c r="AL95" s="11" t="str">
        <f>_xlfn.XLOOKUP(AO95,Buildings!$A$2:$A$77,Buildings!$G$2:$G$77)</f>
        <v>Power_Plant_Gas_Large</v>
      </c>
      <c r="AM95" s="11"/>
      <c r="AN95" s="11"/>
      <c r="AO95" s="11" t="s">
        <v>445</v>
      </c>
      <c r="AP95" s="11"/>
      <c r="AQ95" s="11"/>
      <c r="AR95" s="11"/>
    </row>
    <row r="96" spans="1:44" x14ac:dyDescent="0.25">
      <c r="A96" s="11" t="s">
        <v>336</v>
      </c>
      <c r="B96" s="11" t="s">
        <v>3034</v>
      </c>
      <c r="C96" s="11" t="s">
        <v>337</v>
      </c>
      <c r="D96" s="11" t="s">
        <v>3162</v>
      </c>
      <c r="E96" s="15" t="s">
        <v>11</v>
      </c>
      <c r="F96" s="11" t="s">
        <v>1784</v>
      </c>
      <c r="G96" s="11"/>
      <c r="H96" s="11" t="s">
        <v>1784</v>
      </c>
      <c r="I96" s="11" t="s">
        <v>4716</v>
      </c>
      <c r="J96" s="11" t="s">
        <v>11</v>
      </c>
      <c r="K96" s="11" t="s">
        <v>11</v>
      </c>
      <c r="L96" s="11" t="s">
        <v>11</v>
      </c>
      <c r="M96" s="11" t="s">
        <v>11</v>
      </c>
      <c r="N96" s="11" t="s">
        <v>2028</v>
      </c>
      <c r="O96" s="11" t="s">
        <v>69</v>
      </c>
      <c r="P96" s="11" t="s">
        <v>11</v>
      </c>
      <c r="Q96" s="11" t="s">
        <v>11</v>
      </c>
      <c r="R96" s="11" t="s">
        <v>3507</v>
      </c>
      <c r="S96" s="11" t="s">
        <v>2327</v>
      </c>
      <c r="T96" s="11" t="s">
        <v>1784</v>
      </c>
      <c r="U96" s="11" t="s">
        <v>11</v>
      </c>
      <c r="V96" s="11" t="s">
        <v>2028</v>
      </c>
      <c r="W96" s="11" t="s">
        <v>11</v>
      </c>
      <c r="X96" s="11" t="s">
        <v>3507</v>
      </c>
      <c r="Y96" s="11" t="s">
        <v>11</v>
      </c>
      <c r="Z96" s="11">
        <v>1.6949152542372883</v>
      </c>
      <c r="AA96" s="11" t="s">
        <v>11</v>
      </c>
      <c r="AB96" s="16" t="s">
        <v>3648</v>
      </c>
      <c r="AC96" s="14">
        <f t="shared" si="1"/>
        <v>4916.420845624385</v>
      </c>
      <c r="AD96" s="11">
        <v>34000000</v>
      </c>
      <c r="AE96" s="11" t="s">
        <v>273</v>
      </c>
      <c r="AF96" s="16">
        <v>0.59</v>
      </c>
      <c r="AG96" s="17" t="s">
        <v>275</v>
      </c>
      <c r="AH96" s="11" t="s">
        <v>338</v>
      </c>
      <c r="AI96" s="11" t="s">
        <v>3656</v>
      </c>
      <c r="AJ96" s="11">
        <v>7008</v>
      </c>
      <c r="AK96" s="11"/>
      <c r="AL96" s="11" t="s">
        <v>5460</v>
      </c>
      <c r="AM96" s="11"/>
      <c r="AN96" s="11"/>
      <c r="AO96" s="11" t="s">
        <v>327</v>
      </c>
      <c r="AP96" s="11"/>
      <c r="AQ96" s="11"/>
      <c r="AR96" s="11"/>
    </row>
    <row r="97" spans="1:44" x14ac:dyDescent="0.25">
      <c r="A97" s="11" t="s">
        <v>339</v>
      </c>
      <c r="B97" s="11" t="s">
        <v>3034</v>
      </c>
      <c r="C97" s="11" t="s">
        <v>337</v>
      </c>
      <c r="D97" s="11" t="s">
        <v>3162</v>
      </c>
      <c r="E97" s="15" t="s">
        <v>5183</v>
      </c>
      <c r="F97" s="11" t="s">
        <v>1786</v>
      </c>
      <c r="G97" s="11"/>
      <c r="H97" s="11" t="s">
        <v>1786</v>
      </c>
      <c r="I97" s="11" t="s">
        <v>89</v>
      </c>
      <c r="J97" s="11" t="s">
        <v>11</v>
      </c>
      <c r="K97" s="11" t="s">
        <v>11</v>
      </c>
      <c r="L97" s="11" t="s">
        <v>11</v>
      </c>
      <c r="M97" s="11" t="s">
        <v>11</v>
      </c>
      <c r="N97" s="11" t="s">
        <v>2030</v>
      </c>
      <c r="O97" s="11" t="s">
        <v>69</v>
      </c>
      <c r="P97" s="11" t="s">
        <v>11</v>
      </c>
      <c r="Q97" s="11" t="s">
        <v>11</v>
      </c>
      <c r="R97" s="11" t="s">
        <v>3508</v>
      </c>
      <c r="S97" s="11" t="s">
        <v>2327</v>
      </c>
      <c r="T97" s="11" t="s">
        <v>1786</v>
      </c>
      <c r="U97" s="11" t="s">
        <v>11</v>
      </c>
      <c r="V97" s="11" t="s">
        <v>2030</v>
      </c>
      <c r="W97" s="11" t="s">
        <v>11</v>
      </c>
      <c r="X97" s="11" t="s">
        <v>3508</v>
      </c>
      <c r="Y97" s="11" t="s">
        <v>11</v>
      </c>
      <c r="Z97" s="11">
        <v>1.6949152542372883</v>
      </c>
      <c r="AA97" s="11" t="s">
        <v>11</v>
      </c>
      <c r="AB97" s="16" t="s">
        <v>3652</v>
      </c>
      <c r="AC97" s="14">
        <f t="shared" si="1"/>
        <v>4145.9369817578772</v>
      </c>
      <c r="AD97" s="11">
        <v>129000000</v>
      </c>
      <c r="AE97" s="11" t="s">
        <v>273</v>
      </c>
      <c r="AF97" s="16">
        <v>0.59</v>
      </c>
      <c r="AG97" s="17" t="s">
        <v>275</v>
      </c>
      <c r="AH97" s="11" t="s">
        <v>338</v>
      </c>
      <c r="AI97" s="11" t="s">
        <v>3656</v>
      </c>
      <c r="AJ97" s="11">
        <v>7008</v>
      </c>
      <c r="AK97" s="11"/>
      <c r="AL97" s="11" t="s">
        <v>5464</v>
      </c>
      <c r="AM97" s="11"/>
      <c r="AN97" s="11"/>
      <c r="AO97" s="11" t="s">
        <v>327</v>
      </c>
      <c r="AP97" s="11"/>
      <c r="AQ97" s="11"/>
      <c r="AR97" s="11"/>
    </row>
    <row r="98" spans="1:44" x14ac:dyDescent="0.25">
      <c r="A98" s="11" t="s">
        <v>340</v>
      </c>
      <c r="B98" s="11" t="s">
        <v>3034</v>
      </c>
      <c r="C98" s="11" t="s">
        <v>337</v>
      </c>
      <c r="D98" s="11" t="s">
        <v>3162</v>
      </c>
      <c r="E98" s="15" t="s">
        <v>5183</v>
      </c>
      <c r="F98" s="11" t="s">
        <v>1787</v>
      </c>
      <c r="G98" s="11"/>
      <c r="H98" s="11" t="s">
        <v>1787</v>
      </c>
      <c r="I98" s="11" t="s">
        <v>92</v>
      </c>
      <c r="J98" s="11" t="s">
        <v>11</v>
      </c>
      <c r="K98" s="11" t="s">
        <v>11</v>
      </c>
      <c r="L98" s="11" t="s">
        <v>11</v>
      </c>
      <c r="M98" s="11" t="s">
        <v>11</v>
      </c>
      <c r="N98" s="11" t="s">
        <v>2032</v>
      </c>
      <c r="O98" s="11" t="s">
        <v>69</v>
      </c>
      <c r="P98" s="11" t="s">
        <v>11</v>
      </c>
      <c r="Q98" s="11" t="s">
        <v>11</v>
      </c>
      <c r="R98" s="11" t="s">
        <v>3509</v>
      </c>
      <c r="S98" s="11" t="s">
        <v>2327</v>
      </c>
      <c r="T98" s="11" t="s">
        <v>1787</v>
      </c>
      <c r="U98" s="11" t="s">
        <v>11</v>
      </c>
      <c r="V98" s="11" t="s">
        <v>2032</v>
      </c>
      <c r="W98" s="11" t="s">
        <v>11</v>
      </c>
      <c r="X98" s="11" t="s">
        <v>3509</v>
      </c>
      <c r="Y98" s="11" t="s">
        <v>11</v>
      </c>
      <c r="Z98" s="11">
        <v>1.6949152542372883</v>
      </c>
      <c r="AA98" s="11" t="s">
        <v>11</v>
      </c>
      <c r="AB98" s="16" t="s">
        <v>3651</v>
      </c>
      <c r="AC98" s="14">
        <f t="shared" si="1"/>
        <v>2849.002849002849</v>
      </c>
      <c r="AD98" s="11">
        <v>37000000</v>
      </c>
      <c r="AE98" s="11" t="s">
        <v>273</v>
      </c>
      <c r="AF98" s="16">
        <v>0.59</v>
      </c>
      <c r="AG98" s="17" t="s">
        <v>275</v>
      </c>
      <c r="AH98" s="11" t="s">
        <v>338</v>
      </c>
      <c r="AI98" s="11" t="s">
        <v>3656</v>
      </c>
      <c r="AJ98" s="11">
        <v>7008</v>
      </c>
      <c r="AK98" s="11"/>
      <c r="AL98" s="11" t="s">
        <v>5464</v>
      </c>
      <c r="AM98" s="11"/>
      <c r="AN98" s="11"/>
      <c r="AO98" s="11" t="s">
        <v>327</v>
      </c>
      <c r="AP98" s="11"/>
      <c r="AQ98" s="11"/>
      <c r="AR98" s="11"/>
    </row>
    <row r="99" spans="1:44" x14ac:dyDescent="0.25">
      <c r="A99" s="11" t="s">
        <v>5511</v>
      </c>
      <c r="B99" s="11" t="s">
        <v>5508</v>
      </c>
      <c r="C99" s="11" t="s">
        <v>5508</v>
      </c>
      <c r="D99" s="11"/>
      <c r="E99" s="15" t="s">
        <v>5672</v>
      </c>
      <c r="F99" s="11" t="s">
        <v>5509</v>
      </c>
      <c r="G99" s="11" t="s">
        <v>5019</v>
      </c>
      <c r="H99" s="11" t="s">
        <v>5510</v>
      </c>
      <c r="I99" s="11" t="s">
        <v>69</v>
      </c>
      <c r="J99" s="11" t="s">
        <v>11</v>
      </c>
      <c r="K99" s="11" t="s">
        <v>11</v>
      </c>
      <c r="L99" s="11" t="s">
        <v>11</v>
      </c>
      <c r="M99" s="11" t="s">
        <v>11</v>
      </c>
      <c r="N99" s="11" t="s">
        <v>5509</v>
      </c>
      <c r="O99" s="11" t="s">
        <v>3381</v>
      </c>
      <c r="P99" s="11" t="s">
        <v>11</v>
      </c>
      <c r="Q99" s="11" t="s">
        <v>11</v>
      </c>
      <c r="R99" s="11" t="s">
        <v>11</v>
      </c>
      <c r="S99" s="11" t="s">
        <v>11</v>
      </c>
      <c r="T99" s="11" t="s">
        <v>11</v>
      </c>
      <c r="U99" s="11" t="s">
        <v>11</v>
      </c>
      <c r="V99" s="11" t="s">
        <v>11</v>
      </c>
      <c r="W99" s="11" t="s">
        <v>11</v>
      </c>
      <c r="X99" s="11" t="s">
        <v>11</v>
      </c>
      <c r="Y99" s="11" t="s">
        <v>11</v>
      </c>
      <c r="Z99" s="11" t="s">
        <v>11</v>
      </c>
      <c r="AA99" s="11" t="s">
        <v>11</v>
      </c>
      <c r="AB99" s="11" t="s">
        <v>11</v>
      </c>
      <c r="AC99" s="14" t="s">
        <v>11</v>
      </c>
      <c r="AD99" s="11">
        <v>1000000000</v>
      </c>
      <c r="AE99" s="11" t="s">
        <v>273</v>
      </c>
      <c r="AF99" s="16">
        <v>0.73</v>
      </c>
      <c r="AG99" s="17" t="s">
        <v>275</v>
      </c>
      <c r="AH99" s="11" t="s">
        <v>5508</v>
      </c>
      <c r="AI99" s="11" t="s">
        <v>3656</v>
      </c>
      <c r="AJ99" s="11">
        <v>7008</v>
      </c>
      <c r="AK99" s="11"/>
      <c r="AL99" s="11" t="s">
        <v>5449</v>
      </c>
      <c r="AM99" s="11"/>
      <c r="AN99" s="11"/>
      <c r="AO99" s="11" t="s">
        <v>5430</v>
      </c>
      <c r="AP99" s="11"/>
      <c r="AQ99" s="11"/>
      <c r="AR99" s="11">
        <v>12</v>
      </c>
    </row>
    <row r="100" spans="1:44" x14ac:dyDescent="0.25">
      <c r="A100" s="11" t="s">
        <v>5676</v>
      </c>
      <c r="B100" s="11" t="s">
        <v>5677</v>
      </c>
      <c r="C100" s="11" t="s">
        <v>326</v>
      </c>
      <c r="D100" s="11"/>
      <c r="E100" s="15" t="s">
        <v>3866</v>
      </c>
      <c r="F100" s="11" t="s">
        <v>5678</v>
      </c>
      <c r="G100" s="11"/>
      <c r="H100" s="11" t="s">
        <v>5679</v>
      </c>
      <c r="I100" s="11" t="s">
        <v>4716</v>
      </c>
      <c r="J100" s="11" t="s">
        <v>11</v>
      </c>
      <c r="K100" s="11" t="s">
        <v>11</v>
      </c>
      <c r="L100" s="11" t="s">
        <v>11</v>
      </c>
      <c r="M100" s="11" t="s">
        <v>11</v>
      </c>
      <c r="N100" s="11" t="s">
        <v>5678</v>
      </c>
      <c r="O100" s="11" t="s">
        <v>74</v>
      </c>
      <c r="P100" s="11" t="s">
        <v>11</v>
      </c>
      <c r="Q100" s="11" t="s">
        <v>11</v>
      </c>
      <c r="R100" s="11" t="s">
        <v>11</v>
      </c>
      <c r="S100" s="11" t="s">
        <v>11</v>
      </c>
      <c r="T100" s="11" t="s">
        <v>11</v>
      </c>
      <c r="U100" s="11" t="s">
        <v>11</v>
      </c>
      <c r="V100" s="11" t="s">
        <v>11</v>
      </c>
      <c r="W100" s="11" t="s">
        <v>11</v>
      </c>
      <c r="X100" s="11" t="s">
        <v>11</v>
      </c>
      <c r="Y100" s="11" t="s">
        <v>11</v>
      </c>
      <c r="Z100" s="11" t="s">
        <v>11</v>
      </c>
      <c r="AA100" s="11" t="s">
        <v>11</v>
      </c>
      <c r="AB100" s="11" t="s">
        <v>11</v>
      </c>
      <c r="AC100" s="14" t="s">
        <v>11</v>
      </c>
      <c r="AD100" s="11">
        <v>1E+19</v>
      </c>
      <c r="AE100" s="11" t="s">
        <v>273</v>
      </c>
      <c r="AF100" s="11">
        <v>1</v>
      </c>
      <c r="AG100" s="17"/>
      <c r="AH100" s="17"/>
      <c r="AI100" s="17"/>
      <c r="AJ100" s="11"/>
      <c r="AK100" s="11"/>
      <c r="AL100" s="11" t="str">
        <f>_xlfn.XLOOKUP(AO100,Buildings!$A$2:$A$77,Buildings!$G$2:$G$77)</f>
        <v>NET</v>
      </c>
      <c r="AM100" s="11"/>
      <c r="AN100" s="11"/>
      <c r="AO100" s="11" t="s">
        <v>448</v>
      </c>
      <c r="AP100" s="11"/>
      <c r="AQ100" s="11"/>
      <c r="AR100" s="11"/>
    </row>
  </sheetData>
  <autoFilter ref="A1:AQ98" xr:uid="{3F497370-AF53-4260-B8EA-793DC77DAA54}">
    <sortState xmlns:xlrd2="http://schemas.microsoft.com/office/spreadsheetml/2017/richdata2" ref="A2:AQ98">
      <sortCondition ref="C1:C98"/>
    </sortState>
  </autoFilter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5142-29AC-4427-B2CA-42D0C3C91C3B}">
  <dimension ref="A1:K895"/>
  <sheetViews>
    <sheetView topLeftCell="A728" zoomScale="70" zoomScaleNormal="70" workbookViewId="0">
      <selection activeCell="B744" sqref="B744"/>
    </sheetView>
  </sheetViews>
  <sheetFormatPr defaultColWidth="8.85546875" defaultRowHeight="15" x14ac:dyDescent="0.25"/>
  <cols>
    <col min="1" max="2" width="60.140625" bestFit="1" customWidth="1"/>
    <col min="3" max="3" width="17.7109375" bestFit="1" customWidth="1"/>
    <col min="6" max="6" width="51.7109375" customWidth="1"/>
    <col min="7" max="7" width="64" bestFit="1" customWidth="1"/>
    <col min="8" max="8" width="22" bestFit="1" customWidth="1"/>
    <col min="9" max="9" width="64.85546875" bestFit="1" customWidth="1"/>
    <col min="10" max="10" width="24" bestFit="1" customWidth="1"/>
    <col min="11" max="11" width="28.28515625" bestFit="1" customWidth="1"/>
  </cols>
  <sheetData>
    <row r="1" spans="1:11" x14ac:dyDescent="0.25">
      <c r="A1" s="1" t="s">
        <v>0</v>
      </c>
      <c r="B1" s="1" t="s">
        <v>1</v>
      </c>
      <c r="C1" s="2" t="s">
        <v>65</v>
      </c>
      <c r="D1" s="2" t="s">
        <v>66</v>
      </c>
      <c r="E1" s="2" t="s">
        <v>67</v>
      </c>
      <c r="F1" s="1" t="s">
        <v>112</v>
      </c>
      <c r="G1" s="1" t="s">
        <v>261</v>
      </c>
      <c r="H1" s="1" t="s">
        <v>262</v>
      </c>
      <c r="I1" s="1" t="s">
        <v>265</v>
      </c>
      <c r="J1" s="1" t="s">
        <v>266</v>
      </c>
      <c r="K1" s="1" t="s">
        <v>16</v>
      </c>
    </row>
    <row r="2" spans="1:11" x14ac:dyDescent="0.25">
      <c r="A2" s="3" t="s">
        <v>2513</v>
      </c>
      <c r="B2" t="s">
        <v>2513</v>
      </c>
      <c r="C2" s="3" t="s">
        <v>684</v>
      </c>
      <c r="D2" s="3"/>
      <c r="E2" s="3"/>
      <c r="F2" s="3" t="s">
        <v>298</v>
      </c>
      <c r="G2" s="3" t="s">
        <v>4497</v>
      </c>
      <c r="H2" s="3" t="s">
        <v>2506</v>
      </c>
      <c r="I2" s="3" t="s">
        <v>4498</v>
      </c>
      <c r="J2" s="3" t="s">
        <v>2506</v>
      </c>
      <c r="K2" s="3" t="str">
        <f>_xlfn.XLOOKUP(B2,SiteSector_mapping!$A$2:$A$212,SiteSector_mapping!$B$2:$B$212,"Other")</f>
        <v>Other</v>
      </c>
    </row>
    <row r="3" spans="1:11" x14ac:dyDescent="0.25">
      <c r="A3" s="3" t="s">
        <v>2344</v>
      </c>
      <c r="B3" t="s">
        <v>2344</v>
      </c>
      <c r="C3" s="3" t="s">
        <v>684</v>
      </c>
      <c r="D3" s="3"/>
      <c r="E3" s="3"/>
      <c r="F3" s="3" t="s">
        <v>298</v>
      </c>
      <c r="G3" s="3" t="s">
        <v>2345</v>
      </c>
      <c r="H3" s="3" t="s">
        <v>2327</v>
      </c>
      <c r="I3" s="3" t="s">
        <v>2346</v>
      </c>
      <c r="J3" s="3" t="s">
        <v>2327</v>
      </c>
      <c r="K3" s="3" t="str">
        <f>_xlfn.XLOOKUP(B3,SiteSector_mapping!$A$2:$A$212,SiteSector_mapping!$B$2:$B$212,"Other")</f>
        <v>Other</v>
      </c>
    </row>
    <row r="4" spans="1:11" x14ac:dyDescent="0.25">
      <c r="A4" s="3" t="s">
        <v>2468</v>
      </c>
      <c r="B4" t="s">
        <v>2468</v>
      </c>
      <c r="C4" s="3" t="s">
        <v>684</v>
      </c>
      <c r="D4" s="3"/>
      <c r="E4" s="3"/>
      <c r="F4" s="3" t="s">
        <v>298</v>
      </c>
      <c r="G4" s="3" t="s">
        <v>4229</v>
      </c>
      <c r="H4" s="3" t="s">
        <v>2458</v>
      </c>
      <c r="I4" s="3" t="s">
        <v>4230</v>
      </c>
      <c r="J4" s="3" t="s">
        <v>2458</v>
      </c>
      <c r="K4" s="3" t="str">
        <f>_xlfn.XLOOKUP(B4,SiteSector_mapping!$A$2:$A$212,SiteSector_mapping!$B$2:$B$212,"Other")</f>
        <v>Other</v>
      </c>
    </row>
    <row r="5" spans="1:11" x14ac:dyDescent="0.25">
      <c r="A5" s="3" t="s">
        <v>525</v>
      </c>
      <c r="B5" t="s">
        <v>525</v>
      </c>
      <c r="C5" s="3" t="s">
        <v>509</v>
      </c>
      <c r="D5" s="3"/>
      <c r="E5" s="3"/>
      <c r="F5" s="3" t="s">
        <v>298</v>
      </c>
      <c r="G5" s="3" t="s">
        <v>526</v>
      </c>
      <c r="H5" s="3" t="s">
        <v>69</v>
      </c>
      <c r="I5" s="3" t="s">
        <v>527</v>
      </c>
      <c r="J5" s="3" t="s">
        <v>69</v>
      </c>
      <c r="K5" s="3" t="str">
        <f>_xlfn.XLOOKUP(B5,SiteSector_mapping!$A$2:$A$212,SiteSector_mapping!$B$2:$B$212,"Other")</f>
        <v>Industry_Food</v>
      </c>
    </row>
    <row r="6" spans="1:11" x14ac:dyDescent="0.25">
      <c r="A6" s="3" t="s">
        <v>695</v>
      </c>
      <c r="B6" t="s">
        <v>695</v>
      </c>
      <c r="C6" s="3" t="s">
        <v>684</v>
      </c>
      <c r="D6" s="3"/>
      <c r="E6" s="3"/>
      <c r="F6" s="3" t="s">
        <v>298</v>
      </c>
      <c r="G6" s="3" t="s">
        <v>696</v>
      </c>
      <c r="H6" s="3" t="s">
        <v>74</v>
      </c>
      <c r="I6" s="3" t="s">
        <v>4319</v>
      </c>
      <c r="J6" s="3" t="s">
        <v>74</v>
      </c>
      <c r="K6" s="3" t="str">
        <f>_xlfn.XLOOKUP(B6,SiteSector_mapping!$A$2:$A$212,SiteSector_mapping!$B$2:$B$212,"Other")</f>
        <v>Other</v>
      </c>
    </row>
    <row r="7" spans="1:11" x14ac:dyDescent="0.25">
      <c r="A7" s="3" t="s">
        <v>3300</v>
      </c>
      <c r="B7" t="s">
        <v>3300</v>
      </c>
      <c r="C7" s="3" t="s">
        <v>684</v>
      </c>
      <c r="D7" s="3"/>
      <c r="E7" s="3"/>
      <c r="F7" s="3" t="s">
        <v>298</v>
      </c>
      <c r="G7" s="3" t="s">
        <v>3301</v>
      </c>
      <c r="H7" s="3" t="s">
        <v>3285</v>
      </c>
      <c r="I7" s="3" t="s">
        <v>4364</v>
      </c>
      <c r="J7" s="3" t="s">
        <v>3285</v>
      </c>
      <c r="K7" s="3" t="s">
        <v>5456</v>
      </c>
    </row>
    <row r="8" spans="1:11" x14ac:dyDescent="0.25">
      <c r="A8" s="3" t="s">
        <v>3197</v>
      </c>
      <c r="B8" t="s">
        <v>3197</v>
      </c>
      <c r="C8" s="3" t="s">
        <v>684</v>
      </c>
      <c r="D8" s="3"/>
      <c r="E8" s="3"/>
      <c r="F8" s="3" t="s">
        <v>298</v>
      </c>
      <c r="G8" s="3" t="s">
        <v>3198</v>
      </c>
      <c r="H8" s="3" t="s">
        <v>3177</v>
      </c>
      <c r="I8" s="3" t="s">
        <v>4409</v>
      </c>
      <c r="J8" s="3" t="s">
        <v>3177</v>
      </c>
      <c r="K8" s="3" t="str">
        <f>_xlfn.XLOOKUP(B8,SiteSector_mapping!$A$2:$A$212,SiteSector_mapping!$B$2:$B$212,"Other")</f>
        <v>Industry_Food</v>
      </c>
    </row>
    <row r="9" spans="1:11" x14ac:dyDescent="0.25">
      <c r="A9" s="3" t="s">
        <v>3398</v>
      </c>
      <c r="B9" t="s">
        <v>3398</v>
      </c>
      <c r="C9" s="3" t="s">
        <v>684</v>
      </c>
      <c r="D9" s="3"/>
      <c r="E9" s="3"/>
      <c r="F9" s="3" t="s">
        <v>298</v>
      </c>
      <c r="G9" s="3" t="s">
        <v>3399</v>
      </c>
      <c r="H9" s="3" t="s">
        <v>3381</v>
      </c>
      <c r="I9" s="3" t="s">
        <v>4452</v>
      </c>
      <c r="J9" s="3" t="s">
        <v>3381</v>
      </c>
      <c r="K9" s="3" t="s">
        <v>5456</v>
      </c>
    </row>
    <row r="10" spans="1:11" x14ac:dyDescent="0.25">
      <c r="A10" s="3" t="s">
        <v>1051</v>
      </c>
      <c r="B10" t="s">
        <v>1051</v>
      </c>
      <c r="C10" s="3" t="s">
        <v>684</v>
      </c>
      <c r="D10" s="3"/>
      <c r="E10" s="3"/>
      <c r="F10" s="3" t="s">
        <v>298</v>
      </c>
      <c r="G10" s="3" t="s">
        <v>1052</v>
      </c>
      <c r="H10" s="3" t="s">
        <v>79</v>
      </c>
      <c r="I10" s="3" t="s">
        <v>1053</v>
      </c>
      <c r="J10" s="3" t="s">
        <v>79</v>
      </c>
      <c r="K10" s="3" t="s">
        <v>5456</v>
      </c>
    </row>
    <row r="11" spans="1:11" x14ac:dyDescent="0.25">
      <c r="A11" s="3" t="s">
        <v>915</v>
      </c>
      <c r="B11" t="s">
        <v>915</v>
      </c>
      <c r="C11" s="3" t="s">
        <v>684</v>
      </c>
      <c r="D11" s="3"/>
      <c r="E11" s="3"/>
      <c r="F11" s="3" t="s">
        <v>298</v>
      </c>
      <c r="G11" s="3" t="s">
        <v>916</v>
      </c>
      <c r="H11" s="3" t="s">
        <v>78</v>
      </c>
      <c r="I11" s="3" t="s">
        <v>917</v>
      </c>
      <c r="J11" s="3" t="s">
        <v>78</v>
      </c>
      <c r="K11" s="3" t="s">
        <v>5456</v>
      </c>
    </row>
    <row r="12" spans="1:11" x14ac:dyDescent="0.25">
      <c r="A12" s="3" t="s">
        <v>2879</v>
      </c>
      <c r="B12" t="s">
        <v>2879</v>
      </c>
      <c r="C12" s="3" t="s">
        <v>684</v>
      </c>
      <c r="D12" s="3"/>
      <c r="E12" s="3"/>
      <c r="F12" s="3" t="s">
        <v>298</v>
      </c>
      <c r="G12" s="3" t="s">
        <v>2880</v>
      </c>
      <c r="H12" s="3" t="s">
        <v>2860</v>
      </c>
      <c r="I12" s="3" t="s">
        <v>2881</v>
      </c>
      <c r="J12" s="3" t="s">
        <v>2860</v>
      </c>
      <c r="K12" s="3" t="s">
        <v>5456</v>
      </c>
    </row>
    <row r="13" spans="1:11" x14ac:dyDescent="0.25">
      <c r="A13" s="3" t="s">
        <v>786</v>
      </c>
      <c r="B13" t="s">
        <v>786</v>
      </c>
      <c r="C13" s="3" t="s">
        <v>684</v>
      </c>
      <c r="D13" s="3"/>
      <c r="E13" s="3"/>
      <c r="F13" s="3" t="s">
        <v>298</v>
      </c>
      <c r="G13" s="3" t="s">
        <v>787</v>
      </c>
      <c r="H13" s="3" t="s">
        <v>76</v>
      </c>
      <c r="I13" s="3" t="s">
        <v>788</v>
      </c>
      <c r="J13" s="3" t="s">
        <v>76</v>
      </c>
      <c r="K13" s="3" t="s">
        <v>5456</v>
      </c>
    </row>
    <row r="14" spans="1:11" x14ac:dyDescent="0.25">
      <c r="A14" s="3" t="s">
        <v>2746</v>
      </c>
      <c r="B14" t="s">
        <v>2746</v>
      </c>
      <c r="C14" s="3" t="s">
        <v>684</v>
      </c>
      <c r="D14" s="3"/>
      <c r="E14" s="3"/>
      <c r="F14" s="3" t="s">
        <v>298</v>
      </c>
      <c r="G14" s="3" t="s">
        <v>2747</v>
      </c>
      <c r="H14" s="3" t="s">
        <v>2727</v>
      </c>
      <c r="I14" s="3" t="s">
        <v>2748</v>
      </c>
      <c r="J14" s="3" t="s">
        <v>2727</v>
      </c>
      <c r="K14" s="3" t="s">
        <v>5456</v>
      </c>
    </row>
    <row r="15" spans="1:11" x14ac:dyDescent="0.25">
      <c r="A15" s="3" t="s">
        <v>2570</v>
      </c>
      <c r="B15" t="s">
        <v>2570</v>
      </c>
      <c r="C15" s="3" t="s">
        <v>684</v>
      </c>
      <c r="D15" s="3"/>
      <c r="E15" s="3"/>
      <c r="F15" s="3" t="s">
        <v>298</v>
      </c>
      <c r="G15" s="3" t="s">
        <v>2571</v>
      </c>
      <c r="H15" s="3" t="s">
        <v>2551</v>
      </c>
      <c r="I15" s="3" t="s">
        <v>2572</v>
      </c>
      <c r="J15" s="3" t="s">
        <v>2551</v>
      </c>
      <c r="K15" s="3" t="str">
        <f>_xlfn.XLOOKUP(B15,SiteSector_mapping!$A$2:$A$212,SiteSector_mapping!$B$2:$B$212,"Other")</f>
        <v>Industry_Food</v>
      </c>
    </row>
    <row r="16" spans="1:11" x14ac:dyDescent="0.25">
      <c r="A16" s="3" t="s">
        <v>2539</v>
      </c>
      <c r="B16" t="s">
        <v>2539</v>
      </c>
      <c r="C16" s="3" t="s">
        <v>684</v>
      </c>
      <c r="D16" s="3"/>
      <c r="E16" s="3"/>
      <c r="F16" s="3" t="s">
        <v>418</v>
      </c>
      <c r="G16" s="3" t="s">
        <v>4141</v>
      </c>
      <c r="H16" s="3" t="s">
        <v>2327</v>
      </c>
      <c r="I16" s="3" t="s">
        <v>4142</v>
      </c>
      <c r="J16" s="3" t="s">
        <v>2327</v>
      </c>
      <c r="K16" s="3" t="str">
        <f>_xlfn.XLOOKUP(B16,SiteSector_mapping!$A$2:$A$212,SiteSector_mapping!$B$2:$B$212,"Other")</f>
        <v>Other</v>
      </c>
    </row>
    <row r="17" spans="1:11" x14ac:dyDescent="0.25">
      <c r="A17" s="3" t="s">
        <v>2422</v>
      </c>
      <c r="B17" t="s">
        <v>2422</v>
      </c>
      <c r="C17" s="3" t="s">
        <v>684</v>
      </c>
      <c r="D17" s="3"/>
      <c r="E17" s="3"/>
      <c r="F17" s="3" t="s">
        <v>418</v>
      </c>
      <c r="G17" s="3" t="s">
        <v>2423</v>
      </c>
      <c r="H17" s="3" t="s">
        <v>2327</v>
      </c>
      <c r="I17" s="3" t="s">
        <v>2424</v>
      </c>
      <c r="J17" s="3" t="s">
        <v>2327</v>
      </c>
      <c r="K17" s="3" t="str">
        <f>_xlfn.XLOOKUP(B17,SiteSector_mapping!$A$2:$A$212,SiteSector_mapping!$B$2:$B$212,"Other")</f>
        <v>Other</v>
      </c>
    </row>
    <row r="18" spans="1:11" x14ac:dyDescent="0.25">
      <c r="A18" s="3" t="s">
        <v>2494</v>
      </c>
      <c r="B18" t="s">
        <v>2494</v>
      </c>
      <c r="C18" s="3" t="s">
        <v>684</v>
      </c>
      <c r="D18" s="3"/>
      <c r="E18" s="3"/>
      <c r="F18" s="3" t="s">
        <v>418</v>
      </c>
      <c r="G18" s="3" t="s">
        <v>4231</v>
      </c>
      <c r="H18" s="3" t="s">
        <v>2458</v>
      </c>
      <c r="I18" s="3" t="s">
        <v>4232</v>
      </c>
      <c r="J18" s="3" t="s">
        <v>2458</v>
      </c>
      <c r="K18" s="3" t="str">
        <f>_xlfn.XLOOKUP(B18,SiteSector_mapping!$A$2:$A$212,SiteSector_mapping!$B$2:$B$212,"Other")</f>
        <v>Other</v>
      </c>
    </row>
    <row r="19" spans="1:11" x14ac:dyDescent="0.25">
      <c r="A19" s="3" t="s">
        <v>605</v>
      </c>
      <c r="B19" t="s">
        <v>605</v>
      </c>
      <c r="C19" s="3" t="s">
        <v>509</v>
      </c>
      <c r="D19" s="3"/>
      <c r="E19" s="3"/>
      <c r="F19" s="3" t="s">
        <v>418</v>
      </c>
      <c r="G19" s="3" t="s">
        <v>606</v>
      </c>
      <c r="H19" s="3" t="s">
        <v>69</v>
      </c>
      <c r="I19" s="3" t="s">
        <v>607</v>
      </c>
      <c r="J19" s="3" t="s">
        <v>69</v>
      </c>
      <c r="K19" s="3" t="str">
        <f>_xlfn.XLOOKUP(B19,SiteSector_mapping!$A$2:$A$212,SiteSector_mapping!$B$2:$B$212,"Other")</f>
        <v>Power_to_Gas</v>
      </c>
    </row>
    <row r="20" spans="1:11" x14ac:dyDescent="0.25">
      <c r="A20" s="3" t="s">
        <v>747</v>
      </c>
      <c r="B20" t="s">
        <v>747</v>
      </c>
      <c r="C20" s="3" t="s">
        <v>684</v>
      </c>
      <c r="D20" s="3"/>
      <c r="E20" s="3"/>
      <c r="F20" s="3" t="s">
        <v>418</v>
      </c>
      <c r="G20" s="3" t="s">
        <v>748</v>
      </c>
      <c r="H20" s="3" t="s">
        <v>74</v>
      </c>
      <c r="I20" s="3" t="s">
        <v>4320</v>
      </c>
      <c r="J20" s="3" t="s">
        <v>74</v>
      </c>
      <c r="K20" s="3" t="str">
        <f>_xlfn.XLOOKUP(B20,SiteSector_mapping!$A$2:$A$212,SiteSector_mapping!$B$2:$B$212,"Other")</f>
        <v>Other</v>
      </c>
    </row>
    <row r="21" spans="1:11" x14ac:dyDescent="0.25">
      <c r="A21" s="3" t="s">
        <v>3354</v>
      </c>
      <c r="B21" t="s">
        <v>3354</v>
      </c>
      <c r="C21" s="3" t="s">
        <v>684</v>
      </c>
      <c r="D21" s="3"/>
      <c r="E21" s="3"/>
      <c r="F21" s="3" t="s">
        <v>418</v>
      </c>
      <c r="G21" s="3" t="s">
        <v>3355</v>
      </c>
      <c r="H21" s="3" t="s">
        <v>3285</v>
      </c>
      <c r="I21" s="3" t="s">
        <v>4365</v>
      </c>
      <c r="J21" s="3" t="s">
        <v>3285</v>
      </c>
      <c r="K21" s="3" t="str">
        <f>_xlfn.XLOOKUP(B21,SiteSector_mapping!$A$2:$A$212,SiteSector_mapping!$B$2:$B$212,"Other")</f>
        <v>Other</v>
      </c>
    </row>
    <row r="22" spans="1:11" x14ac:dyDescent="0.25">
      <c r="A22" s="3" t="s">
        <v>3252</v>
      </c>
      <c r="B22" t="s">
        <v>3252</v>
      </c>
      <c r="C22" s="3" t="s">
        <v>684</v>
      </c>
      <c r="D22" s="3"/>
      <c r="E22" s="3"/>
      <c r="F22" s="3" t="s">
        <v>418</v>
      </c>
      <c r="G22" s="3" t="s">
        <v>3253</v>
      </c>
      <c r="H22" s="3" t="s">
        <v>3177</v>
      </c>
      <c r="I22" s="3" t="s">
        <v>3254</v>
      </c>
      <c r="J22" s="3" t="s">
        <v>3177</v>
      </c>
      <c r="K22" s="3" t="str">
        <f>_xlfn.XLOOKUP(B22,SiteSector_mapping!$A$2:$A$212,SiteSector_mapping!$B$2:$B$212,"Other")</f>
        <v>Power_to_Gas</v>
      </c>
    </row>
    <row r="23" spans="1:11" x14ac:dyDescent="0.25">
      <c r="A23" s="3" t="s">
        <v>3452</v>
      </c>
      <c r="B23" t="s">
        <v>3452</v>
      </c>
      <c r="C23" s="3" t="s">
        <v>684</v>
      </c>
      <c r="D23" s="3"/>
      <c r="E23" s="3"/>
      <c r="F23" s="3" t="s">
        <v>418</v>
      </c>
      <c r="G23" s="3" t="s">
        <v>3453</v>
      </c>
      <c r="H23" s="3" t="s">
        <v>3381</v>
      </c>
      <c r="I23" s="3" t="s">
        <v>4453</v>
      </c>
      <c r="J23" s="3" t="s">
        <v>3381</v>
      </c>
      <c r="K23" s="3" t="s">
        <v>5449</v>
      </c>
    </row>
    <row r="24" spans="1:11" x14ac:dyDescent="0.25">
      <c r="A24" t="s">
        <v>4504</v>
      </c>
      <c r="B24" t="s">
        <v>4504</v>
      </c>
      <c r="C24" s="3" t="s">
        <v>684</v>
      </c>
      <c r="F24" s="3" t="s">
        <v>418</v>
      </c>
      <c r="G24" t="s">
        <v>4505</v>
      </c>
      <c r="H24" t="s">
        <v>74</v>
      </c>
      <c r="I24" s="3" t="s">
        <v>4506</v>
      </c>
      <c r="J24" t="s">
        <v>74</v>
      </c>
      <c r="K24" s="3" t="str">
        <f>_xlfn.XLOOKUP(B24,SiteSector_mapping!$A$2:$A$212,SiteSector_mapping!$B$2:$B$212,"Other")</f>
        <v>Other</v>
      </c>
    </row>
    <row r="25" spans="1:11" x14ac:dyDescent="0.25">
      <c r="A25" t="s">
        <v>4523</v>
      </c>
      <c r="B25" t="s">
        <v>4523</v>
      </c>
      <c r="C25" s="3" t="s">
        <v>684</v>
      </c>
      <c r="F25" s="3" t="s">
        <v>418</v>
      </c>
      <c r="G25" t="s">
        <v>4524</v>
      </c>
      <c r="H25" t="s">
        <v>3285</v>
      </c>
      <c r="I25" s="3" t="s">
        <v>4525</v>
      </c>
      <c r="J25" t="s">
        <v>3285</v>
      </c>
      <c r="K25" s="3" t="str">
        <f>_xlfn.XLOOKUP(B25,SiteSector_mapping!$A$2:$A$212,SiteSector_mapping!$B$2:$B$212,"Other")</f>
        <v>Other</v>
      </c>
    </row>
    <row r="26" spans="1:11" x14ac:dyDescent="0.25">
      <c r="A26" t="s">
        <v>4520</v>
      </c>
      <c r="B26" t="s">
        <v>4520</v>
      </c>
      <c r="C26" s="3" t="s">
        <v>684</v>
      </c>
      <c r="F26" s="3" t="s">
        <v>418</v>
      </c>
      <c r="G26" t="s">
        <v>4521</v>
      </c>
      <c r="H26" t="s">
        <v>3177</v>
      </c>
      <c r="I26" s="3" t="s">
        <v>4522</v>
      </c>
      <c r="J26" t="s">
        <v>3177</v>
      </c>
      <c r="K26" s="3" t="str">
        <f>_xlfn.XLOOKUP(B26,SiteSector_mapping!$A$2:$A$212,SiteSector_mapping!$B$2:$B$212,"Other")</f>
        <v>Power_to_Gas</v>
      </c>
    </row>
    <row r="27" spans="1:11" x14ac:dyDescent="0.25">
      <c r="A27" t="s">
        <v>4526</v>
      </c>
      <c r="B27" t="s">
        <v>4526</v>
      </c>
      <c r="C27" s="3" t="s">
        <v>684</v>
      </c>
      <c r="F27" s="3" t="s">
        <v>418</v>
      </c>
      <c r="G27" t="s">
        <v>4527</v>
      </c>
      <c r="H27" t="s">
        <v>3381</v>
      </c>
      <c r="I27" s="3" t="s">
        <v>4528</v>
      </c>
      <c r="J27" t="s">
        <v>3381</v>
      </c>
      <c r="K27" s="3" t="s">
        <v>5477</v>
      </c>
    </row>
    <row r="28" spans="1:11" x14ac:dyDescent="0.25">
      <c r="A28" t="s">
        <v>4517</v>
      </c>
      <c r="B28" t="s">
        <v>4517</v>
      </c>
      <c r="C28" s="3" t="s">
        <v>684</v>
      </c>
      <c r="F28" s="3" t="s">
        <v>418</v>
      </c>
      <c r="G28" t="s">
        <v>4518</v>
      </c>
      <c r="H28" t="s">
        <v>79</v>
      </c>
      <c r="I28" s="3" t="s">
        <v>4519</v>
      </c>
      <c r="J28" t="s">
        <v>79</v>
      </c>
      <c r="K28" s="3" t="s">
        <v>5477</v>
      </c>
    </row>
    <row r="29" spans="1:11" x14ac:dyDescent="0.25">
      <c r="A29" t="s">
        <v>4516</v>
      </c>
      <c r="B29" t="s">
        <v>4516</v>
      </c>
      <c r="C29" s="3" t="s">
        <v>684</v>
      </c>
      <c r="F29" s="3" t="s">
        <v>418</v>
      </c>
      <c r="G29" t="s">
        <v>4098</v>
      </c>
      <c r="H29" t="s">
        <v>78</v>
      </c>
      <c r="I29" s="3" t="s">
        <v>4099</v>
      </c>
      <c r="J29" t="s">
        <v>78</v>
      </c>
      <c r="K29" s="3" t="s">
        <v>5477</v>
      </c>
    </row>
    <row r="30" spans="1:11" x14ac:dyDescent="0.25">
      <c r="A30" t="s">
        <v>4513</v>
      </c>
      <c r="B30" t="s">
        <v>4513</v>
      </c>
      <c r="C30" s="3" t="s">
        <v>684</v>
      </c>
      <c r="F30" s="3" t="s">
        <v>418</v>
      </c>
      <c r="G30" t="s">
        <v>4514</v>
      </c>
      <c r="H30" t="s">
        <v>2860</v>
      </c>
      <c r="I30" s="3" t="s">
        <v>4515</v>
      </c>
      <c r="J30" t="s">
        <v>2860</v>
      </c>
      <c r="K30" s="3" t="s">
        <v>5477</v>
      </c>
    </row>
    <row r="31" spans="1:11" x14ac:dyDescent="0.25">
      <c r="A31" t="s">
        <v>4507</v>
      </c>
      <c r="B31" t="s">
        <v>4507</v>
      </c>
      <c r="C31" s="3" t="s">
        <v>684</v>
      </c>
      <c r="F31" s="3" t="s">
        <v>418</v>
      </c>
      <c r="G31" t="s">
        <v>4508</v>
      </c>
      <c r="H31" t="s">
        <v>76</v>
      </c>
      <c r="I31" s="3" t="s">
        <v>4509</v>
      </c>
      <c r="J31" t="s">
        <v>76</v>
      </c>
      <c r="K31" s="3" t="s">
        <v>5477</v>
      </c>
    </row>
    <row r="32" spans="1:11" x14ac:dyDescent="0.25">
      <c r="A32" t="s">
        <v>4510</v>
      </c>
      <c r="B32" t="s">
        <v>4510</v>
      </c>
      <c r="C32" s="3" t="s">
        <v>684</v>
      </c>
      <c r="F32" s="3" t="s">
        <v>418</v>
      </c>
      <c r="G32" t="s">
        <v>4511</v>
      </c>
      <c r="H32" t="s">
        <v>2727</v>
      </c>
      <c r="I32" s="3" t="s">
        <v>4512</v>
      </c>
      <c r="J32" t="s">
        <v>2727</v>
      </c>
      <c r="K32" s="3" t="s">
        <v>5477</v>
      </c>
    </row>
    <row r="33" spans="1:11" x14ac:dyDescent="0.25">
      <c r="A33" t="s">
        <v>4501</v>
      </c>
      <c r="B33" t="s">
        <v>4501</v>
      </c>
      <c r="C33" s="3" t="s">
        <v>684</v>
      </c>
      <c r="F33" s="3" t="s">
        <v>418</v>
      </c>
      <c r="G33" t="s">
        <v>4502</v>
      </c>
      <c r="H33" t="s">
        <v>2551</v>
      </c>
      <c r="I33" s="3" t="s">
        <v>4503</v>
      </c>
      <c r="J33" t="s">
        <v>2551</v>
      </c>
      <c r="K33" s="3" t="str">
        <f>_xlfn.XLOOKUP(B33,SiteSector_mapping!$A$2:$A$212,SiteSector_mapping!$B$2:$B$212,"Other")</f>
        <v>Other_Hydrogen_Production</v>
      </c>
    </row>
    <row r="34" spans="1:11" x14ac:dyDescent="0.25">
      <c r="A34" s="3" t="s">
        <v>1129</v>
      </c>
      <c r="B34" t="s">
        <v>1129</v>
      </c>
      <c r="C34" s="3" t="s">
        <v>684</v>
      </c>
      <c r="D34" s="3"/>
      <c r="E34" s="3"/>
      <c r="F34" s="3" t="s">
        <v>418</v>
      </c>
      <c r="G34" s="3" t="s">
        <v>1130</v>
      </c>
      <c r="H34" s="3" t="s">
        <v>79</v>
      </c>
      <c r="I34" s="3" t="s">
        <v>1131</v>
      </c>
      <c r="J34" s="3" t="s">
        <v>79</v>
      </c>
      <c r="K34" s="3" t="s">
        <v>5477</v>
      </c>
    </row>
    <row r="35" spans="1:11" x14ac:dyDescent="0.25">
      <c r="A35" s="3" t="s">
        <v>993</v>
      </c>
      <c r="B35" t="s">
        <v>993</v>
      </c>
      <c r="C35" s="3" t="s">
        <v>684</v>
      </c>
      <c r="D35" s="3"/>
      <c r="E35" s="3"/>
      <c r="F35" s="3" t="s">
        <v>418</v>
      </c>
      <c r="G35" s="3" t="s">
        <v>994</v>
      </c>
      <c r="H35" s="3" t="s">
        <v>78</v>
      </c>
      <c r="I35" s="3" t="s">
        <v>995</v>
      </c>
      <c r="J35" s="3" t="s">
        <v>78</v>
      </c>
      <c r="K35" s="3" t="s">
        <v>5477</v>
      </c>
    </row>
    <row r="36" spans="1:11" x14ac:dyDescent="0.25">
      <c r="A36" s="3" t="s">
        <v>2957</v>
      </c>
      <c r="B36" t="s">
        <v>2957</v>
      </c>
      <c r="C36" s="3" t="s">
        <v>684</v>
      </c>
      <c r="D36" s="3"/>
      <c r="E36" s="3"/>
      <c r="F36" s="3" t="s">
        <v>418</v>
      </c>
      <c r="G36" s="3" t="s">
        <v>2958</v>
      </c>
      <c r="H36" s="3" t="s">
        <v>2860</v>
      </c>
      <c r="I36" s="3" t="s">
        <v>2959</v>
      </c>
      <c r="J36" s="3" t="s">
        <v>2860</v>
      </c>
      <c r="K36" s="3" t="s">
        <v>5477</v>
      </c>
    </row>
    <row r="37" spans="1:11" x14ac:dyDescent="0.25">
      <c r="A37" s="3" t="s">
        <v>864</v>
      </c>
      <c r="B37" t="s">
        <v>864</v>
      </c>
      <c r="C37" s="3" t="s">
        <v>684</v>
      </c>
      <c r="D37" s="3"/>
      <c r="E37" s="3"/>
      <c r="F37" s="3" t="s">
        <v>418</v>
      </c>
      <c r="G37" s="3" t="s">
        <v>865</v>
      </c>
      <c r="H37" s="3" t="s">
        <v>76</v>
      </c>
      <c r="I37" s="3" t="s">
        <v>866</v>
      </c>
      <c r="J37" s="3" t="s">
        <v>76</v>
      </c>
      <c r="K37" s="3" t="s">
        <v>5477</v>
      </c>
    </row>
    <row r="38" spans="1:11" x14ac:dyDescent="0.25">
      <c r="A38" s="3" t="s">
        <v>2824</v>
      </c>
      <c r="B38" t="s">
        <v>2824</v>
      </c>
      <c r="C38" s="3" t="s">
        <v>684</v>
      </c>
      <c r="D38" s="3"/>
      <c r="E38" s="3"/>
      <c r="F38" s="3" t="s">
        <v>418</v>
      </c>
      <c r="G38" s="3" t="s">
        <v>2825</v>
      </c>
      <c r="H38" s="3" t="s">
        <v>2727</v>
      </c>
      <c r="I38" s="3" t="s">
        <v>2826</v>
      </c>
      <c r="J38" s="3" t="s">
        <v>2727</v>
      </c>
      <c r="K38" s="3" t="s">
        <v>5477</v>
      </c>
    </row>
    <row r="39" spans="1:11" x14ac:dyDescent="0.25">
      <c r="A39" s="3" t="s">
        <v>2648</v>
      </c>
      <c r="B39" t="s">
        <v>2648</v>
      </c>
      <c r="C39" s="3" t="s">
        <v>684</v>
      </c>
      <c r="D39" s="3"/>
      <c r="E39" s="3"/>
      <c r="F39" s="3" t="s">
        <v>418</v>
      </c>
      <c r="G39" s="3" t="s">
        <v>2649</v>
      </c>
      <c r="H39" s="3" t="s">
        <v>2551</v>
      </c>
      <c r="I39" s="3" t="s">
        <v>2650</v>
      </c>
      <c r="J39" s="3" t="s">
        <v>2551</v>
      </c>
      <c r="K39" s="3" t="str">
        <f>_xlfn.XLOOKUP(B39,SiteSector_mapping!$A$2:$A$212,SiteSector_mapping!$B$2:$B$212,"Other")</f>
        <v>Other_Hydrogen_Production</v>
      </c>
    </row>
    <row r="40" spans="1:11" x14ac:dyDescent="0.25">
      <c r="A40" t="s">
        <v>4532</v>
      </c>
      <c r="B40" t="s">
        <v>4532</v>
      </c>
      <c r="C40" s="3" t="s">
        <v>684</v>
      </c>
      <c r="F40" s="3" t="s">
        <v>418</v>
      </c>
      <c r="G40" t="s">
        <v>4533</v>
      </c>
      <c r="H40" t="s">
        <v>74</v>
      </c>
      <c r="I40" s="3" t="s">
        <v>4534</v>
      </c>
      <c r="J40" t="s">
        <v>74</v>
      </c>
      <c r="K40" s="3" t="str">
        <f>_xlfn.XLOOKUP(B40,SiteSector_mapping!$A$2:$A$212,SiteSector_mapping!$B$2:$B$212,"Other")</f>
        <v>Other</v>
      </c>
    </row>
    <row r="41" spans="1:11" x14ac:dyDescent="0.25">
      <c r="A41" t="s">
        <v>4551</v>
      </c>
      <c r="B41" t="s">
        <v>4551</v>
      </c>
      <c r="C41" s="3" t="s">
        <v>684</v>
      </c>
      <c r="F41" s="3" t="s">
        <v>418</v>
      </c>
      <c r="G41" t="s">
        <v>4552</v>
      </c>
      <c r="H41" t="s">
        <v>3285</v>
      </c>
      <c r="I41" s="3" t="s">
        <v>4553</v>
      </c>
      <c r="J41" t="s">
        <v>3285</v>
      </c>
      <c r="K41" s="3" t="s">
        <v>5461</v>
      </c>
    </row>
    <row r="42" spans="1:11" x14ac:dyDescent="0.25">
      <c r="A42" t="s">
        <v>4548</v>
      </c>
      <c r="B42" t="s">
        <v>4548</v>
      </c>
      <c r="C42" s="3" t="s">
        <v>684</v>
      </c>
      <c r="F42" s="3" t="s">
        <v>418</v>
      </c>
      <c r="G42" t="s">
        <v>4549</v>
      </c>
      <c r="H42" t="s">
        <v>3177</v>
      </c>
      <c r="I42" s="3" t="s">
        <v>4550</v>
      </c>
      <c r="J42" t="s">
        <v>3177</v>
      </c>
      <c r="K42" s="3" t="str">
        <f>_xlfn.XLOOKUP(B42,SiteSector_mapping!$A$2:$A$212,SiteSector_mapping!$B$2:$B$212,"Other")</f>
        <v>Power_Plant_Gas_Small</v>
      </c>
    </row>
    <row r="43" spans="1:11" x14ac:dyDescent="0.25">
      <c r="A43" t="s">
        <v>4554</v>
      </c>
      <c r="B43" t="s">
        <v>4554</v>
      </c>
      <c r="C43" s="3" t="s">
        <v>684</v>
      </c>
      <c r="F43" s="3" t="s">
        <v>418</v>
      </c>
      <c r="G43" t="s">
        <v>4555</v>
      </c>
      <c r="H43" t="s">
        <v>3381</v>
      </c>
      <c r="I43" s="3" t="s">
        <v>4556</v>
      </c>
      <c r="J43" t="s">
        <v>3381</v>
      </c>
      <c r="K43" s="3" t="s">
        <v>5461</v>
      </c>
    </row>
    <row r="44" spans="1:11" x14ac:dyDescent="0.25">
      <c r="A44" t="s">
        <v>4545</v>
      </c>
      <c r="B44" t="s">
        <v>4545</v>
      </c>
      <c r="C44" s="3" t="s">
        <v>684</v>
      </c>
      <c r="F44" s="3" t="s">
        <v>418</v>
      </c>
      <c r="G44" t="s">
        <v>4546</v>
      </c>
      <c r="H44" t="s">
        <v>79</v>
      </c>
      <c r="I44" s="3" t="s">
        <v>4547</v>
      </c>
      <c r="J44" t="s">
        <v>79</v>
      </c>
      <c r="K44" s="3" t="s">
        <v>5458</v>
      </c>
    </row>
    <row r="45" spans="1:11" x14ac:dyDescent="0.25">
      <c r="A45" t="s">
        <v>4542</v>
      </c>
      <c r="B45" t="s">
        <v>4542</v>
      </c>
      <c r="C45" s="3" t="s">
        <v>684</v>
      </c>
      <c r="F45" s="3" t="s">
        <v>418</v>
      </c>
      <c r="G45" t="s">
        <v>4543</v>
      </c>
      <c r="H45" t="s">
        <v>78</v>
      </c>
      <c r="I45" s="3" t="s">
        <v>4544</v>
      </c>
      <c r="J45" t="s">
        <v>78</v>
      </c>
      <c r="K45" s="3" t="s">
        <v>5458</v>
      </c>
    </row>
    <row r="46" spans="1:11" x14ac:dyDescent="0.25">
      <c r="A46" t="s">
        <v>4539</v>
      </c>
      <c r="B46" t="s">
        <v>4539</v>
      </c>
      <c r="C46" s="3" t="s">
        <v>684</v>
      </c>
      <c r="F46" s="3" t="s">
        <v>418</v>
      </c>
      <c r="G46" t="s">
        <v>4540</v>
      </c>
      <c r="H46" t="s">
        <v>2860</v>
      </c>
      <c r="I46" s="3" t="s">
        <v>4541</v>
      </c>
      <c r="J46" t="s">
        <v>2860</v>
      </c>
      <c r="K46" s="3" t="s">
        <v>5458</v>
      </c>
    </row>
    <row r="47" spans="1:11" x14ac:dyDescent="0.25">
      <c r="A47" t="s">
        <v>4535</v>
      </c>
      <c r="B47" t="s">
        <v>4535</v>
      </c>
      <c r="C47" s="3" t="s">
        <v>684</v>
      </c>
      <c r="F47" s="3" t="s">
        <v>418</v>
      </c>
      <c r="G47" t="s">
        <v>4536</v>
      </c>
      <c r="H47" t="s">
        <v>76</v>
      </c>
      <c r="I47" s="3" t="s">
        <v>4537</v>
      </c>
      <c r="J47" t="s">
        <v>76</v>
      </c>
      <c r="K47" s="3" t="s">
        <v>5458</v>
      </c>
    </row>
    <row r="48" spans="1:11" x14ac:dyDescent="0.25">
      <c r="A48" t="s">
        <v>4538</v>
      </c>
      <c r="B48" t="s">
        <v>4538</v>
      </c>
      <c r="C48" s="3" t="s">
        <v>684</v>
      </c>
      <c r="F48" s="3" t="s">
        <v>418</v>
      </c>
      <c r="G48" t="s">
        <v>4091</v>
      </c>
      <c r="H48" t="s">
        <v>2727</v>
      </c>
      <c r="I48" s="3" t="s">
        <v>4094</v>
      </c>
      <c r="J48" t="s">
        <v>2727</v>
      </c>
      <c r="K48" s="3" t="s">
        <v>5458</v>
      </c>
    </row>
    <row r="49" spans="1:11" x14ac:dyDescent="0.25">
      <c r="A49" t="s">
        <v>4529</v>
      </c>
      <c r="B49" t="s">
        <v>4529</v>
      </c>
      <c r="C49" s="3" t="s">
        <v>684</v>
      </c>
      <c r="F49" s="3" t="s">
        <v>418</v>
      </c>
      <c r="G49" t="s">
        <v>4530</v>
      </c>
      <c r="H49" t="s">
        <v>2551</v>
      </c>
      <c r="I49" s="3" t="s">
        <v>4531</v>
      </c>
      <c r="J49" t="s">
        <v>2551</v>
      </c>
      <c r="K49" s="3" t="str">
        <f>_xlfn.XLOOKUP(B49,SiteSector_mapping!$A$2:$A$212,SiteSector_mapping!$B$2:$B$212,"Other")</f>
        <v>Power_Plant_CHP</v>
      </c>
    </row>
    <row r="50" spans="1:11" x14ac:dyDescent="0.25">
      <c r="A50" t="s">
        <v>4560</v>
      </c>
      <c r="B50" t="s">
        <v>4560</v>
      </c>
      <c r="C50" s="3" t="s">
        <v>684</v>
      </c>
      <c r="F50" s="3" t="s">
        <v>418</v>
      </c>
      <c r="G50" t="s">
        <v>4561</v>
      </c>
      <c r="H50" t="s">
        <v>74</v>
      </c>
      <c r="I50" s="3" t="s">
        <v>4562</v>
      </c>
      <c r="J50" t="s">
        <v>74</v>
      </c>
      <c r="K50" s="3" t="str">
        <f>_xlfn.XLOOKUP(B50,SiteSector_mapping!$A$2:$A$212,SiteSector_mapping!$B$2:$B$212,"Other")</f>
        <v>Other</v>
      </c>
    </row>
    <row r="51" spans="1:11" x14ac:dyDescent="0.25">
      <c r="A51" t="s">
        <v>4579</v>
      </c>
      <c r="B51" t="s">
        <v>4579</v>
      </c>
      <c r="C51" s="3" t="s">
        <v>684</v>
      </c>
      <c r="F51" s="3" t="s">
        <v>418</v>
      </c>
      <c r="G51" t="s">
        <v>4580</v>
      </c>
      <c r="H51" t="s">
        <v>3285</v>
      </c>
      <c r="I51" s="3" t="s">
        <v>4581</v>
      </c>
      <c r="J51" t="s">
        <v>3285</v>
      </c>
      <c r="K51" s="3" t="str">
        <f>_xlfn.XLOOKUP(B51,SiteSector_mapping!$A$2:$A$212,SiteSector_mapping!$B$2:$B$212,"Other")</f>
        <v>Other</v>
      </c>
    </row>
    <row r="52" spans="1:11" x14ac:dyDescent="0.25">
      <c r="A52" t="s">
        <v>4576</v>
      </c>
      <c r="B52" t="s">
        <v>4576</v>
      </c>
      <c r="C52" s="3" t="s">
        <v>684</v>
      </c>
      <c r="F52" s="3" t="s">
        <v>418</v>
      </c>
      <c r="G52" t="s">
        <v>4577</v>
      </c>
      <c r="H52" t="s">
        <v>3177</v>
      </c>
      <c r="I52" s="3" t="s">
        <v>4578</v>
      </c>
      <c r="J52" t="s">
        <v>3177</v>
      </c>
      <c r="K52" s="3" t="str">
        <f>_xlfn.XLOOKUP(B52,SiteSector_mapping!$A$2:$A$212,SiteSector_mapping!$B$2:$B$212,"Other")</f>
        <v>Power_Plant_Gas_Small</v>
      </c>
    </row>
    <row r="53" spans="1:11" x14ac:dyDescent="0.25">
      <c r="A53" t="s">
        <v>4582</v>
      </c>
      <c r="B53" t="s">
        <v>4582</v>
      </c>
      <c r="C53" s="3" t="s">
        <v>684</v>
      </c>
      <c r="F53" s="3" t="s">
        <v>418</v>
      </c>
      <c r="G53" t="s">
        <v>4583</v>
      </c>
      <c r="H53" t="s">
        <v>3381</v>
      </c>
      <c r="I53" s="3" t="s">
        <v>4584</v>
      </c>
      <c r="J53" t="s">
        <v>3381</v>
      </c>
      <c r="K53" s="3" t="s">
        <v>5461</v>
      </c>
    </row>
    <row r="54" spans="1:11" x14ac:dyDescent="0.25">
      <c r="A54" t="s">
        <v>4573</v>
      </c>
      <c r="B54" t="s">
        <v>4573</v>
      </c>
      <c r="C54" s="3" t="s">
        <v>684</v>
      </c>
      <c r="F54" s="3" t="s">
        <v>418</v>
      </c>
      <c r="G54" t="s">
        <v>4574</v>
      </c>
      <c r="H54" t="s">
        <v>79</v>
      </c>
      <c r="I54" s="3" t="s">
        <v>4575</v>
      </c>
      <c r="J54" t="s">
        <v>79</v>
      </c>
      <c r="K54" s="3" t="s">
        <v>5458</v>
      </c>
    </row>
    <row r="55" spans="1:11" x14ac:dyDescent="0.25">
      <c r="A55" t="s">
        <v>4570</v>
      </c>
      <c r="B55" t="s">
        <v>4570</v>
      </c>
      <c r="C55" s="3" t="s">
        <v>684</v>
      </c>
      <c r="F55" s="3" t="s">
        <v>418</v>
      </c>
      <c r="G55" t="s">
        <v>4571</v>
      </c>
      <c r="H55" t="s">
        <v>78</v>
      </c>
      <c r="I55" s="3" t="s">
        <v>4572</v>
      </c>
      <c r="J55" t="s">
        <v>78</v>
      </c>
      <c r="K55" s="3" t="s">
        <v>5458</v>
      </c>
    </row>
    <row r="56" spans="1:11" x14ac:dyDescent="0.25">
      <c r="A56" t="s">
        <v>4567</v>
      </c>
      <c r="B56" t="s">
        <v>4567</v>
      </c>
      <c r="C56" s="3" t="s">
        <v>684</v>
      </c>
      <c r="F56" s="3" t="s">
        <v>418</v>
      </c>
      <c r="G56" t="s">
        <v>4568</v>
      </c>
      <c r="H56" t="s">
        <v>2860</v>
      </c>
      <c r="I56" s="3" t="s">
        <v>4569</v>
      </c>
      <c r="J56" t="s">
        <v>2860</v>
      </c>
      <c r="K56" s="3" t="s">
        <v>5458</v>
      </c>
    </row>
    <row r="57" spans="1:11" x14ac:dyDescent="0.25">
      <c r="A57" t="s">
        <v>4563</v>
      </c>
      <c r="B57" t="s">
        <v>4563</v>
      </c>
      <c r="C57" s="3" t="s">
        <v>684</v>
      </c>
      <c r="F57" s="3" t="s">
        <v>418</v>
      </c>
      <c r="G57" t="s">
        <v>4564</v>
      </c>
      <c r="H57" t="s">
        <v>76</v>
      </c>
      <c r="I57" s="3" t="s">
        <v>4565</v>
      </c>
      <c r="J57" t="s">
        <v>76</v>
      </c>
      <c r="K57" s="3" t="s">
        <v>5458</v>
      </c>
    </row>
    <row r="58" spans="1:11" x14ac:dyDescent="0.25">
      <c r="A58" t="s">
        <v>4566</v>
      </c>
      <c r="B58" t="s">
        <v>4566</v>
      </c>
      <c r="C58" s="3" t="s">
        <v>684</v>
      </c>
      <c r="F58" s="3" t="s">
        <v>418</v>
      </c>
      <c r="G58" t="s">
        <v>4095</v>
      </c>
      <c r="H58" t="s">
        <v>2727</v>
      </c>
      <c r="I58" s="3" t="s">
        <v>4097</v>
      </c>
      <c r="J58" t="s">
        <v>2727</v>
      </c>
      <c r="K58" s="3" t="s">
        <v>5458</v>
      </c>
    </row>
    <row r="59" spans="1:11" x14ac:dyDescent="0.25">
      <c r="A59" t="s">
        <v>4557</v>
      </c>
      <c r="B59" t="s">
        <v>4557</v>
      </c>
      <c r="C59" s="3" t="s">
        <v>684</v>
      </c>
      <c r="F59" s="3" t="s">
        <v>418</v>
      </c>
      <c r="G59" t="s">
        <v>4558</v>
      </c>
      <c r="H59" t="s">
        <v>2551</v>
      </c>
      <c r="I59" s="3" t="s">
        <v>4559</v>
      </c>
      <c r="J59" t="s">
        <v>2551</v>
      </c>
      <c r="K59" s="3" t="str">
        <f>_xlfn.XLOOKUP(B59,SiteSector_mapping!$A$2:$A$212,SiteSector_mapping!$B$2:$B$212,"Other")</f>
        <v>Power_Plant_CHP</v>
      </c>
    </row>
    <row r="60" spans="1:11" x14ac:dyDescent="0.25">
      <c r="A60" s="3" t="s">
        <v>2543</v>
      </c>
      <c r="B60" t="s">
        <v>2543</v>
      </c>
      <c r="C60" s="3" t="s">
        <v>684</v>
      </c>
      <c r="D60" s="3"/>
      <c r="E60" s="3"/>
      <c r="F60" s="3" t="s">
        <v>331</v>
      </c>
      <c r="G60" s="3" t="s">
        <v>4143</v>
      </c>
      <c r="H60" s="3" t="s">
        <v>2327</v>
      </c>
      <c r="I60" s="3" t="s">
        <v>4144</v>
      </c>
      <c r="J60" s="3" t="s">
        <v>2327</v>
      </c>
      <c r="K60" s="3" t="str">
        <f>_xlfn.XLOOKUP(B60,SiteSector_mapping!$A$2:$A$212,SiteSector_mapping!$B$2:$B$212,"Other")</f>
        <v>Other</v>
      </c>
    </row>
    <row r="61" spans="1:11" x14ac:dyDescent="0.25">
      <c r="A61" s="3" t="s">
        <v>2434</v>
      </c>
      <c r="B61" t="s">
        <v>2434</v>
      </c>
      <c r="C61" s="3" t="s">
        <v>684</v>
      </c>
      <c r="D61" s="3"/>
      <c r="E61" s="3"/>
      <c r="F61" s="3" t="s">
        <v>331</v>
      </c>
      <c r="G61" s="3" t="s">
        <v>2435</v>
      </c>
      <c r="H61" s="3" t="s">
        <v>2327</v>
      </c>
      <c r="I61" s="3" t="s">
        <v>2436</v>
      </c>
      <c r="J61" s="3" t="s">
        <v>2327</v>
      </c>
      <c r="K61" s="3" t="str">
        <f>_xlfn.XLOOKUP(B61,SiteSector_mapping!$A$2:$A$212,SiteSector_mapping!$B$2:$B$212,"Other")</f>
        <v>Other</v>
      </c>
    </row>
    <row r="62" spans="1:11" x14ac:dyDescent="0.25">
      <c r="A62" s="3" t="s">
        <v>2498</v>
      </c>
      <c r="B62" t="s">
        <v>2498</v>
      </c>
      <c r="C62" s="3" t="s">
        <v>684</v>
      </c>
      <c r="D62" s="3"/>
      <c r="E62" s="3"/>
      <c r="F62" s="3" t="s">
        <v>331</v>
      </c>
      <c r="G62" s="3" t="s">
        <v>4233</v>
      </c>
      <c r="H62" s="3" t="s">
        <v>2458</v>
      </c>
      <c r="I62" s="3" t="s">
        <v>4234</v>
      </c>
      <c r="J62" s="3" t="s">
        <v>2458</v>
      </c>
      <c r="K62" s="3" t="str">
        <f>_xlfn.XLOOKUP(B62,SiteSector_mapping!$A$2:$A$212,SiteSector_mapping!$B$2:$B$212,"Other")</f>
        <v>Other</v>
      </c>
    </row>
    <row r="63" spans="1:11" x14ac:dyDescent="0.25">
      <c r="A63" s="3" t="s">
        <v>615</v>
      </c>
      <c r="B63" t="s">
        <v>615</v>
      </c>
      <c r="C63" s="3" t="s">
        <v>509</v>
      </c>
      <c r="D63" s="3"/>
      <c r="E63" s="3"/>
      <c r="F63" s="3" t="s">
        <v>331</v>
      </c>
      <c r="G63" s="3" t="s">
        <v>616</v>
      </c>
      <c r="H63" s="3" t="s">
        <v>69</v>
      </c>
      <c r="I63" s="3" t="s">
        <v>617</v>
      </c>
      <c r="J63" s="3" t="s">
        <v>69</v>
      </c>
      <c r="K63" s="3" t="str">
        <f>_xlfn.XLOOKUP(B63,SiteSector_mapping!$A$2:$A$212,SiteSector_mapping!$B$2:$B$212,"Other")</f>
        <v>Power_Plant_CHP</v>
      </c>
    </row>
    <row r="64" spans="1:11" x14ac:dyDescent="0.25">
      <c r="A64" s="3" t="s">
        <v>755</v>
      </c>
      <c r="B64" t="s">
        <v>755</v>
      </c>
      <c r="C64" s="3" t="s">
        <v>684</v>
      </c>
      <c r="D64" s="3"/>
      <c r="E64" s="3"/>
      <c r="F64" s="3" t="s">
        <v>331</v>
      </c>
      <c r="G64" s="3" t="s">
        <v>756</v>
      </c>
      <c r="H64" s="3" t="s">
        <v>74</v>
      </c>
      <c r="I64" s="3" t="s">
        <v>4321</v>
      </c>
      <c r="J64" s="3" t="s">
        <v>74</v>
      </c>
      <c r="K64" s="3" t="str">
        <f>_xlfn.XLOOKUP(B64,SiteSector_mapping!$A$2:$A$212,SiteSector_mapping!$B$2:$B$212,"Other")</f>
        <v>Other</v>
      </c>
    </row>
    <row r="65" spans="1:11" x14ac:dyDescent="0.25">
      <c r="A65" s="3" t="s">
        <v>3362</v>
      </c>
      <c r="B65" t="s">
        <v>3362</v>
      </c>
      <c r="C65" s="3" t="s">
        <v>684</v>
      </c>
      <c r="D65" s="3"/>
      <c r="E65" s="3"/>
      <c r="F65" s="3" t="s">
        <v>331</v>
      </c>
      <c r="G65" s="3" t="s">
        <v>3363</v>
      </c>
      <c r="H65" s="3" t="s">
        <v>3285</v>
      </c>
      <c r="I65" s="3" t="s">
        <v>4366</v>
      </c>
      <c r="J65" s="3" t="s">
        <v>3285</v>
      </c>
      <c r="K65" s="3" t="s">
        <v>5461</v>
      </c>
    </row>
    <row r="66" spans="1:11" x14ac:dyDescent="0.25">
      <c r="A66" s="3" t="s">
        <v>3261</v>
      </c>
      <c r="B66" t="s">
        <v>3261</v>
      </c>
      <c r="C66" s="3" t="s">
        <v>684</v>
      </c>
      <c r="D66" s="3"/>
      <c r="E66" s="3"/>
      <c r="F66" s="3" t="s">
        <v>331</v>
      </c>
      <c r="G66" s="3" t="s">
        <v>3262</v>
      </c>
      <c r="H66" s="3" t="s">
        <v>3177</v>
      </c>
      <c r="I66" s="3" t="s">
        <v>4410</v>
      </c>
      <c r="J66" s="3" t="s">
        <v>3177</v>
      </c>
      <c r="K66" s="3" t="str">
        <f>_xlfn.XLOOKUP(B66,SiteSector_mapping!$A$2:$A$212,SiteSector_mapping!$B$2:$B$212,"Other")</f>
        <v>Power_Plant_Gas_Small</v>
      </c>
    </row>
    <row r="67" spans="1:11" x14ac:dyDescent="0.25">
      <c r="A67" s="3" t="s">
        <v>3460</v>
      </c>
      <c r="B67" t="s">
        <v>3460</v>
      </c>
      <c r="C67" s="3" t="s">
        <v>684</v>
      </c>
      <c r="D67" s="3"/>
      <c r="E67" s="3"/>
      <c r="F67" s="3" t="s">
        <v>331</v>
      </c>
      <c r="G67" s="3" t="s">
        <v>3461</v>
      </c>
      <c r="H67" s="3" t="s">
        <v>3381</v>
      </c>
      <c r="I67" s="3" t="s">
        <v>4454</v>
      </c>
      <c r="J67" s="3" t="s">
        <v>3381</v>
      </c>
      <c r="K67" s="3" t="s">
        <v>5461</v>
      </c>
    </row>
    <row r="68" spans="1:11" x14ac:dyDescent="0.25">
      <c r="A68" s="3" t="s">
        <v>1141</v>
      </c>
      <c r="B68" t="s">
        <v>1141</v>
      </c>
      <c r="C68" s="3" t="s">
        <v>684</v>
      </c>
      <c r="D68" s="3"/>
      <c r="E68" s="3"/>
      <c r="F68" s="3" t="s">
        <v>331</v>
      </c>
      <c r="G68" s="3" t="s">
        <v>1142</v>
      </c>
      <c r="H68" s="3" t="s">
        <v>79</v>
      </c>
      <c r="I68" s="3" t="s">
        <v>1143</v>
      </c>
      <c r="J68" s="3" t="s">
        <v>79</v>
      </c>
      <c r="K68" s="3" t="s">
        <v>5458</v>
      </c>
    </row>
    <row r="69" spans="1:11" x14ac:dyDescent="0.25">
      <c r="A69" s="3" t="s">
        <v>1005</v>
      </c>
      <c r="B69" t="s">
        <v>1005</v>
      </c>
      <c r="C69" s="3" t="s">
        <v>684</v>
      </c>
      <c r="D69" s="3"/>
      <c r="E69" s="3"/>
      <c r="F69" s="3" t="s">
        <v>331</v>
      </c>
      <c r="G69" s="3" t="s">
        <v>1006</v>
      </c>
      <c r="H69" s="3" t="s">
        <v>78</v>
      </c>
      <c r="I69" s="3" t="s">
        <v>1007</v>
      </c>
      <c r="J69" s="3" t="s">
        <v>78</v>
      </c>
      <c r="K69" s="3" t="s">
        <v>5458</v>
      </c>
    </row>
    <row r="70" spans="1:11" x14ac:dyDescent="0.25">
      <c r="A70" s="3" t="s">
        <v>2969</v>
      </c>
      <c r="B70" t="s">
        <v>2969</v>
      </c>
      <c r="C70" s="3" t="s">
        <v>684</v>
      </c>
      <c r="D70" s="3"/>
      <c r="E70" s="3"/>
      <c r="F70" s="3" t="s">
        <v>331</v>
      </c>
      <c r="G70" s="3" t="s">
        <v>2970</v>
      </c>
      <c r="H70" s="3" t="s">
        <v>2860</v>
      </c>
      <c r="I70" s="3" t="s">
        <v>2971</v>
      </c>
      <c r="J70" s="3" t="s">
        <v>2860</v>
      </c>
      <c r="K70" s="3" t="s">
        <v>5458</v>
      </c>
    </row>
    <row r="71" spans="1:11" x14ac:dyDescent="0.25">
      <c r="A71" s="3" t="s">
        <v>876</v>
      </c>
      <c r="B71" t="s">
        <v>876</v>
      </c>
      <c r="C71" s="3" t="s">
        <v>684</v>
      </c>
      <c r="D71" s="3"/>
      <c r="E71" s="3"/>
      <c r="F71" s="3" t="s">
        <v>331</v>
      </c>
      <c r="G71" s="3" t="s">
        <v>877</v>
      </c>
      <c r="H71" s="3" t="s">
        <v>76</v>
      </c>
      <c r="I71" s="3" t="s">
        <v>878</v>
      </c>
      <c r="J71" s="3" t="s">
        <v>76</v>
      </c>
      <c r="K71" s="3" t="s">
        <v>5458</v>
      </c>
    </row>
    <row r="72" spans="1:11" x14ac:dyDescent="0.25">
      <c r="A72" s="3" t="s">
        <v>2836</v>
      </c>
      <c r="B72" t="s">
        <v>2836</v>
      </c>
      <c r="C72" s="3" t="s">
        <v>684</v>
      </c>
      <c r="D72" s="3"/>
      <c r="E72" s="3"/>
      <c r="F72" s="3" t="s">
        <v>331</v>
      </c>
      <c r="G72" s="3" t="s">
        <v>2837</v>
      </c>
      <c r="H72" s="3" t="s">
        <v>2727</v>
      </c>
      <c r="I72" s="3" t="s">
        <v>2838</v>
      </c>
      <c r="J72" s="3" t="s">
        <v>2727</v>
      </c>
      <c r="K72" s="3" t="s">
        <v>5458</v>
      </c>
    </row>
    <row r="73" spans="1:11" x14ac:dyDescent="0.25">
      <c r="A73" s="3" t="s">
        <v>2660</v>
      </c>
      <c r="B73" t="s">
        <v>2660</v>
      </c>
      <c r="C73" s="3" t="s">
        <v>684</v>
      </c>
      <c r="D73" s="3"/>
      <c r="E73" s="3"/>
      <c r="F73" s="3" t="s">
        <v>331</v>
      </c>
      <c r="G73" s="3" t="s">
        <v>2661</v>
      </c>
      <c r="H73" s="3" t="s">
        <v>2551</v>
      </c>
      <c r="I73" s="3" t="s">
        <v>2662</v>
      </c>
      <c r="J73" s="3" t="s">
        <v>2551</v>
      </c>
      <c r="K73" s="3" t="str">
        <f>_xlfn.XLOOKUP(B73,SiteSector_mapping!$A$2:$A$212,SiteSector_mapping!$B$2:$B$212,"Other")</f>
        <v>Power_Plant_CHP</v>
      </c>
    </row>
    <row r="74" spans="1:11" x14ac:dyDescent="0.25">
      <c r="A74" s="3" t="s">
        <v>2527</v>
      </c>
      <c r="B74" t="s">
        <v>2527</v>
      </c>
      <c r="C74" s="3" t="s">
        <v>684</v>
      </c>
      <c r="D74" s="3"/>
      <c r="E74" s="3"/>
      <c r="F74" s="3" t="s">
        <v>366</v>
      </c>
      <c r="G74" s="3" t="s">
        <v>4145</v>
      </c>
      <c r="H74" s="3" t="s">
        <v>2327</v>
      </c>
      <c r="I74" s="3" t="s">
        <v>4146</v>
      </c>
      <c r="J74" s="3" t="s">
        <v>2327</v>
      </c>
      <c r="K74" s="3" t="str">
        <f>_xlfn.XLOOKUP(B74,SiteSector_mapping!$A$2:$A$212,SiteSector_mapping!$B$2:$B$212,"Other")</f>
        <v>Other</v>
      </c>
    </row>
    <row r="75" spans="1:11" x14ac:dyDescent="0.25">
      <c r="A75" s="3" t="s">
        <v>2386</v>
      </c>
      <c r="B75" t="s">
        <v>2386</v>
      </c>
      <c r="C75" s="3" t="s">
        <v>684</v>
      </c>
      <c r="D75" s="3"/>
      <c r="E75" s="3"/>
      <c r="F75" s="3" t="s">
        <v>366</v>
      </c>
      <c r="G75" s="3" t="s">
        <v>2387</v>
      </c>
      <c r="H75" s="3" t="s">
        <v>2327</v>
      </c>
      <c r="I75" s="3" t="s">
        <v>2388</v>
      </c>
      <c r="J75" s="3" t="s">
        <v>2327</v>
      </c>
      <c r="K75" s="3" t="str">
        <f>_xlfn.XLOOKUP(B75,SiteSector_mapping!$A$2:$A$212,SiteSector_mapping!$B$2:$B$212,"Other")</f>
        <v>Other</v>
      </c>
    </row>
    <row r="76" spans="1:11" x14ac:dyDescent="0.25">
      <c r="A76" s="3" t="s">
        <v>2482</v>
      </c>
      <c r="B76" t="s">
        <v>2482</v>
      </c>
      <c r="C76" s="3" t="s">
        <v>684</v>
      </c>
      <c r="D76" s="3"/>
      <c r="E76" s="3"/>
      <c r="F76" s="3" t="s">
        <v>366</v>
      </c>
      <c r="G76" s="3" t="s">
        <v>4235</v>
      </c>
      <c r="H76" s="3" t="s">
        <v>2458</v>
      </c>
      <c r="I76" s="3" t="s">
        <v>4236</v>
      </c>
      <c r="J76" s="3" t="s">
        <v>2458</v>
      </c>
      <c r="K76" s="3" t="str">
        <f>_xlfn.XLOOKUP(B76,SiteSector_mapping!$A$2:$A$212,SiteSector_mapping!$B$2:$B$212,"Other")</f>
        <v>Other</v>
      </c>
    </row>
    <row r="77" spans="1:11" x14ac:dyDescent="0.25">
      <c r="A77" s="3" t="s">
        <v>569</v>
      </c>
      <c r="B77" t="s">
        <v>569</v>
      </c>
      <c r="C77" s="3" t="s">
        <v>509</v>
      </c>
      <c r="D77" s="3"/>
      <c r="E77" s="3"/>
      <c r="F77" s="3" t="s">
        <v>366</v>
      </c>
      <c r="G77" s="3" t="s">
        <v>570</v>
      </c>
      <c r="H77" s="3" t="s">
        <v>69</v>
      </c>
      <c r="I77" s="3" t="s">
        <v>571</v>
      </c>
      <c r="J77" s="3" t="s">
        <v>69</v>
      </c>
      <c r="K77" s="3" t="str">
        <f>_xlfn.XLOOKUP(B77,SiteSector_mapping!$A$2:$A$212,SiteSector_mapping!$B$2:$B$212,"Other")</f>
        <v>Power_to_Gas</v>
      </c>
    </row>
    <row r="78" spans="1:11" x14ac:dyDescent="0.25">
      <c r="A78" s="3" t="s">
        <v>723</v>
      </c>
      <c r="B78" t="s">
        <v>723</v>
      </c>
      <c r="C78" s="3" t="s">
        <v>684</v>
      </c>
      <c r="D78" s="3"/>
      <c r="E78" s="3"/>
      <c r="F78" s="3" t="s">
        <v>366</v>
      </c>
      <c r="G78" s="3" t="s">
        <v>724</v>
      </c>
      <c r="H78" s="3" t="s">
        <v>74</v>
      </c>
      <c r="I78" s="3" t="s">
        <v>4322</v>
      </c>
      <c r="J78" s="3" t="s">
        <v>74</v>
      </c>
      <c r="K78" s="3" t="str">
        <f>_xlfn.XLOOKUP(B78,SiteSector_mapping!$A$2:$A$212,SiteSector_mapping!$B$2:$B$212,"Other")</f>
        <v>Other</v>
      </c>
    </row>
    <row r="79" spans="1:11" x14ac:dyDescent="0.25">
      <c r="A79" s="3" t="s">
        <v>3328</v>
      </c>
      <c r="B79" t="s">
        <v>3328</v>
      </c>
      <c r="C79" s="3" t="s">
        <v>684</v>
      </c>
      <c r="D79" s="3"/>
      <c r="E79" s="3"/>
      <c r="F79" s="3" t="s">
        <v>366</v>
      </c>
      <c r="G79" s="3" t="s">
        <v>3329</v>
      </c>
      <c r="H79" s="3" t="s">
        <v>3285</v>
      </c>
      <c r="I79" s="3" t="s">
        <v>4367</v>
      </c>
      <c r="J79" s="3" t="s">
        <v>3285</v>
      </c>
      <c r="K79" s="3" t="s">
        <v>5449</v>
      </c>
    </row>
    <row r="80" spans="1:11" x14ac:dyDescent="0.25">
      <c r="A80" s="3" t="s">
        <v>3225</v>
      </c>
      <c r="B80" t="s">
        <v>3225</v>
      </c>
      <c r="C80" s="3" t="s">
        <v>684</v>
      </c>
      <c r="D80" s="3"/>
      <c r="E80" s="3"/>
      <c r="F80" s="3" t="s">
        <v>366</v>
      </c>
      <c r="G80" s="3" t="s">
        <v>3226</v>
      </c>
      <c r="H80" s="3" t="s">
        <v>3177</v>
      </c>
      <c r="I80" s="3" t="s">
        <v>4411</v>
      </c>
      <c r="J80" s="3" t="s">
        <v>3177</v>
      </c>
      <c r="K80" s="3" t="str">
        <f>_xlfn.XLOOKUP(B80,SiteSector_mapping!$A$2:$A$212,SiteSector_mapping!$B$2:$B$212,"Other")</f>
        <v>Power_to_Gas</v>
      </c>
    </row>
    <row r="81" spans="1:11" x14ac:dyDescent="0.25">
      <c r="A81" s="3" t="s">
        <v>3426</v>
      </c>
      <c r="B81" t="s">
        <v>3426</v>
      </c>
      <c r="C81" s="3" t="s">
        <v>684</v>
      </c>
      <c r="D81" s="3"/>
      <c r="E81" s="3"/>
      <c r="F81" s="3" t="s">
        <v>366</v>
      </c>
      <c r="G81" s="3" t="s">
        <v>3427</v>
      </c>
      <c r="H81" s="3" t="s">
        <v>3381</v>
      </c>
      <c r="I81" s="3" t="s">
        <v>4455</v>
      </c>
      <c r="J81" s="3" t="s">
        <v>3381</v>
      </c>
      <c r="K81" s="3" t="s">
        <v>5449</v>
      </c>
    </row>
    <row r="82" spans="1:11" x14ac:dyDescent="0.25">
      <c r="A82" s="3" t="s">
        <v>1093</v>
      </c>
      <c r="B82" t="s">
        <v>1093</v>
      </c>
      <c r="C82" s="3" t="s">
        <v>684</v>
      </c>
      <c r="D82" s="3"/>
      <c r="E82" s="3"/>
      <c r="F82" s="3" t="s">
        <v>366</v>
      </c>
      <c r="G82" s="3" t="s">
        <v>1094</v>
      </c>
      <c r="H82" s="3" t="s">
        <v>79</v>
      </c>
      <c r="I82" s="3" t="s">
        <v>1095</v>
      </c>
      <c r="J82" s="3" t="s">
        <v>79</v>
      </c>
      <c r="K82" s="3" t="s">
        <v>5477</v>
      </c>
    </row>
    <row r="83" spans="1:11" x14ac:dyDescent="0.25">
      <c r="A83" s="3" t="s">
        <v>957</v>
      </c>
      <c r="B83" t="s">
        <v>957</v>
      </c>
      <c r="C83" s="3" t="s">
        <v>684</v>
      </c>
      <c r="D83" s="3"/>
      <c r="E83" s="3"/>
      <c r="F83" s="3" t="s">
        <v>366</v>
      </c>
      <c r="G83" s="3" t="s">
        <v>958</v>
      </c>
      <c r="H83" s="3" t="s">
        <v>78</v>
      </c>
      <c r="I83" s="3" t="s">
        <v>959</v>
      </c>
      <c r="J83" s="3" t="s">
        <v>78</v>
      </c>
      <c r="K83" s="3" t="s">
        <v>5477</v>
      </c>
    </row>
    <row r="84" spans="1:11" x14ac:dyDescent="0.25">
      <c r="A84" s="3" t="s">
        <v>2921</v>
      </c>
      <c r="B84" t="s">
        <v>2921</v>
      </c>
      <c r="C84" s="3" t="s">
        <v>684</v>
      </c>
      <c r="D84" s="3"/>
      <c r="E84" s="3"/>
      <c r="F84" s="3" t="s">
        <v>366</v>
      </c>
      <c r="G84" s="3" t="s">
        <v>2922</v>
      </c>
      <c r="H84" s="3" t="s">
        <v>2860</v>
      </c>
      <c r="I84" s="3" t="s">
        <v>2923</v>
      </c>
      <c r="J84" s="3" t="s">
        <v>2860</v>
      </c>
      <c r="K84" s="3" t="s">
        <v>5477</v>
      </c>
    </row>
    <row r="85" spans="1:11" x14ac:dyDescent="0.25">
      <c r="A85" s="3" t="s">
        <v>828</v>
      </c>
      <c r="B85" t="s">
        <v>828</v>
      </c>
      <c r="C85" s="3" t="s">
        <v>684</v>
      </c>
      <c r="D85" s="3"/>
      <c r="E85" s="3"/>
      <c r="F85" s="3" t="s">
        <v>366</v>
      </c>
      <c r="G85" s="3" t="s">
        <v>829</v>
      </c>
      <c r="H85" s="3" t="s">
        <v>76</v>
      </c>
      <c r="I85" s="3" t="s">
        <v>830</v>
      </c>
      <c r="J85" s="3" t="s">
        <v>76</v>
      </c>
      <c r="K85" s="3" t="s">
        <v>5477</v>
      </c>
    </row>
    <row r="86" spans="1:11" x14ac:dyDescent="0.25">
      <c r="A86" s="3" t="s">
        <v>2788</v>
      </c>
      <c r="B86" t="s">
        <v>2788</v>
      </c>
      <c r="C86" s="3" t="s">
        <v>684</v>
      </c>
      <c r="D86" s="3"/>
      <c r="E86" s="3"/>
      <c r="F86" s="3" t="s">
        <v>366</v>
      </c>
      <c r="G86" s="3" t="s">
        <v>2789</v>
      </c>
      <c r="H86" s="3" t="s">
        <v>2727</v>
      </c>
      <c r="I86" s="3" t="s">
        <v>2790</v>
      </c>
      <c r="J86" s="3" t="s">
        <v>2727</v>
      </c>
      <c r="K86" s="3" t="s">
        <v>5477</v>
      </c>
    </row>
    <row r="87" spans="1:11" x14ac:dyDescent="0.25">
      <c r="A87" s="3" t="s">
        <v>2612</v>
      </c>
      <c r="B87" t="s">
        <v>2612</v>
      </c>
      <c r="C87" s="3" t="s">
        <v>684</v>
      </c>
      <c r="D87" s="3"/>
      <c r="E87" s="3"/>
      <c r="F87" s="3" t="s">
        <v>366</v>
      </c>
      <c r="G87" s="3" t="s">
        <v>2613</v>
      </c>
      <c r="H87" s="3" t="s">
        <v>2551</v>
      </c>
      <c r="I87" s="3" t="s">
        <v>2614</v>
      </c>
      <c r="J87" s="3" t="s">
        <v>2551</v>
      </c>
      <c r="K87" s="3" t="s">
        <v>5477</v>
      </c>
    </row>
    <row r="88" spans="1:11" x14ac:dyDescent="0.25">
      <c r="A88" s="3" t="s">
        <v>2515</v>
      </c>
      <c r="B88" t="s">
        <v>2515</v>
      </c>
      <c r="C88" s="3" t="s">
        <v>684</v>
      </c>
      <c r="D88" s="3"/>
      <c r="E88" s="3"/>
      <c r="F88" s="3" t="s">
        <v>312</v>
      </c>
      <c r="G88" s="3" t="s">
        <v>4147</v>
      </c>
      <c r="H88" s="3" t="s">
        <v>2327</v>
      </c>
      <c r="I88" s="3" t="s">
        <v>4148</v>
      </c>
      <c r="J88" s="3" t="s">
        <v>2327</v>
      </c>
      <c r="K88" s="3" t="str">
        <f>_xlfn.XLOOKUP(B88,SiteSector_mapping!$A$2:$A$212,SiteSector_mapping!$B$2:$B$212,"Other")</f>
        <v>Other</v>
      </c>
    </row>
    <row r="89" spans="1:11" x14ac:dyDescent="0.25">
      <c r="A89" s="3" t="s">
        <v>2350</v>
      </c>
      <c r="B89" t="s">
        <v>2350</v>
      </c>
      <c r="C89" s="3" t="s">
        <v>684</v>
      </c>
      <c r="D89" s="3"/>
      <c r="E89" s="3"/>
      <c r="F89" s="3" t="s">
        <v>312</v>
      </c>
      <c r="G89" s="3" t="s">
        <v>2351</v>
      </c>
      <c r="H89" s="3" t="s">
        <v>2327</v>
      </c>
      <c r="I89" s="3" t="s">
        <v>2352</v>
      </c>
      <c r="J89" s="3" t="s">
        <v>2327</v>
      </c>
      <c r="K89" s="3" t="str">
        <f>_xlfn.XLOOKUP(B89,SiteSector_mapping!$A$2:$A$212,SiteSector_mapping!$B$2:$B$212,"Other")</f>
        <v>Other</v>
      </c>
    </row>
    <row r="90" spans="1:11" x14ac:dyDescent="0.25">
      <c r="A90" s="3" t="s">
        <v>2470</v>
      </c>
      <c r="B90" t="s">
        <v>2470</v>
      </c>
      <c r="C90" s="3" t="s">
        <v>684</v>
      </c>
      <c r="D90" s="3"/>
      <c r="E90" s="3"/>
      <c r="F90" s="3" t="s">
        <v>312</v>
      </c>
      <c r="G90" s="3" t="s">
        <v>4237</v>
      </c>
      <c r="H90" s="3" t="s">
        <v>2458</v>
      </c>
      <c r="I90" s="3" t="s">
        <v>4238</v>
      </c>
      <c r="J90" s="3" t="s">
        <v>2458</v>
      </c>
      <c r="K90" s="3" t="str">
        <f>_xlfn.XLOOKUP(B90,SiteSector_mapping!$A$2:$A$212,SiteSector_mapping!$B$2:$B$212,"Other")</f>
        <v>Other</v>
      </c>
    </row>
    <row r="91" spans="1:11" x14ac:dyDescent="0.25">
      <c r="A91" s="3" t="s">
        <v>531</v>
      </c>
      <c r="B91" t="s">
        <v>531</v>
      </c>
      <c r="C91" s="3" t="s">
        <v>509</v>
      </c>
      <c r="D91" s="3"/>
      <c r="E91" s="3"/>
      <c r="F91" s="3" t="s">
        <v>312</v>
      </c>
      <c r="G91" s="3" t="s">
        <v>532</v>
      </c>
      <c r="H91" s="3" t="s">
        <v>69</v>
      </c>
      <c r="I91" s="3" t="s">
        <v>533</v>
      </c>
      <c r="J91" s="3" t="s">
        <v>69</v>
      </c>
      <c r="K91" s="3" t="str">
        <f>_xlfn.XLOOKUP(B91,SiteSector_mapping!$A$2:$A$212,SiteSector_mapping!$B$2:$B$212,"Other")</f>
        <v>Industry_Refineries</v>
      </c>
    </row>
    <row r="92" spans="1:11" x14ac:dyDescent="0.25">
      <c r="A92" s="3" t="s">
        <v>699</v>
      </c>
      <c r="B92" t="s">
        <v>699</v>
      </c>
      <c r="C92" s="3" t="s">
        <v>684</v>
      </c>
      <c r="D92" s="3"/>
      <c r="E92" s="3"/>
      <c r="F92" s="3" t="s">
        <v>312</v>
      </c>
      <c r="G92" s="3" t="s">
        <v>700</v>
      </c>
      <c r="H92" s="3" t="s">
        <v>74</v>
      </c>
      <c r="I92" s="3" t="s">
        <v>4323</v>
      </c>
      <c r="J92" s="3" t="s">
        <v>74</v>
      </c>
      <c r="K92" s="3" t="str">
        <f>_xlfn.XLOOKUP(B92,SiteSector_mapping!$A$2:$A$212,SiteSector_mapping!$B$2:$B$212,"Other")</f>
        <v>Other</v>
      </c>
    </row>
    <row r="93" spans="1:11" x14ac:dyDescent="0.25">
      <c r="A93" s="3" t="s">
        <v>3304</v>
      </c>
      <c r="B93" t="s">
        <v>3304</v>
      </c>
      <c r="C93" s="3" t="s">
        <v>684</v>
      </c>
      <c r="D93" s="3"/>
      <c r="E93" s="3"/>
      <c r="F93" s="3" t="s">
        <v>312</v>
      </c>
      <c r="G93" s="3" t="s">
        <v>3305</v>
      </c>
      <c r="H93" s="3" t="s">
        <v>3285</v>
      </c>
      <c r="I93" s="3" t="s">
        <v>4368</v>
      </c>
      <c r="J93" s="3" t="s">
        <v>3285</v>
      </c>
      <c r="K93" s="3" t="s">
        <v>5447</v>
      </c>
    </row>
    <row r="94" spans="1:11" x14ac:dyDescent="0.25">
      <c r="A94" s="3" t="s">
        <v>3201</v>
      </c>
      <c r="B94" t="s">
        <v>3201</v>
      </c>
      <c r="C94" s="3" t="s">
        <v>684</v>
      </c>
      <c r="D94" s="3"/>
      <c r="E94" s="3"/>
      <c r="F94" s="3" t="s">
        <v>312</v>
      </c>
      <c r="G94" s="3" t="s">
        <v>3202</v>
      </c>
      <c r="H94" s="3" t="s">
        <v>3177</v>
      </c>
      <c r="I94" s="3" t="s">
        <v>4412</v>
      </c>
      <c r="J94" s="3" t="s">
        <v>3177</v>
      </c>
      <c r="K94" s="3" t="str">
        <f>_xlfn.XLOOKUP(B94,SiteSector_mapping!$A$2:$A$212,SiteSector_mapping!$B$2:$B$212,"Other")</f>
        <v>Industry_Refineries</v>
      </c>
    </row>
    <row r="95" spans="1:11" x14ac:dyDescent="0.25">
      <c r="A95" s="3" t="s">
        <v>3402</v>
      </c>
      <c r="B95" t="s">
        <v>3402</v>
      </c>
      <c r="C95" s="3" t="s">
        <v>684</v>
      </c>
      <c r="D95" s="3"/>
      <c r="E95" s="3"/>
      <c r="F95" s="3" t="s">
        <v>312</v>
      </c>
      <c r="G95" s="3" t="s">
        <v>3403</v>
      </c>
      <c r="H95" s="3" t="s">
        <v>3381</v>
      </c>
      <c r="I95" s="3" t="s">
        <v>4456</v>
      </c>
      <c r="J95" s="3" t="s">
        <v>3381</v>
      </c>
      <c r="K95" s="3" t="s">
        <v>5447</v>
      </c>
    </row>
    <row r="96" spans="1:11" x14ac:dyDescent="0.25">
      <c r="A96" s="3" t="s">
        <v>1057</v>
      </c>
      <c r="B96" t="s">
        <v>1057</v>
      </c>
      <c r="C96" s="3" t="s">
        <v>684</v>
      </c>
      <c r="D96" s="3"/>
      <c r="E96" s="3"/>
      <c r="F96" s="3" t="s">
        <v>312</v>
      </c>
      <c r="G96" s="3" t="s">
        <v>1058</v>
      </c>
      <c r="H96" s="3" t="s">
        <v>79</v>
      </c>
      <c r="I96" s="3" t="s">
        <v>1059</v>
      </c>
      <c r="J96" s="3" t="s">
        <v>79</v>
      </c>
      <c r="K96" s="3" t="s">
        <v>5447</v>
      </c>
    </row>
    <row r="97" spans="1:11" x14ac:dyDescent="0.25">
      <c r="A97" s="3" t="s">
        <v>921</v>
      </c>
      <c r="B97" t="s">
        <v>921</v>
      </c>
      <c r="C97" s="3" t="s">
        <v>684</v>
      </c>
      <c r="D97" s="3"/>
      <c r="E97" s="3"/>
      <c r="F97" s="3" t="s">
        <v>312</v>
      </c>
      <c r="G97" s="3" t="s">
        <v>922</v>
      </c>
      <c r="H97" s="3" t="s">
        <v>78</v>
      </c>
      <c r="I97" s="3" t="s">
        <v>923</v>
      </c>
      <c r="J97" s="3" t="s">
        <v>78</v>
      </c>
      <c r="K97" s="3" t="s">
        <v>5447</v>
      </c>
    </row>
    <row r="98" spans="1:11" x14ac:dyDescent="0.25">
      <c r="A98" s="3" t="s">
        <v>2885</v>
      </c>
      <c r="B98" t="s">
        <v>2885</v>
      </c>
      <c r="C98" s="3" t="s">
        <v>684</v>
      </c>
      <c r="D98" s="3"/>
      <c r="E98" s="3"/>
      <c r="F98" s="3" t="s">
        <v>312</v>
      </c>
      <c r="G98" s="3" t="s">
        <v>2886</v>
      </c>
      <c r="H98" s="3" t="s">
        <v>2860</v>
      </c>
      <c r="I98" s="3" t="s">
        <v>2887</v>
      </c>
      <c r="J98" s="3" t="s">
        <v>2860</v>
      </c>
      <c r="K98" s="3" t="s">
        <v>5447</v>
      </c>
    </row>
    <row r="99" spans="1:11" x14ac:dyDescent="0.25">
      <c r="A99" s="3" t="s">
        <v>792</v>
      </c>
      <c r="B99" t="s">
        <v>792</v>
      </c>
      <c r="C99" s="3" t="s">
        <v>684</v>
      </c>
      <c r="D99" s="3"/>
      <c r="E99" s="3"/>
      <c r="F99" s="3" t="s">
        <v>312</v>
      </c>
      <c r="G99" s="3" t="s">
        <v>793</v>
      </c>
      <c r="H99" s="3" t="s">
        <v>76</v>
      </c>
      <c r="I99" s="3" t="s">
        <v>794</v>
      </c>
      <c r="J99" s="3" t="s">
        <v>76</v>
      </c>
      <c r="K99" s="3" t="s">
        <v>5447</v>
      </c>
    </row>
    <row r="100" spans="1:11" x14ac:dyDescent="0.25">
      <c r="A100" s="3" t="s">
        <v>2752</v>
      </c>
      <c r="B100" t="s">
        <v>2752</v>
      </c>
      <c r="C100" s="3" t="s">
        <v>684</v>
      </c>
      <c r="D100" s="3"/>
      <c r="E100" s="3"/>
      <c r="F100" s="3" t="s">
        <v>312</v>
      </c>
      <c r="G100" s="3" t="s">
        <v>2753</v>
      </c>
      <c r="H100" s="3" t="s">
        <v>2727</v>
      </c>
      <c r="I100" s="3" t="s">
        <v>2754</v>
      </c>
      <c r="J100" s="3" t="s">
        <v>2727</v>
      </c>
      <c r="K100" s="3" t="s">
        <v>5447</v>
      </c>
    </row>
    <row r="101" spans="1:11" x14ac:dyDescent="0.25">
      <c r="A101" s="3" t="s">
        <v>2576</v>
      </c>
      <c r="B101" t="s">
        <v>2576</v>
      </c>
      <c r="C101" s="3" t="s">
        <v>684</v>
      </c>
      <c r="D101" s="3"/>
      <c r="E101" s="3"/>
      <c r="F101" s="3" t="s">
        <v>312</v>
      </c>
      <c r="G101" s="3" t="s">
        <v>2577</v>
      </c>
      <c r="H101" s="3" t="s">
        <v>2551</v>
      </c>
      <c r="I101" s="3" t="s">
        <v>2578</v>
      </c>
      <c r="J101" s="3" t="s">
        <v>2551</v>
      </c>
      <c r="K101" s="3" t="str">
        <f>_xlfn.XLOOKUP(B101,SiteSector_mapping!$A$2:$A$212,SiteSector_mapping!$B$2:$B$212,"Other")</f>
        <v>Industry_Refineries</v>
      </c>
    </row>
    <row r="102" spans="1:11" x14ac:dyDescent="0.25">
      <c r="A102" s="3" t="s">
        <v>2524</v>
      </c>
      <c r="B102" t="s">
        <v>2524</v>
      </c>
      <c r="C102" s="3" t="s">
        <v>684</v>
      </c>
      <c r="D102" s="3"/>
      <c r="E102" s="3"/>
      <c r="F102" s="3" t="s">
        <v>357</v>
      </c>
      <c r="G102" s="3" t="s">
        <v>4149</v>
      </c>
      <c r="H102" s="3" t="s">
        <v>2327</v>
      </c>
      <c r="I102" s="3" t="s">
        <v>4150</v>
      </c>
      <c r="J102" s="3" t="s">
        <v>2327</v>
      </c>
      <c r="K102" s="3" t="str">
        <f>_xlfn.XLOOKUP(B102,SiteSector_mapping!$A$2:$A$212,SiteSector_mapping!$B$2:$B$212,"Other")</f>
        <v>Other</v>
      </c>
    </row>
    <row r="103" spans="1:11" x14ac:dyDescent="0.25">
      <c r="A103" s="3" t="s">
        <v>2377</v>
      </c>
      <c r="B103" t="s">
        <v>2377</v>
      </c>
      <c r="C103" s="3" t="s">
        <v>684</v>
      </c>
      <c r="D103" s="3"/>
      <c r="E103" s="3"/>
      <c r="F103" s="3" t="s">
        <v>357</v>
      </c>
      <c r="G103" s="3" t="s">
        <v>2378</v>
      </c>
      <c r="H103" s="3" t="s">
        <v>2327</v>
      </c>
      <c r="I103" s="3" t="s">
        <v>2379</v>
      </c>
      <c r="J103" s="3" t="s">
        <v>2327</v>
      </c>
      <c r="K103" s="3" t="str">
        <f>_xlfn.XLOOKUP(B103,SiteSector_mapping!$A$2:$A$212,SiteSector_mapping!$B$2:$B$212,"Other")</f>
        <v>Other</v>
      </c>
    </row>
    <row r="104" spans="1:11" x14ac:dyDescent="0.25">
      <c r="A104" s="3" t="s">
        <v>2479</v>
      </c>
      <c r="B104" t="s">
        <v>2479</v>
      </c>
      <c r="C104" s="3" t="s">
        <v>684</v>
      </c>
      <c r="D104" s="3"/>
      <c r="E104" s="3"/>
      <c r="F104" s="3" t="s">
        <v>357</v>
      </c>
      <c r="G104" s="3" t="s">
        <v>4239</v>
      </c>
      <c r="H104" s="3" t="s">
        <v>2458</v>
      </c>
      <c r="I104" s="3" t="s">
        <v>4240</v>
      </c>
      <c r="J104" s="3" t="s">
        <v>2458</v>
      </c>
      <c r="K104" s="3" t="str">
        <f>_xlfn.XLOOKUP(B104,SiteSector_mapping!$A$2:$A$212,SiteSector_mapping!$B$2:$B$212,"Other")</f>
        <v>Other</v>
      </c>
    </row>
    <row r="105" spans="1:11" x14ac:dyDescent="0.25">
      <c r="A105" s="3" t="s">
        <v>560</v>
      </c>
      <c r="B105" t="s">
        <v>560</v>
      </c>
      <c r="C105" s="3" t="s">
        <v>509</v>
      </c>
      <c r="D105" s="3"/>
      <c r="E105" s="3"/>
      <c r="F105" s="3" t="s">
        <v>357</v>
      </c>
      <c r="G105" s="3" t="s">
        <v>561</v>
      </c>
      <c r="H105" s="3" t="s">
        <v>69</v>
      </c>
      <c r="I105" s="3" t="s">
        <v>562</v>
      </c>
      <c r="J105" s="3" t="s">
        <v>69</v>
      </c>
      <c r="K105" s="3" t="s">
        <v>5455</v>
      </c>
    </row>
    <row r="106" spans="1:11" x14ac:dyDescent="0.25">
      <c r="A106" s="3" t="s">
        <v>717</v>
      </c>
      <c r="B106" t="s">
        <v>717</v>
      </c>
      <c r="C106" s="3" t="s">
        <v>684</v>
      </c>
      <c r="D106" s="3"/>
      <c r="E106" s="3"/>
      <c r="F106" s="3" t="s">
        <v>357</v>
      </c>
      <c r="G106" s="3" t="s">
        <v>718</v>
      </c>
      <c r="H106" s="3" t="s">
        <v>74</v>
      </c>
      <c r="I106" s="3" t="s">
        <v>4324</v>
      </c>
      <c r="J106" s="3" t="s">
        <v>74</v>
      </c>
      <c r="K106" s="3" t="s">
        <v>5455</v>
      </c>
    </row>
    <row r="107" spans="1:11" x14ac:dyDescent="0.25">
      <c r="A107" s="3" t="s">
        <v>3322</v>
      </c>
      <c r="B107" t="s">
        <v>3322</v>
      </c>
      <c r="C107" s="3" t="s">
        <v>684</v>
      </c>
      <c r="D107" s="3"/>
      <c r="E107" s="3"/>
      <c r="F107" s="3" t="s">
        <v>357</v>
      </c>
      <c r="G107" s="3" t="s">
        <v>3323</v>
      </c>
      <c r="H107" s="3" t="s">
        <v>3285</v>
      </c>
      <c r="I107" s="3" t="s">
        <v>4369</v>
      </c>
      <c r="J107" s="3" t="s">
        <v>3285</v>
      </c>
      <c r="K107" s="3" t="s">
        <v>5455</v>
      </c>
    </row>
    <row r="108" spans="1:11" x14ac:dyDescent="0.25">
      <c r="A108" s="3" t="s">
        <v>3219</v>
      </c>
      <c r="B108" t="s">
        <v>3219</v>
      </c>
      <c r="C108" s="3" t="s">
        <v>684</v>
      </c>
      <c r="D108" s="3"/>
      <c r="E108" s="3"/>
      <c r="F108" s="3" t="s">
        <v>357</v>
      </c>
      <c r="G108" s="3" t="s">
        <v>3220</v>
      </c>
      <c r="H108" s="3" t="s">
        <v>3177</v>
      </c>
      <c r="I108" s="3" t="s">
        <v>4413</v>
      </c>
      <c r="J108" s="3" t="s">
        <v>3177</v>
      </c>
      <c r="K108" s="3" t="s">
        <v>5455</v>
      </c>
    </row>
    <row r="109" spans="1:11" x14ac:dyDescent="0.25">
      <c r="A109" s="3" t="s">
        <v>3420</v>
      </c>
      <c r="B109" t="s">
        <v>3420</v>
      </c>
      <c r="C109" s="3" t="s">
        <v>684</v>
      </c>
      <c r="D109" s="3"/>
      <c r="E109" s="3"/>
      <c r="F109" s="3" t="s">
        <v>357</v>
      </c>
      <c r="G109" s="3" t="s">
        <v>3421</v>
      </c>
      <c r="H109" s="3" t="s">
        <v>3381</v>
      </c>
      <c r="I109" s="3" t="s">
        <v>4457</v>
      </c>
      <c r="J109" s="3" t="s">
        <v>3381</v>
      </c>
      <c r="K109" s="3" t="s">
        <v>5455</v>
      </c>
    </row>
    <row r="110" spans="1:11" x14ac:dyDescent="0.25">
      <c r="A110" s="3" t="s">
        <v>1084</v>
      </c>
      <c r="B110" t="s">
        <v>1084</v>
      </c>
      <c r="C110" s="3" t="s">
        <v>684</v>
      </c>
      <c r="D110" s="3"/>
      <c r="E110" s="3"/>
      <c r="F110" s="3" t="s">
        <v>357</v>
      </c>
      <c r="G110" s="3" t="s">
        <v>1085</v>
      </c>
      <c r="H110" s="3" t="s">
        <v>79</v>
      </c>
      <c r="I110" s="3" t="s">
        <v>1086</v>
      </c>
      <c r="J110" s="3" t="s">
        <v>79</v>
      </c>
      <c r="K110" s="3" t="s">
        <v>5455</v>
      </c>
    </row>
    <row r="111" spans="1:11" x14ac:dyDescent="0.25">
      <c r="A111" s="3" t="s">
        <v>948</v>
      </c>
      <c r="B111" t="s">
        <v>948</v>
      </c>
      <c r="C111" s="3" t="s">
        <v>684</v>
      </c>
      <c r="D111" s="3"/>
      <c r="E111" s="3"/>
      <c r="F111" s="3" t="s">
        <v>357</v>
      </c>
      <c r="G111" s="3" t="s">
        <v>949</v>
      </c>
      <c r="H111" s="3" t="s">
        <v>78</v>
      </c>
      <c r="I111" s="3" t="s">
        <v>950</v>
      </c>
      <c r="J111" s="3" t="s">
        <v>78</v>
      </c>
      <c r="K111" s="3" t="s">
        <v>5455</v>
      </c>
    </row>
    <row r="112" spans="1:11" x14ac:dyDescent="0.25">
      <c r="A112" s="3" t="s">
        <v>2912</v>
      </c>
      <c r="B112" t="s">
        <v>2912</v>
      </c>
      <c r="C112" s="3" t="s">
        <v>684</v>
      </c>
      <c r="D112" s="3"/>
      <c r="E112" s="3"/>
      <c r="F112" s="3" t="s">
        <v>357</v>
      </c>
      <c r="G112" s="3" t="s">
        <v>2913</v>
      </c>
      <c r="H112" s="3" t="s">
        <v>2860</v>
      </c>
      <c r="I112" s="3" t="s">
        <v>2914</v>
      </c>
      <c r="J112" s="3" t="s">
        <v>2860</v>
      </c>
      <c r="K112" s="3" t="s">
        <v>5455</v>
      </c>
    </row>
    <row r="113" spans="1:11" x14ac:dyDescent="0.25">
      <c r="A113" s="3" t="s">
        <v>819</v>
      </c>
      <c r="B113" t="s">
        <v>819</v>
      </c>
      <c r="C113" s="3" t="s">
        <v>684</v>
      </c>
      <c r="D113" s="3"/>
      <c r="E113" s="3"/>
      <c r="F113" s="3" t="s">
        <v>357</v>
      </c>
      <c r="G113" s="3" t="s">
        <v>820</v>
      </c>
      <c r="H113" s="3" t="s">
        <v>76</v>
      </c>
      <c r="I113" s="3" t="s">
        <v>821</v>
      </c>
      <c r="J113" s="3" t="s">
        <v>76</v>
      </c>
      <c r="K113" s="3" t="s">
        <v>5455</v>
      </c>
    </row>
    <row r="114" spans="1:11" x14ac:dyDescent="0.25">
      <c r="A114" s="3" t="s">
        <v>2779</v>
      </c>
      <c r="B114" t="s">
        <v>2779</v>
      </c>
      <c r="C114" s="3" t="s">
        <v>684</v>
      </c>
      <c r="D114" s="3"/>
      <c r="E114" s="3"/>
      <c r="F114" s="3" t="s">
        <v>357</v>
      </c>
      <c r="G114" s="3" t="s">
        <v>2780</v>
      </c>
      <c r="H114" s="3" t="s">
        <v>2727</v>
      </c>
      <c r="I114" s="3" t="s">
        <v>2781</v>
      </c>
      <c r="J114" s="3" t="s">
        <v>2727</v>
      </c>
      <c r="K114" s="3" t="s">
        <v>5455</v>
      </c>
    </row>
    <row r="115" spans="1:11" x14ac:dyDescent="0.25">
      <c r="A115" s="3" t="s">
        <v>2603</v>
      </c>
      <c r="B115" t="s">
        <v>2603</v>
      </c>
      <c r="C115" s="3" t="s">
        <v>684</v>
      </c>
      <c r="D115" s="3"/>
      <c r="E115" s="3"/>
      <c r="F115" s="3" t="s">
        <v>357</v>
      </c>
      <c r="G115" s="3" t="s">
        <v>2604</v>
      </c>
      <c r="H115" s="3" t="s">
        <v>2551</v>
      </c>
      <c r="I115" s="3" t="s">
        <v>2605</v>
      </c>
      <c r="J115" s="3" t="s">
        <v>2551</v>
      </c>
      <c r="K115" s="3" t="str">
        <f>_xlfn.XLOOKUP(B115,SiteSector_mapping!$A$2:$A$212,SiteSector_mapping!$B$2:$B$212,"Other")</f>
        <v>Industry_Chemicals</v>
      </c>
    </row>
    <row r="116" spans="1:11" x14ac:dyDescent="0.25">
      <c r="A116" s="3" t="s">
        <v>3129</v>
      </c>
      <c r="B116" t="s">
        <v>3129</v>
      </c>
      <c r="C116" s="3" t="s">
        <v>684</v>
      </c>
      <c r="D116" s="3"/>
      <c r="E116" s="3"/>
      <c r="F116" s="3" t="s">
        <v>3105</v>
      </c>
      <c r="G116" s="3" t="s">
        <v>4151</v>
      </c>
      <c r="H116" s="3" t="s">
        <v>2327</v>
      </c>
      <c r="I116" s="3" t="s">
        <v>4152</v>
      </c>
      <c r="J116" s="3" t="s">
        <v>2327</v>
      </c>
      <c r="K116" s="3" t="str">
        <f>_xlfn.XLOOKUP(B116,SiteSector_mapping!$A$2:$A$212,SiteSector_mapping!$B$2:$B$212,"Other")</f>
        <v>Other</v>
      </c>
    </row>
    <row r="117" spans="1:11" x14ac:dyDescent="0.25">
      <c r="A117" s="3" t="s">
        <v>3130</v>
      </c>
      <c r="B117" t="s">
        <v>3130</v>
      </c>
      <c r="C117" s="3" t="s">
        <v>684</v>
      </c>
      <c r="D117" s="3"/>
      <c r="E117" s="3"/>
      <c r="F117" s="3" t="s">
        <v>3105</v>
      </c>
      <c r="G117" s="3" t="s">
        <v>3131</v>
      </c>
      <c r="H117" s="3" t="s">
        <v>2327</v>
      </c>
      <c r="I117" s="3" t="s">
        <v>3132</v>
      </c>
      <c r="J117" s="3" t="s">
        <v>2327</v>
      </c>
      <c r="K117" s="3" t="str">
        <f>_xlfn.XLOOKUP(B117,SiteSector_mapping!$A$2:$A$212,SiteSector_mapping!$B$2:$B$212,"Other")</f>
        <v>Other</v>
      </c>
    </row>
    <row r="118" spans="1:11" x14ac:dyDescent="0.25">
      <c r="A118" s="3" t="s">
        <v>3128</v>
      </c>
      <c r="B118" t="s">
        <v>3128</v>
      </c>
      <c r="C118" s="3" t="s">
        <v>684</v>
      </c>
      <c r="D118" s="3"/>
      <c r="E118" s="3"/>
      <c r="F118" s="3" t="s">
        <v>3105</v>
      </c>
      <c r="G118" s="3" t="s">
        <v>4241</v>
      </c>
      <c r="H118" s="3" t="s">
        <v>2458</v>
      </c>
      <c r="I118" s="3" t="s">
        <v>4242</v>
      </c>
      <c r="J118" s="3" t="s">
        <v>2458</v>
      </c>
      <c r="K118" s="3" t="str">
        <f>_xlfn.XLOOKUP(B118,SiteSector_mapping!$A$2:$A$212,SiteSector_mapping!$B$2:$B$212,"Other")</f>
        <v>Other</v>
      </c>
    </row>
    <row r="119" spans="1:11" x14ac:dyDescent="0.25">
      <c r="A119" s="3" t="s">
        <v>3104</v>
      </c>
      <c r="B119" t="s">
        <v>3104</v>
      </c>
      <c r="C119" s="3" t="s">
        <v>509</v>
      </c>
      <c r="D119" s="3"/>
      <c r="E119" s="3"/>
      <c r="F119" s="3" t="s">
        <v>3105</v>
      </c>
      <c r="G119" s="3" t="s">
        <v>3106</v>
      </c>
      <c r="H119" s="3" t="s">
        <v>69</v>
      </c>
      <c r="I119" s="3" t="s">
        <v>3107</v>
      </c>
      <c r="J119" s="3" t="s">
        <v>69</v>
      </c>
      <c r="K119" s="3" t="str">
        <f>_xlfn.XLOOKUP(B119,SiteSector_mapping!$A$2:$A$212,SiteSector_mapping!$B$2:$B$212,"Other")</f>
        <v>Industry_Aluminium</v>
      </c>
    </row>
    <row r="120" spans="1:11" x14ac:dyDescent="0.25">
      <c r="A120" s="3" t="s">
        <v>3111</v>
      </c>
      <c r="B120" t="s">
        <v>3111</v>
      </c>
      <c r="C120" s="3" t="s">
        <v>684</v>
      </c>
      <c r="D120" s="3"/>
      <c r="E120" s="3"/>
      <c r="F120" s="3" t="s">
        <v>3105</v>
      </c>
      <c r="G120" s="3" t="s">
        <v>3112</v>
      </c>
      <c r="H120" s="3" t="s">
        <v>74</v>
      </c>
      <c r="I120" s="3" t="s">
        <v>4325</v>
      </c>
      <c r="J120" s="3" t="s">
        <v>74</v>
      </c>
      <c r="K120" s="3" t="s">
        <v>5444</v>
      </c>
    </row>
    <row r="121" spans="1:11" x14ac:dyDescent="0.25">
      <c r="A121" s="3" t="s">
        <v>3342</v>
      </c>
      <c r="B121" t="s">
        <v>3342</v>
      </c>
      <c r="C121" s="3" t="s">
        <v>684</v>
      </c>
      <c r="D121" s="3"/>
      <c r="E121" s="3"/>
      <c r="F121" s="3" t="s">
        <v>3105</v>
      </c>
      <c r="G121" s="3" t="s">
        <v>3343</v>
      </c>
      <c r="H121" s="3" t="s">
        <v>3285</v>
      </c>
      <c r="I121" s="3" t="s">
        <v>4370</v>
      </c>
      <c r="J121" s="3" t="s">
        <v>3285</v>
      </c>
      <c r="K121" s="3" t="s">
        <v>5444</v>
      </c>
    </row>
    <row r="122" spans="1:11" x14ac:dyDescent="0.25">
      <c r="A122" s="3" t="s">
        <v>3240</v>
      </c>
      <c r="B122" t="s">
        <v>3240</v>
      </c>
      <c r="C122" s="3" t="s">
        <v>684</v>
      </c>
      <c r="D122" s="3"/>
      <c r="E122" s="3"/>
      <c r="F122" s="3" t="s">
        <v>3105</v>
      </c>
      <c r="G122" s="3" t="s">
        <v>3241</v>
      </c>
      <c r="H122" s="3" t="s">
        <v>3177</v>
      </c>
      <c r="I122" s="3" t="s">
        <v>4414</v>
      </c>
      <c r="J122" s="3" t="s">
        <v>3177</v>
      </c>
      <c r="K122" s="3" t="s">
        <v>5444</v>
      </c>
    </row>
    <row r="123" spans="1:11" x14ac:dyDescent="0.25">
      <c r="A123" s="3" t="s">
        <v>3440</v>
      </c>
      <c r="B123" t="s">
        <v>3440</v>
      </c>
      <c r="C123" s="3" t="s">
        <v>684</v>
      </c>
      <c r="D123" s="3"/>
      <c r="E123" s="3"/>
      <c r="F123" s="3" t="s">
        <v>3105</v>
      </c>
      <c r="G123" s="3" t="s">
        <v>3441</v>
      </c>
      <c r="H123" s="3" t="s">
        <v>3381</v>
      </c>
      <c r="I123" s="3" t="s">
        <v>4458</v>
      </c>
      <c r="J123" s="3" t="s">
        <v>3381</v>
      </c>
      <c r="K123" s="3" t="s">
        <v>5444</v>
      </c>
    </row>
    <row r="124" spans="1:11" x14ac:dyDescent="0.25">
      <c r="A124" s="3" t="s">
        <v>3125</v>
      </c>
      <c r="B124" t="s">
        <v>3125</v>
      </c>
      <c r="C124" s="3" t="s">
        <v>684</v>
      </c>
      <c r="D124" s="3"/>
      <c r="E124" s="3"/>
      <c r="F124" s="3" t="s">
        <v>3105</v>
      </c>
      <c r="G124" s="3" t="s">
        <v>3126</v>
      </c>
      <c r="H124" s="3" t="s">
        <v>79</v>
      </c>
      <c r="I124" s="3" t="s">
        <v>3127</v>
      </c>
      <c r="J124" s="3" t="s">
        <v>79</v>
      </c>
      <c r="K124" s="3" t="s">
        <v>5444</v>
      </c>
    </row>
    <row r="125" spans="1:11" x14ac:dyDescent="0.25">
      <c r="A125" s="3" t="s">
        <v>3122</v>
      </c>
      <c r="B125" t="s">
        <v>3122</v>
      </c>
      <c r="C125" s="3" t="s">
        <v>684</v>
      </c>
      <c r="D125" s="3"/>
      <c r="E125" s="3"/>
      <c r="F125" s="3" t="s">
        <v>3105</v>
      </c>
      <c r="G125" s="3" t="s">
        <v>3123</v>
      </c>
      <c r="H125" s="3" t="s">
        <v>78</v>
      </c>
      <c r="I125" s="3" t="s">
        <v>3124</v>
      </c>
      <c r="J125" s="3" t="s">
        <v>78</v>
      </c>
      <c r="K125" s="3" t="s">
        <v>5444</v>
      </c>
    </row>
    <row r="126" spans="1:11" x14ac:dyDescent="0.25">
      <c r="A126" s="3" t="s">
        <v>3119</v>
      </c>
      <c r="B126" t="s">
        <v>3119</v>
      </c>
      <c r="C126" s="3" t="s">
        <v>684</v>
      </c>
      <c r="D126" s="3"/>
      <c r="E126" s="3"/>
      <c r="F126" s="3" t="s">
        <v>3105</v>
      </c>
      <c r="G126" s="3" t="s">
        <v>3120</v>
      </c>
      <c r="H126" s="3" t="s">
        <v>2860</v>
      </c>
      <c r="I126" s="3" t="s">
        <v>3121</v>
      </c>
      <c r="J126" s="3" t="s">
        <v>2860</v>
      </c>
      <c r="K126" s="3" t="s">
        <v>5444</v>
      </c>
    </row>
    <row r="127" spans="1:11" x14ac:dyDescent="0.25">
      <c r="A127" s="3" t="s">
        <v>3113</v>
      </c>
      <c r="B127" t="s">
        <v>3113</v>
      </c>
      <c r="C127" s="3" t="s">
        <v>684</v>
      </c>
      <c r="D127" s="3"/>
      <c r="E127" s="3"/>
      <c r="F127" s="3" t="s">
        <v>3105</v>
      </c>
      <c r="G127" s="3" t="s">
        <v>3114</v>
      </c>
      <c r="H127" s="3" t="s">
        <v>76</v>
      </c>
      <c r="I127" s="3" t="s">
        <v>3115</v>
      </c>
      <c r="J127" s="3" t="s">
        <v>76</v>
      </c>
      <c r="K127" s="3" t="s">
        <v>5444</v>
      </c>
    </row>
    <row r="128" spans="1:11" x14ac:dyDescent="0.25">
      <c r="A128" s="3" t="s">
        <v>3116</v>
      </c>
      <c r="B128" t="s">
        <v>3116</v>
      </c>
      <c r="C128" s="3" t="s">
        <v>684</v>
      </c>
      <c r="D128" s="3"/>
      <c r="E128" s="3"/>
      <c r="F128" s="3" t="s">
        <v>3105</v>
      </c>
      <c r="G128" s="3" t="s">
        <v>3117</v>
      </c>
      <c r="H128" s="3" t="s">
        <v>2727</v>
      </c>
      <c r="I128" s="3" t="s">
        <v>3118</v>
      </c>
      <c r="J128" s="3" t="s">
        <v>2727</v>
      </c>
      <c r="K128" s="3" t="s">
        <v>5444</v>
      </c>
    </row>
    <row r="129" spans="1:11" x14ac:dyDescent="0.25">
      <c r="A129" s="3" t="s">
        <v>3108</v>
      </c>
      <c r="B129" t="s">
        <v>3108</v>
      </c>
      <c r="C129" s="3" t="s">
        <v>684</v>
      </c>
      <c r="D129" s="3"/>
      <c r="E129" s="3"/>
      <c r="F129" s="3" t="s">
        <v>3105</v>
      </c>
      <c r="G129" s="3" t="s">
        <v>3109</v>
      </c>
      <c r="H129" s="3" t="s">
        <v>2551</v>
      </c>
      <c r="I129" s="3" t="s">
        <v>3110</v>
      </c>
      <c r="J129" s="3" t="s">
        <v>2551</v>
      </c>
      <c r="K129" s="3" t="s">
        <v>5444</v>
      </c>
    </row>
    <row r="130" spans="1:11" x14ac:dyDescent="0.25">
      <c r="A130" s="3" t="s">
        <v>642</v>
      </c>
      <c r="B130" t="s">
        <v>642</v>
      </c>
      <c r="C130" s="3" t="s">
        <v>509</v>
      </c>
      <c r="D130" s="3"/>
      <c r="E130" s="3"/>
      <c r="F130" t="s">
        <v>4627</v>
      </c>
      <c r="G130" s="3" t="s">
        <v>643</v>
      </c>
      <c r="H130" s="3" t="s">
        <v>69</v>
      </c>
      <c r="I130" s="3" t="s">
        <v>644</v>
      </c>
      <c r="J130" s="3" t="s">
        <v>69</v>
      </c>
      <c r="K130" s="3" t="str">
        <f>_xlfn.XLOOKUP(B130,SiteSector_mapping!$A$2:$A$212,SiteSector_mapping!$B$2:$B$212,"Other")</f>
        <v>Industry_Other</v>
      </c>
    </row>
    <row r="131" spans="1:11" x14ac:dyDescent="0.25">
      <c r="A131" s="3" t="s">
        <v>2535</v>
      </c>
      <c r="B131" t="s">
        <v>2535</v>
      </c>
      <c r="C131" s="3" t="s">
        <v>684</v>
      </c>
      <c r="D131" s="3"/>
      <c r="E131" s="3"/>
      <c r="F131" s="3" t="s">
        <v>399</v>
      </c>
      <c r="G131" s="3" t="s">
        <v>4153</v>
      </c>
      <c r="H131" s="3" t="s">
        <v>2327</v>
      </c>
      <c r="I131" s="3" t="s">
        <v>4154</v>
      </c>
      <c r="J131" s="3" t="s">
        <v>2327</v>
      </c>
      <c r="K131" s="3" t="s">
        <v>5455</v>
      </c>
    </row>
    <row r="132" spans="1:11" x14ac:dyDescent="0.25">
      <c r="A132" s="3" t="s">
        <v>2410</v>
      </c>
      <c r="B132" t="s">
        <v>2410</v>
      </c>
      <c r="C132" s="3" t="s">
        <v>684</v>
      </c>
      <c r="D132" s="3"/>
      <c r="E132" s="3"/>
      <c r="F132" s="3" t="s">
        <v>399</v>
      </c>
      <c r="G132" s="3" t="s">
        <v>2411</v>
      </c>
      <c r="H132" s="3" t="s">
        <v>2327</v>
      </c>
      <c r="I132" s="3" t="s">
        <v>2412</v>
      </c>
      <c r="J132" s="3" t="s">
        <v>2327</v>
      </c>
      <c r="K132" s="3" t="s">
        <v>5455</v>
      </c>
    </row>
    <row r="133" spans="1:11" x14ac:dyDescent="0.25">
      <c r="A133" s="3" t="s">
        <v>2490</v>
      </c>
      <c r="B133" t="s">
        <v>2490</v>
      </c>
      <c r="C133" s="3" t="s">
        <v>684</v>
      </c>
      <c r="D133" s="3"/>
      <c r="E133" s="3"/>
      <c r="F133" s="3" t="s">
        <v>399</v>
      </c>
      <c r="G133" s="3" t="s">
        <v>4243</v>
      </c>
      <c r="H133" s="3" t="s">
        <v>2458</v>
      </c>
      <c r="I133" s="3" t="s">
        <v>4244</v>
      </c>
      <c r="J133" s="3" t="s">
        <v>2458</v>
      </c>
      <c r="K133" s="3" t="s">
        <v>5455</v>
      </c>
    </row>
    <row r="134" spans="1:11" x14ac:dyDescent="0.25">
      <c r="A134" s="3" t="s">
        <v>593</v>
      </c>
      <c r="B134" t="s">
        <v>593</v>
      </c>
      <c r="C134" s="3" t="s">
        <v>509</v>
      </c>
      <c r="D134" s="3"/>
      <c r="E134" s="3"/>
      <c r="F134" s="3" t="s">
        <v>399</v>
      </c>
      <c r="G134" s="3" t="s">
        <v>594</v>
      </c>
      <c r="H134" s="3" t="s">
        <v>69</v>
      </c>
      <c r="I134" s="3" t="s">
        <v>595</v>
      </c>
      <c r="J134" s="3" t="s">
        <v>69</v>
      </c>
      <c r="K134" s="3" t="s">
        <v>5455</v>
      </c>
    </row>
    <row r="135" spans="1:11" x14ac:dyDescent="0.25">
      <c r="A135" s="3" t="s">
        <v>739</v>
      </c>
      <c r="B135" t="s">
        <v>739</v>
      </c>
      <c r="C135" s="3" t="s">
        <v>684</v>
      </c>
      <c r="D135" s="3"/>
      <c r="E135" s="3"/>
      <c r="F135" s="3" t="s">
        <v>399</v>
      </c>
      <c r="G135" s="3" t="s">
        <v>740</v>
      </c>
      <c r="H135" s="3" t="s">
        <v>74</v>
      </c>
      <c r="I135" s="3" t="s">
        <v>4326</v>
      </c>
      <c r="J135" s="3" t="s">
        <v>74</v>
      </c>
      <c r="K135" s="3" t="s">
        <v>5455</v>
      </c>
    </row>
    <row r="136" spans="1:11" x14ac:dyDescent="0.25">
      <c r="A136" s="3" t="s">
        <v>3346</v>
      </c>
      <c r="B136" t="s">
        <v>3346</v>
      </c>
      <c r="C136" s="3" t="s">
        <v>684</v>
      </c>
      <c r="D136" s="3"/>
      <c r="E136" s="3"/>
      <c r="F136" s="3" t="s">
        <v>399</v>
      </c>
      <c r="G136" s="3" t="s">
        <v>3347</v>
      </c>
      <c r="H136" s="3" t="s">
        <v>3285</v>
      </c>
      <c r="I136" s="3" t="s">
        <v>4371</v>
      </c>
      <c r="J136" s="3" t="s">
        <v>3285</v>
      </c>
      <c r="K136" s="3" t="s">
        <v>5455</v>
      </c>
    </row>
    <row r="137" spans="1:11" x14ac:dyDescent="0.25">
      <c r="A137" s="3" t="s">
        <v>3244</v>
      </c>
      <c r="B137" t="s">
        <v>3244</v>
      </c>
      <c r="C137" s="3" t="s">
        <v>684</v>
      </c>
      <c r="D137" s="3"/>
      <c r="E137" s="3"/>
      <c r="F137" s="3" t="s">
        <v>399</v>
      </c>
      <c r="G137" s="3" t="s">
        <v>3245</v>
      </c>
      <c r="H137" s="3" t="s">
        <v>3177</v>
      </c>
      <c r="I137" s="3" t="s">
        <v>4415</v>
      </c>
      <c r="J137" s="3" t="s">
        <v>3177</v>
      </c>
      <c r="K137" s="3" t="s">
        <v>5455</v>
      </c>
    </row>
    <row r="138" spans="1:11" x14ac:dyDescent="0.25">
      <c r="A138" s="3" t="s">
        <v>3444</v>
      </c>
      <c r="B138" t="s">
        <v>3444</v>
      </c>
      <c r="C138" s="3" t="s">
        <v>684</v>
      </c>
      <c r="D138" s="3"/>
      <c r="E138" s="3"/>
      <c r="F138" s="3" t="s">
        <v>399</v>
      </c>
      <c r="G138" s="3" t="s">
        <v>3445</v>
      </c>
      <c r="H138" s="3" t="s">
        <v>3381</v>
      </c>
      <c r="I138" s="3" t="s">
        <v>4459</v>
      </c>
      <c r="J138" s="3" t="s">
        <v>3381</v>
      </c>
      <c r="K138" s="3" t="s">
        <v>5455</v>
      </c>
    </row>
    <row r="139" spans="1:11" x14ac:dyDescent="0.25">
      <c r="A139" s="3" t="s">
        <v>1117</v>
      </c>
      <c r="B139" t="s">
        <v>1117</v>
      </c>
      <c r="C139" s="3" t="s">
        <v>684</v>
      </c>
      <c r="D139" s="3"/>
      <c r="E139" s="3"/>
      <c r="F139" s="3" t="s">
        <v>399</v>
      </c>
      <c r="G139" s="3" t="s">
        <v>1118</v>
      </c>
      <c r="H139" s="3" t="s">
        <v>79</v>
      </c>
      <c r="I139" s="3" t="s">
        <v>1119</v>
      </c>
      <c r="J139" s="3" t="s">
        <v>79</v>
      </c>
      <c r="K139" s="3" t="s">
        <v>5455</v>
      </c>
    </row>
    <row r="140" spans="1:11" x14ac:dyDescent="0.25">
      <c r="A140" s="3" t="s">
        <v>981</v>
      </c>
      <c r="B140" t="s">
        <v>981</v>
      </c>
      <c r="C140" s="3" t="s">
        <v>684</v>
      </c>
      <c r="D140" s="3"/>
      <c r="E140" s="3"/>
      <c r="F140" s="3" t="s">
        <v>399</v>
      </c>
      <c r="G140" s="3" t="s">
        <v>982</v>
      </c>
      <c r="H140" s="3" t="s">
        <v>78</v>
      </c>
      <c r="I140" s="3" t="s">
        <v>983</v>
      </c>
      <c r="J140" s="3" t="s">
        <v>78</v>
      </c>
      <c r="K140" s="3" t="s">
        <v>5455</v>
      </c>
    </row>
    <row r="141" spans="1:11" x14ac:dyDescent="0.25">
      <c r="A141" s="3" t="s">
        <v>2945</v>
      </c>
      <c r="B141" t="s">
        <v>2945</v>
      </c>
      <c r="C141" s="3" t="s">
        <v>684</v>
      </c>
      <c r="D141" s="3"/>
      <c r="E141" s="3"/>
      <c r="F141" s="3" t="s">
        <v>399</v>
      </c>
      <c r="G141" s="3" t="s">
        <v>2946</v>
      </c>
      <c r="H141" s="3" t="s">
        <v>2860</v>
      </c>
      <c r="I141" s="3" t="s">
        <v>2947</v>
      </c>
      <c r="J141" s="3" t="s">
        <v>2860</v>
      </c>
      <c r="K141" s="3" t="s">
        <v>5455</v>
      </c>
    </row>
    <row r="142" spans="1:11" x14ac:dyDescent="0.25">
      <c r="A142" s="3" t="s">
        <v>852</v>
      </c>
      <c r="B142" t="s">
        <v>852</v>
      </c>
      <c r="C142" s="3" t="s">
        <v>684</v>
      </c>
      <c r="D142" s="3"/>
      <c r="E142" s="3"/>
      <c r="F142" s="3" t="s">
        <v>399</v>
      </c>
      <c r="G142" s="3" t="s">
        <v>853</v>
      </c>
      <c r="H142" s="3" t="s">
        <v>76</v>
      </c>
      <c r="I142" s="3" t="s">
        <v>854</v>
      </c>
      <c r="J142" s="3" t="s">
        <v>76</v>
      </c>
      <c r="K142" s="3" t="s">
        <v>5455</v>
      </c>
    </row>
    <row r="143" spans="1:11" x14ac:dyDescent="0.25">
      <c r="A143" s="3" t="s">
        <v>2812</v>
      </c>
      <c r="B143" t="s">
        <v>2812</v>
      </c>
      <c r="C143" s="3" t="s">
        <v>684</v>
      </c>
      <c r="D143" s="3"/>
      <c r="E143" s="3"/>
      <c r="F143" s="3" t="s">
        <v>399</v>
      </c>
      <c r="G143" s="3" t="s">
        <v>2813</v>
      </c>
      <c r="H143" s="3" t="s">
        <v>2727</v>
      </c>
      <c r="I143" s="3" t="s">
        <v>2814</v>
      </c>
      <c r="J143" s="3" t="s">
        <v>2727</v>
      </c>
      <c r="K143" s="3" t="s">
        <v>5455</v>
      </c>
    </row>
    <row r="144" spans="1:11" x14ac:dyDescent="0.25">
      <c r="A144" s="3" t="s">
        <v>2636</v>
      </c>
      <c r="B144" t="s">
        <v>2636</v>
      </c>
      <c r="C144" s="3" t="s">
        <v>684</v>
      </c>
      <c r="D144" s="3"/>
      <c r="E144" s="3"/>
      <c r="F144" s="3" t="s">
        <v>399</v>
      </c>
      <c r="G144" s="3" t="s">
        <v>2637</v>
      </c>
      <c r="H144" s="3" t="s">
        <v>2551</v>
      </c>
      <c r="I144" s="3" t="s">
        <v>2638</v>
      </c>
      <c r="J144" s="3" t="s">
        <v>2551</v>
      </c>
      <c r="K144" s="3" t="str">
        <f>_xlfn.XLOOKUP(B144,SiteSector_mapping!$A$2:$A$212,SiteSector_mapping!$B$2:$B$212,"Other")</f>
        <v>Industry_Chemicals</v>
      </c>
    </row>
    <row r="145" spans="1:11" x14ac:dyDescent="0.25">
      <c r="A145" s="3" t="s">
        <v>4927</v>
      </c>
      <c r="B145" t="s">
        <v>4927</v>
      </c>
      <c r="C145" s="3" t="s">
        <v>684</v>
      </c>
      <c r="D145" s="3"/>
      <c r="E145" s="3"/>
      <c r="F145" t="s">
        <v>4132</v>
      </c>
      <c r="G145" s="3" t="s">
        <v>4865</v>
      </c>
      <c r="H145" s="3" t="s">
        <v>2551</v>
      </c>
      <c r="I145" s="3" t="s">
        <v>4928</v>
      </c>
      <c r="J145" s="3" t="s">
        <v>2551</v>
      </c>
      <c r="K145" s="3" t="str">
        <f>_xlfn.XLOOKUP(B145,SiteSector_mapping!$A$2:$A$212,SiteSector_mapping!$B$2:$B$212,"Other")</f>
        <v>Industry_Other</v>
      </c>
    </row>
    <row r="146" spans="1:11" x14ac:dyDescent="0.25">
      <c r="A146" t="s">
        <v>4658</v>
      </c>
      <c r="B146" t="s">
        <v>4658</v>
      </c>
      <c r="C146" s="3" t="s">
        <v>684</v>
      </c>
      <c r="F146" t="s">
        <v>4132</v>
      </c>
      <c r="G146" t="s">
        <v>4931</v>
      </c>
      <c r="H146" s="3" t="s">
        <v>2506</v>
      </c>
      <c r="I146" t="s">
        <v>4932</v>
      </c>
      <c r="J146" t="s">
        <v>2506</v>
      </c>
      <c r="K146" s="3" t="s">
        <v>5446</v>
      </c>
    </row>
    <row r="147" spans="1:11" x14ac:dyDescent="0.25">
      <c r="A147" t="s">
        <v>4638</v>
      </c>
      <c r="B147" t="s">
        <v>4638</v>
      </c>
      <c r="C147" s="3" t="s">
        <v>684</v>
      </c>
      <c r="F147" t="s">
        <v>4132</v>
      </c>
      <c r="G147" t="s">
        <v>4672</v>
      </c>
      <c r="H147" s="3" t="s">
        <v>2327</v>
      </c>
      <c r="I147" t="s">
        <v>4874</v>
      </c>
      <c r="J147" t="s">
        <v>2327</v>
      </c>
      <c r="K147" s="3" t="s">
        <v>5446</v>
      </c>
    </row>
    <row r="148" spans="1:11" x14ac:dyDescent="0.25">
      <c r="A148" s="3" t="s">
        <v>2538</v>
      </c>
      <c r="B148" t="s">
        <v>2538</v>
      </c>
      <c r="C148" s="3" t="s">
        <v>684</v>
      </c>
      <c r="D148" s="3"/>
      <c r="E148" s="3"/>
      <c r="F148" s="3" t="s">
        <v>431</v>
      </c>
      <c r="G148" s="3" t="s">
        <v>4155</v>
      </c>
      <c r="H148" s="3" t="s">
        <v>2327</v>
      </c>
      <c r="I148" s="3" t="s">
        <v>4156</v>
      </c>
      <c r="J148" s="3" t="s">
        <v>2327</v>
      </c>
      <c r="K148" s="3" t="s">
        <v>5464</v>
      </c>
    </row>
    <row r="149" spans="1:11" x14ac:dyDescent="0.25">
      <c r="A149" s="3" t="s">
        <v>2419</v>
      </c>
      <c r="B149" t="s">
        <v>2419</v>
      </c>
      <c r="C149" s="3" t="s">
        <v>684</v>
      </c>
      <c r="D149" s="3"/>
      <c r="E149" s="3"/>
      <c r="F149" s="3" t="s">
        <v>431</v>
      </c>
      <c r="G149" s="3" t="s">
        <v>2420</v>
      </c>
      <c r="H149" s="3" t="s">
        <v>2327</v>
      </c>
      <c r="I149" s="3" t="s">
        <v>2421</v>
      </c>
      <c r="J149" s="3" t="s">
        <v>2327</v>
      </c>
      <c r="K149" s="3" t="s">
        <v>5464</v>
      </c>
    </row>
    <row r="150" spans="1:11" x14ac:dyDescent="0.25">
      <c r="A150" s="3" t="s">
        <v>2493</v>
      </c>
      <c r="B150" t="s">
        <v>2493</v>
      </c>
      <c r="C150" s="3" t="s">
        <v>684</v>
      </c>
      <c r="D150" s="3"/>
      <c r="E150" s="3"/>
      <c r="F150" s="3" t="s">
        <v>431</v>
      </c>
      <c r="G150" s="3" t="s">
        <v>4245</v>
      </c>
      <c r="H150" s="3" t="s">
        <v>2458</v>
      </c>
      <c r="I150" s="3" t="s">
        <v>4246</v>
      </c>
      <c r="J150" s="3" t="s">
        <v>2458</v>
      </c>
      <c r="K150" s="3" t="s">
        <v>5464</v>
      </c>
    </row>
    <row r="151" spans="1:11" x14ac:dyDescent="0.25">
      <c r="A151" s="3" t="s">
        <v>602</v>
      </c>
      <c r="B151" t="s">
        <v>602</v>
      </c>
      <c r="C151" s="3" t="s">
        <v>509</v>
      </c>
      <c r="D151" s="3"/>
      <c r="E151" s="3"/>
      <c r="F151" s="3" t="s">
        <v>431</v>
      </c>
      <c r="G151" s="3" t="s">
        <v>603</v>
      </c>
      <c r="H151" s="3" t="s">
        <v>69</v>
      </c>
      <c r="I151" s="3" t="s">
        <v>604</v>
      </c>
      <c r="J151" s="3" t="s">
        <v>69</v>
      </c>
      <c r="K151" s="3" t="s">
        <v>5464</v>
      </c>
    </row>
    <row r="152" spans="1:11" x14ac:dyDescent="0.25">
      <c r="A152" s="3" t="s">
        <v>745</v>
      </c>
      <c r="B152" t="s">
        <v>745</v>
      </c>
      <c r="C152" s="3" t="s">
        <v>684</v>
      </c>
      <c r="D152" s="3"/>
      <c r="E152" s="3"/>
      <c r="F152" s="3" t="s">
        <v>431</v>
      </c>
      <c r="G152" s="3" t="s">
        <v>746</v>
      </c>
      <c r="H152" s="3" t="s">
        <v>74</v>
      </c>
      <c r="I152" s="3" t="s">
        <v>4327</v>
      </c>
      <c r="J152" s="3" t="s">
        <v>74</v>
      </c>
      <c r="K152" s="3" t="s">
        <v>5464</v>
      </c>
    </row>
    <row r="153" spans="1:11" x14ac:dyDescent="0.25">
      <c r="A153" s="3" t="s">
        <v>3352</v>
      </c>
      <c r="B153" t="s">
        <v>3352</v>
      </c>
      <c r="C153" s="3" t="s">
        <v>684</v>
      </c>
      <c r="D153" s="3"/>
      <c r="E153" s="3"/>
      <c r="F153" s="3" t="s">
        <v>431</v>
      </c>
      <c r="G153" s="3" t="s">
        <v>3353</v>
      </c>
      <c r="H153" s="3" t="s">
        <v>3285</v>
      </c>
      <c r="I153" s="3" t="s">
        <v>4372</v>
      </c>
      <c r="J153" s="3" t="s">
        <v>3285</v>
      </c>
      <c r="K153" s="3" t="s">
        <v>5464</v>
      </c>
    </row>
    <row r="154" spans="1:11" x14ac:dyDescent="0.25">
      <c r="A154" s="3" t="s">
        <v>3250</v>
      </c>
      <c r="B154" t="s">
        <v>3250</v>
      </c>
      <c r="C154" s="3" t="s">
        <v>684</v>
      </c>
      <c r="D154" s="3"/>
      <c r="E154" s="3"/>
      <c r="F154" s="3" t="s">
        <v>431</v>
      </c>
      <c r="G154" s="3" t="s">
        <v>3251</v>
      </c>
      <c r="H154" s="3" t="s">
        <v>3177</v>
      </c>
      <c r="I154" s="3" t="s">
        <v>4416</v>
      </c>
      <c r="J154" s="3" t="s">
        <v>3177</v>
      </c>
      <c r="K154" s="3" t="s">
        <v>5464</v>
      </c>
    </row>
    <row r="155" spans="1:11" x14ac:dyDescent="0.25">
      <c r="A155" s="3" t="s">
        <v>3450</v>
      </c>
      <c r="B155" t="s">
        <v>3450</v>
      </c>
      <c r="C155" s="3" t="s">
        <v>684</v>
      </c>
      <c r="D155" s="3"/>
      <c r="E155" s="3"/>
      <c r="F155" s="3" t="s">
        <v>431</v>
      </c>
      <c r="G155" s="3" t="s">
        <v>3451</v>
      </c>
      <c r="H155" s="3" t="s">
        <v>3381</v>
      </c>
      <c r="I155" s="3" t="s">
        <v>4460</v>
      </c>
      <c r="J155" s="3" t="s">
        <v>3381</v>
      </c>
      <c r="K155" s="3" t="s">
        <v>5464</v>
      </c>
    </row>
    <row r="156" spans="1:11" x14ac:dyDescent="0.25">
      <c r="A156" s="3" t="s">
        <v>1126</v>
      </c>
      <c r="B156" t="s">
        <v>1126</v>
      </c>
      <c r="C156" s="3" t="s">
        <v>684</v>
      </c>
      <c r="D156" s="3"/>
      <c r="E156" s="3"/>
      <c r="F156" s="3" t="s">
        <v>431</v>
      </c>
      <c r="G156" s="3" t="s">
        <v>1127</v>
      </c>
      <c r="H156" s="3" t="s">
        <v>79</v>
      </c>
      <c r="I156" s="3" t="s">
        <v>1128</v>
      </c>
      <c r="J156" s="3" t="s">
        <v>79</v>
      </c>
      <c r="K156" s="3" t="s">
        <v>5464</v>
      </c>
    </row>
    <row r="157" spans="1:11" x14ac:dyDescent="0.25">
      <c r="A157" s="3" t="s">
        <v>990</v>
      </c>
      <c r="B157" t="s">
        <v>990</v>
      </c>
      <c r="C157" s="3" t="s">
        <v>684</v>
      </c>
      <c r="D157" s="3"/>
      <c r="E157" s="3"/>
      <c r="F157" s="3" t="s">
        <v>431</v>
      </c>
      <c r="G157" s="3" t="s">
        <v>991</v>
      </c>
      <c r="H157" s="3" t="s">
        <v>78</v>
      </c>
      <c r="I157" s="3" t="s">
        <v>992</v>
      </c>
      <c r="J157" s="3" t="s">
        <v>78</v>
      </c>
      <c r="K157" s="3" t="s">
        <v>5464</v>
      </c>
    </row>
    <row r="158" spans="1:11" x14ac:dyDescent="0.25">
      <c r="A158" s="3" t="s">
        <v>2954</v>
      </c>
      <c r="B158" t="s">
        <v>2954</v>
      </c>
      <c r="C158" s="3" t="s">
        <v>684</v>
      </c>
      <c r="D158" s="3"/>
      <c r="E158" s="3"/>
      <c r="F158" s="3" t="s">
        <v>431</v>
      </c>
      <c r="G158" s="3" t="s">
        <v>2955</v>
      </c>
      <c r="H158" s="3" t="s">
        <v>2860</v>
      </c>
      <c r="I158" s="3" t="s">
        <v>2956</v>
      </c>
      <c r="J158" s="3" t="s">
        <v>2860</v>
      </c>
      <c r="K158" s="3" t="s">
        <v>5464</v>
      </c>
    </row>
    <row r="159" spans="1:11" x14ac:dyDescent="0.25">
      <c r="A159" s="3" t="s">
        <v>861</v>
      </c>
      <c r="B159" t="s">
        <v>861</v>
      </c>
      <c r="C159" s="3" t="s">
        <v>684</v>
      </c>
      <c r="D159" s="3"/>
      <c r="E159" s="3"/>
      <c r="F159" s="3" t="s">
        <v>431</v>
      </c>
      <c r="G159" s="3" t="s">
        <v>862</v>
      </c>
      <c r="H159" s="3" t="s">
        <v>76</v>
      </c>
      <c r="I159" s="3" t="s">
        <v>863</v>
      </c>
      <c r="J159" s="3" t="s">
        <v>76</v>
      </c>
      <c r="K159" s="3" t="s">
        <v>5464</v>
      </c>
    </row>
    <row r="160" spans="1:11" x14ac:dyDescent="0.25">
      <c r="A160" s="3" t="s">
        <v>2821</v>
      </c>
      <c r="B160" t="s">
        <v>2821</v>
      </c>
      <c r="C160" s="3" t="s">
        <v>684</v>
      </c>
      <c r="D160" s="3"/>
      <c r="E160" s="3"/>
      <c r="F160" s="3" t="s">
        <v>431</v>
      </c>
      <c r="G160" s="3" t="s">
        <v>2822</v>
      </c>
      <c r="H160" s="3" t="s">
        <v>2727</v>
      </c>
      <c r="I160" s="3" t="s">
        <v>2823</v>
      </c>
      <c r="J160" s="3" t="s">
        <v>2727</v>
      </c>
      <c r="K160" s="3" t="s">
        <v>5464</v>
      </c>
    </row>
    <row r="161" spans="1:11" x14ac:dyDescent="0.25">
      <c r="A161" s="3" t="s">
        <v>2645</v>
      </c>
      <c r="B161" t="s">
        <v>2645</v>
      </c>
      <c r="C161" s="3" t="s">
        <v>684</v>
      </c>
      <c r="D161" s="3"/>
      <c r="E161" s="3"/>
      <c r="F161" s="3" t="s">
        <v>431</v>
      </c>
      <c r="G161" s="3" t="s">
        <v>2646</v>
      </c>
      <c r="H161" s="3" t="s">
        <v>2551</v>
      </c>
      <c r="I161" s="3" t="s">
        <v>2647</v>
      </c>
      <c r="J161" s="3" t="s">
        <v>2551</v>
      </c>
      <c r="K161" s="3" t="s">
        <v>5464</v>
      </c>
    </row>
    <row r="162" spans="1:11" x14ac:dyDescent="0.25">
      <c r="A162" s="3" t="s">
        <v>487</v>
      </c>
      <c r="B162" t="s">
        <v>487</v>
      </c>
      <c r="C162" s="3" t="s">
        <v>478</v>
      </c>
      <c r="D162" s="3"/>
      <c r="E162" s="3"/>
      <c r="F162" t="s">
        <v>448</v>
      </c>
      <c r="G162" t="s">
        <v>488</v>
      </c>
      <c r="H162" s="3" t="s">
        <v>98</v>
      </c>
      <c r="I162" t="s">
        <v>489</v>
      </c>
      <c r="J162" t="s">
        <v>98</v>
      </c>
      <c r="K162" s="3" t="s">
        <v>5447</v>
      </c>
    </row>
    <row r="163" spans="1:11" x14ac:dyDescent="0.25">
      <c r="A163" s="3" t="s">
        <v>2511</v>
      </c>
      <c r="B163" t="s">
        <v>2511</v>
      </c>
      <c r="C163" s="3" t="s">
        <v>684</v>
      </c>
      <c r="D163" s="3"/>
      <c r="E163" s="3"/>
      <c r="F163" s="3" t="s">
        <v>282</v>
      </c>
      <c r="G163" s="3" t="s">
        <v>4157</v>
      </c>
      <c r="H163" s="3" t="s">
        <v>2327</v>
      </c>
      <c r="I163" s="3" t="s">
        <v>4158</v>
      </c>
      <c r="J163" s="3" t="s">
        <v>2327</v>
      </c>
      <c r="K163" s="3" t="s">
        <v>5447</v>
      </c>
    </row>
    <row r="164" spans="1:11" x14ac:dyDescent="0.25">
      <c r="A164" s="3" t="s">
        <v>2338</v>
      </c>
      <c r="B164" t="s">
        <v>2338</v>
      </c>
      <c r="C164" s="3" t="s">
        <v>684</v>
      </c>
      <c r="D164" s="3"/>
      <c r="E164" s="3"/>
      <c r="F164" s="3" t="s">
        <v>282</v>
      </c>
      <c r="G164" s="3" t="s">
        <v>2339</v>
      </c>
      <c r="H164" s="3" t="s">
        <v>2327</v>
      </c>
      <c r="I164" s="3" t="s">
        <v>2340</v>
      </c>
      <c r="J164" s="3" t="s">
        <v>2327</v>
      </c>
      <c r="K164" s="3" t="s">
        <v>5447</v>
      </c>
    </row>
    <row r="165" spans="1:11" x14ac:dyDescent="0.25">
      <c r="A165" s="3" t="s">
        <v>2466</v>
      </c>
      <c r="B165" t="s">
        <v>2466</v>
      </c>
      <c r="C165" s="3" t="s">
        <v>684</v>
      </c>
      <c r="D165" s="3"/>
      <c r="E165" s="3"/>
      <c r="F165" s="3" t="s">
        <v>282</v>
      </c>
      <c r="G165" s="3" t="s">
        <v>4247</v>
      </c>
      <c r="H165" s="3" t="s">
        <v>2458</v>
      </c>
      <c r="I165" s="3" t="s">
        <v>4248</v>
      </c>
      <c r="J165" s="3" t="s">
        <v>2458</v>
      </c>
      <c r="K165" s="3" t="s">
        <v>5447</v>
      </c>
    </row>
    <row r="166" spans="1:11" x14ac:dyDescent="0.25">
      <c r="A166" s="3" t="s">
        <v>519</v>
      </c>
      <c r="B166" t="s">
        <v>519</v>
      </c>
      <c r="C166" s="3" t="s">
        <v>509</v>
      </c>
      <c r="D166" s="3"/>
      <c r="E166" s="3"/>
      <c r="F166" s="3" t="s">
        <v>282</v>
      </c>
      <c r="G166" s="3" t="s">
        <v>520</v>
      </c>
      <c r="H166" s="3" t="s">
        <v>69</v>
      </c>
      <c r="I166" s="3" t="s">
        <v>521</v>
      </c>
      <c r="J166" s="3" t="s">
        <v>69</v>
      </c>
      <c r="K166" s="3" t="s">
        <v>5447</v>
      </c>
    </row>
    <row r="167" spans="1:11" x14ac:dyDescent="0.25">
      <c r="A167" s="3" t="s">
        <v>691</v>
      </c>
      <c r="B167" t="s">
        <v>691</v>
      </c>
      <c r="C167" s="3" t="s">
        <v>684</v>
      </c>
      <c r="D167" s="3"/>
      <c r="E167" s="3"/>
      <c r="F167" s="3" t="s">
        <v>282</v>
      </c>
      <c r="G167" s="3" t="s">
        <v>692</v>
      </c>
      <c r="H167" s="3" t="s">
        <v>74</v>
      </c>
      <c r="I167" s="3" t="s">
        <v>4328</v>
      </c>
      <c r="J167" s="3" t="s">
        <v>74</v>
      </c>
      <c r="K167" s="3" t="s">
        <v>5447</v>
      </c>
    </row>
    <row r="168" spans="1:11" x14ac:dyDescent="0.25">
      <c r="A168" s="3" t="s">
        <v>3296</v>
      </c>
      <c r="B168" t="s">
        <v>3296</v>
      </c>
      <c r="C168" s="3" t="s">
        <v>684</v>
      </c>
      <c r="D168" s="3"/>
      <c r="E168" s="3"/>
      <c r="F168" s="3" t="s">
        <v>282</v>
      </c>
      <c r="G168" s="3" t="s">
        <v>3297</v>
      </c>
      <c r="H168" s="3" t="s">
        <v>3285</v>
      </c>
      <c r="I168" s="3" t="s">
        <v>4373</v>
      </c>
      <c r="J168" s="3" t="s">
        <v>3285</v>
      </c>
      <c r="K168" s="3" t="s">
        <v>5447</v>
      </c>
    </row>
    <row r="169" spans="1:11" x14ac:dyDescent="0.25">
      <c r="A169" s="3" t="s">
        <v>3193</v>
      </c>
      <c r="B169" t="s">
        <v>3193</v>
      </c>
      <c r="C169" s="3" t="s">
        <v>684</v>
      </c>
      <c r="D169" s="3"/>
      <c r="E169" s="3"/>
      <c r="F169" s="3" t="s">
        <v>282</v>
      </c>
      <c r="G169" s="3" t="s">
        <v>3194</v>
      </c>
      <c r="H169" s="3" t="s">
        <v>3177</v>
      </c>
      <c r="I169" s="3" t="s">
        <v>4417</v>
      </c>
      <c r="J169" s="3" t="s">
        <v>3177</v>
      </c>
      <c r="K169" s="3" t="s">
        <v>5447</v>
      </c>
    </row>
    <row r="170" spans="1:11" x14ac:dyDescent="0.25">
      <c r="A170" s="3" t="s">
        <v>3394</v>
      </c>
      <c r="B170" t="s">
        <v>3394</v>
      </c>
      <c r="C170" s="3" t="s">
        <v>684</v>
      </c>
      <c r="D170" s="3"/>
      <c r="E170" s="3"/>
      <c r="F170" s="3" t="s">
        <v>282</v>
      </c>
      <c r="G170" s="3" t="s">
        <v>3395</v>
      </c>
      <c r="H170" s="3" t="s">
        <v>3381</v>
      </c>
      <c r="I170" s="3" t="s">
        <v>4461</v>
      </c>
      <c r="J170" s="3" t="s">
        <v>3381</v>
      </c>
      <c r="K170" s="3" t="s">
        <v>5447</v>
      </c>
    </row>
    <row r="171" spans="1:11" x14ac:dyDescent="0.25">
      <c r="A171" s="3" t="s">
        <v>1045</v>
      </c>
      <c r="B171" t="s">
        <v>1045</v>
      </c>
      <c r="C171" s="3" t="s">
        <v>684</v>
      </c>
      <c r="D171" s="3"/>
      <c r="E171" s="3"/>
      <c r="F171" s="3" t="s">
        <v>282</v>
      </c>
      <c r="G171" s="3" t="s">
        <v>1046</v>
      </c>
      <c r="H171" s="3" t="s">
        <v>79</v>
      </c>
      <c r="I171" s="3" t="s">
        <v>1047</v>
      </c>
      <c r="J171" s="3" t="s">
        <v>79</v>
      </c>
      <c r="K171" s="3" t="s">
        <v>5447</v>
      </c>
    </row>
    <row r="172" spans="1:11" x14ac:dyDescent="0.25">
      <c r="A172" s="3" t="s">
        <v>909</v>
      </c>
      <c r="B172" t="s">
        <v>909</v>
      </c>
      <c r="C172" s="3" t="s">
        <v>684</v>
      </c>
      <c r="D172" s="3"/>
      <c r="E172" s="3"/>
      <c r="F172" s="3" t="s">
        <v>282</v>
      </c>
      <c r="G172" s="3" t="s">
        <v>910</v>
      </c>
      <c r="H172" s="3" t="s">
        <v>78</v>
      </c>
      <c r="I172" s="3" t="s">
        <v>911</v>
      </c>
      <c r="J172" s="3" t="s">
        <v>78</v>
      </c>
      <c r="K172" s="3" t="s">
        <v>5447</v>
      </c>
    </row>
    <row r="173" spans="1:11" x14ac:dyDescent="0.25">
      <c r="A173" s="3" t="s">
        <v>2873</v>
      </c>
      <c r="B173" t="s">
        <v>2873</v>
      </c>
      <c r="C173" s="3" t="s">
        <v>684</v>
      </c>
      <c r="D173" s="3"/>
      <c r="E173" s="3"/>
      <c r="F173" s="3" t="s">
        <v>282</v>
      </c>
      <c r="G173" s="3" t="s">
        <v>2874</v>
      </c>
      <c r="H173" s="3" t="s">
        <v>2860</v>
      </c>
      <c r="I173" s="3" t="s">
        <v>2875</v>
      </c>
      <c r="J173" s="3" t="s">
        <v>2860</v>
      </c>
      <c r="K173" s="3" t="s">
        <v>5447</v>
      </c>
    </row>
    <row r="174" spans="1:11" x14ac:dyDescent="0.25">
      <c r="A174" s="3" t="s">
        <v>780</v>
      </c>
      <c r="B174" t="s">
        <v>780</v>
      </c>
      <c r="C174" s="3" t="s">
        <v>684</v>
      </c>
      <c r="D174" s="3"/>
      <c r="E174" s="3"/>
      <c r="F174" s="3" t="s">
        <v>282</v>
      </c>
      <c r="G174" s="3" t="s">
        <v>781</v>
      </c>
      <c r="H174" s="3" t="s">
        <v>76</v>
      </c>
      <c r="I174" s="3" t="s">
        <v>782</v>
      </c>
      <c r="J174" s="3" t="s">
        <v>76</v>
      </c>
      <c r="K174" s="3" t="s">
        <v>5447</v>
      </c>
    </row>
    <row r="175" spans="1:11" x14ac:dyDescent="0.25">
      <c r="A175" s="3" t="s">
        <v>2740</v>
      </c>
      <c r="B175" t="s">
        <v>2740</v>
      </c>
      <c r="C175" s="3" t="s">
        <v>684</v>
      </c>
      <c r="D175" s="3"/>
      <c r="E175" s="3"/>
      <c r="F175" s="3" t="s">
        <v>282</v>
      </c>
      <c r="G175" s="3" t="s">
        <v>2741</v>
      </c>
      <c r="H175" s="3" t="s">
        <v>2727</v>
      </c>
      <c r="I175" s="3" t="s">
        <v>2742</v>
      </c>
      <c r="J175" s="3" t="s">
        <v>2727</v>
      </c>
      <c r="K175" s="3" t="s">
        <v>5447</v>
      </c>
    </row>
    <row r="176" spans="1:11" x14ac:dyDescent="0.25">
      <c r="A176" s="3" t="s">
        <v>2564</v>
      </c>
      <c r="B176" t="s">
        <v>2564</v>
      </c>
      <c r="C176" s="3" t="s">
        <v>684</v>
      </c>
      <c r="D176" s="3"/>
      <c r="E176" s="3"/>
      <c r="F176" s="3" t="s">
        <v>282</v>
      </c>
      <c r="G176" s="3" t="s">
        <v>2565</v>
      </c>
      <c r="H176" s="3" t="s">
        <v>2551</v>
      </c>
      <c r="I176" s="3" t="s">
        <v>2566</v>
      </c>
      <c r="J176" s="3" t="s">
        <v>2551</v>
      </c>
      <c r="K176" s="3" t="s">
        <v>5447</v>
      </c>
    </row>
    <row r="177" spans="1:11" x14ac:dyDescent="0.25">
      <c r="A177" s="3" t="s">
        <v>681</v>
      </c>
      <c r="B177" t="s">
        <v>681</v>
      </c>
      <c r="C177" s="3" t="s">
        <v>509</v>
      </c>
      <c r="D177" s="3">
        <v>51.957999999999998</v>
      </c>
      <c r="E177" s="3">
        <v>4.0216504928067804</v>
      </c>
      <c r="F177" s="3"/>
      <c r="G177" s="3" t="s">
        <v>682</v>
      </c>
      <c r="H177" s="3" t="s">
        <v>69</v>
      </c>
      <c r="I177" s="3" t="s">
        <v>683</v>
      </c>
      <c r="J177" s="3" t="s">
        <v>69</v>
      </c>
      <c r="K177" s="3" t="str">
        <f>_xlfn.XLOOKUP(B177,SiteSector_mapping!$A$2:$A$212,SiteSector_mapping!$B$2:$B$212,"Other")</f>
        <v>Exchange_UK</v>
      </c>
    </row>
    <row r="178" spans="1:11" x14ac:dyDescent="0.25">
      <c r="A178" s="3" t="s">
        <v>2509</v>
      </c>
      <c r="B178" t="s">
        <v>2509</v>
      </c>
      <c r="C178" s="3" t="s">
        <v>684</v>
      </c>
      <c r="D178" s="3"/>
      <c r="E178" s="3"/>
      <c r="F178" s="3" t="s">
        <v>272</v>
      </c>
      <c r="G178" s="3" t="s">
        <v>4159</v>
      </c>
      <c r="H178" s="3" t="s">
        <v>2327</v>
      </c>
      <c r="I178" s="3" t="s">
        <v>4160</v>
      </c>
      <c r="J178" s="3" t="s">
        <v>2327</v>
      </c>
      <c r="K178" s="3" t="s">
        <v>5456</v>
      </c>
    </row>
    <row r="179" spans="1:11" x14ac:dyDescent="0.25">
      <c r="A179" s="3" t="s">
        <v>2332</v>
      </c>
      <c r="B179" t="s">
        <v>2332</v>
      </c>
      <c r="C179" s="3" t="s">
        <v>684</v>
      </c>
      <c r="D179" s="3"/>
      <c r="E179" s="3"/>
      <c r="F179" s="3" t="s">
        <v>272</v>
      </c>
      <c r="G179" s="3" t="s">
        <v>2333</v>
      </c>
      <c r="H179" s="3" t="s">
        <v>2327</v>
      </c>
      <c r="I179" s="3" t="s">
        <v>2334</v>
      </c>
      <c r="J179" s="3" t="s">
        <v>2327</v>
      </c>
      <c r="K179" s="3" t="s">
        <v>5456</v>
      </c>
    </row>
    <row r="180" spans="1:11" x14ac:dyDescent="0.25">
      <c r="A180" s="3" t="s">
        <v>2464</v>
      </c>
      <c r="B180" t="s">
        <v>2464</v>
      </c>
      <c r="C180" s="3" t="s">
        <v>684</v>
      </c>
      <c r="D180" s="3"/>
      <c r="E180" s="3"/>
      <c r="F180" s="3" t="s">
        <v>272</v>
      </c>
      <c r="G180" s="3" t="s">
        <v>4249</v>
      </c>
      <c r="H180" s="3" t="s">
        <v>2458</v>
      </c>
      <c r="I180" s="3" t="s">
        <v>4250</v>
      </c>
      <c r="J180" s="3" t="s">
        <v>2458</v>
      </c>
      <c r="K180" s="3" t="s">
        <v>5456</v>
      </c>
    </row>
    <row r="181" spans="1:11" x14ac:dyDescent="0.25">
      <c r="A181" s="3" t="s">
        <v>513</v>
      </c>
      <c r="B181" t="s">
        <v>513</v>
      </c>
      <c r="C181" s="3" t="s">
        <v>509</v>
      </c>
      <c r="D181" s="3"/>
      <c r="E181" s="3"/>
      <c r="F181" s="3" t="s">
        <v>272</v>
      </c>
      <c r="G181" s="3" t="s">
        <v>514</v>
      </c>
      <c r="H181" s="3" t="s">
        <v>69</v>
      </c>
      <c r="I181" s="3" t="s">
        <v>515</v>
      </c>
      <c r="J181" s="3" t="s">
        <v>69</v>
      </c>
      <c r="K181" s="3" t="s">
        <v>5456</v>
      </c>
    </row>
    <row r="182" spans="1:11" x14ac:dyDescent="0.25">
      <c r="A182" s="3" t="s">
        <v>687</v>
      </c>
      <c r="B182" t="s">
        <v>687</v>
      </c>
      <c r="C182" s="3" t="s">
        <v>684</v>
      </c>
      <c r="D182" s="3"/>
      <c r="E182" s="3"/>
      <c r="F182" s="3" t="s">
        <v>272</v>
      </c>
      <c r="G182" s="3" t="s">
        <v>688</v>
      </c>
      <c r="H182" s="3" t="s">
        <v>74</v>
      </c>
      <c r="I182" s="3" t="s">
        <v>4329</v>
      </c>
      <c r="J182" s="3" t="s">
        <v>74</v>
      </c>
      <c r="K182" s="3" t="s">
        <v>5456</v>
      </c>
    </row>
    <row r="183" spans="1:11" x14ac:dyDescent="0.25">
      <c r="A183" s="3" t="s">
        <v>3292</v>
      </c>
      <c r="B183" t="s">
        <v>3292</v>
      </c>
      <c r="C183" s="3" t="s">
        <v>684</v>
      </c>
      <c r="D183" s="3"/>
      <c r="E183" s="3"/>
      <c r="F183" s="3" t="s">
        <v>272</v>
      </c>
      <c r="G183" s="3" t="s">
        <v>3293</v>
      </c>
      <c r="H183" s="3" t="s">
        <v>3285</v>
      </c>
      <c r="I183" s="3" t="s">
        <v>4374</v>
      </c>
      <c r="J183" s="3" t="s">
        <v>3285</v>
      </c>
      <c r="K183" s="3" t="s">
        <v>5456</v>
      </c>
    </row>
    <row r="184" spans="1:11" x14ac:dyDescent="0.25">
      <c r="A184" s="3" t="s">
        <v>3189</v>
      </c>
      <c r="B184" t="s">
        <v>3189</v>
      </c>
      <c r="C184" s="3" t="s">
        <v>684</v>
      </c>
      <c r="D184" s="3"/>
      <c r="E184" s="3"/>
      <c r="F184" s="3" t="s">
        <v>272</v>
      </c>
      <c r="G184" s="3" t="s">
        <v>3190</v>
      </c>
      <c r="H184" s="3" t="s">
        <v>3177</v>
      </c>
      <c r="I184" s="3" t="s">
        <v>4418</v>
      </c>
      <c r="J184" s="3" t="s">
        <v>3177</v>
      </c>
      <c r="K184" s="3" t="s">
        <v>5456</v>
      </c>
    </row>
    <row r="185" spans="1:11" x14ac:dyDescent="0.25">
      <c r="A185" s="3" t="s">
        <v>3390</v>
      </c>
      <c r="B185" t="s">
        <v>3390</v>
      </c>
      <c r="C185" s="3" t="s">
        <v>684</v>
      </c>
      <c r="D185" s="3"/>
      <c r="E185" s="3"/>
      <c r="F185" s="3" t="s">
        <v>272</v>
      </c>
      <c r="G185" s="3" t="s">
        <v>3391</v>
      </c>
      <c r="H185" s="3" t="s">
        <v>3381</v>
      </c>
      <c r="I185" s="3" t="s">
        <v>4462</v>
      </c>
      <c r="J185" s="3" t="s">
        <v>3381</v>
      </c>
      <c r="K185" s="3" t="s">
        <v>5456</v>
      </c>
    </row>
    <row r="186" spans="1:11" x14ac:dyDescent="0.25">
      <c r="A186" s="3" t="s">
        <v>1039</v>
      </c>
      <c r="B186" t="s">
        <v>1039</v>
      </c>
      <c r="C186" s="3" t="s">
        <v>684</v>
      </c>
      <c r="D186" s="3"/>
      <c r="E186" s="3"/>
      <c r="F186" s="3" t="s">
        <v>272</v>
      </c>
      <c r="G186" s="3" t="s">
        <v>1040</v>
      </c>
      <c r="H186" s="3" t="s">
        <v>79</v>
      </c>
      <c r="I186" s="3" t="s">
        <v>1041</v>
      </c>
      <c r="J186" s="3" t="s">
        <v>79</v>
      </c>
      <c r="K186" s="3" t="s">
        <v>5456</v>
      </c>
    </row>
    <row r="187" spans="1:11" x14ac:dyDescent="0.25">
      <c r="A187" s="3" t="s">
        <v>903</v>
      </c>
      <c r="B187" t="s">
        <v>903</v>
      </c>
      <c r="C187" s="3" t="s">
        <v>684</v>
      </c>
      <c r="D187" s="3"/>
      <c r="E187" s="3"/>
      <c r="F187" s="3" t="s">
        <v>272</v>
      </c>
      <c r="G187" s="3" t="s">
        <v>904</v>
      </c>
      <c r="H187" s="3" t="s">
        <v>78</v>
      </c>
      <c r="I187" s="3" t="s">
        <v>905</v>
      </c>
      <c r="J187" s="3" t="s">
        <v>78</v>
      </c>
      <c r="K187" s="3" t="s">
        <v>5456</v>
      </c>
    </row>
    <row r="188" spans="1:11" x14ac:dyDescent="0.25">
      <c r="A188" s="3" t="s">
        <v>2867</v>
      </c>
      <c r="B188" t="s">
        <v>2867</v>
      </c>
      <c r="C188" s="3" t="s">
        <v>684</v>
      </c>
      <c r="D188" s="3"/>
      <c r="E188" s="3"/>
      <c r="F188" s="3" t="s">
        <v>272</v>
      </c>
      <c r="G188" s="3" t="s">
        <v>2868</v>
      </c>
      <c r="H188" s="3" t="s">
        <v>2860</v>
      </c>
      <c r="I188" s="3" t="s">
        <v>2869</v>
      </c>
      <c r="J188" s="3" t="s">
        <v>2860</v>
      </c>
      <c r="K188" s="3" t="s">
        <v>5456</v>
      </c>
    </row>
    <row r="189" spans="1:11" x14ac:dyDescent="0.25">
      <c r="A189" s="3" t="s">
        <v>774</v>
      </c>
      <c r="B189" t="s">
        <v>774</v>
      </c>
      <c r="C189" s="3" t="s">
        <v>684</v>
      </c>
      <c r="D189" s="3"/>
      <c r="E189" s="3"/>
      <c r="F189" s="3" t="s">
        <v>272</v>
      </c>
      <c r="G189" s="3" t="s">
        <v>775</v>
      </c>
      <c r="H189" s="3" t="s">
        <v>76</v>
      </c>
      <c r="I189" s="3" t="s">
        <v>776</v>
      </c>
      <c r="J189" s="3" t="s">
        <v>76</v>
      </c>
      <c r="K189" s="3" t="s">
        <v>5456</v>
      </c>
    </row>
    <row r="190" spans="1:11" x14ac:dyDescent="0.25">
      <c r="A190" s="3" t="s">
        <v>2734</v>
      </c>
      <c r="B190" t="s">
        <v>2734</v>
      </c>
      <c r="C190" s="3" t="s">
        <v>684</v>
      </c>
      <c r="D190" s="3"/>
      <c r="E190" s="3"/>
      <c r="F190" s="3" t="s">
        <v>272</v>
      </c>
      <c r="G190" s="3" t="s">
        <v>2735</v>
      </c>
      <c r="H190" s="3" t="s">
        <v>2727</v>
      </c>
      <c r="I190" s="3" t="s">
        <v>2736</v>
      </c>
      <c r="J190" s="3" t="s">
        <v>2727</v>
      </c>
      <c r="K190" s="3" t="s">
        <v>5456</v>
      </c>
    </row>
    <row r="191" spans="1:11" x14ac:dyDescent="0.25">
      <c r="A191" s="3" t="s">
        <v>2558</v>
      </c>
      <c r="B191" t="s">
        <v>2558</v>
      </c>
      <c r="C191" s="3" t="s">
        <v>684</v>
      </c>
      <c r="D191" s="3"/>
      <c r="E191" s="3"/>
      <c r="F191" s="3" t="s">
        <v>272</v>
      </c>
      <c r="G191" s="3" t="s">
        <v>2559</v>
      </c>
      <c r="H191" s="3" t="s">
        <v>2551</v>
      </c>
      <c r="I191" s="3" t="s">
        <v>2560</v>
      </c>
      <c r="J191" s="3" t="s">
        <v>2551</v>
      </c>
      <c r="K191" s="3" t="str">
        <f>_xlfn.XLOOKUP(B191,SiteSector_mapping!$A$2:$A$212,SiteSector_mapping!$B$2:$B$212,"Other")</f>
        <v>Industry_Food</v>
      </c>
    </row>
    <row r="192" spans="1:11" x14ac:dyDescent="0.25">
      <c r="A192" s="3" t="s">
        <v>484</v>
      </c>
      <c r="B192" t="s">
        <v>484</v>
      </c>
      <c r="C192" s="3" t="s">
        <v>478</v>
      </c>
      <c r="D192" s="3"/>
      <c r="E192" s="3"/>
      <c r="F192" t="s">
        <v>448</v>
      </c>
      <c r="G192" t="s">
        <v>485</v>
      </c>
      <c r="H192" s="3" t="s">
        <v>96</v>
      </c>
      <c r="I192" t="s">
        <v>486</v>
      </c>
      <c r="J192" t="s">
        <v>96</v>
      </c>
      <c r="K192" s="3" t="str">
        <f>_xlfn.XLOOKUP(B192,SiteSector_mapping!$A$2:$A$212,SiteSector_mapping!$B$2:$B$212,"Other")</f>
        <v>Other</v>
      </c>
    </row>
    <row r="193" spans="1:11" x14ac:dyDescent="0.25">
      <c r="A193" s="3" t="s">
        <v>2529</v>
      </c>
      <c r="B193" t="s">
        <v>2529</v>
      </c>
      <c r="C193" s="3" t="s">
        <v>684</v>
      </c>
      <c r="D193" s="3"/>
      <c r="E193" s="3"/>
      <c r="F193" s="3" t="s">
        <v>372</v>
      </c>
      <c r="G193" s="3" t="s">
        <v>4161</v>
      </c>
      <c r="H193" s="3" t="s">
        <v>2327</v>
      </c>
      <c r="I193" s="3" t="s">
        <v>4162</v>
      </c>
      <c r="J193" s="3" t="s">
        <v>2327</v>
      </c>
      <c r="K193" s="3" t="s">
        <v>5455</v>
      </c>
    </row>
    <row r="194" spans="1:11" x14ac:dyDescent="0.25">
      <c r="A194" s="3" t="s">
        <v>2392</v>
      </c>
      <c r="B194" t="s">
        <v>2392</v>
      </c>
      <c r="C194" s="3" t="s">
        <v>684</v>
      </c>
      <c r="D194" s="3"/>
      <c r="E194" s="3"/>
      <c r="F194" s="3" t="s">
        <v>372</v>
      </c>
      <c r="G194" s="3" t="s">
        <v>2393</v>
      </c>
      <c r="H194" s="3" t="s">
        <v>2327</v>
      </c>
      <c r="I194" s="3" t="s">
        <v>2394</v>
      </c>
      <c r="J194" s="3" t="s">
        <v>2327</v>
      </c>
      <c r="K194" s="3" t="s">
        <v>5455</v>
      </c>
    </row>
    <row r="195" spans="1:11" x14ac:dyDescent="0.25">
      <c r="A195" s="3" t="s">
        <v>2484</v>
      </c>
      <c r="B195" t="s">
        <v>2484</v>
      </c>
      <c r="C195" s="3" t="s">
        <v>684</v>
      </c>
      <c r="D195" s="3"/>
      <c r="E195" s="3"/>
      <c r="F195" s="3" t="s">
        <v>372</v>
      </c>
      <c r="G195" s="3" t="s">
        <v>4251</v>
      </c>
      <c r="H195" s="3" t="s">
        <v>2458</v>
      </c>
      <c r="I195" s="3" t="s">
        <v>4252</v>
      </c>
      <c r="J195" s="3" t="s">
        <v>2458</v>
      </c>
      <c r="K195" s="3" t="s">
        <v>5455</v>
      </c>
    </row>
    <row r="196" spans="1:11" x14ac:dyDescent="0.25">
      <c r="A196" s="3" t="s">
        <v>575</v>
      </c>
      <c r="B196" t="s">
        <v>575</v>
      </c>
      <c r="C196" s="3" t="s">
        <v>509</v>
      </c>
      <c r="D196" s="3"/>
      <c r="E196" s="3"/>
      <c r="F196" s="3" t="s">
        <v>372</v>
      </c>
      <c r="G196" s="3" t="s">
        <v>576</v>
      </c>
      <c r="H196" s="3" t="s">
        <v>69</v>
      </c>
      <c r="I196" s="3" t="s">
        <v>577</v>
      </c>
      <c r="J196" s="3" t="s">
        <v>69</v>
      </c>
      <c r="K196" s="3" t="s">
        <v>5455</v>
      </c>
    </row>
    <row r="197" spans="1:11" x14ac:dyDescent="0.25">
      <c r="A197" s="3" t="s">
        <v>727</v>
      </c>
      <c r="B197" t="s">
        <v>727</v>
      </c>
      <c r="C197" s="3" t="s">
        <v>684</v>
      </c>
      <c r="D197" s="3"/>
      <c r="E197" s="3"/>
      <c r="F197" s="3" t="s">
        <v>372</v>
      </c>
      <c r="G197" s="3" t="s">
        <v>728</v>
      </c>
      <c r="H197" s="3" t="s">
        <v>74</v>
      </c>
      <c r="I197" s="3" t="s">
        <v>4330</v>
      </c>
      <c r="J197" s="3" t="s">
        <v>74</v>
      </c>
      <c r="K197" s="3" t="s">
        <v>5455</v>
      </c>
    </row>
    <row r="198" spans="1:11" x14ac:dyDescent="0.25">
      <c r="A198" s="3" t="s">
        <v>3332</v>
      </c>
      <c r="B198" t="s">
        <v>3332</v>
      </c>
      <c r="C198" s="3" t="s">
        <v>684</v>
      </c>
      <c r="D198" s="3"/>
      <c r="E198" s="3"/>
      <c r="F198" s="3" t="s">
        <v>372</v>
      </c>
      <c r="G198" s="3" t="s">
        <v>3333</v>
      </c>
      <c r="H198" s="3" t="s">
        <v>3285</v>
      </c>
      <c r="I198" s="3" t="s">
        <v>4375</v>
      </c>
      <c r="J198" s="3" t="s">
        <v>3285</v>
      </c>
      <c r="K198" s="3" t="s">
        <v>5455</v>
      </c>
    </row>
    <row r="199" spans="1:11" x14ac:dyDescent="0.25">
      <c r="A199" s="3" t="s">
        <v>3229</v>
      </c>
      <c r="B199" t="s">
        <v>3229</v>
      </c>
      <c r="C199" s="3" t="s">
        <v>684</v>
      </c>
      <c r="D199" s="3"/>
      <c r="E199" s="3"/>
      <c r="F199" s="3" t="s">
        <v>372</v>
      </c>
      <c r="G199" s="3" t="s">
        <v>3230</v>
      </c>
      <c r="H199" s="3" t="s">
        <v>3177</v>
      </c>
      <c r="I199" s="3" t="s">
        <v>4419</v>
      </c>
      <c r="J199" s="3" t="s">
        <v>3177</v>
      </c>
      <c r="K199" s="3" t="s">
        <v>5455</v>
      </c>
    </row>
    <row r="200" spans="1:11" x14ac:dyDescent="0.25">
      <c r="A200" s="3" t="s">
        <v>3430</v>
      </c>
      <c r="B200" t="s">
        <v>3430</v>
      </c>
      <c r="C200" s="3" t="s">
        <v>684</v>
      </c>
      <c r="D200" s="3"/>
      <c r="E200" s="3"/>
      <c r="F200" s="3" t="s">
        <v>372</v>
      </c>
      <c r="G200" s="3" t="s">
        <v>3431</v>
      </c>
      <c r="H200" s="3" t="s">
        <v>3381</v>
      </c>
      <c r="I200" s="3" t="s">
        <v>4463</v>
      </c>
      <c r="J200" s="3" t="s">
        <v>3381</v>
      </c>
      <c r="K200" s="3" t="s">
        <v>5455</v>
      </c>
    </row>
    <row r="201" spans="1:11" x14ac:dyDescent="0.25">
      <c r="A201" s="3" t="s">
        <v>1099</v>
      </c>
      <c r="B201" t="s">
        <v>1099</v>
      </c>
      <c r="C201" s="3" t="s">
        <v>684</v>
      </c>
      <c r="D201" s="3"/>
      <c r="E201" s="3"/>
      <c r="F201" s="3" t="s">
        <v>372</v>
      </c>
      <c r="G201" s="3" t="s">
        <v>1100</v>
      </c>
      <c r="H201" s="3" t="s">
        <v>79</v>
      </c>
      <c r="I201" s="3" t="s">
        <v>1101</v>
      </c>
      <c r="J201" s="3" t="s">
        <v>79</v>
      </c>
      <c r="K201" s="3" t="s">
        <v>5455</v>
      </c>
    </row>
    <row r="202" spans="1:11" x14ac:dyDescent="0.25">
      <c r="A202" s="3" t="s">
        <v>963</v>
      </c>
      <c r="B202" t="s">
        <v>963</v>
      </c>
      <c r="C202" s="3" t="s">
        <v>684</v>
      </c>
      <c r="D202" s="3"/>
      <c r="E202" s="3"/>
      <c r="F202" s="3" t="s">
        <v>372</v>
      </c>
      <c r="G202" s="3" t="s">
        <v>964</v>
      </c>
      <c r="H202" s="3" t="s">
        <v>78</v>
      </c>
      <c r="I202" s="3" t="s">
        <v>965</v>
      </c>
      <c r="J202" s="3" t="s">
        <v>78</v>
      </c>
      <c r="K202" s="3" t="s">
        <v>5455</v>
      </c>
    </row>
    <row r="203" spans="1:11" x14ac:dyDescent="0.25">
      <c r="A203" s="3" t="s">
        <v>2927</v>
      </c>
      <c r="B203" t="s">
        <v>2927</v>
      </c>
      <c r="C203" s="3" t="s">
        <v>684</v>
      </c>
      <c r="D203" s="3"/>
      <c r="E203" s="3"/>
      <c r="F203" s="3" t="s">
        <v>372</v>
      </c>
      <c r="G203" s="3" t="s">
        <v>2928</v>
      </c>
      <c r="H203" s="3" t="s">
        <v>2860</v>
      </c>
      <c r="I203" s="3" t="s">
        <v>2929</v>
      </c>
      <c r="J203" s="3" t="s">
        <v>2860</v>
      </c>
      <c r="K203" s="3" t="s">
        <v>5455</v>
      </c>
    </row>
    <row r="204" spans="1:11" x14ac:dyDescent="0.25">
      <c r="A204" s="3" t="s">
        <v>834</v>
      </c>
      <c r="B204" t="s">
        <v>834</v>
      </c>
      <c r="C204" s="3" t="s">
        <v>684</v>
      </c>
      <c r="D204" s="3"/>
      <c r="E204" s="3"/>
      <c r="F204" s="3" t="s">
        <v>372</v>
      </c>
      <c r="G204" s="3" t="s">
        <v>835</v>
      </c>
      <c r="H204" s="3" t="s">
        <v>76</v>
      </c>
      <c r="I204" s="3" t="s">
        <v>836</v>
      </c>
      <c r="J204" s="3" t="s">
        <v>76</v>
      </c>
      <c r="K204" s="3" t="s">
        <v>5455</v>
      </c>
    </row>
    <row r="205" spans="1:11" x14ac:dyDescent="0.25">
      <c r="A205" s="3" t="s">
        <v>2794</v>
      </c>
      <c r="B205" t="s">
        <v>2794</v>
      </c>
      <c r="C205" s="3" t="s">
        <v>684</v>
      </c>
      <c r="D205" s="3"/>
      <c r="E205" s="3"/>
      <c r="F205" s="3" t="s">
        <v>372</v>
      </c>
      <c r="G205" s="3" t="s">
        <v>2795</v>
      </c>
      <c r="H205" s="3" t="s">
        <v>2727</v>
      </c>
      <c r="I205" s="3" t="s">
        <v>2796</v>
      </c>
      <c r="J205" s="3" t="s">
        <v>2727</v>
      </c>
      <c r="K205" s="3" t="s">
        <v>5455</v>
      </c>
    </row>
    <row r="206" spans="1:11" x14ac:dyDescent="0.25">
      <c r="A206" s="3" t="s">
        <v>2618</v>
      </c>
      <c r="B206" t="s">
        <v>2618</v>
      </c>
      <c r="C206" s="3" t="s">
        <v>684</v>
      </c>
      <c r="D206" s="3"/>
      <c r="E206" s="3"/>
      <c r="F206" s="3" t="s">
        <v>372</v>
      </c>
      <c r="G206" s="3" t="s">
        <v>2619</v>
      </c>
      <c r="H206" s="3" t="s">
        <v>2551</v>
      </c>
      <c r="I206" s="3" t="s">
        <v>2620</v>
      </c>
      <c r="J206" s="3" t="s">
        <v>2551</v>
      </c>
      <c r="K206" s="3" t="s">
        <v>5455</v>
      </c>
    </row>
    <row r="207" spans="1:11" x14ac:dyDescent="0.25">
      <c r="A207" s="3" t="s">
        <v>2516</v>
      </c>
      <c r="B207" t="s">
        <v>2516</v>
      </c>
      <c r="C207" s="3" t="s">
        <v>684</v>
      </c>
      <c r="D207" s="3"/>
      <c r="E207" s="3"/>
      <c r="F207" s="3" t="s">
        <v>315</v>
      </c>
      <c r="G207" s="3" t="s">
        <v>4163</v>
      </c>
      <c r="H207" s="3" t="s">
        <v>2327</v>
      </c>
      <c r="I207" s="3" t="s">
        <v>4164</v>
      </c>
      <c r="J207" s="3" t="s">
        <v>2327</v>
      </c>
      <c r="K207" s="3" t="s">
        <v>5455</v>
      </c>
    </row>
    <row r="208" spans="1:11" x14ac:dyDescent="0.25">
      <c r="A208" s="3" t="s">
        <v>2353</v>
      </c>
      <c r="B208" t="s">
        <v>2353</v>
      </c>
      <c r="C208" s="3" t="s">
        <v>684</v>
      </c>
      <c r="D208" s="3"/>
      <c r="E208" s="3"/>
      <c r="F208" s="3" t="s">
        <v>315</v>
      </c>
      <c r="G208" s="3" t="s">
        <v>2354</v>
      </c>
      <c r="H208" s="3" t="s">
        <v>2327</v>
      </c>
      <c r="I208" s="3" t="s">
        <v>2355</v>
      </c>
      <c r="J208" s="3" t="s">
        <v>2327</v>
      </c>
      <c r="K208" s="3" t="s">
        <v>5455</v>
      </c>
    </row>
    <row r="209" spans="1:11" x14ac:dyDescent="0.25">
      <c r="A209" s="3" t="s">
        <v>2471</v>
      </c>
      <c r="B209" t="s">
        <v>2471</v>
      </c>
      <c r="C209" s="3" t="s">
        <v>684</v>
      </c>
      <c r="D209" s="3"/>
      <c r="E209" s="3"/>
      <c r="F209" s="3" t="s">
        <v>315</v>
      </c>
      <c r="G209" s="3" t="s">
        <v>4253</v>
      </c>
      <c r="H209" s="3" t="s">
        <v>2458</v>
      </c>
      <c r="I209" s="3" t="s">
        <v>4254</v>
      </c>
      <c r="J209" s="3" t="s">
        <v>2458</v>
      </c>
      <c r="K209" s="3" t="s">
        <v>5455</v>
      </c>
    </row>
    <row r="210" spans="1:11" x14ac:dyDescent="0.25">
      <c r="A210" s="3" t="s">
        <v>534</v>
      </c>
      <c r="B210" t="s">
        <v>534</v>
      </c>
      <c r="C210" s="3" t="s">
        <v>509</v>
      </c>
      <c r="D210" s="3"/>
      <c r="E210" s="3"/>
      <c r="F210" s="3" t="s">
        <v>315</v>
      </c>
      <c r="G210" s="3" t="s">
        <v>535</v>
      </c>
      <c r="H210" s="3" t="s">
        <v>69</v>
      </c>
      <c r="I210" s="3" t="s">
        <v>536</v>
      </c>
      <c r="J210" s="3" t="s">
        <v>69</v>
      </c>
      <c r="K210" s="3" t="s">
        <v>5455</v>
      </c>
    </row>
    <row r="211" spans="1:11" x14ac:dyDescent="0.25">
      <c r="A211" s="3" t="s">
        <v>701</v>
      </c>
      <c r="B211" t="s">
        <v>701</v>
      </c>
      <c r="C211" s="3" t="s">
        <v>684</v>
      </c>
      <c r="D211" s="3"/>
      <c r="E211" s="3"/>
      <c r="F211" s="3" t="s">
        <v>315</v>
      </c>
      <c r="G211" s="3" t="s">
        <v>702</v>
      </c>
      <c r="H211" s="3" t="s">
        <v>74</v>
      </c>
      <c r="I211" s="3" t="s">
        <v>4331</v>
      </c>
      <c r="J211" s="3" t="s">
        <v>74</v>
      </c>
      <c r="K211" s="3" t="s">
        <v>5455</v>
      </c>
    </row>
    <row r="212" spans="1:11" x14ac:dyDescent="0.25">
      <c r="A212" s="3" t="s">
        <v>3306</v>
      </c>
      <c r="B212" t="s">
        <v>3306</v>
      </c>
      <c r="C212" s="3" t="s">
        <v>684</v>
      </c>
      <c r="D212" s="3"/>
      <c r="E212" s="3"/>
      <c r="F212" s="3" t="s">
        <v>315</v>
      </c>
      <c r="G212" s="3" t="s">
        <v>3307</v>
      </c>
      <c r="H212" s="3" t="s">
        <v>3285</v>
      </c>
      <c r="I212" s="3" t="s">
        <v>4376</v>
      </c>
      <c r="J212" s="3" t="s">
        <v>3285</v>
      </c>
      <c r="K212" s="3" t="s">
        <v>5455</v>
      </c>
    </row>
    <row r="213" spans="1:11" x14ac:dyDescent="0.25">
      <c r="A213" s="3" t="s">
        <v>3203</v>
      </c>
      <c r="B213" t="s">
        <v>3203</v>
      </c>
      <c r="C213" s="3" t="s">
        <v>684</v>
      </c>
      <c r="D213" s="3"/>
      <c r="E213" s="3"/>
      <c r="F213" s="3" t="s">
        <v>315</v>
      </c>
      <c r="G213" s="3" t="s">
        <v>3204</v>
      </c>
      <c r="H213" s="3" t="s">
        <v>3177</v>
      </c>
      <c r="I213" s="3" t="s">
        <v>4420</v>
      </c>
      <c r="J213" s="3" t="s">
        <v>3177</v>
      </c>
      <c r="K213" s="3" t="s">
        <v>5455</v>
      </c>
    </row>
    <row r="214" spans="1:11" x14ac:dyDescent="0.25">
      <c r="A214" s="3" t="s">
        <v>3404</v>
      </c>
      <c r="B214" t="s">
        <v>3404</v>
      </c>
      <c r="C214" s="3" t="s">
        <v>684</v>
      </c>
      <c r="D214" s="3"/>
      <c r="E214" s="3"/>
      <c r="F214" s="3" t="s">
        <v>315</v>
      </c>
      <c r="G214" s="3" t="s">
        <v>3405</v>
      </c>
      <c r="H214" s="3" t="s">
        <v>3381</v>
      </c>
      <c r="I214" s="3" t="s">
        <v>4464</v>
      </c>
      <c r="J214" s="3" t="s">
        <v>3381</v>
      </c>
      <c r="K214" s="3" t="s">
        <v>5455</v>
      </c>
    </row>
    <row r="215" spans="1:11" x14ac:dyDescent="0.25">
      <c r="A215" s="3" t="s">
        <v>1060</v>
      </c>
      <c r="B215" t="s">
        <v>1060</v>
      </c>
      <c r="C215" s="3" t="s">
        <v>684</v>
      </c>
      <c r="D215" s="3"/>
      <c r="E215" s="3"/>
      <c r="F215" s="3" t="s">
        <v>315</v>
      </c>
      <c r="G215" s="3" t="s">
        <v>1061</v>
      </c>
      <c r="H215" s="3" t="s">
        <v>79</v>
      </c>
      <c r="I215" s="3" t="s">
        <v>1062</v>
      </c>
      <c r="J215" s="3" t="s">
        <v>79</v>
      </c>
      <c r="K215" s="3" t="s">
        <v>5455</v>
      </c>
    </row>
    <row r="216" spans="1:11" x14ac:dyDescent="0.25">
      <c r="A216" s="3" t="s">
        <v>924</v>
      </c>
      <c r="B216" t="s">
        <v>924</v>
      </c>
      <c r="C216" s="3" t="s">
        <v>684</v>
      </c>
      <c r="D216" s="3"/>
      <c r="E216" s="3"/>
      <c r="F216" s="3" t="s">
        <v>315</v>
      </c>
      <c r="G216" s="3" t="s">
        <v>925</v>
      </c>
      <c r="H216" s="3" t="s">
        <v>78</v>
      </c>
      <c r="I216" s="3" t="s">
        <v>926</v>
      </c>
      <c r="J216" s="3" t="s">
        <v>78</v>
      </c>
      <c r="K216" s="3" t="s">
        <v>5455</v>
      </c>
    </row>
    <row r="217" spans="1:11" x14ac:dyDescent="0.25">
      <c r="A217" s="3" t="s">
        <v>2888</v>
      </c>
      <c r="B217" t="s">
        <v>2888</v>
      </c>
      <c r="C217" s="3" t="s">
        <v>684</v>
      </c>
      <c r="D217" s="3"/>
      <c r="E217" s="3"/>
      <c r="F217" s="3" t="s">
        <v>315</v>
      </c>
      <c r="G217" s="3" t="s">
        <v>2889</v>
      </c>
      <c r="H217" s="3" t="s">
        <v>2860</v>
      </c>
      <c r="I217" s="3" t="s">
        <v>2890</v>
      </c>
      <c r="J217" s="3" t="s">
        <v>2860</v>
      </c>
      <c r="K217" s="3" t="s">
        <v>5455</v>
      </c>
    </row>
    <row r="218" spans="1:11" x14ac:dyDescent="0.25">
      <c r="A218" s="3" t="s">
        <v>795</v>
      </c>
      <c r="B218" t="s">
        <v>795</v>
      </c>
      <c r="C218" s="3" t="s">
        <v>684</v>
      </c>
      <c r="D218" s="3"/>
      <c r="E218" s="3"/>
      <c r="F218" s="3" t="s">
        <v>315</v>
      </c>
      <c r="G218" s="3" t="s">
        <v>796</v>
      </c>
      <c r="H218" s="3" t="s">
        <v>76</v>
      </c>
      <c r="I218" s="3" t="s">
        <v>797</v>
      </c>
      <c r="J218" s="3" t="s">
        <v>76</v>
      </c>
      <c r="K218" s="3" t="s">
        <v>5455</v>
      </c>
    </row>
    <row r="219" spans="1:11" x14ac:dyDescent="0.25">
      <c r="A219" s="3" t="s">
        <v>2755</v>
      </c>
      <c r="B219" t="s">
        <v>2755</v>
      </c>
      <c r="C219" s="3" t="s">
        <v>684</v>
      </c>
      <c r="D219" s="3"/>
      <c r="E219" s="3"/>
      <c r="F219" s="3" t="s">
        <v>315</v>
      </c>
      <c r="G219" s="3" t="s">
        <v>2756</v>
      </c>
      <c r="H219" s="3" t="s">
        <v>2727</v>
      </c>
      <c r="I219" s="3" t="s">
        <v>2757</v>
      </c>
      <c r="J219" s="3" t="s">
        <v>2727</v>
      </c>
      <c r="K219" s="3" t="s">
        <v>5455</v>
      </c>
    </row>
    <row r="220" spans="1:11" x14ac:dyDescent="0.25">
      <c r="A220" s="3" t="s">
        <v>2579</v>
      </c>
      <c r="B220" t="s">
        <v>2579</v>
      </c>
      <c r="C220" s="3" t="s">
        <v>684</v>
      </c>
      <c r="D220" s="3"/>
      <c r="E220" s="3"/>
      <c r="F220" s="3" t="s">
        <v>315</v>
      </c>
      <c r="G220" s="3" t="s">
        <v>2580</v>
      </c>
      <c r="H220" s="3" t="s">
        <v>2551</v>
      </c>
      <c r="I220" s="3" t="s">
        <v>2581</v>
      </c>
      <c r="J220" s="3" t="s">
        <v>2551</v>
      </c>
      <c r="K220" s="3" t="s">
        <v>5455</v>
      </c>
    </row>
    <row r="221" spans="1:11" x14ac:dyDescent="0.25">
      <c r="A221" t="s">
        <v>4648</v>
      </c>
      <c r="B221" t="s">
        <v>4648</v>
      </c>
      <c r="C221" s="3" t="s">
        <v>684</v>
      </c>
      <c r="F221" t="s">
        <v>4127</v>
      </c>
      <c r="G221" t="s">
        <v>4933</v>
      </c>
      <c r="H221" s="3" t="s">
        <v>2506</v>
      </c>
      <c r="I221" t="s">
        <v>4934</v>
      </c>
      <c r="J221" t="s">
        <v>2506</v>
      </c>
      <c r="K221" s="3" t="s">
        <v>5455</v>
      </c>
    </row>
    <row r="222" spans="1:11" x14ac:dyDescent="0.25">
      <c r="A222" t="s">
        <v>4633</v>
      </c>
      <c r="B222" t="s">
        <v>4633</v>
      </c>
      <c r="C222" s="3" t="s">
        <v>684</v>
      </c>
      <c r="F222" t="s">
        <v>4127</v>
      </c>
      <c r="G222" t="s">
        <v>4667</v>
      </c>
      <c r="H222" s="3" t="s">
        <v>2327</v>
      </c>
      <c r="I222" t="s">
        <v>4869</v>
      </c>
      <c r="J222" t="s">
        <v>2327</v>
      </c>
      <c r="K222" s="3" t="s">
        <v>5455</v>
      </c>
    </row>
    <row r="223" spans="1:11" x14ac:dyDescent="0.25">
      <c r="A223" s="3" t="s">
        <v>663</v>
      </c>
      <c r="B223" t="s">
        <v>663</v>
      </c>
      <c r="C223" s="3" t="s">
        <v>509</v>
      </c>
      <c r="D223" s="3"/>
      <c r="E223" s="3"/>
      <c r="F223" t="s">
        <v>4127</v>
      </c>
      <c r="G223" s="3" t="s">
        <v>664</v>
      </c>
      <c r="H223" s="3" t="s">
        <v>69</v>
      </c>
      <c r="I223" s="3" t="s">
        <v>665</v>
      </c>
      <c r="J223" s="3" t="s">
        <v>69</v>
      </c>
      <c r="K223" s="3" t="str">
        <f>_xlfn.XLOOKUP(B223,SiteSector_mapping!$A$2:$A$212,SiteSector_mapping!$B$2:$B$212,"Other")</f>
        <v>Industry_Food</v>
      </c>
    </row>
    <row r="224" spans="1:11" x14ac:dyDescent="0.25">
      <c r="A224" s="3" t="s">
        <v>2691</v>
      </c>
      <c r="B224" t="s">
        <v>2691</v>
      </c>
      <c r="C224" s="3" t="s">
        <v>684</v>
      </c>
      <c r="D224" s="3"/>
      <c r="E224" s="3"/>
      <c r="F224" t="s">
        <v>4127</v>
      </c>
      <c r="G224" s="3" t="s">
        <v>2692</v>
      </c>
      <c r="H224" s="3" t="s">
        <v>2551</v>
      </c>
      <c r="I224" s="3" t="s">
        <v>2693</v>
      </c>
      <c r="J224" s="3" t="s">
        <v>2551</v>
      </c>
      <c r="K224" s="3" t="str">
        <f>_xlfn.XLOOKUP(B224,SiteSector_mapping!$A$2:$A$212,SiteSector_mapping!$B$2:$B$212,"Other")</f>
        <v>Industry_Food</v>
      </c>
    </row>
    <row r="225" spans="1:11" x14ac:dyDescent="0.25">
      <c r="A225" s="3" t="s">
        <v>2534</v>
      </c>
      <c r="B225" t="s">
        <v>2534</v>
      </c>
      <c r="C225" s="3" t="s">
        <v>684</v>
      </c>
      <c r="D225" s="3"/>
      <c r="E225" s="3"/>
      <c r="F225" s="3" t="s">
        <v>396</v>
      </c>
      <c r="G225" s="3" t="s">
        <v>4165</v>
      </c>
      <c r="H225" s="3" t="s">
        <v>2327</v>
      </c>
      <c r="I225" s="3" t="s">
        <v>4166</v>
      </c>
      <c r="J225" s="3" t="s">
        <v>2327</v>
      </c>
      <c r="K225" s="3" t="s">
        <v>5455</v>
      </c>
    </row>
    <row r="226" spans="1:11" x14ac:dyDescent="0.25">
      <c r="A226" s="3" t="s">
        <v>2407</v>
      </c>
      <c r="B226" t="s">
        <v>2407</v>
      </c>
      <c r="C226" s="3" t="s">
        <v>684</v>
      </c>
      <c r="D226" s="3"/>
      <c r="E226" s="3"/>
      <c r="F226" s="3" t="s">
        <v>396</v>
      </c>
      <c r="G226" s="3" t="s">
        <v>2408</v>
      </c>
      <c r="H226" s="3" t="s">
        <v>2327</v>
      </c>
      <c r="I226" s="3" t="s">
        <v>2409</v>
      </c>
      <c r="J226" s="3" t="s">
        <v>2327</v>
      </c>
      <c r="K226" s="3" t="s">
        <v>5455</v>
      </c>
    </row>
    <row r="227" spans="1:11" x14ac:dyDescent="0.25">
      <c r="A227" s="3" t="s">
        <v>2489</v>
      </c>
      <c r="B227" t="s">
        <v>2489</v>
      </c>
      <c r="C227" s="3" t="s">
        <v>684</v>
      </c>
      <c r="D227" s="3"/>
      <c r="E227" s="3"/>
      <c r="F227" s="3" t="s">
        <v>396</v>
      </c>
      <c r="G227" s="3" t="s">
        <v>4255</v>
      </c>
      <c r="H227" s="3" t="s">
        <v>2458</v>
      </c>
      <c r="I227" s="3" t="s">
        <v>4256</v>
      </c>
      <c r="J227" s="3" t="s">
        <v>2458</v>
      </c>
      <c r="K227" s="3" t="s">
        <v>5455</v>
      </c>
    </row>
    <row r="228" spans="1:11" x14ac:dyDescent="0.25">
      <c r="A228" s="3" t="s">
        <v>590</v>
      </c>
      <c r="B228" t="s">
        <v>590</v>
      </c>
      <c r="C228" s="3" t="s">
        <v>509</v>
      </c>
      <c r="D228" s="3"/>
      <c r="E228" s="3"/>
      <c r="F228" s="3" t="s">
        <v>396</v>
      </c>
      <c r="G228" s="3" t="s">
        <v>591</v>
      </c>
      <c r="H228" s="3" t="s">
        <v>69</v>
      </c>
      <c r="I228" s="3" t="s">
        <v>592</v>
      </c>
      <c r="J228" s="3" t="s">
        <v>69</v>
      </c>
      <c r="K228" s="3" t="s">
        <v>5455</v>
      </c>
    </row>
    <row r="229" spans="1:11" x14ac:dyDescent="0.25">
      <c r="A229" s="3" t="s">
        <v>737</v>
      </c>
      <c r="B229" t="s">
        <v>737</v>
      </c>
      <c r="C229" s="3" t="s">
        <v>684</v>
      </c>
      <c r="D229" s="3"/>
      <c r="E229" s="3"/>
      <c r="F229" s="3" t="s">
        <v>396</v>
      </c>
      <c r="G229" s="3" t="s">
        <v>738</v>
      </c>
      <c r="H229" s="3" t="s">
        <v>74</v>
      </c>
      <c r="I229" s="3" t="s">
        <v>4332</v>
      </c>
      <c r="J229" s="3" t="s">
        <v>74</v>
      </c>
      <c r="K229" s="3" t="s">
        <v>5455</v>
      </c>
    </row>
    <row r="230" spans="1:11" x14ac:dyDescent="0.25">
      <c r="A230" s="3" t="s">
        <v>3344</v>
      </c>
      <c r="B230" t="s">
        <v>3344</v>
      </c>
      <c r="C230" s="3" t="s">
        <v>684</v>
      </c>
      <c r="D230" s="3"/>
      <c r="E230" s="3"/>
      <c r="F230" s="3" t="s">
        <v>396</v>
      </c>
      <c r="G230" s="3" t="s">
        <v>3345</v>
      </c>
      <c r="H230" s="3" t="s">
        <v>3285</v>
      </c>
      <c r="I230" s="3" t="s">
        <v>4377</v>
      </c>
      <c r="J230" s="3" t="s">
        <v>3285</v>
      </c>
      <c r="K230" s="3" t="s">
        <v>5455</v>
      </c>
    </row>
    <row r="231" spans="1:11" x14ac:dyDescent="0.25">
      <c r="A231" s="3" t="s">
        <v>3242</v>
      </c>
      <c r="B231" t="s">
        <v>3242</v>
      </c>
      <c r="C231" s="3" t="s">
        <v>684</v>
      </c>
      <c r="D231" s="3"/>
      <c r="E231" s="3"/>
      <c r="F231" s="3" t="s">
        <v>396</v>
      </c>
      <c r="G231" s="3" t="s">
        <v>3243</v>
      </c>
      <c r="H231" s="3" t="s">
        <v>3177</v>
      </c>
      <c r="I231" s="3" t="s">
        <v>4421</v>
      </c>
      <c r="J231" s="3" t="s">
        <v>3177</v>
      </c>
      <c r="K231" s="3" t="s">
        <v>5455</v>
      </c>
    </row>
    <row r="232" spans="1:11" x14ac:dyDescent="0.25">
      <c r="A232" s="3" t="s">
        <v>3442</v>
      </c>
      <c r="B232" t="s">
        <v>3442</v>
      </c>
      <c r="C232" s="3" t="s">
        <v>684</v>
      </c>
      <c r="D232" s="3"/>
      <c r="E232" s="3"/>
      <c r="F232" s="3" t="s">
        <v>396</v>
      </c>
      <c r="G232" s="3" t="s">
        <v>3443</v>
      </c>
      <c r="H232" s="3" t="s">
        <v>3381</v>
      </c>
      <c r="I232" s="3" t="s">
        <v>4465</v>
      </c>
      <c r="J232" s="3" t="s">
        <v>3381</v>
      </c>
      <c r="K232" s="3" t="s">
        <v>5455</v>
      </c>
    </row>
    <row r="233" spans="1:11" x14ac:dyDescent="0.25">
      <c r="A233" s="3" t="s">
        <v>1114</v>
      </c>
      <c r="B233" t="s">
        <v>1114</v>
      </c>
      <c r="C233" s="3" t="s">
        <v>684</v>
      </c>
      <c r="D233" s="3"/>
      <c r="E233" s="3"/>
      <c r="F233" s="3" t="s">
        <v>396</v>
      </c>
      <c r="G233" s="3" t="s">
        <v>1115</v>
      </c>
      <c r="H233" s="3" t="s">
        <v>79</v>
      </c>
      <c r="I233" s="3" t="s">
        <v>1116</v>
      </c>
      <c r="J233" s="3" t="s">
        <v>79</v>
      </c>
      <c r="K233" s="3" t="s">
        <v>5455</v>
      </c>
    </row>
    <row r="234" spans="1:11" x14ac:dyDescent="0.25">
      <c r="A234" s="3" t="s">
        <v>978</v>
      </c>
      <c r="B234" t="s">
        <v>978</v>
      </c>
      <c r="C234" s="3" t="s">
        <v>684</v>
      </c>
      <c r="D234" s="3"/>
      <c r="E234" s="3"/>
      <c r="F234" s="3" t="s">
        <v>396</v>
      </c>
      <c r="G234" s="3" t="s">
        <v>979</v>
      </c>
      <c r="H234" s="3" t="s">
        <v>78</v>
      </c>
      <c r="I234" s="3" t="s">
        <v>980</v>
      </c>
      <c r="J234" s="3" t="s">
        <v>78</v>
      </c>
      <c r="K234" s="3" t="s">
        <v>5455</v>
      </c>
    </row>
    <row r="235" spans="1:11" x14ac:dyDescent="0.25">
      <c r="A235" s="3" t="s">
        <v>2942</v>
      </c>
      <c r="B235" t="s">
        <v>2942</v>
      </c>
      <c r="C235" s="3" t="s">
        <v>684</v>
      </c>
      <c r="D235" s="3"/>
      <c r="E235" s="3"/>
      <c r="F235" s="3" t="s">
        <v>396</v>
      </c>
      <c r="G235" s="3" t="s">
        <v>2943</v>
      </c>
      <c r="H235" s="3" t="s">
        <v>2860</v>
      </c>
      <c r="I235" s="3" t="s">
        <v>2944</v>
      </c>
      <c r="J235" s="3" t="s">
        <v>2860</v>
      </c>
      <c r="K235" s="3" t="s">
        <v>5455</v>
      </c>
    </row>
    <row r="236" spans="1:11" x14ac:dyDescent="0.25">
      <c r="A236" s="3" t="s">
        <v>849</v>
      </c>
      <c r="B236" t="s">
        <v>849</v>
      </c>
      <c r="C236" s="3" t="s">
        <v>684</v>
      </c>
      <c r="D236" s="3"/>
      <c r="E236" s="3"/>
      <c r="F236" s="3" t="s">
        <v>396</v>
      </c>
      <c r="G236" s="3" t="s">
        <v>850</v>
      </c>
      <c r="H236" s="3" t="s">
        <v>76</v>
      </c>
      <c r="I236" s="3" t="s">
        <v>851</v>
      </c>
      <c r="J236" s="3" t="s">
        <v>76</v>
      </c>
      <c r="K236" s="3" t="s">
        <v>5455</v>
      </c>
    </row>
    <row r="237" spans="1:11" x14ac:dyDescent="0.25">
      <c r="A237" s="3" t="s">
        <v>2809</v>
      </c>
      <c r="B237" t="s">
        <v>2809</v>
      </c>
      <c r="C237" s="3" t="s">
        <v>684</v>
      </c>
      <c r="D237" s="3"/>
      <c r="E237" s="3"/>
      <c r="F237" s="3" t="s">
        <v>396</v>
      </c>
      <c r="G237" s="3" t="s">
        <v>2810</v>
      </c>
      <c r="H237" s="3" t="s">
        <v>2727</v>
      </c>
      <c r="I237" s="3" t="s">
        <v>2811</v>
      </c>
      <c r="J237" s="3" t="s">
        <v>2727</v>
      </c>
      <c r="K237" s="3" t="s">
        <v>5455</v>
      </c>
    </row>
    <row r="238" spans="1:11" x14ac:dyDescent="0.25">
      <c r="A238" s="3" t="s">
        <v>2633</v>
      </c>
      <c r="B238" t="s">
        <v>2633</v>
      </c>
      <c r="C238" s="3" t="s">
        <v>684</v>
      </c>
      <c r="D238" s="3"/>
      <c r="E238" s="3"/>
      <c r="F238" s="3" t="s">
        <v>396</v>
      </c>
      <c r="G238" s="3" t="s">
        <v>2634</v>
      </c>
      <c r="H238" s="3" t="s">
        <v>2551</v>
      </c>
      <c r="I238" s="3" t="s">
        <v>2635</v>
      </c>
      <c r="J238" s="3" t="s">
        <v>2551</v>
      </c>
      <c r="K238" s="3" t="s">
        <v>5455</v>
      </c>
    </row>
    <row r="239" spans="1:11" x14ac:dyDescent="0.25">
      <c r="A239" s="3" t="s">
        <v>5358</v>
      </c>
      <c r="B239" s="3" t="s">
        <v>5358</v>
      </c>
      <c r="C239" s="3" t="s">
        <v>684</v>
      </c>
      <c r="D239" s="3"/>
      <c r="E239" s="3"/>
      <c r="F239" s="3" t="s">
        <v>448</v>
      </c>
      <c r="G239" s="3" t="s">
        <v>5359</v>
      </c>
      <c r="H239" s="3" t="s">
        <v>4716</v>
      </c>
      <c r="I239" s="3" t="s">
        <v>5360</v>
      </c>
      <c r="J239" s="3" t="s">
        <v>4716</v>
      </c>
      <c r="K239" s="3" t="s">
        <v>5215</v>
      </c>
    </row>
    <row r="240" spans="1:11" x14ac:dyDescent="0.25">
      <c r="A240" s="3" t="s">
        <v>2525</v>
      </c>
      <c r="B240" t="s">
        <v>2525</v>
      </c>
      <c r="C240" s="3" t="s">
        <v>684</v>
      </c>
      <c r="D240" s="3"/>
      <c r="E240" s="3"/>
      <c r="F240" s="3" t="s">
        <v>360</v>
      </c>
      <c r="G240" s="3" t="s">
        <v>4167</v>
      </c>
      <c r="H240" s="3" t="s">
        <v>2327</v>
      </c>
      <c r="I240" s="3" t="s">
        <v>4168</v>
      </c>
      <c r="J240" s="3" t="s">
        <v>2327</v>
      </c>
      <c r="K240" s="3" t="s">
        <v>5455</v>
      </c>
    </row>
    <row r="241" spans="1:11" x14ac:dyDescent="0.25">
      <c r="A241" s="3" t="s">
        <v>2380</v>
      </c>
      <c r="B241" t="s">
        <v>2380</v>
      </c>
      <c r="C241" s="3" t="s">
        <v>684</v>
      </c>
      <c r="D241" s="3"/>
      <c r="E241" s="3"/>
      <c r="F241" s="3" t="s">
        <v>360</v>
      </c>
      <c r="G241" s="3" t="s">
        <v>2381</v>
      </c>
      <c r="H241" s="3" t="s">
        <v>2327</v>
      </c>
      <c r="I241" s="3" t="s">
        <v>2382</v>
      </c>
      <c r="J241" s="3" t="s">
        <v>2327</v>
      </c>
      <c r="K241" s="3" t="s">
        <v>5455</v>
      </c>
    </row>
    <row r="242" spans="1:11" x14ac:dyDescent="0.25">
      <c r="A242" s="3" t="s">
        <v>2480</v>
      </c>
      <c r="B242" t="s">
        <v>2480</v>
      </c>
      <c r="C242" s="3" t="s">
        <v>684</v>
      </c>
      <c r="D242" s="3"/>
      <c r="E242" s="3"/>
      <c r="F242" s="3" t="s">
        <v>360</v>
      </c>
      <c r="G242" s="3" t="s">
        <v>4257</v>
      </c>
      <c r="H242" s="3" t="s">
        <v>2458</v>
      </c>
      <c r="I242" s="3" t="s">
        <v>4258</v>
      </c>
      <c r="J242" s="3" t="s">
        <v>2458</v>
      </c>
      <c r="K242" s="3" t="s">
        <v>5455</v>
      </c>
    </row>
    <row r="243" spans="1:11" x14ac:dyDescent="0.25">
      <c r="A243" s="3" t="s">
        <v>563</v>
      </c>
      <c r="B243" t="s">
        <v>563</v>
      </c>
      <c r="C243" s="3" t="s">
        <v>509</v>
      </c>
      <c r="D243" s="3"/>
      <c r="E243" s="3"/>
      <c r="F243" s="3" t="s">
        <v>360</v>
      </c>
      <c r="G243" s="3" t="s">
        <v>564</v>
      </c>
      <c r="H243" s="3" t="s">
        <v>69</v>
      </c>
      <c r="I243" s="3" t="s">
        <v>565</v>
      </c>
      <c r="J243" s="3" t="s">
        <v>69</v>
      </c>
      <c r="K243" s="3" t="s">
        <v>5455</v>
      </c>
    </row>
    <row r="244" spans="1:11" x14ac:dyDescent="0.25">
      <c r="A244" s="3" t="s">
        <v>719</v>
      </c>
      <c r="B244" t="s">
        <v>719</v>
      </c>
      <c r="C244" s="3" t="s">
        <v>684</v>
      </c>
      <c r="D244" s="3"/>
      <c r="E244" s="3"/>
      <c r="F244" s="3" t="s">
        <v>360</v>
      </c>
      <c r="G244" s="3" t="s">
        <v>720</v>
      </c>
      <c r="H244" s="3" t="s">
        <v>74</v>
      </c>
      <c r="I244" s="3" t="s">
        <v>4333</v>
      </c>
      <c r="J244" s="3" t="s">
        <v>74</v>
      </c>
      <c r="K244" s="3" t="s">
        <v>5455</v>
      </c>
    </row>
    <row r="245" spans="1:11" x14ac:dyDescent="0.25">
      <c r="A245" s="3" t="s">
        <v>3324</v>
      </c>
      <c r="B245" t="s">
        <v>3324</v>
      </c>
      <c r="C245" s="3" t="s">
        <v>684</v>
      </c>
      <c r="D245" s="3"/>
      <c r="E245" s="3"/>
      <c r="F245" s="3" t="s">
        <v>360</v>
      </c>
      <c r="G245" s="3" t="s">
        <v>3325</v>
      </c>
      <c r="H245" s="3" t="s">
        <v>3285</v>
      </c>
      <c r="I245" s="3" t="s">
        <v>4378</v>
      </c>
      <c r="J245" s="3" t="s">
        <v>3285</v>
      </c>
      <c r="K245" s="3" t="s">
        <v>5455</v>
      </c>
    </row>
    <row r="246" spans="1:11" x14ac:dyDescent="0.25">
      <c r="A246" s="3" t="s">
        <v>3221</v>
      </c>
      <c r="B246" t="s">
        <v>3221</v>
      </c>
      <c r="C246" s="3" t="s">
        <v>684</v>
      </c>
      <c r="D246" s="3"/>
      <c r="E246" s="3"/>
      <c r="F246" s="3" t="s">
        <v>360</v>
      </c>
      <c r="G246" s="3" t="s">
        <v>3222</v>
      </c>
      <c r="H246" s="3" t="s">
        <v>3177</v>
      </c>
      <c r="I246" s="3" t="s">
        <v>4422</v>
      </c>
      <c r="J246" s="3" t="s">
        <v>3177</v>
      </c>
      <c r="K246" s="3" t="s">
        <v>5455</v>
      </c>
    </row>
    <row r="247" spans="1:11" x14ac:dyDescent="0.25">
      <c r="A247" s="3" t="s">
        <v>3422</v>
      </c>
      <c r="B247" t="s">
        <v>3422</v>
      </c>
      <c r="C247" s="3" t="s">
        <v>684</v>
      </c>
      <c r="D247" s="3"/>
      <c r="E247" s="3"/>
      <c r="F247" s="3" t="s">
        <v>360</v>
      </c>
      <c r="G247" s="3" t="s">
        <v>3423</v>
      </c>
      <c r="H247" s="3" t="s">
        <v>3381</v>
      </c>
      <c r="I247" s="3" t="s">
        <v>4466</v>
      </c>
      <c r="J247" s="3" t="s">
        <v>3381</v>
      </c>
      <c r="K247" s="3" t="s">
        <v>5455</v>
      </c>
    </row>
    <row r="248" spans="1:11" x14ac:dyDescent="0.25">
      <c r="A248" s="3" t="s">
        <v>1087</v>
      </c>
      <c r="B248" t="s">
        <v>1087</v>
      </c>
      <c r="C248" s="3" t="s">
        <v>684</v>
      </c>
      <c r="D248" s="3"/>
      <c r="E248" s="3"/>
      <c r="F248" s="3" t="s">
        <v>360</v>
      </c>
      <c r="G248" s="3" t="s">
        <v>1088</v>
      </c>
      <c r="H248" s="3" t="s">
        <v>79</v>
      </c>
      <c r="I248" s="3" t="s">
        <v>1089</v>
      </c>
      <c r="J248" s="3" t="s">
        <v>79</v>
      </c>
      <c r="K248" s="3" t="s">
        <v>5455</v>
      </c>
    </row>
    <row r="249" spans="1:11" x14ac:dyDescent="0.25">
      <c r="A249" s="3" t="s">
        <v>951</v>
      </c>
      <c r="B249" t="s">
        <v>951</v>
      </c>
      <c r="C249" s="3" t="s">
        <v>684</v>
      </c>
      <c r="D249" s="3"/>
      <c r="E249" s="3"/>
      <c r="F249" s="3" t="s">
        <v>360</v>
      </c>
      <c r="G249" s="3" t="s">
        <v>952</v>
      </c>
      <c r="H249" s="3" t="s">
        <v>78</v>
      </c>
      <c r="I249" s="3" t="s">
        <v>953</v>
      </c>
      <c r="J249" s="3" t="s">
        <v>78</v>
      </c>
      <c r="K249" s="3" t="s">
        <v>5455</v>
      </c>
    </row>
    <row r="250" spans="1:11" x14ac:dyDescent="0.25">
      <c r="A250" s="3" t="s">
        <v>2915</v>
      </c>
      <c r="B250" t="s">
        <v>2915</v>
      </c>
      <c r="C250" s="3" t="s">
        <v>684</v>
      </c>
      <c r="D250" s="3"/>
      <c r="E250" s="3"/>
      <c r="F250" s="3" t="s">
        <v>360</v>
      </c>
      <c r="G250" s="3" t="s">
        <v>2916</v>
      </c>
      <c r="H250" s="3" t="s">
        <v>2860</v>
      </c>
      <c r="I250" s="3" t="s">
        <v>2917</v>
      </c>
      <c r="J250" s="3" t="s">
        <v>2860</v>
      </c>
      <c r="K250" s="3" t="s">
        <v>5455</v>
      </c>
    </row>
    <row r="251" spans="1:11" x14ac:dyDescent="0.25">
      <c r="A251" s="3" t="s">
        <v>822</v>
      </c>
      <c r="B251" t="s">
        <v>822</v>
      </c>
      <c r="C251" s="3" t="s">
        <v>684</v>
      </c>
      <c r="D251" s="3"/>
      <c r="E251" s="3"/>
      <c r="F251" s="3" t="s">
        <v>360</v>
      </c>
      <c r="G251" s="3" t="s">
        <v>823</v>
      </c>
      <c r="H251" s="3" t="s">
        <v>76</v>
      </c>
      <c r="I251" s="3" t="s">
        <v>824</v>
      </c>
      <c r="J251" s="3" t="s">
        <v>76</v>
      </c>
      <c r="K251" s="3" t="s">
        <v>5455</v>
      </c>
    </row>
    <row r="252" spans="1:11" x14ac:dyDescent="0.25">
      <c r="A252" s="3" t="s">
        <v>2782</v>
      </c>
      <c r="B252" t="s">
        <v>2782</v>
      </c>
      <c r="C252" s="3" t="s">
        <v>684</v>
      </c>
      <c r="D252" s="3"/>
      <c r="E252" s="3"/>
      <c r="F252" s="3" t="s">
        <v>360</v>
      </c>
      <c r="G252" s="3" t="s">
        <v>2783</v>
      </c>
      <c r="H252" s="3" t="s">
        <v>2727</v>
      </c>
      <c r="I252" s="3" t="s">
        <v>2784</v>
      </c>
      <c r="J252" s="3" t="s">
        <v>2727</v>
      </c>
      <c r="K252" s="3" t="s">
        <v>5455</v>
      </c>
    </row>
    <row r="253" spans="1:11" x14ac:dyDescent="0.25">
      <c r="A253" s="3" t="s">
        <v>2606</v>
      </c>
      <c r="B253" t="s">
        <v>2606</v>
      </c>
      <c r="C253" s="3" t="s">
        <v>684</v>
      </c>
      <c r="D253" s="3"/>
      <c r="E253" s="3"/>
      <c r="F253" s="3" t="s">
        <v>360</v>
      </c>
      <c r="G253" s="3" t="s">
        <v>2607</v>
      </c>
      <c r="H253" s="3" t="s">
        <v>2551</v>
      </c>
      <c r="I253" s="3" t="s">
        <v>2608</v>
      </c>
      <c r="J253" s="3" t="s">
        <v>2551</v>
      </c>
      <c r="K253" s="3" t="s">
        <v>5455</v>
      </c>
    </row>
    <row r="254" spans="1:11" x14ac:dyDescent="0.25">
      <c r="A254" s="3" t="s">
        <v>493</v>
      </c>
      <c r="B254" t="s">
        <v>493</v>
      </c>
      <c r="C254" s="3" t="s">
        <v>478</v>
      </c>
      <c r="D254" s="3"/>
      <c r="E254" s="3"/>
      <c r="F254" t="s">
        <v>448</v>
      </c>
      <c r="G254" t="s">
        <v>494</v>
      </c>
      <c r="H254" s="3" t="s">
        <v>102</v>
      </c>
      <c r="I254" t="s">
        <v>495</v>
      </c>
      <c r="J254" t="s">
        <v>102</v>
      </c>
      <c r="K254" s="3" t="str">
        <f>_xlfn.XLOOKUP(B254,SiteSector_mapping!$A$2:$A$212,SiteSector_mapping!$B$2:$B$212,"Other")</f>
        <v>Other</v>
      </c>
    </row>
    <row r="255" spans="1:11" x14ac:dyDescent="0.25">
      <c r="A255" s="3" t="s">
        <v>2460</v>
      </c>
      <c r="B255" t="s">
        <v>2460</v>
      </c>
      <c r="C255" s="3" t="s">
        <v>451</v>
      </c>
      <c r="D255" s="3"/>
      <c r="E255" s="3"/>
      <c r="F255" t="s">
        <v>448</v>
      </c>
      <c r="G255" t="s">
        <v>2461</v>
      </c>
      <c r="H255" s="3" t="s">
        <v>2458</v>
      </c>
      <c r="I255" t="s">
        <v>2462</v>
      </c>
      <c r="J255" t="s">
        <v>2458</v>
      </c>
      <c r="K255" s="3" t="str">
        <f>_xlfn.XLOOKUP(B255,SiteSector_mapping!$A$2:$A$212,SiteSector_mapping!$B$2:$B$212,"Other")</f>
        <v>Other</v>
      </c>
    </row>
    <row r="256" spans="1:11" x14ac:dyDescent="0.25">
      <c r="A256" s="3" t="s">
        <v>2520</v>
      </c>
      <c r="B256" t="s">
        <v>2520</v>
      </c>
      <c r="C256" s="3" t="s">
        <v>684</v>
      </c>
      <c r="D256" s="3"/>
      <c r="E256" s="3"/>
      <c r="F256" s="3" t="s">
        <v>351</v>
      </c>
      <c r="G256" s="3" t="s">
        <v>4169</v>
      </c>
      <c r="H256" s="3" t="s">
        <v>2327</v>
      </c>
      <c r="I256" s="3" t="s">
        <v>4170</v>
      </c>
      <c r="J256" s="3" t="s">
        <v>2327</v>
      </c>
      <c r="K256" s="3" t="s">
        <v>5455</v>
      </c>
    </row>
    <row r="257" spans="1:11" x14ac:dyDescent="0.25">
      <c r="A257" s="3" t="s">
        <v>2365</v>
      </c>
      <c r="B257" t="s">
        <v>2365</v>
      </c>
      <c r="C257" s="3" t="s">
        <v>684</v>
      </c>
      <c r="D257" s="3"/>
      <c r="E257" s="3"/>
      <c r="F257" s="3" t="s">
        <v>351</v>
      </c>
      <c r="G257" s="3" t="s">
        <v>2366</v>
      </c>
      <c r="H257" s="3" t="s">
        <v>2327</v>
      </c>
      <c r="I257" s="3" t="s">
        <v>2367</v>
      </c>
      <c r="J257" s="3" t="s">
        <v>2327</v>
      </c>
      <c r="K257" s="3" t="s">
        <v>5455</v>
      </c>
    </row>
    <row r="258" spans="1:11" x14ac:dyDescent="0.25">
      <c r="A258" s="3" t="s">
        <v>2475</v>
      </c>
      <c r="B258" t="s">
        <v>2475</v>
      </c>
      <c r="C258" s="3" t="s">
        <v>684</v>
      </c>
      <c r="D258" s="3"/>
      <c r="E258" s="3"/>
      <c r="F258" s="3" t="s">
        <v>351</v>
      </c>
      <c r="G258" s="3" t="s">
        <v>4259</v>
      </c>
      <c r="H258" s="3" t="s">
        <v>2458</v>
      </c>
      <c r="I258" s="3" t="s">
        <v>4260</v>
      </c>
      <c r="J258" s="3" t="s">
        <v>2458</v>
      </c>
      <c r="K258" s="3" t="s">
        <v>5455</v>
      </c>
    </row>
    <row r="259" spans="1:11" x14ac:dyDescent="0.25">
      <c r="A259" s="3" t="s">
        <v>546</v>
      </c>
      <c r="B259" t="s">
        <v>546</v>
      </c>
      <c r="C259" s="3" t="s">
        <v>509</v>
      </c>
      <c r="D259" s="3"/>
      <c r="E259" s="3"/>
      <c r="F259" s="3" t="s">
        <v>351</v>
      </c>
      <c r="G259" s="3" t="s">
        <v>547</v>
      </c>
      <c r="H259" s="3" t="s">
        <v>69</v>
      </c>
      <c r="I259" s="3" t="s">
        <v>548</v>
      </c>
      <c r="J259" s="3" t="s">
        <v>69</v>
      </c>
      <c r="K259" s="3" t="s">
        <v>5455</v>
      </c>
    </row>
    <row r="260" spans="1:11" x14ac:dyDescent="0.25">
      <c r="A260" s="3" t="s">
        <v>709</v>
      </c>
      <c r="B260" t="s">
        <v>709</v>
      </c>
      <c r="C260" s="3" t="s">
        <v>684</v>
      </c>
      <c r="D260" s="3"/>
      <c r="E260" s="3"/>
      <c r="F260" s="3" t="s">
        <v>351</v>
      </c>
      <c r="G260" s="3" t="s">
        <v>710</v>
      </c>
      <c r="H260" s="3" t="s">
        <v>74</v>
      </c>
      <c r="I260" s="3" t="s">
        <v>4334</v>
      </c>
      <c r="J260" s="3" t="s">
        <v>74</v>
      </c>
      <c r="K260" s="3" t="s">
        <v>5455</v>
      </c>
    </row>
    <row r="261" spans="1:11" x14ac:dyDescent="0.25">
      <c r="A261" s="3" t="s">
        <v>3314</v>
      </c>
      <c r="B261" t="s">
        <v>3314</v>
      </c>
      <c r="C261" s="3" t="s">
        <v>684</v>
      </c>
      <c r="D261" s="3"/>
      <c r="E261" s="3"/>
      <c r="F261" s="3" t="s">
        <v>351</v>
      </c>
      <c r="G261" s="3" t="s">
        <v>3315</v>
      </c>
      <c r="H261" s="3" t="s">
        <v>3285</v>
      </c>
      <c r="I261" s="3" t="s">
        <v>4379</v>
      </c>
      <c r="J261" s="3" t="s">
        <v>3285</v>
      </c>
      <c r="K261" s="3" t="s">
        <v>5455</v>
      </c>
    </row>
    <row r="262" spans="1:11" x14ac:dyDescent="0.25">
      <c r="A262" s="3" t="s">
        <v>3211</v>
      </c>
      <c r="B262" t="s">
        <v>3211</v>
      </c>
      <c r="C262" s="3" t="s">
        <v>684</v>
      </c>
      <c r="D262" s="3"/>
      <c r="E262" s="3"/>
      <c r="F262" s="3" t="s">
        <v>351</v>
      </c>
      <c r="G262" s="3" t="s">
        <v>3212</v>
      </c>
      <c r="H262" s="3" t="s">
        <v>3177</v>
      </c>
      <c r="I262" s="3" t="s">
        <v>4423</v>
      </c>
      <c r="J262" s="3" t="s">
        <v>3177</v>
      </c>
      <c r="K262" s="3" t="s">
        <v>5455</v>
      </c>
    </row>
    <row r="263" spans="1:11" x14ac:dyDescent="0.25">
      <c r="A263" s="3" t="s">
        <v>3412</v>
      </c>
      <c r="B263" t="s">
        <v>3412</v>
      </c>
      <c r="C263" s="3" t="s">
        <v>684</v>
      </c>
      <c r="D263" s="3"/>
      <c r="E263" s="3"/>
      <c r="F263" s="3" t="s">
        <v>351</v>
      </c>
      <c r="G263" s="3" t="s">
        <v>3413</v>
      </c>
      <c r="H263" s="3" t="s">
        <v>3381</v>
      </c>
      <c r="I263" s="3" t="s">
        <v>4467</v>
      </c>
      <c r="J263" s="3" t="s">
        <v>3381</v>
      </c>
      <c r="K263" s="3" t="s">
        <v>5455</v>
      </c>
    </row>
    <row r="264" spans="1:11" x14ac:dyDescent="0.25">
      <c r="A264" s="3" t="s">
        <v>1072</v>
      </c>
      <c r="B264" t="s">
        <v>1072</v>
      </c>
      <c r="C264" s="3" t="s">
        <v>684</v>
      </c>
      <c r="D264" s="3"/>
      <c r="E264" s="3"/>
      <c r="F264" s="3" t="s">
        <v>351</v>
      </c>
      <c r="G264" s="3" t="s">
        <v>1073</v>
      </c>
      <c r="H264" s="3" t="s">
        <v>79</v>
      </c>
      <c r="I264" s="3" t="s">
        <v>1074</v>
      </c>
      <c r="J264" s="3" t="s">
        <v>79</v>
      </c>
      <c r="K264" s="3" t="s">
        <v>5455</v>
      </c>
    </row>
    <row r="265" spans="1:11" x14ac:dyDescent="0.25">
      <c r="A265" s="3" t="s">
        <v>936</v>
      </c>
      <c r="B265" t="s">
        <v>936</v>
      </c>
      <c r="C265" s="3" t="s">
        <v>684</v>
      </c>
      <c r="D265" s="3"/>
      <c r="E265" s="3"/>
      <c r="F265" s="3" t="s">
        <v>351</v>
      </c>
      <c r="G265" s="3" t="s">
        <v>937</v>
      </c>
      <c r="H265" s="3" t="s">
        <v>78</v>
      </c>
      <c r="I265" s="3" t="s">
        <v>938</v>
      </c>
      <c r="J265" s="3" t="s">
        <v>78</v>
      </c>
      <c r="K265" s="3" t="s">
        <v>5455</v>
      </c>
    </row>
    <row r="266" spans="1:11" x14ac:dyDescent="0.25">
      <c r="A266" s="3" t="s">
        <v>2900</v>
      </c>
      <c r="B266" t="s">
        <v>2900</v>
      </c>
      <c r="C266" s="3" t="s">
        <v>684</v>
      </c>
      <c r="D266" s="3"/>
      <c r="E266" s="3"/>
      <c r="F266" s="3" t="s">
        <v>351</v>
      </c>
      <c r="G266" s="3" t="s">
        <v>2901</v>
      </c>
      <c r="H266" s="3" t="s">
        <v>2860</v>
      </c>
      <c r="I266" s="3" t="s">
        <v>2902</v>
      </c>
      <c r="J266" s="3" t="s">
        <v>2860</v>
      </c>
      <c r="K266" s="3" t="s">
        <v>5455</v>
      </c>
    </row>
    <row r="267" spans="1:11" x14ac:dyDescent="0.25">
      <c r="A267" s="3" t="s">
        <v>807</v>
      </c>
      <c r="B267" t="s">
        <v>807</v>
      </c>
      <c r="C267" s="3" t="s">
        <v>684</v>
      </c>
      <c r="D267" s="3"/>
      <c r="E267" s="3"/>
      <c r="F267" s="3" t="s">
        <v>351</v>
      </c>
      <c r="G267" s="3" t="s">
        <v>808</v>
      </c>
      <c r="H267" s="3" t="s">
        <v>76</v>
      </c>
      <c r="I267" s="3" t="s">
        <v>809</v>
      </c>
      <c r="J267" s="3" t="s">
        <v>76</v>
      </c>
      <c r="K267" s="3" t="s">
        <v>5455</v>
      </c>
    </row>
    <row r="268" spans="1:11" x14ac:dyDescent="0.25">
      <c r="A268" s="3" t="s">
        <v>2767</v>
      </c>
      <c r="B268" t="s">
        <v>2767</v>
      </c>
      <c r="C268" s="3" t="s">
        <v>684</v>
      </c>
      <c r="D268" s="3"/>
      <c r="E268" s="3"/>
      <c r="F268" s="3" t="s">
        <v>351</v>
      </c>
      <c r="G268" s="3" t="s">
        <v>2768</v>
      </c>
      <c r="H268" s="3" t="s">
        <v>2727</v>
      </c>
      <c r="I268" s="3" t="s">
        <v>2769</v>
      </c>
      <c r="J268" s="3" t="s">
        <v>2727</v>
      </c>
      <c r="K268" s="3" t="s">
        <v>5455</v>
      </c>
    </row>
    <row r="269" spans="1:11" x14ac:dyDescent="0.25">
      <c r="A269" s="3" t="s">
        <v>2591</v>
      </c>
      <c r="B269" t="s">
        <v>2591</v>
      </c>
      <c r="C269" s="3" t="s">
        <v>684</v>
      </c>
      <c r="D269" s="3"/>
      <c r="E269" s="3"/>
      <c r="F269" s="3" t="s">
        <v>351</v>
      </c>
      <c r="G269" s="3" t="s">
        <v>2592</v>
      </c>
      <c r="H269" s="3" t="s">
        <v>2551</v>
      </c>
      <c r="I269" s="3" t="s">
        <v>2593</v>
      </c>
      <c r="J269" s="3" t="s">
        <v>2551</v>
      </c>
      <c r="K269" s="3" t="s">
        <v>5455</v>
      </c>
    </row>
    <row r="270" spans="1:11" x14ac:dyDescent="0.25">
      <c r="A270" s="3" t="s">
        <v>446</v>
      </c>
      <c r="B270" t="s">
        <v>446</v>
      </c>
      <c r="C270" t="s">
        <v>447</v>
      </c>
      <c r="D270" s="3"/>
      <c r="E270" s="3"/>
      <c r="F270" t="s">
        <v>448</v>
      </c>
      <c r="G270" t="s">
        <v>449</v>
      </c>
      <c r="H270" s="3" t="s">
        <v>69</v>
      </c>
      <c r="I270" t="s">
        <v>450</v>
      </c>
      <c r="J270" t="s">
        <v>69</v>
      </c>
      <c r="K270" s="3" t="str">
        <f>_xlfn.XLOOKUP(B270,SiteSector_mapping!$A$2:$A$212,SiteSector_mapping!$B$2:$B$212,"Other")</f>
        <v>Other</v>
      </c>
    </row>
    <row r="271" spans="1:11" x14ac:dyDescent="0.25">
      <c r="A271" s="3" t="s">
        <v>2530</v>
      </c>
      <c r="B271" t="s">
        <v>2530</v>
      </c>
      <c r="C271" s="3" t="s">
        <v>684</v>
      </c>
      <c r="D271" s="3"/>
      <c r="E271" s="3"/>
      <c r="F271" s="3" t="s">
        <v>379</v>
      </c>
      <c r="G271" s="3" t="s">
        <v>4171</v>
      </c>
      <c r="H271" s="3" t="s">
        <v>2327</v>
      </c>
      <c r="I271" s="3" t="s">
        <v>4172</v>
      </c>
      <c r="J271" s="3" t="s">
        <v>2327</v>
      </c>
      <c r="K271" s="3" t="s">
        <v>5455</v>
      </c>
    </row>
    <row r="272" spans="1:11" x14ac:dyDescent="0.25">
      <c r="A272" s="3" t="s">
        <v>2395</v>
      </c>
      <c r="B272" t="s">
        <v>2395</v>
      </c>
      <c r="C272" s="3" t="s">
        <v>684</v>
      </c>
      <c r="D272" s="3"/>
      <c r="E272" s="3"/>
      <c r="F272" s="3" t="s">
        <v>379</v>
      </c>
      <c r="G272" s="3" t="s">
        <v>2396</v>
      </c>
      <c r="H272" s="3" t="s">
        <v>2327</v>
      </c>
      <c r="I272" s="3" t="s">
        <v>2397</v>
      </c>
      <c r="J272" s="3" t="s">
        <v>2327</v>
      </c>
      <c r="K272" s="3" t="s">
        <v>5455</v>
      </c>
    </row>
    <row r="273" spans="1:11" x14ac:dyDescent="0.25">
      <c r="A273" s="3" t="s">
        <v>2485</v>
      </c>
      <c r="B273" t="s">
        <v>2485</v>
      </c>
      <c r="C273" s="3" t="s">
        <v>684</v>
      </c>
      <c r="D273" s="3"/>
      <c r="E273" s="3"/>
      <c r="F273" s="3" t="s">
        <v>379</v>
      </c>
      <c r="G273" s="3" t="s">
        <v>4261</v>
      </c>
      <c r="H273" s="3" t="s">
        <v>2458</v>
      </c>
      <c r="I273" s="3" t="s">
        <v>4262</v>
      </c>
      <c r="J273" s="3" t="s">
        <v>2458</v>
      </c>
      <c r="K273" s="3" t="s">
        <v>5455</v>
      </c>
    </row>
    <row r="274" spans="1:11" x14ac:dyDescent="0.25">
      <c r="A274" s="3" t="s">
        <v>578</v>
      </c>
      <c r="B274" t="s">
        <v>578</v>
      </c>
      <c r="C274" s="3" t="s">
        <v>509</v>
      </c>
      <c r="D274" s="3"/>
      <c r="E274" s="3"/>
      <c r="F274" s="3" t="s">
        <v>379</v>
      </c>
      <c r="G274" s="3" t="s">
        <v>579</v>
      </c>
      <c r="H274" s="3" t="s">
        <v>69</v>
      </c>
      <c r="I274" s="3" t="s">
        <v>580</v>
      </c>
      <c r="J274" s="3" t="s">
        <v>69</v>
      </c>
      <c r="K274" s="3" t="s">
        <v>5455</v>
      </c>
    </row>
    <row r="275" spans="1:11" x14ac:dyDescent="0.25">
      <c r="A275" s="3" t="s">
        <v>729</v>
      </c>
      <c r="B275" t="s">
        <v>729</v>
      </c>
      <c r="C275" s="3" t="s">
        <v>684</v>
      </c>
      <c r="D275" s="3"/>
      <c r="E275" s="3"/>
      <c r="F275" s="3" t="s">
        <v>379</v>
      </c>
      <c r="G275" s="3" t="s">
        <v>730</v>
      </c>
      <c r="H275" s="3" t="s">
        <v>74</v>
      </c>
      <c r="I275" s="3" t="s">
        <v>4335</v>
      </c>
      <c r="J275" s="3" t="s">
        <v>74</v>
      </c>
      <c r="K275" s="3" t="s">
        <v>5455</v>
      </c>
    </row>
    <row r="276" spans="1:11" x14ac:dyDescent="0.25">
      <c r="A276" s="3" t="s">
        <v>3334</v>
      </c>
      <c r="B276" t="s">
        <v>3334</v>
      </c>
      <c r="C276" s="3" t="s">
        <v>684</v>
      </c>
      <c r="D276" s="3"/>
      <c r="E276" s="3"/>
      <c r="F276" s="3" t="s">
        <v>379</v>
      </c>
      <c r="G276" s="3" t="s">
        <v>3335</v>
      </c>
      <c r="H276" s="3" t="s">
        <v>3285</v>
      </c>
      <c r="I276" s="3" t="s">
        <v>4380</v>
      </c>
      <c r="J276" s="3" t="s">
        <v>3285</v>
      </c>
      <c r="K276" s="3" t="s">
        <v>5455</v>
      </c>
    </row>
    <row r="277" spans="1:11" x14ac:dyDescent="0.25">
      <c r="A277" s="3" t="s">
        <v>3231</v>
      </c>
      <c r="B277" t="s">
        <v>3231</v>
      </c>
      <c r="C277" s="3" t="s">
        <v>684</v>
      </c>
      <c r="D277" s="3"/>
      <c r="E277" s="3"/>
      <c r="F277" s="3" t="s">
        <v>379</v>
      </c>
      <c r="G277" s="3" t="s">
        <v>3232</v>
      </c>
      <c r="H277" s="3" t="s">
        <v>3177</v>
      </c>
      <c r="I277" s="3" t="s">
        <v>4424</v>
      </c>
      <c r="J277" s="3" t="s">
        <v>3177</v>
      </c>
      <c r="K277" s="3" t="s">
        <v>5455</v>
      </c>
    </row>
    <row r="278" spans="1:11" x14ac:dyDescent="0.25">
      <c r="A278" s="3" t="s">
        <v>3432</v>
      </c>
      <c r="B278" t="s">
        <v>3432</v>
      </c>
      <c r="C278" s="3" t="s">
        <v>684</v>
      </c>
      <c r="D278" s="3"/>
      <c r="E278" s="3"/>
      <c r="F278" s="3" t="s">
        <v>379</v>
      </c>
      <c r="G278" s="3" t="s">
        <v>3433</v>
      </c>
      <c r="H278" s="3" t="s">
        <v>3381</v>
      </c>
      <c r="I278" s="3" t="s">
        <v>4468</v>
      </c>
      <c r="J278" s="3" t="s">
        <v>3381</v>
      </c>
      <c r="K278" s="3" t="s">
        <v>5455</v>
      </c>
    </row>
    <row r="279" spans="1:11" x14ac:dyDescent="0.25">
      <c r="A279" s="3" t="s">
        <v>1102</v>
      </c>
      <c r="B279" t="s">
        <v>1102</v>
      </c>
      <c r="C279" s="3" t="s">
        <v>684</v>
      </c>
      <c r="D279" s="3"/>
      <c r="E279" s="3"/>
      <c r="F279" s="3" t="s">
        <v>379</v>
      </c>
      <c r="G279" s="3" t="s">
        <v>1103</v>
      </c>
      <c r="H279" s="3" t="s">
        <v>79</v>
      </c>
      <c r="I279" s="3" t="s">
        <v>1104</v>
      </c>
      <c r="J279" s="3" t="s">
        <v>79</v>
      </c>
      <c r="K279" s="3" t="s">
        <v>5455</v>
      </c>
    </row>
    <row r="280" spans="1:11" x14ac:dyDescent="0.25">
      <c r="A280" s="3" t="s">
        <v>966</v>
      </c>
      <c r="B280" t="s">
        <v>966</v>
      </c>
      <c r="C280" s="3" t="s">
        <v>684</v>
      </c>
      <c r="D280" s="3"/>
      <c r="E280" s="3"/>
      <c r="F280" s="3" t="s">
        <v>379</v>
      </c>
      <c r="G280" s="3" t="s">
        <v>967</v>
      </c>
      <c r="H280" s="3" t="s">
        <v>78</v>
      </c>
      <c r="I280" s="3" t="s">
        <v>968</v>
      </c>
      <c r="J280" s="3" t="s">
        <v>78</v>
      </c>
      <c r="K280" s="3" t="s">
        <v>5455</v>
      </c>
    </row>
    <row r="281" spans="1:11" x14ac:dyDescent="0.25">
      <c r="A281" s="3" t="s">
        <v>2930</v>
      </c>
      <c r="B281" t="s">
        <v>2930</v>
      </c>
      <c r="C281" s="3" t="s">
        <v>684</v>
      </c>
      <c r="D281" s="3"/>
      <c r="E281" s="3"/>
      <c r="F281" s="3" t="s">
        <v>379</v>
      </c>
      <c r="G281" s="3" t="s">
        <v>2931</v>
      </c>
      <c r="H281" s="3" t="s">
        <v>2860</v>
      </c>
      <c r="I281" s="3" t="s">
        <v>2932</v>
      </c>
      <c r="J281" s="3" t="s">
        <v>2860</v>
      </c>
      <c r="K281" s="3" t="s">
        <v>5455</v>
      </c>
    </row>
    <row r="282" spans="1:11" x14ac:dyDescent="0.25">
      <c r="A282" s="3" t="s">
        <v>837</v>
      </c>
      <c r="B282" t="s">
        <v>837</v>
      </c>
      <c r="C282" s="3" t="s">
        <v>684</v>
      </c>
      <c r="D282" s="3"/>
      <c r="E282" s="3"/>
      <c r="F282" s="3" t="s">
        <v>379</v>
      </c>
      <c r="G282" s="3" t="s">
        <v>838</v>
      </c>
      <c r="H282" s="3" t="s">
        <v>76</v>
      </c>
      <c r="I282" s="3" t="s">
        <v>839</v>
      </c>
      <c r="J282" s="3" t="s">
        <v>76</v>
      </c>
      <c r="K282" s="3" t="s">
        <v>5455</v>
      </c>
    </row>
    <row r="283" spans="1:11" x14ac:dyDescent="0.25">
      <c r="A283" s="3" t="s">
        <v>2797</v>
      </c>
      <c r="B283" t="s">
        <v>2797</v>
      </c>
      <c r="C283" s="3" t="s">
        <v>684</v>
      </c>
      <c r="D283" s="3"/>
      <c r="E283" s="3"/>
      <c r="F283" s="3" t="s">
        <v>379</v>
      </c>
      <c r="G283" s="3" t="s">
        <v>2798</v>
      </c>
      <c r="H283" s="3" t="s">
        <v>2727</v>
      </c>
      <c r="I283" s="3" t="s">
        <v>2799</v>
      </c>
      <c r="J283" s="3" t="s">
        <v>2727</v>
      </c>
      <c r="K283" s="3" t="s">
        <v>5455</v>
      </c>
    </row>
    <row r="284" spans="1:11" x14ac:dyDescent="0.25">
      <c r="A284" s="3" t="s">
        <v>2621</v>
      </c>
      <c r="B284" t="s">
        <v>2621</v>
      </c>
      <c r="C284" s="3" t="s">
        <v>684</v>
      </c>
      <c r="D284" s="3"/>
      <c r="E284" s="3"/>
      <c r="F284" s="3" t="s">
        <v>379</v>
      </c>
      <c r="G284" s="3" t="s">
        <v>2622</v>
      </c>
      <c r="H284" s="3" t="s">
        <v>2551</v>
      </c>
      <c r="I284" s="3" t="s">
        <v>2623</v>
      </c>
      <c r="J284" s="3" t="s">
        <v>2551</v>
      </c>
      <c r="K284" s="3" t="s">
        <v>5455</v>
      </c>
    </row>
    <row r="285" spans="1:11" x14ac:dyDescent="0.25">
      <c r="A285" t="s">
        <v>4655</v>
      </c>
      <c r="B285" t="s">
        <v>4655</v>
      </c>
      <c r="C285" s="3" t="s">
        <v>684</v>
      </c>
      <c r="F285" t="s">
        <v>4124</v>
      </c>
      <c r="G285" t="s">
        <v>4935</v>
      </c>
      <c r="H285" s="3" t="s">
        <v>2506</v>
      </c>
      <c r="I285" t="s">
        <v>4936</v>
      </c>
      <c r="J285" t="s">
        <v>2506</v>
      </c>
      <c r="K285" s="3" t="s">
        <v>5455</v>
      </c>
    </row>
    <row r="286" spans="1:11" x14ac:dyDescent="0.25">
      <c r="A286" t="s">
        <v>4630</v>
      </c>
      <c r="B286" t="s">
        <v>4630</v>
      </c>
      <c r="C286" s="3" t="s">
        <v>684</v>
      </c>
      <c r="F286" t="s">
        <v>4124</v>
      </c>
      <c r="G286" t="s">
        <v>4664</v>
      </c>
      <c r="H286" s="3" t="s">
        <v>2327</v>
      </c>
      <c r="I286" t="s">
        <v>4866</v>
      </c>
      <c r="J286" t="s">
        <v>2327</v>
      </c>
      <c r="K286" s="3" t="s">
        <v>5455</v>
      </c>
    </row>
    <row r="287" spans="1:11" x14ac:dyDescent="0.25">
      <c r="A287" s="3" t="s">
        <v>654</v>
      </c>
      <c r="B287" t="s">
        <v>654</v>
      </c>
      <c r="C287" s="3" t="s">
        <v>509</v>
      </c>
      <c r="D287" s="3"/>
      <c r="E287" s="3"/>
      <c r="F287" t="s">
        <v>4124</v>
      </c>
      <c r="G287" s="3" t="s">
        <v>655</v>
      </c>
      <c r="H287" s="3" t="s">
        <v>69</v>
      </c>
      <c r="I287" s="3" t="s">
        <v>656</v>
      </c>
      <c r="J287" s="3" t="s">
        <v>69</v>
      </c>
      <c r="K287" s="3" t="s">
        <v>5455</v>
      </c>
    </row>
    <row r="288" spans="1:11" x14ac:dyDescent="0.25">
      <c r="A288" s="3" t="s">
        <v>2682</v>
      </c>
      <c r="B288" t="s">
        <v>2682</v>
      </c>
      <c r="C288" s="3" t="s">
        <v>684</v>
      </c>
      <c r="D288" s="3"/>
      <c r="E288" s="3"/>
      <c r="F288" t="s">
        <v>4124</v>
      </c>
      <c r="G288" s="3" t="s">
        <v>2683</v>
      </c>
      <c r="H288" s="3" t="s">
        <v>2551</v>
      </c>
      <c r="I288" s="3" t="s">
        <v>2684</v>
      </c>
      <c r="J288" s="3" t="s">
        <v>2551</v>
      </c>
      <c r="K288" s="3" t="s">
        <v>5455</v>
      </c>
    </row>
    <row r="289" spans="1:11" x14ac:dyDescent="0.25">
      <c r="A289" s="3" t="s">
        <v>5383</v>
      </c>
      <c r="B289" t="s">
        <v>5383</v>
      </c>
      <c r="C289" s="3" t="s">
        <v>684</v>
      </c>
      <c r="D289" s="3"/>
      <c r="E289" s="3"/>
      <c r="F289" s="3" t="s">
        <v>5380</v>
      </c>
      <c r="G289" s="3" t="s">
        <v>5384</v>
      </c>
      <c r="H289" s="3" t="s">
        <v>2327</v>
      </c>
      <c r="I289" s="3" t="s">
        <v>5385</v>
      </c>
      <c r="J289" s="3" t="s">
        <v>2327</v>
      </c>
      <c r="K289" s="3" t="s">
        <v>5460</v>
      </c>
    </row>
    <row r="290" spans="1:11" x14ac:dyDescent="0.25">
      <c r="A290" s="3" t="s">
        <v>5386</v>
      </c>
      <c r="B290" t="s">
        <v>5386</v>
      </c>
      <c r="C290" s="3" t="s">
        <v>684</v>
      </c>
      <c r="D290" s="3"/>
      <c r="E290" s="3"/>
      <c r="F290" s="3" t="s">
        <v>5380</v>
      </c>
      <c r="G290" s="3" t="s">
        <v>5387</v>
      </c>
      <c r="H290" s="3" t="s">
        <v>2327</v>
      </c>
      <c r="I290" s="3" t="s">
        <v>5388</v>
      </c>
      <c r="J290" s="3" t="s">
        <v>2327</v>
      </c>
      <c r="K290" s="3" t="s">
        <v>5460</v>
      </c>
    </row>
    <row r="291" spans="1:11" x14ac:dyDescent="0.25">
      <c r="A291" s="3" t="s">
        <v>5389</v>
      </c>
      <c r="B291" t="s">
        <v>5389</v>
      </c>
      <c r="C291" s="3" t="s">
        <v>684</v>
      </c>
      <c r="D291" s="3"/>
      <c r="E291" s="3"/>
      <c r="F291" s="3" t="s">
        <v>5380</v>
      </c>
      <c r="G291" s="3" t="s">
        <v>5390</v>
      </c>
      <c r="H291" s="3" t="s">
        <v>2458</v>
      </c>
      <c r="I291" s="3" t="s">
        <v>5391</v>
      </c>
      <c r="J291" s="3" t="s">
        <v>2458</v>
      </c>
      <c r="K291" s="3" t="s">
        <v>5460</v>
      </c>
    </row>
    <row r="292" spans="1:11" x14ac:dyDescent="0.25">
      <c r="A292" s="3" t="s">
        <v>5392</v>
      </c>
      <c r="B292" t="s">
        <v>5392</v>
      </c>
      <c r="C292" s="3" t="s">
        <v>509</v>
      </c>
      <c r="D292" s="3"/>
      <c r="E292" s="3"/>
      <c r="F292" s="3" t="s">
        <v>5380</v>
      </c>
      <c r="G292" s="3" t="s">
        <v>5393</v>
      </c>
      <c r="H292" s="3" t="s">
        <v>69</v>
      </c>
      <c r="I292" s="3" t="s">
        <v>5394</v>
      </c>
      <c r="J292" s="3" t="s">
        <v>69</v>
      </c>
      <c r="K292" s="3" t="s">
        <v>5460</v>
      </c>
    </row>
    <row r="293" spans="1:11" x14ac:dyDescent="0.25">
      <c r="A293" s="3" t="s">
        <v>5395</v>
      </c>
      <c r="B293" t="s">
        <v>5395</v>
      </c>
      <c r="C293" s="3" t="s">
        <v>684</v>
      </c>
      <c r="D293" s="3"/>
      <c r="E293" s="3"/>
      <c r="F293" s="3" t="s">
        <v>5380</v>
      </c>
      <c r="G293" s="3" t="s">
        <v>5396</v>
      </c>
      <c r="H293" s="3" t="s">
        <v>74</v>
      </c>
      <c r="I293" s="3" t="s">
        <v>5397</v>
      </c>
      <c r="J293" s="3" t="s">
        <v>74</v>
      </c>
      <c r="K293" s="3" t="s">
        <v>5460</v>
      </c>
    </row>
    <row r="294" spans="1:11" x14ac:dyDescent="0.25">
      <c r="A294" s="3" t="s">
        <v>5398</v>
      </c>
      <c r="B294" t="s">
        <v>5398</v>
      </c>
      <c r="C294" s="3" t="s">
        <v>684</v>
      </c>
      <c r="D294" s="3"/>
      <c r="E294" s="3"/>
      <c r="F294" s="3" t="s">
        <v>5380</v>
      </c>
      <c r="G294" s="3" t="s">
        <v>5399</v>
      </c>
      <c r="H294" s="3" t="s">
        <v>3285</v>
      </c>
      <c r="I294" s="3" t="s">
        <v>5400</v>
      </c>
      <c r="J294" s="3" t="s">
        <v>3285</v>
      </c>
      <c r="K294" s="3" t="s">
        <v>5460</v>
      </c>
    </row>
    <row r="295" spans="1:11" x14ac:dyDescent="0.25">
      <c r="A295" s="3" t="s">
        <v>5401</v>
      </c>
      <c r="B295" t="s">
        <v>5401</v>
      </c>
      <c r="C295" s="3" t="s">
        <v>684</v>
      </c>
      <c r="D295" s="3"/>
      <c r="E295" s="3"/>
      <c r="F295" s="3" t="s">
        <v>5380</v>
      </c>
      <c r="G295" s="3" t="s">
        <v>5402</v>
      </c>
      <c r="H295" s="3" t="s">
        <v>3177</v>
      </c>
      <c r="I295" s="3" t="s">
        <v>5403</v>
      </c>
      <c r="J295" s="3" t="s">
        <v>3177</v>
      </c>
      <c r="K295" s="3" t="s">
        <v>5460</v>
      </c>
    </row>
    <row r="296" spans="1:11" x14ac:dyDescent="0.25">
      <c r="A296" s="3" t="s">
        <v>5404</v>
      </c>
      <c r="B296" t="s">
        <v>5404</v>
      </c>
      <c r="C296" s="3" t="s">
        <v>684</v>
      </c>
      <c r="D296" s="3"/>
      <c r="E296" s="3"/>
      <c r="F296" s="3" t="s">
        <v>5380</v>
      </c>
      <c r="G296" s="3" t="s">
        <v>5405</v>
      </c>
      <c r="H296" s="3" t="s">
        <v>3381</v>
      </c>
      <c r="I296" s="3" t="s">
        <v>5406</v>
      </c>
      <c r="J296" s="3" t="s">
        <v>3381</v>
      </c>
      <c r="K296" s="3" t="s">
        <v>5460</v>
      </c>
    </row>
    <row r="297" spans="1:11" x14ac:dyDescent="0.25">
      <c r="A297" s="3" t="s">
        <v>5407</v>
      </c>
      <c r="B297" t="s">
        <v>5407</v>
      </c>
      <c r="C297" s="3" t="s">
        <v>684</v>
      </c>
      <c r="D297" s="3"/>
      <c r="E297" s="3"/>
      <c r="F297" s="3" t="s">
        <v>5380</v>
      </c>
      <c r="G297" s="3" t="s">
        <v>5408</v>
      </c>
      <c r="H297" s="3" t="s">
        <v>79</v>
      </c>
      <c r="I297" s="3" t="s">
        <v>5409</v>
      </c>
      <c r="J297" s="3" t="s">
        <v>79</v>
      </c>
      <c r="K297" s="3" t="s">
        <v>5460</v>
      </c>
    </row>
    <row r="298" spans="1:11" x14ac:dyDescent="0.25">
      <c r="A298" s="3" t="s">
        <v>5410</v>
      </c>
      <c r="B298" t="s">
        <v>5410</v>
      </c>
      <c r="C298" s="3" t="s">
        <v>684</v>
      </c>
      <c r="D298" s="3"/>
      <c r="E298" s="3"/>
      <c r="F298" s="3" t="s">
        <v>5380</v>
      </c>
      <c r="G298" s="3" t="s">
        <v>5411</v>
      </c>
      <c r="H298" s="3" t="s">
        <v>78</v>
      </c>
      <c r="I298" s="3" t="s">
        <v>5412</v>
      </c>
      <c r="J298" s="3" t="s">
        <v>78</v>
      </c>
      <c r="K298" s="3" t="s">
        <v>5460</v>
      </c>
    </row>
    <row r="299" spans="1:11" x14ac:dyDescent="0.25">
      <c r="A299" s="3" t="s">
        <v>5413</v>
      </c>
      <c r="B299" t="s">
        <v>5413</v>
      </c>
      <c r="C299" s="3" t="s">
        <v>684</v>
      </c>
      <c r="D299" s="3"/>
      <c r="E299" s="3"/>
      <c r="F299" s="3" t="s">
        <v>5380</v>
      </c>
      <c r="G299" s="3" t="s">
        <v>5414</v>
      </c>
      <c r="H299" s="3" t="s">
        <v>2860</v>
      </c>
      <c r="I299" s="3" t="s">
        <v>5415</v>
      </c>
      <c r="J299" s="3" t="s">
        <v>2860</v>
      </c>
      <c r="K299" s="3" t="s">
        <v>5460</v>
      </c>
    </row>
    <row r="300" spans="1:11" x14ac:dyDescent="0.25">
      <c r="A300" s="3" t="s">
        <v>5416</v>
      </c>
      <c r="B300" t="s">
        <v>5416</v>
      </c>
      <c r="C300" s="3" t="s">
        <v>684</v>
      </c>
      <c r="D300" s="3"/>
      <c r="E300" s="3"/>
      <c r="F300" s="3" t="s">
        <v>5380</v>
      </c>
      <c r="G300" s="3" t="s">
        <v>5417</v>
      </c>
      <c r="H300" s="3" t="s">
        <v>76</v>
      </c>
      <c r="I300" s="3" t="s">
        <v>5418</v>
      </c>
      <c r="J300" s="3" t="s">
        <v>76</v>
      </c>
      <c r="K300" s="3" t="s">
        <v>5460</v>
      </c>
    </row>
    <row r="301" spans="1:11" x14ac:dyDescent="0.25">
      <c r="A301" s="3" t="s">
        <v>5419</v>
      </c>
      <c r="B301" t="s">
        <v>5419</v>
      </c>
      <c r="C301" s="3" t="s">
        <v>684</v>
      </c>
      <c r="D301" s="3"/>
      <c r="E301" s="3"/>
      <c r="F301" s="3" t="s">
        <v>5380</v>
      </c>
      <c r="G301" s="3" t="s">
        <v>5420</v>
      </c>
      <c r="H301" s="3" t="s">
        <v>2727</v>
      </c>
      <c r="I301" s="3" t="s">
        <v>5421</v>
      </c>
      <c r="J301" s="3" t="s">
        <v>2727</v>
      </c>
      <c r="K301" s="3" t="s">
        <v>5460</v>
      </c>
    </row>
    <row r="302" spans="1:11" x14ac:dyDescent="0.25">
      <c r="A302" s="3" t="s">
        <v>5422</v>
      </c>
      <c r="B302" t="s">
        <v>5422</v>
      </c>
      <c r="C302" s="3" t="s">
        <v>684</v>
      </c>
      <c r="D302" s="3"/>
      <c r="E302" s="3"/>
      <c r="F302" s="3" t="s">
        <v>5380</v>
      </c>
      <c r="G302" s="3" t="s">
        <v>5423</v>
      </c>
      <c r="H302" s="3" t="s">
        <v>2551</v>
      </c>
      <c r="I302" s="3" t="s">
        <v>5424</v>
      </c>
      <c r="J302" s="3" t="s">
        <v>2551</v>
      </c>
      <c r="K302" s="3" t="s">
        <v>5460</v>
      </c>
    </row>
    <row r="303" spans="1:11" x14ac:dyDescent="0.25">
      <c r="A303" s="3" t="s">
        <v>648</v>
      </c>
      <c r="B303" t="s">
        <v>648</v>
      </c>
      <c r="C303" s="3" t="s">
        <v>509</v>
      </c>
      <c r="D303" s="3"/>
      <c r="E303" s="3"/>
      <c r="F303" s="3" t="s">
        <v>3870</v>
      </c>
      <c r="G303" s="3" t="s">
        <v>649</v>
      </c>
      <c r="H303" s="3" t="s">
        <v>69</v>
      </c>
      <c r="I303" s="3" t="s">
        <v>650</v>
      </c>
      <c r="J303" s="3" t="s">
        <v>69</v>
      </c>
      <c r="K303" s="3" t="str">
        <f>_xlfn.XLOOKUP(B303,SiteSector_mapping!$A$2:$A$212,SiteSector_mapping!$B$2:$B$212,"Other")</f>
        <v>Wind_Onshore</v>
      </c>
    </row>
    <row r="304" spans="1:11" x14ac:dyDescent="0.25">
      <c r="A304" s="3" t="s">
        <v>2550</v>
      </c>
      <c r="B304" t="s">
        <v>2550</v>
      </c>
      <c r="C304" s="3" t="s">
        <v>684</v>
      </c>
      <c r="D304" s="3"/>
      <c r="E304" s="3"/>
      <c r="F304" s="3" t="s">
        <v>510</v>
      </c>
      <c r="G304" s="3" t="s">
        <v>4173</v>
      </c>
      <c r="H304" s="3" t="s">
        <v>2327</v>
      </c>
      <c r="I304" s="3" t="s">
        <v>4174</v>
      </c>
      <c r="J304" s="3" t="s">
        <v>2327</v>
      </c>
      <c r="K304" s="3" t="s">
        <v>5459</v>
      </c>
    </row>
    <row r="305" spans="1:11" x14ac:dyDescent="0.25">
      <c r="A305" s="3" t="s">
        <v>2455</v>
      </c>
      <c r="B305" t="s">
        <v>2455</v>
      </c>
      <c r="C305" s="3" t="s">
        <v>684</v>
      </c>
      <c r="D305" s="3"/>
      <c r="E305" s="3"/>
      <c r="F305" s="3" t="s">
        <v>510</v>
      </c>
      <c r="G305" s="3" t="s">
        <v>2456</v>
      </c>
      <c r="H305" s="3" t="s">
        <v>2327</v>
      </c>
      <c r="I305" s="3" t="s">
        <v>2457</v>
      </c>
      <c r="J305" s="3" t="s">
        <v>2327</v>
      </c>
      <c r="K305" s="3" t="s">
        <v>5459</v>
      </c>
    </row>
    <row r="306" spans="1:11" x14ac:dyDescent="0.25">
      <c r="A306" s="3" t="s">
        <v>2505</v>
      </c>
      <c r="B306" t="s">
        <v>2505</v>
      </c>
      <c r="C306" s="3" t="s">
        <v>684</v>
      </c>
      <c r="D306" s="3"/>
      <c r="E306" s="3"/>
      <c r="F306" s="3" t="s">
        <v>413</v>
      </c>
      <c r="G306" s="3" t="s">
        <v>4263</v>
      </c>
      <c r="H306" s="3" t="s">
        <v>2458</v>
      </c>
      <c r="I306" s="3" t="s">
        <v>4264</v>
      </c>
      <c r="J306" s="3" t="s">
        <v>2458</v>
      </c>
      <c r="K306" s="3" t="s">
        <v>5459</v>
      </c>
    </row>
    <row r="307" spans="1:11" x14ac:dyDescent="0.25">
      <c r="A307" s="3" t="s">
        <v>636</v>
      </c>
      <c r="B307" t="s">
        <v>636</v>
      </c>
      <c r="C307" s="3" t="s">
        <v>509</v>
      </c>
      <c r="D307" s="3"/>
      <c r="E307" s="3"/>
      <c r="F307" s="3" t="s">
        <v>413</v>
      </c>
      <c r="G307" s="3" t="s">
        <v>637</v>
      </c>
      <c r="H307" s="3" t="s">
        <v>69</v>
      </c>
      <c r="I307" s="3" t="s">
        <v>638</v>
      </c>
      <c r="J307" s="3" t="s">
        <v>69</v>
      </c>
      <c r="K307" s="3" t="s">
        <v>5459</v>
      </c>
    </row>
    <row r="308" spans="1:11" x14ac:dyDescent="0.25">
      <c r="A308" s="3" t="s">
        <v>769</v>
      </c>
      <c r="B308" t="s">
        <v>769</v>
      </c>
      <c r="C308" s="3" t="s">
        <v>684</v>
      </c>
      <c r="D308" s="3"/>
      <c r="E308" s="3"/>
      <c r="F308" s="3" t="s">
        <v>413</v>
      </c>
      <c r="G308" s="3" t="s">
        <v>770</v>
      </c>
      <c r="H308" s="3" t="s">
        <v>74</v>
      </c>
      <c r="I308" s="3" t="s">
        <v>4336</v>
      </c>
      <c r="J308" s="3" t="s">
        <v>74</v>
      </c>
      <c r="K308" s="3" t="s">
        <v>5459</v>
      </c>
    </row>
    <row r="309" spans="1:11" x14ac:dyDescent="0.25">
      <c r="A309" s="3" t="s">
        <v>3378</v>
      </c>
      <c r="B309" t="s">
        <v>3378</v>
      </c>
      <c r="C309" s="3" t="s">
        <v>684</v>
      </c>
      <c r="D309" s="3"/>
      <c r="E309" s="3"/>
      <c r="F309" s="3" t="s">
        <v>413</v>
      </c>
      <c r="G309" s="3" t="s">
        <v>3379</v>
      </c>
      <c r="H309" s="3" t="s">
        <v>3285</v>
      </c>
      <c r="I309" s="3" t="s">
        <v>4381</v>
      </c>
      <c r="J309" s="3" t="s">
        <v>3285</v>
      </c>
      <c r="K309" s="3" t="s">
        <v>5459</v>
      </c>
    </row>
    <row r="310" spans="1:11" x14ac:dyDescent="0.25">
      <c r="A310" s="3" t="s">
        <v>3277</v>
      </c>
      <c r="B310" t="s">
        <v>3277</v>
      </c>
      <c r="C310" s="3" t="s">
        <v>684</v>
      </c>
      <c r="D310" s="3"/>
      <c r="E310" s="3"/>
      <c r="F310" s="3" t="s">
        <v>413</v>
      </c>
      <c r="G310" s="3" t="s">
        <v>3278</v>
      </c>
      <c r="H310" s="3" t="s">
        <v>3177</v>
      </c>
      <c r="I310" s="3" t="s">
        <v>4425</v>
      </c>
      <c r="J310" s="3" t="s">
        <v>3177</v>
      </c>
      <c r="K310" s="3" t="s">
        <v>5459</v>
      </c>
    </row>
    <row r="311" spans="1:11" x14ac:dyDescent="0.25">
      <c r="A311" s="3" t="s">
        <v>3476</v>
      </c>
      <c r="B311" t="s">
        <v>3476</v>
      </c>
      <c r="C311" s="3" t="s">
        <v>684</v>
      </c>
      <c r="D311" s="3"/>
      <c r="E311" s="3"/>
      <c r="F311" s="3" t="s">
        <v>413</v>
      </c>
      <c r="G311" s="3" t="s">
        <v>3477</v>
      </c>
      <c r="H311" s="3" t="s">
        <v>3381</v>
      </c>
      <c r="I311" s="3" t="s">
        <v>4469</v>
      </c>
      <c r="J311" s="3" t="s">
        <v>3381</v>
      </c>
      <c r="K311" s="3" t="s">
        <v>5459</v>
      </c>
    </row>
    <row r="312" spans="1:11" x14ac:dyDescent="0.25">
      <c r="A312" s="3" t="s">
        <v>1162</v>
      </c>
      <c r="B312" t="s">
        <v>1162</v>
      </c>
      <c r="C312" s="3" t="s">
        <v>684</v>
      </c>
      <c r="D312" s="3"/>
      <c r="E312" s="3"/>
      <c r="F312" s="3" t="s">
        <v>413</v>
      </c>
      <c r="G312" s="3" t="s">
        <v>1163</v>
      </c>
      <c r="H312" s="3" t="s">
        <v>79</v>
      </c>
      <c r="I312" s="3" t="s">
        <v>1164</v>
      </c>
      <c r="J312" s="3" t="s">
        <v>79</v>
      </c>
      <c r="K312" s="3" t="s">
        <v>5459</v>
      </c>
    </row>
    <row r="313" spans="1:11" x14ac:dyDescent="0.25">
      <c r="A313" s="3" t="s">
        <v>1026</v>
      </c>
      <c r="B313" t="s">
        <v>1026</v>
      </c>
      <c r="C313" s="3" t="s">
        <v>684</v>
      </c>
      <c r="D313" s="3"/>
      <c r="E313" s="3"/>
      <c r="F313" s="3" t="s">
        <v>413</v>
      </c>
      <c r="G313" s="3" t="s">
        <v>1027</v>
      </c>
      <c r="H313" s="3" t="s">
        <v>78</v>
      </c>
      <c r="I313" s="3" t="s">
        <v>1028</v>
      </c>
      <c r="J313" s="3" t="s">
        <v>78</v>
      </c>
      <c r="K313" s="3" t="s">
        <v>5459</v>
      </c>
    </row>
    <row r="314" spans="1:11" x14ac:dyDescent="0.25">
      <c r="A314" s="3" t="s">
        <v>2990</v>
      </c>
      <c r="B314" t="s">
        <v>2990</v>
      </c>
      <c r="C314" s="3" t="s">
        <v>684</v>
      </c>
      <c r="D314" s="3"/>
      <c r="E314" s="3"/>
      <c r="F314" s="3" t="s">
        <v>413</v>
      </c>
      <c r="G314" s="3" t="s">
        <v>2991</v>
      </c>
      <c r="H314" s="3" t="s">
        <v>2860</v>
      </c>
      <c r="I314" s="3" t="s">
        <v>2992</v>
      </c>
      <c r="J314" s="3" t="s">
        <v>2860</v>
      </c>
      <c r="K314" s="3" t="s">
        <v>5459</v>
      </c>
    </row>
    <row r="315" spans="1:11" x14ac:dyDescent="0.25">
      <c r="A315" s="3" t="s">
        <v>897</v>
      </c>
      <c r="B315" t="s">
        <v>897</v>
      </c>
      <c r="C315" s="3" t="s">
        <v>684</v>
      </c>
      <c r="D315" s="3"/>
      <c r="E315" s="3"/>
      <c r="F315" s="3" t="s">
        <v>413</v>
      </c>
      <c r="G315" s="3" t="s">
        <v>898</v>
      </c>
      <c r="H315" s="3" t="s">
        <v>76</v>
      </c>
      <c r="I315" s="3" t="s">
        <v>899</v>
      </c>
      <c r="J315" s="3" t="s">
        <v>76</v>
      </c>
      <c r="K315" s="3" t="s">
        <v>5459</v>
      </c>
    </row>
    <row r="316" spans="1:11" x14ac:dyDescent="0.25">
      <c r="A316" s="3" t="s">
        <v>2857</v>
      </c>
      <c r="B316" t="s">
        <v>2857</v>
      </c>
      <c r="C316" s="3" t="s">
        <v>684</v>
      </c>
      <c r="D316" s="3"/>
      <c r="E316" s="3"/>
      <c r="F316" s="3" t="s">
        <v>413</v>
      </c>
      <c r="G316" s="3" t="s">
        <v>2858</v>
      </c>
      <c r="H316" s="3" t="s">
        <v>2727</v>
      </c>
      <c r="I316" s="3" t="s">
        <v>2859</v>
      </c>
      <c r="J316" s="3" t="s">
        <v>2727</v>
      </c>
      <c r="K316" s="3" t="s">
        <v>5459</v>
      </c>
    </row>
    <row r="317" spans="1:11" x14ac:dyDescent="0.25">
      <c r="A317" s="3" t="s">
        <v>2681</v>
      </c>
      <c r="B317" t="s">
        <v>2681</v>
      </c>
      <c r="C317" s="3" t="s">
        <v>684</v>
      </c>
      <c r="D317" s="3"/>
      <c r="E317" s="3"/>
      <c r="F317" s="3" t="s">
        <v>413</v>
      </c>
      <c r="G317" s="3" t="s">
        <v>4499</v>
      </c>
      <c r="H317" s="3" t="s">
        <v>2551</v>
      </c>
      <c r="I317" s="3" t="s">
        <v>4500</v>
      </c>
      <c r="J317" s="3" t="s">
        <v>2551</v>
      </c>
      <c r="K317" s="3" t="s">
        <v>5459</v>
      </c>
    </row>
    <row r="318" spans="1:11" x14ac:dyDescent="0.25">
      <c r="A318" t="s">
        <v>4660</v>
      </c>
      <c r="B318" t="s">
        <v>4660</v>
      </c>
      <c r="C318" s="3" t="s">
        <v>684</v>
      </c>
      <c r="F318" t="s">
        <v>4135</v>
      </c>
      <c r="G318" t="s">
        <v>4937</v>
      </c>
      <c r="H318" s="3" t="s">
        <v>2506</v>
      </c>
      <c r="I318" t="s">
        <v>4938</v>
      </c>
      <c r="J318" t="s">
        <v>2506</v>
      </c>
      <c r="K318" s="3" t="s">
        <v>5214</v>
      </c>
    </row>
    <row r="319" spans="1:11" x14ac:dyDescent="0.25">
      <c r="A319" t="s">
        <v>4641</v>
      </c>
      <c r="B319" t="s">
        <v>4641</v>
      </c>
      <c r="C319" s="3" t="s">
        <v>684</v>
      </c>
      <c r="F319" t="s">
        <v>4135</v>
      </c>
      <c r="G319" t="s">
        <v>4675</v>
      </c>
      <c r="H319" s="3" t="s">
        <v>2327</v>
      </c>
      <c r="I319" t="s">
        <v>4877</v>
      </c>
      <c r="J319" t="s">
        <v>2327</v>
      </c>
      <c r="K319" s="3" t="s">
        <v>5214</v>
      </c>
    </row>
    <row r="320" spans="1:11" x14ac:dyDescent="0.25">
      <c r="A320" s="3" t="s">
        <v>2712</v>
      </c>
      <c r="B320" t="s">
        <v>2712</v>
      </c>
      <c r="C320" s="3" t="s">
        <v>684</v>
      </c>
      <c r="D320" s="3"/>
      <c r="E320" s="3"/>
      <c r="F320" t="s">
        <v>4135</v>
      </c>
      <c r="G320" s="3" t="s">
        <v>2713</v>
      </c>
      <c r="H320" s="3" t="s">
        <v>2551</v>
      </c>
      <c r="I320" s="3" t="s">
        <v>2714</v>
      </c>
      <c r="J320" s="3" t="s">
        <v>2551</v>
      </c>
      <c r="K320" s="3" t="s">
        <v>5214</v>
      </c>
    </row>
    <row r="321" spans="1:11" x14ac:dyDescent="0.25">
      <c r="A321" t="s">
        <v>4663</v>
      </c>
      <c r="B321" t="s">
        <v>4663</v>
      </c>
      <c r="C321" s="3" t="s">
        <v>684</v>
      </c>
      <c r="F321" t="s">
        <v>4140</v>
      </c>
      <c r="G321" t="s">
        <v>4939</v>
      </c>
      <c r="H321" s="3" t="s">
        <v>2506</v>
      </c>
      <c r="I321" t="s">
        <v>4940</v>
      </c>
      <c r="J321" t="s">
        <v>2506</v>
      </c>
      <c r="K321" s="3" t="s">
        <v>5214</v>
      </c>
    </row>
    <row r="322" spans="1:11" x14ac:dyDescent="0.25">
      <c r="A322" t="s">
        <v>4646</v>
      </c>
      <c r="B322" t="s">
        <v>4646</v>
      </c>
      <c r="C322" s="3" t="s">
        <v>684</v>
      </c>
      <c r="F322" t="s">
        <v>4140</v>
      </c>
      <c r="G322" t="s">
        <v>4680</v>
      </c>
      <c r="H322" s="3" t="s">
        <v>2327</v>
      </c>
      <c r="I322" t="s">
        <v>4881</v>
      </c>
      <c r="J322" t="s">
        <v>2327</v>
      </c>
      <c r="K322" s="3" t="s">
        <v>5214</v>
      </c>
    </row>
    <row r="323" spans="1:11" x14ac:dyDescent="0.25">
      <c r="A323" s="3" t="s">
        <v>1029</v>
      </c>
      <c r="B323" t="s">
        <v>1029</v>
      </c>
      <c r="C323" s="3" t="s">
        <v>684</v>
      </c>
      <c r="D323" s="3"/>
      <c r="E323" s="3"/>
      <c r="F323" t="s">
        <v>4140</v>
      </c>
      <c r="G323" t="s">
        <v>3783</v>
      </c>
      <c r="H323" s="3" t="s">
        <v>78</v>
      </c>
      <c r="I323" t="s">
        <v>3784</v>
      </c>
      <c r="J323" s="3" t="s">
        <v>78</v>
      </c>
      <c r="K323" s="3" t="s">
        <v>5214</v>
      </c>
    </row>
    <row r="324" spans="1:11" x14ac:dyDescent="0.25">
      <c r="A324" s="3" t="s">
        <v>2544</v>
      </c>
      <c r="B324" t="s">
        <v>2544</v>
      </c>
      <c r="C324" s="3" t="s">
        <v>684</v>
      </c>
      <c r="D324" s="3"/>
      <c r="E324" s="3"/>
      <c r="F324" s="3" t="s">
        <v>435</v>
      </c>
      <c r="G324" s="3" t="s">
        <v>4175</v>
      </c>
      <c r="H324" s="3" t="s">
        <v>2327</v>
      </c>
      <c r="I324" s="3" t="s">
        <v>4176</v>
      </c>
      <c r="J324" s="3" t="s">
        <v>2327</v>
      </c>
      <c r="K324" s="3" t="s">
        <v>5447</v>
      </c>
    </row>
    <row r="325" spans="1:11" x14ac:dyDescent="0.25">
      <c r="A325" s="3" t="s">
        <v>2437</v>
      </c>
      <c r="B325" t="s">
        <v>2437</v>
      </c>
      <c r="C325" s="3" t="s">
        <v>684</v>
      </c>
      <c r="D325" s="3"/>
      <c r="E325" s="3"/>
      <c r="F325" s="3" t="s">
        <v>435</v>
      </c>
      <c r="G325" s="3" t="s">
        <v>2438</v>
      </c>
      <c r="H325" s="3" t="s">
        <v>2327</v>
      </c>
      <c r="I325" s="3" t="s">
        <v>2439</v>
      </c>
      <c r="J325" s="3" t="s">
        <v>2327</v>
      </c>
      <c r="K325" s="3" t="s">
        <v>5447</v>
      </c>
    </row>
    <row r="326" spans="1:11" x14ac:dyDescent="0.25">
      <c r="A326" s="3" t="s">
        <v>2499</v>
      </c>
      <c r="B326" t="s">
        <v>2499</v>
      </c>
      <c r="C326" s="3" t="s">
        <v>684</v>
      </c>
      <c r="D326" s="3"/>
      <c r="E326" s="3"/>
      <c r="F326" s="3" t="s">
        <v>435</v>
      </c>
      <c r="G326" s="3" t="s">
        <v>4265</v>
      </c>
      <c r="H326" s="3" t="s">
        <v>2458</v>
      </c>
      <c r="I326" s="3" t="s">
        <v>4266</v>
      </c>
      <c r="J326" s="3" t="s">
        <v>2458</v>
      </c>
      <c r="K326" s="3" t="s">
        <v>5447</v>
      </c>
    </row>
    <row r="327" spans="1:11" x14ac:dyDescent="0.25">
      <c r="A327" s="3" t="s">
        <v>618</v>
      </c>
      <c r="B327" t="s">
        <v>618</v>
      </c>
      <c r="C327" s="3" t="s">
        <v>509</v>
      </c>
      <c r="D327" s="3"/>
      <c r="E327" s="3"/>
      <c r="F327" s="3" t="s">
        <v>435</v>
      </c>
      <c r="G327" s="3" t="s">
        <v>619</v>
      </c>
      <c r="H327" s="3" t="s">
        <v>69</v>
      </c>
      <c r="I327" s="3" t="s">
        <v>620</v>
      </c>
      <c r="J327" s="3" t="s">
        <v>69</v>
      </c>
      <c r="K327" s="3" t="s">
        <v>5447</v>
      </c>
    </row>
    <row r="328" spans="1:11" x14ac:dyDescent="0.25">
      <c r="A328" s="3" t="s">
        <v>757</v>
      </c>
      <c r="B328" t="s">
        <v>757</v>
      </c>
      <c r="C328" s="3" t="s">
        <v>684</v>
      </c>
      <c r="D328" s="3"/>
      <c r="E328" s="3"/>
      <c r="F328" s="3" t="s">
        <v>435</v>
      </c>
      <c r="G328" s="3" t="s">
        <v>758</v>
      </c>
      <c r="H328" s="3" t="s">
        <v>74</v>
      </c>
      <c r="I328" s="3" t="s">
        <v>4337</v>
      </c>
      <c r="J328" s="3" t="s">
        <v>74</v>
      </c>
      <c r="K328" s="3" t="s">
        <v>5447</v>
      </c>
    </row>
    <row r="329" spans="1:11" x14ac:dyDescent="0.25">
      <c r="A329" s="3" t="s">
        <v>3364</v>
      </c>
      <c r="B329" t="s">
        <v>3364</v>
      </c>
      <c r="C329" s="3" t="s">
        <v>684</v>
      </c>
      <c r="D329" s="3"/>
      <c r="E329" s="3"/>
      <c r="F329" s="3" t="s">
        <v>435</v>
      </c>
      <c r="G329" s="3" t="s">
        <v>3365</v>
      </c>
      <c r="H329" s="3" t="s">
        <v>3285</v>
      </c>
      <c r="I329" s="3" t="s">
        <v>4382</v>
      </c>
      <c r="J329" s="3" t="s">
        <v>3285</v>
      </c>
      <c r="K329" s="3" t="s">
        <v>5447</v>
      </c>
    </row>
    <row r="330" spans="1:11" x14ac:dyDescent="0.25">
      <c r="A330" s="3" t="s">
        <v>3263</v>
      </c>
      <c r="B330" t="s">
        <v>3263</v>
      </c>
      <c r="C330" s="3" t="s">
        <v>684</v>
      </c>
      <c r="D330" s="3"/>
      <c r="E330" s="3"/>
      <c r="F330" s="3" t="s">
        <v>435</v>
      </c>
      <c r="G330" s="3" t="s">
        <v>3264</v>
      </c>
      <c r="H330" s="3" t="s">
        <v>3177</v>
      </c>
      <c r="I330" s="3" t="s">
        <v>4426</v>
      </c>
      <c r="J330" s="3" t="s">
        <v>3177</v>
      </c>
      <c r="K330" s="3" t="s">
        <v>5447</v>
      </c>
    </row>
    <row r="331" spans="1:11" x14ac:dyDescent="0.25">
      <c r="A331" s="3" t="s">
        <v>3462</v>
      </c>
      <c r="B331" t="s">
        <v>3462</v>
      </c>
      <c r="C331" s="3" t="s">
        <v>684</v>
      </c>
      <c r="D331" s="3"/>
      <c r="E331" s="3"/>
      <c r="F331" s="3" t="s">
        <v>435</v>
      </c>
      <c r="G331" s="3" t="s">
        <v>3463</v>
      </c>
      <c r="H331" s="3" t="s">
        <v>3381</v>
      </c>
      <c r="I331" s="3" t="s">
        <v>4470</v>
      </c>
      <c r="J331" s="3" t="s">
        <v>3381</v>
      </c>
      <c r="K331" s="3" t="s">
        <v>5447</v>
      </c>
    </row>
    <row r="332" spans="1:11" x14ac:dyDescent="0.25">
      <c r="A332" s="3" t="s">
        <v>1144</v>
      </c>
      <c r="B332" t="s">
        <v>1144</v>
      </c>
      <c r="C332" s="3" t="s">
        <v>684</v>
      </c>
      <c r="D332" s="3"/>
      <c r="E332" s="3"/>
      <c r="F332" s="3" t="s">
        <v>435</v>
      </c>
      <c r="G332" s="3" t="s">
        <v>1145</v>
      </c>
      <c r="H332" s="3" t="s">
        <v>79</v>
      </c>
      <c r="I332" s="3" t="s">
        <v>1146</v>
      </c>
      <c r="J332" s="3" t="s">
        <v>79</v>
      </c>
      <c r="K332" s="3" t="s">
        <v>5447</v>
      </c>
    </row>
    <row r="333" spans="1:11" x14ac:dyDescent="0.25">
      <c r="A333" s="3" t="s">
        <v>1008</v>
      </c>
      <c r="B333" t="s">
        <v>1008</v>
      </c>
      <c r="C333" s="3" t="s">
        <v>684</v>
      </c>
      <c r="D333" s="3"/>
      <c r="E333" s="3"/>
      <c r="F333" s="3" t="s">
        <v>435</v>
      </c>
      <c r="G333" s="3" t="s">
        <v>1009</v>
      </c>
      <c r="H333" s="3" t="s">
        <v>78</v>
      </c>
      <c r="I333" s="3" t="s">
        <v>1010</v>
      </c>
      <c r="J333" s="3" t="s">
        <v>78</v>
      </c>
      <c r="K333" s="3" t="s">
        <v>5447</v>
      </c>
    </row>
    <row r="334" spans="1:11" x14ac:dyDescent="0.25">
      <c r="A334" s="3" t="s">
        <v>2972</v>
      </c>
      <c r="B334" t="s">
        <v>2972</v>
      </c>
      <c r="C334" s="3" t="s">
        <v>684</v>
      </c>
      <c r="D334" s="3"/>
      <c r="E334" s="3"/>
      <c r="F334" s="3" t="s">
        <v>435</v>
      </c>
      <c r="G334" s="3" t="s">
        <v>2973</v>
      </c>
      <c r="H334" s="3" t="s">
        <v>2860</v>
      </c>
      <c r="I334" s="3" t="s">
        <v>2974</v>
      </c>
      <c r="J334" s="3" t="s">
        <v>2860</v>
      </c>
      <c r="K334" s="3" t="s">
        <v>5447</v>
      </c>
    </row>
    <row r="335" spans="1:11" x14ac:dyDescent="0.25">
      <c r="A335" s="3" t="s">
        <v>879</v>
      </c>
      <c r="B335" t="s">
        <v>879</v>
      </c>
      <c r="C335" s="3" t="s">
        <v>684</v>
      </c>
      <c r="D335" s="3"/>
      <c r="E335" s="3"/>
      <c r="F335" s="3" t="s">
        <v>435</v>
      </c>
      <c r="G335" s="3" t="s">
        <v>880</v>
      </c>
      <c r="H335" s="3" t="s">
        <v>76</v>
      </c>
      <c r="I335" s="3" t="s">
        <v>881</v>
      </c>
      <c r="J335" s="3" t="s">
        <v>76</v>
      </c>
      <c r="K335" s="3" t="s">
        <v>5447</v>
      </c>
    </row>
    <row r="336" spans="1:11" x14ac:dyDescent="0.25">
      <c r="A336" s="3" t="s">
        <v>2839</v>
      </c>
      <c r="B336" t="s">
        <v>2839</v>
      </c>
      <c r="C336" s="3" t="s">
        <v>684</v>
      </c>
      <c r="D336" s="3"/>
      <c r="E336" s="3"/>
      <c r="F336" s="3" t="s">
        <v>435</v>
      </c>
      <c r="G336" s="3" t="s">
        <v>2840</v>
      </c>
      <c r="H336" s="3" t="s">
        <v>2727</v>
      </c>
      <c r="I336" s="3" t="s">
        <v>2841</v>
      </c>
      <c r="J336" s="3" t="s">
        <v>2727</v>
      </c>
      <c r="K336" s="3" t="s">
        <v>5447</v>
      </c>
    </row>
    <row r="337" spans="1:11" x14ac:dyDescent="0.25">
      <c r="A337" s="3" t="s">
        <v>2663</v>
      </c>
      <c r="B337" t="s">
        <v>2663</v>
      </c>
      <c r="C337" s="3" t="s">
        <v>684</v>
      </c>
      <c r="D337" s="3"/>
      <c r="E337" s="3"/>
      <c r="F337" s="3" t="s">
        <v>435</v>
      </c>
      <c r="G337" s="3" t="s">
        <v>2664</v>
      </c>
      <c r="H337" s="3" t="s">
        <v>2551</v>
      </c>
      <c r="I337" s="3" t="s">
        <v>2665</v>
      </c>
      <c r="J337" s="3" t="s">
        <v>2551</v>
      </c>
      <c r="K337" s="3" t="s">
        <v>5447</v>
      </c>
    </row>
    <row r="338" spans="1:11" x14ac:dyDescent="0.25">
      <c r="A338" s="3" t="s">
        <v>2517</v>
      </c>
      <c r="B338" t="s">
        <v>2517</v>
      </c>
      <c r="C338" s="3" t="s">
        <v>684</v>
      </c>
      <c r="D338" s="3"/>
      <c r="E338" s="3"/>
      <c r="F338" s="3" t="s">
        <v>318</v>
      </c>
      <c r="G338" s="3" t="s">
        <v>4177</v>
      </c>
      <c r="H338" s="3" t="s">
        <v>2327</v>
      </c>
      <c r="I338" s="3" t="s">
        <v>4178</v>
      </c>
      <c r="J338" s="3" t="s">
        <v>2327</v>
      </c>
      <c r="K338" s="3" t="s">
        <v>5455</v>
      </c>
    </row>
    <row r="339" spans="1:11" x14ac:dyDescent="0.25">
      <c r="A339" s="3" t="s">
        <v>2356</v>
      </c>
      <c r="B339" t="s">
        <v>2356</v>
      </c>
      <c r="C339" s="3" t="s">
        <v>684</v>
      </c>
      <c r="D339" s="3"/>
      <c r="E339" s="3"/>
      <c r="F339" s="3" t="s">
        <v>318</v>
      </c>
      <c r="G339" s="3" t="s">
        <v>2357</v>
      </c>
      <c r="H339" s="3" t="s">
        <v>2327</v>
      </c>
      <c r="I339" s="3" t="s">
        <v>2358</v>
      </c>
      <c r="J339" s="3" t="s">
        <v>2327</v>
      </c>
      <c r="K339" s="3" t="s">
        <v>5455</v>
      </c>
    </row>
    <row r="340" spans="1:11" x14ac:dyDescent="0.25">
      <c r="A340" s="3" t="s">
        <v>2472</v>
      </c>
      <c r="B340" t="s">
        <v>2472</v>
      </c>
      <c r="C340" s="3" t="s">
        <v>684</v>
      </c>
      <c r="D340" s="3"/>
      <c r="E340" s="3"/>
      <c r="F340" s="3" t="s">
        <v>318</v>
      </c>
      <c r="G340" s="3" t="s">
        <v>4267</v>
      </c>
      <c r="H340" s="3" t="s">
        <v>2458</v>
      </c>
      <c r="I340" s="3" t="s">
        <v>4268</v>
      </c>
      <c r="J340" s="3" t="s">
        <v>2458</v>
      </c>
      <c r="K340" s="3" t="s">
        <v>5455</v>
      </c>
    </row>
    <row r="341" spans="1:11" x14ac:dyDescent="0.25">
      <c r="A341" s="3" t="s">
        <v>537</v>
      </c>
      <c r="B341" t="s">
        <v>537</v>
      </c>
      <c r="C341" s="3" t="s">
        <v>509</v>
      </c>
      <c r="D341" s="3"/>
      <c r="E341" s="3"/>
      <c r="F341" s="3" t="s">
        <v>318</v>
      </c>
      <c r="G341" s="3" t="s">
        <v>538</v>
      </c>
      <c r="H341" s="3" t="s">
        <v>69</v>
      </c>
      <c r="I341" s="3" t="s">
        <v>539</v>
      </c>
      <c r="J341" s="3" t="s">
        <v>69</v>
      </c>
      <c r="K341" s="3" t="s">
        <v>5455</v>
      </c>
    </row>
    <row r="342" spans="1:11" x14ac:dyDescent="0.25">
      <c r="A342" s="3" t="s">
        <v>703</v>
      </c>
      <c r="B342" t="s">
        <v>703</v>
      </c>
      <c r="C342" s="3" t="s">
        <v>684</v>
      </c>
      <c r="D342" s="3"/>
      <c r="E342" s="3"/>
      <c r="F342" s="3" t="s">
        <v>318</v>
      </c>
      <c r="G342" s="3" t="s">
        <v>704</v>
      </c>
      <c r="H342" s="3" t="s">
        <v>74</v>
      </c>
      <c r="I342" s="3" t="s">
        <v>4338</v>
      </c>
      <c r="J342" s="3" t="s">
        <v>74</v>
      </c>
      <c r="K342" s="3" t="s">
        <v>5455</v>
      </c>
    </row>
    <row r="343" spans="1:11" x14ac:dyDescent="0.25">
      <c r="A343" s="3" t="s">
        <v>3308</v>
      </c>
      <c r="B343" t="s">
        <v>3308</v>
      </c>
      <c r="C343" s="3" t="s">
        <v>684</v>
      </c>
      <c r="D343" s="3"/>
      <c r="E343" s="3"/>
      <c r="F343" s="3" t="s">
        <v>318</v>
      </c>
      <c r="G343" s="3" t="s">
        <v>3309</v>
      </c>
      <c r="H343" s="3" t="s">
        <v>3285</v>
      </c>
      <c r="I343" s="3" t="s">
        <v>4383</v>
      </c>
      <c r="J343" s="3" t="s">
        <v>3285</v>
      </c>
      <c r="K343" s="3" t="s">
        <v>5455</v>
      </c>
    </row>
    <row r="344" spans="1:11" x14ac:dyDescent="0.25">
      <c r="A344" s="3" t="s">
        <v>3205</v>
      </c>
      <c r="B344" t="s">
        <v>3205</v>
      </c>
      <c r="C344" s="3" t="s">
        <v>684</v>
      </c>
      <c r="D344" s="3"/>
      <c r="E344" s="3"/>
      <c r="F344" s="3" t="s">
        <v>318</v>
      </c>
      <c r="G344" s="3" t="s">
        <v>3206</v>
      </c>
      <c r="H344" s="3" t="s">
        <v>3177</v>
      </c>
      <c r="I344" s="3" t="s">
        <v>4427</v>
      </c>
      <c r="J344" s="3" t="s">
        <v>3177</v>
      </c>
      <c r="K344" s="3" t="s">
        <v>5455</v>
      </c>
    </row>
    <row r="345" spans="1:11" x14ac:dyDescent="0.25">
      <c r="A345" s="3" t="s">
        <v>3406</v>
      </c>
      <c r="B345" t="s">
        <v>3406</v>
      </c>
      <c r="C345" s="3" t="s">
        <v>684</v>
      </c>
      <c r="D345" s="3"/>
      <c r="E345" s="3"/>
      <c r="F345" s="3" t="s">
        <v>318</v>
      </c>
      <c r="G345" s="3" t="s">
        <v>3407</v>
      </c>
      <c r="H345" s="3" t="s">
        <v>3381</v>
      </c>
      <c r="I345" s="3" t="s">
        <v>4471</v>
      </c>
      <c r="J345" s="3" t="s">
        <v>3381</v>
      </c>
      <c r="K345" s="3" t="s">
        <v>5455</v>
      </c>
    </row>
    <row r="346" spans="1:11" x14ac:dyDescent="0.25">
      <c r="A346" s="3" t="s">
        <v>1063</v>
      </c>
      <c r="B346" t="s">
        <v>1063</v>
      </c>
      <c r="C346" s="3" t="s">
        <v>684</v>
      </c>
      <c r="D346" s="3"/>
      <c r="E346" s="3"/>
      <c r="F346" s="3" t="s">
        <v>318</v>
      </c>
      <c r="G346" s="3" t="s">
        <v>1064</v>
      </c>
      <c r="H346" s="3" t="s">
        <v>79</v>
      </c>
      <c r="I346" s="3" t="s">
        <v>1065</v>
      </c>
      <c r="J346" s="3" t="s">
        <v>79</v>
      </c>
      <c r="K346" s="3" t="s">
        <v>5455</v>
      </c>
    </row>
    <row r="347" spans="1:11" x14ac:dyDescent="0.25">
      <c r="A347" s="3" t="s">
        <v>927</v>
      </c>
      <c r="B347" t="s">
        <v>927</v>
      </c>
      <c r="C347" s="3" t="s">
        <v>684</v>
      </c>
      <c r="D347" s="3"/>
      <c r="E347" s="3"/>
      <c r="F347" s="3" t="s">
        <v>318</v>
      </c>
      <c r="G347" s="3" t="s">
        <v>928</v>
      </c>
      <c r="H347" s="3" t="s">
        <v>78</v>
      </c>
      <c r="I347" s="3" t="s">
        <v>929</v>
      </c>
      <c r="J347" s="3" t="s">
        <v>78</v>
      </c>
      <c r="K347" s="3" t="s">
        <v>5455</v>
      </c>
    </row>
    <row r="348" spans="1:11" x14ac:dyDescent="0.25">
      <c r="A348" s="3" t="s">
        <v>2891</v>
      </c>
      <c r="B348" t="s">
        <v>2891</v>
      </c>
      <c r="C348" s="3" t="s">
        <v>684</v>
      </c>
      <c r="D348" s="3"/>
      <c r="E348" s="3"/>
      <c r="F348" s="3" t="s">
        <v>318</v>
      </c>
      <c r="G348" s="3" t="s">
        <v>2892</v>
      </c>
      <c r="H348" s="3" t="s">
        <v>2860</v>
      </c>
      <c r="I348" s="3" t="s">
        <v>2893</v>
      </c>
      <c r="J348" s="3" t="s">
        <v>2860</v>
      </c>
      <c r="K348" s="3" t="s">
        <v>5455</v>
      </c>
    </row>
    <row r="349" spans="1:11" x14ac:dyDescent="0.25">
      <c r="A349" s="3" t="s">
        <v>798</v>
      </c>
      <c r="B349" t="s">
        <v>798</v>
      </c>
      <c r="C349" s="3" t="s">
        <v>684</v>
      </c>
      <c r="D349" s="3"/>
      <c r="E349" s="3"/>
      <c r="F349" s="3" t="s">
        <v>318</v>
      </c>
      <c r="G349" s="3" t="s">
        <v>799</v>
      </c>
      <c r="H349" s="3" t="s">
        <v>76</v>
      </c>
      <c r="I349" s="3" t="s">
        <v>800</v>
      </c>
      <c r="J349" s="3" t="s">
        <v>76</v>
      </c>
      <c r="K349" s="3" t="s">
        <v>5455</v>
      </c>
    </row>
    <row r="350" spans="1:11" x14ac:dyDescent="0.25">
      <c r="A350" s="3" t="s">
        <v>2758</v>
      </c>
      <c r="B350" t="s">
        <v>2758</v>
      </c>
      <c r="C350" s="3" t="s">
        <v>684</v>
      </c>
      <c r="D350" s="3"/>
      <c r="E350" s="3"/>
      <c r="F350" s="3" t="s">
        <v>318</v>
      </c>
      <c r="G350" s="3" t="s">
        <v>2759</v>
      </c>
      <c r="H350" s="3" t="s">
        <v>2727</v>
      </c>
      <c r="I350" s="3" t="s">
        <v>2760</v>
      </c>
      <c r="J350" s="3" t="s">
        <v>2727</v>
      </c>
      <c r="K350" s="3" t="s">
        <v>5455</v>
      </c>
    </row>
    <row r="351" spans="1:11" x14ac:dyDescent="0.25">
      <c r="A351" s="3" t="s">
        <v>2582</v>
      </c>
      <c r="B351" t="s">
        <v>2582</v>
      </c>
      <c r="C351" s="3" t="s">
        <v>684</v>
      </c>
      <c r="D351" s="3"/>
      <c r="E351" s="3"/>
      <c r="F351" s="3" t="s">
        <v>318</v>
      </c>
      <c r="G351" s="3" t="s">
        <v>2583</v>
      </c>
      <c r="H351" s="3" t="s">
        <v>2551</v>
      </c>
      <c r="I351" s="3" t="s">
        <v>2584</v>
      </c>
      <c r="J351" s="3" t="s">
        <v>2551</v>
      </c>
      <c r="K351" s="3" t="s">
        <v>5455</v>
      </c>
    </row>
    <row r="352" spans="1:11" x14ac:dyDescent="0.25">
      <c r="A352" t="s">
        <v>4621</v>
      </c>
      <c r="B352" t="s">
        <v>4621</v>
      </c>
      <c r="C352" s="3" t="s">
        <v>684</v>
      </c>
      <c r="F352" s="3" t="s">
        <v>4123</v>
      </c>
      <c r="G352" t="s">
        <v>4622</v>
      </c>
      <c r="H352" t="s">
        <v>2506</v>
      </c>
      <c r="I352" s="3" t="s">
        <v>4623</v>
      </c>
      <c r="J352" t="s">
        <v>2506</v>
      </c>
      <c r="K352" s="3" t="str">
        <f>_xlfn.XLOOKUP(B352,SiteSector_mapping!$A$2:$A$212,SiteSector_mapping!$B$2:$B$212,"Other")</f>
        <v>Other</v>
      </c>
    </row>
    <row r="353" spans="1:11" x14ac:dyDescent="0.25">
      <c r="A353" t="s">
        <v>4618</v>
      </c>
      <c r="B353" t="s">
        <v>4618</v>
      </c>
      <c r="C353" s="3" t="s">
        <v>684</v>
      </c>
      <c r="F353" s="3" t="s">
        <v>4123</v>
      </c>
      <c r="G353" t="s">
        <v>4619</v>
      </c>
      <c r="H353" t="s">
        <v>2327</v>
      </c>
      <c r="I353" s="3" t="s">
        <v>4620</v>
      </c>
      <c r="J353" t="s">
        <v>2327</v>
      </c>
      <c r="K353" s="3" t="str">
        <f>_xlfn.XLOOKUP(B353,SiteSector_mapping!$A$2:$A$212,SiteSector_mapping!$B$2:$B$212,"Other")</f>
        <v>Other</v>
      </c>
    </row>
    <row r="354" spans="1:11" x14ac:dyDescent="0.25">
      <c r="A354" t="s">
        <v>4624</v>
      </c>
      <c r="B354" t="s">
        <v>4624</v>
      </c>
      <c r="C354" s="3" t="s">
        <v>684</v>
      </c>
      <c r="F354" s="3" t="s">
        <v>4123</v>
      </c>
      <c r="G354" t="s">
        <v>4625</v>
      </c>
      <c r="H354" t="s">
        <v>2458</v>
      </c>
      <c r="I354" s="3" t="s">
        <v>4626</v>
      </c>
      <c r="J354" t="s">
        <v>2458</v>
      </c>
      <c r="K354" s="3" t="str">
        <f>_xlfn.XLOOKUP(B354,SiteSector_mapping!$A$2:$A$212,SiteSector_mapping!$B$2:$B$212,"Other")</f>
        <v>Other</v>
      </c>
    </row>
    <row r="355" spans="1:11" x14ac:dyDescent="0.25">
      <c r="A355" t="s">
        <v>4615</v>
      </c>
      <c r="B355" t="s">
        <v>4615</v>
      </c>
      <c r="C355" s="3" t="s">
        <v>509</v>
      </c>
      <c r="F355" s="3" t="s">
        <v>4123</v>
      </c>
      <c r="G355" t="s">
        <v>4616</v>
      </c>
      <c r="H355" t="s">
        <v>69</v>
      </c>
      <c r="I355" s="3" t="s">
        <v>4617</v>
      </c>
      <c r="J355" t="s">
        <v>69</v>
      </c>
      <c r="K355" s="3" t="str">
        <f>_xlfn.XLOOKUP(B355,SiteSector_mapping!$A$2:$A$212,SiteSector_mapping!$B$2:$B$212,"Other")</f>
        <v>Other</v>
      </c>
    </row>
    <row r="356" spans="1:11" x14ac:dyDescent="0.25">
      <c r="A356" t="s">
        <v>4588</v>
      </c>
      <c r="B356" t="s">
        <v>4588</v>
      </c>
      <c r="C356" s="3" t="s">
        <v>684</v>
      </c>
      <c r="F356" s="3" t="s">
        <v>4123</v>
      </c>
      <c r="G356" t="s">
        <v>4589</v>
      </c>
      <c r="H356" t="s">
        <v>74</v>
      </c>
      <c r="I356" s="3" t="s">
        <v>4590</v>
      </c>
      <c r="J356" t="s">
        <v>74</v>
      </c>
      <c r="K356" s="3" t="str">
        <f>_xlfn.XLOOKUP(B356,SiteSector_mapping!$A$2:$A$212,SiteSector_mapping!$B$2:$B$212,"Other")</f>
        <v>Other</v>
      </c>
    </row>
    <row r="357" spans="1:11" x14ac:dyDescent="0.25">
      <c r="A357" t="s">
        <v>4609</v>
      </c>
      <c r="B357" t="s">
        <v>4609</v>
      </c>
      <c r="C357" s="3" t="s">
        <v>684</v>
      </c>
      <c r="F357" s="3" t="s">
        <v>4123</v>
      </c>
      <c r="G357" t="s">
        <v>4610</v>
      </c>
      <c r="H357" t="s">
        <v>3285</v>
      </c>
      <c r="I357" s="3" t="s">
        <v>4611</v>
      </c>
      <c r="J357" t="s">
        <v>3285</v>
      </c>
      <c r="K357" s="3" t="str">
        <f>_xlfn.XLOOKUP(B357,SiteSector_mapping!$A$2:$A$212,SiteSector_mapping!$B$2:$B$212,"Other")</f>
        <v>Other</v>
      </c>
    </row>
    <row r="358" spans="1:11" x14ac:dyDescent="0.25">
      <c r="A358" t="s">
        <v>4606</v>
      </c>
      <c r="B358" t="s">
        <v>4606</v>
      </c>
      <c r="C358" s="3" t="s">
        <v>684</v>
      </c>
      <c r="F358" s="3" t="s">
        <v>4123</v>
      </c>
      <c r="G358" t="s">
        <v>4607</v>
      </c>
      <c r="H358" t="s">
        <v>3177</v>
      </c>
      <c r="I358" s="3" t="s">
        <v>4608</v>
      </c>
      <c r="J358" t="s">
        <v>3177</v>
      </c>
      <c r="K358" s="3" t="str">
        <f>_xlfn.XLOOKUP(B358,SiteSector_mapping!$A$2:$A$212,SiteSector_mapping!$B$2:$B$212,"Other")</f>
        <v>Industry_Other</v>
      </c>
    </row>
    <row r="359" spans="1:11" x14ac:dyDescent="0.25">
      <c r="A359" t="s">
        <v>4612</v>
      </c>
      <c r="B359" t="s">
        <v>4612</v>
      </c>
      <c r="C359" s="3" t="s">
        <v>684</v>
      </c>
      <c r="F359" s="3" t="s">
        <v>4123</v>
      </c>
      <c r="G359" t="s">
        <v>4613</v>
      </c>
      <c r="H359" t="s">
        <v>3381</v>
      </c>
      <c r="I359" s="3" t="s">
        <v>4614</v>
      </c>
      <c r="J359" t="s">
        <v>3381</v>
      </c>
      <c r="K359" s="3" t="str">
        <f>_xlfn.XLOOKUP(B359,SiteSector_mapping!$A$2:$A$212,SiteSector_mapping!$B$2:$B$212,"Other")</f>
        <v>Other</v>
      </c>
    </row>
    <row r="360" spans="1:11" x14ac:dyDescent="0.25">
      <c r="A360" t="s">
        <v>4603</v>
      </c>
      <c r="B360" t="s">
        <v>4603</v>
      </c>
      <c r="C360" s="3" t="s">
        <v>684</v>
      </c>
      <c r="F360" s="3" t="s">
        <v>4123</v>
      </c>
      <c r="G360" t="s">
        <v>4604</v>
      </c>
      <c r="H360" t="s">
        <v>79</v>
      </c>
      <c r="I360" s="3" t="s">
        <v>4605</v>
      </c>
      <c r="J360" t="s">
        <v>79</v>
      </c>
      <c r="K360" s="3" t="str">
        <f>_xlfn.XLOOKUP(B360,SiteSector_mapping!$A$2:$A$212,SiteSector_mapping!$B$2:$B$212,"Other")</f>
        <v>Other</v>
      </c>
    </row>
    <row r="361" spans="1:11" x14ac:dyDescent="0.25">
      <c r="A361" t="s">
        <v>4600</v>
      </c>
      <c r="B361" t="s">
        <v>4600</v>
      </c>
      <c r="C361" s="3" t="s">
        <v>684</v>
      </c>
      <c r="F361" s="3" t="s">
        <v>4123</v>
      </c>
      <c r="G361" t="s">
        <v>4601</v>
      </c>
      <c r="H361" t="s">
        <v>78</v>
      </c>
      <c r="I361" s="3" t="s">
        <v>4602</v>
      </c>
      <c r="J361" t="s">
        <v>78</v>
      </c>
      <c r="K361" s="3" t="str">
        <f>_xlfn.XLOOKUP(B361,SiteSector_mapping!$A$2:$A$212,SiteSector_mapping!$B$2:$B$212,"Other")</f>
        <v>Other</v>
      </c>
    </row>
    <row r="362" spans="1:11" x14ac:dyDescent="0.25">
      <c r="A362" t="s">
        <v>4597</v>
      </c>
      <c r="B362" t="s">
        <v>4597</v>
      </c>
      <c r="C362" s="3" t="s">
        <v>684</v>
      </c>
      <c r="F362" s="3" t="s">
        <v>4123</v>
      </c>
      <c r="G362" t="s">
        <v>4598</v>
      </c>
      <c r="H362" t="s">
        <v>2860</v>
      </c>
      <c r="I362" s="3" t="s">
        <v>4599</v>
      </c>
      <c r="J362" t="s">
        <v>2860</v>
      </c>
      <c r="K362" s="3" t="str">
        <f>_xlfn.XLOOKUP(B362,SiteSector_mapping!$A$2:$A$212,SiteSector_mapping!$B$2:$B$212,"Other")</f>
        <v>Other</v>
      </c>
    </row>
    <row r="363" spans="1:11" x14ac:dyDescent="0.25">
      <c r="A363" t="s">
        <v>4591</v>
      </c>
      <c r="B363" t="s">
        <v>4591</v>
      </c>
      <c r="C363" s="3" t="s">
        <v>684</v>
      </c>
      <c r="F363" s="3" t="s">
        <v>4123</v>
      </c>
      <c r="G363" t="s">
        <v>4592</v>
      </c>
      <c r="H363" t="s">
        <v>76</v>
      </c>
      <c r="I363" s="3" t="s">
        <v>4593</v>
      </c>
      <c r="J363" t="s">
        <v>76</v>
      </c>
      <c r="K363" s="3" t="str">
        <f>_xlfn.XLOOKUP(B363,SiteSector_mapping!$A$2:$A$212,SiteSector_mapping!$B$2:$B$212,"Other")</f>
        <v>Other</v>
      </c>
    </row>
    <row r="364" spans="1:11" x14ac:dyDescent="0.25">
      <c r="A364" t="s">
        <v>4594</v>
      </c>
      <c r="B364" t="s">
        <v>4594</v>
      </c>
      <c r="C364" s="3" t="s">
        <v>684</v>
      </c>
      <c r="F364" s="3" t="s">
        <v>4123</v>
      </c>
      <c r="G364" t="s">
        <v>4595</v>
      </c>
      <c r="H364" t="s">
        <v>2727</v>
      </c>
      <c r="I364" s="3" t="s">
        <v>4596</v>
      </c>
      <c r="J364" t="s">
        <v>2727</v>
      </c>
      <c r="K364" s="3" t="str">
        <f>_xlfn.XLOOKUP(B364,SiteSector_mapping!$A$2:$A$212,SiteSector_mapping!$B$2:$B$212,"Other")</f>
        <v>Other</v>
      </c>
    </row>
    <row r="365" spans="1:11" x14ac:dyDescent="0.25">
      <c r="A365" t="s">
        <v>4585</v>
      </c>
      <c r="B365" t="s">
        <v>4585</v>
      </c>
      <c r="C365" s="3" t="s">
        <v>684</v>
      </c>
      <c r="F365" s="3" t="s">
        <v>4123</v>
      </c>
      <c r="G365" t="s">
        <v>4586</v>
      </c>
      <c r="H365" t="s">
        <v>2551</v>
      </c>
      <c r="I365" s="3" t="s">
        <v>4587</v>
      </c>
      <c r="J365" t="s">
        <v>2551</v>
      </c>
      <c r="K365" s="3" t="str">
        <f>_xlfn.XLOOKUP(B365,SiteSector_mapping!$A$2:$A$212,SiteSector_mapping!$B$2:$B$212,"Other")</f>
        <v>Other</v>
      </c>
    </row>
    <row r="366" spans="1:11" x14ac:dyDescent="0.25">
      <c r="A366" s="3" t="s">
        <v>452</v>
      </c>
      <c r="B366" t="s">
        <v>452</v>
      </c>
      <c r="C366" t="s">
        <v>451</v>
      </c>
      <c r="D366" s="3"/>
      <c r="E366" s="3"/>
      <c r="F366" t="s">
        <v>448</v>
      </c>
      <c r="G366" t="s">
        <v>453</v>
      </c>
      <c r="H366" s="3" t="s">
        <v>74</v>
      </c>
      <c r="I366" t="s">
        <v>454</v>
      </c>
      <c r="J366" t="s">
        <v>74</v>
      </c>
      <c r="K366" s="3" t="str">
        <f>_xlfn.XLOOKUP(B366,SiteSector_mapping!$A$2:$A$212,SiteSector_mapping!$B$2:$B$212,"Other")</f>
        <v>Other</v>
      </c>
    </row>
    <row r="367" spans="1:11" x14ac:dyDescent="0.25">
      <c r="A367" t="s">
        <v>4653</v>
      </c>
      <c r="B367" t="s">
        <v>4653</v>
      </c>
      <c r="C367" s="3" t="s">
        <v>684</v>
      </c>
      <c r="F367" t="s">
        <v>4137</v>
      </c>
      <c r="G367" t="s">
        <v>4941</v>
      </c>
      <c r="H367" s="3" t="s">
        <v>2506</v>
      </c>
      <c r="I367" t="s">
        <v>4942</v>
      </c>
      <c r="J367" t="s">
        <v>2506</v>
      </c>
      <c r="K367" s="3" t="s">
        <v>5446</v>
      </c>
    </row>
    <row r="368" spans="1:11" x14ac:dyDescent="0.25">
      <c r="A368" t="s">
        <v>4643</v>
      </c>
      <c r="B368" t="s">
        <v>4643</v>
      </c>
      <c r="C368" s="3" t="s">
        <v>684</v>
      </c>
      <c r="F368" t="s">
        <v>4137</v>
      </c>
      <c r="G368" t="s">
        <v>4677</v>
      </c>
      <c r="H368" s="3" t="s">
        <v>2327</v>
      </c>
      <c r="I368" t="s">
        <v>4878</v>
      </c>
      <c r="J368" t="s">
        <v>2327</v>
      </c>
      <c r="K368" s="3" t="s">
        <v>5446</v>
      </c>
    </row>
    <row r="369" spans="1:11" x14ac:dyDescent="0.25">
      <c r="A369" s="3" t="s">
        <v>2718</v>
      </c>
      <c r="B369" t="s">
        <v>2718</v>
      </c>
      <c r="C369" s="3" t="s">
        <v>684</v>
      </c>
      <c r="D369" s="3"/>
      <c r="E369" s="3"/>
      <c r="F369" t="s">
        <v>4137</v>
      </c>
      <c r="G369" s="3" t="s">
        <v>2719</v>
      </c>
      <c r="H369" s="3" t="s">
        <v>2551</v>
      </c>
      <c r="I369" s="3" t="s">
        <v>2720</v>
      </c>
      <c r="J369" s="3" t="s">
        <v>2551</v>
      </c>
      <c r="K369" s="3" t="str">
        <f>_xlfn.XLOOKUP(B369,SiteSector_mapping!$A$2:$A$212,SiteSector_mapping!$B$2:$B$212,"Other")</f>
        <v>Industry_Other</v>
      </c>
    </row>
    <row r="370" spans="1:11" x14ac:dyDescent="0.25">
      <c r="A370" s="3" t="s">
        <v>2514</v>
      </c>
      <c r="B370" t="s">
        <v>2514</v>
      </c>
      <c r="C370" s="3" t="s">
        <v>684</v>
      </c>
      <c r="D370" s="3"/>
      <c r="E370" s="3"/>
      <c r="F370" s="3" t="s">
        <v>303</v>
      </c>
      <c r="G370" s="3" t="s">
        <v>4179</v>
      </c>
      <c r="H370" s="3" t="s">
        <v>2327</v>
      </c>
      <c r="I370" s="3" t="s">
        <v>4180</v>
      </c>
      <c r="J370" s="3" t="s">
        <v>2327</v>
      </c>
      <c r="K370" s="3" t="s">
        <v>5447</v>
      </c>
    </row>
    <row r="371" spans="1:11" x14ac:dyDescent="0.25">
      <c r="A371" s="3" t="s">
        <v>2347</v>
      </c>
      <c r="B371" t="s">
        <v>2347</v>
      </c>
      <c r="C371" s="3" t="s">
        <v>684</v>
      </c>
      <c r="D371" s="3"/>
      <c r="E371" s="3"/>
      <c r="F371" s="3" t="s">
        <v>303</v>
      </c>
      <c r="G371" s="3" t="s">
        <v>2348</v>
      </c>
      <c r="H371" s="3" t="s">
        <v>2327</v>
      </c>
      <c r="I371" s="3" t="s">
        <v>2349</v>
      </c>
      <c r="J371" s="3" t="s">
        <v>2327</v>
      </c>
      <c r="K371" s="3" t="s">
        <v>5447</v>
      </c>
    </row>
    <row r="372" spans="1:11" x14ac:dyDescent="0.25">
      <c r="A372" s="3" t="s">
        <v>2469</v>
      </c>
      <c r="B372" t="s">
        <v>2469</v>
      </c>
      <c r="C372" s="3" t="s">
        <v>684</v>
      </c>
      <c r="D372" s="3"/>
      <c r="E372" s="3"/>
      <c r="F372" s="3" t="s">
        <v>303</v>
      </c>
      <c r="G372" s="3" t="s">
        <v>4269</v>
      </c>
      <c r="H372" s="3" t="s">
        <v>2458</v>
      </c>
      <c r="I372" s="3" t="s">
        <v>4270</v>
      </c>
      <c r="J372" s="3" t="s">
        <v>2458</v>
      </c>
      <c r="K372" s="3" t="s">
        <v>5447</v>
      </c>
    </row>
    <row r="373" spans="1:11" x14ac:dyDescent="0.25">
      <c r="A373" s="3" t="s">
        <v>528</v>
      </c>
      <c r="B373" t="s">
        <v>528</v>
      </c>
      <c r="C373" s="3" t="s">
        <v>509</v>
      </c>
      <c r="D373" s="3"/>
      <c r="E373" s="3"/>
      <c r="F373" s="3" t="s">
        <v>303</v>
      </c>
      <c r="G373" s="3" t="s">
        <v>529</v>
      </c>
      <c r="H373" s="3" t="s">
        <v>69</v>
      </c>
      <c r="I373" s="3" t="s">
        <v>530</v>
      </c>
      <c r="J373" s="3" t="s">
        <v>69</v>
      </c>
      <c r="K373" s="3" t="s">
        <v>5447</v>
      </c>
    </row>
    <row r="374" spans="1:11" x14ac:dyDescent="0.25">
      <c r="A374" s="3" t="s">
        <v>697</v>
      </c>
      <c r="B374" t="s">
        <v>697</v>
      </c>
      <c r="C374" s="3" t="s">
        <v>684</v>
      </c>
      <c r="D374" s="3"/>
      <c r="E374" s="3"/>
      <c r="F374" s="3" t="s">
        <v>303</v>
      </c>
      <c r="G374" s="3" t="s">
        <v>698</v>
      </c>
      <c r="H374" s="3" t="s">
        <v>74</v>
      </c>
      <c r="I374" s="3" t="s">
        <v>4339</v>
      </c>
      <c r="J374" s="3" t="s">
        <v>74</v>
      </c>
      <c r="K374" s="3" t="s">
        <v>5447</v>
      </c>
    </row>
    <row r="375" spans="1:11" x14ac:dyDescent="0.25">
      <c r="A375" s="3" t="s">
        <v>3302</v>
      </c>
      <c r="B375" t="s">
        <v>3302</v>
      </c>
      <c r="C375" s="3" t="s">
        <v>684</v>
      </c>
      <c r="D375" s="3"/>
      <c r="E375" s="3"/>
      <c r="F375" s="3" t="s">
        <v>303</v>
      </c>
      <c r="G375" s="3" t="s">
        <v>3303</v>
      </c>
      <c r="H375" s="3" t="s">
        <v>3285</v>
      </c>
      <c r="I375" s="3" t="s">
        <v>4384</v>
      </c>
      <c r="J375" s="3" t="s">
        <v>3285</v>
      </c>
      <c r="K375" s="3" t="s">
        <v>5447</v>
      </c>
    </row>
    <row r="376" spans="1:11" x14ac:dyDescent="0.25">
      <c r="A376" s="3" t="s">
        <v>3199</v>
      </c>
      <c r="B376" t="s">
        <v>3199</v>
      </c>
      <c r="C376" s="3" t="s">
        <v>684</v>
      </c>
      <c r="D376" s="3"/>
      <c r="E376" s="3"/>
      <c r="F376" s="3" t="s">
        <v>303</v>
      </c>
      <c r="G376" s="3" t="s">
        <v>3200</v>
      </c>
      <c r="H376" s="3" t="s">
        <v>3177</v>
      </c>
      <c r="I376" s="3" t="s">
        <v>4428</v>
      </c>
      <c r="J376" s="3" t="s">
        <v>3177</v>
      </c>
      <c r="K376" s="3" t="s">
        <v>5447</v>
      </c>
    </row>
    <row r="377" spans="1:11" x14ac:dyDescent="0.25">
      <c r="A377" s="3" t="s">
        <v>3400</v>
      </c>
      <c r="B377" t="s">
        <v>3400</v>
      </c>
      <c r="C377" s="3" t="s">
        <v>684</v>
      </c>
      <c r="D377" s="3"/>
      <c r="E377" s="3"/>
      <c r="F377" s="3" t="s">
        <v>303</v>
      </c>
      <c r="G377" s="3" t="s">
        <v>3401</v>
      </c>
      <c r="H377" s="3" t="s">
        <v>3381</v>
      </c>
      <c r="I377" s="3" t="s">
        <v>4472</v>
      </c>
      <c r="J377" s="3" t="s">
        <v>3381</v>
      </c>
      <c r="K377" s="3" t="s">
        <v>5447</v>
      </c>
    </row>
    <row r="378" spans="1:11" x14ac:dyDescent="0.25">
      <c r="A378" s="3" t="s">
        <v>1054</v>
      </c>
      <c r="B378" t="s">
        <v>1054</v>
      </c>
      <c r="C378" s="3" t="s">
        <v>684</v>
      </c>
      <c r="D378" s="3"/>
      <c r="E378" s="3"/>
      <c r="F378" s="3" t="s">
        <v>303</v>
      </c>
      <c r="G378" s="3" t="s">
        <v>1055</v>
      </c>
      <c r="H378" s="3" t="s">
        <v>79</v>
      </c>
      <c r="I378" s="3" t="s">
        <v>1056</v>
      </c>
      <c r="J378" s="3" t="s">
        <v>79</v>
      </c>
      <c r="K378" s="3" t="s">
        <v>5447</v>
      </c>
    </row>
    <row r="379" spans="1:11" x14ac:dyDescent="0.25">
      <c r="A379" s="3" t="s">
        <v>918</v>
      </c>
      <c r="B379" t="s">
        <v>918</v>
      </c>
      <c r="C379" s="3" t="s">
        <v>684</v>
      </c>
      <c r="D379" s="3"/>
      <c r="E379" s="3"/>
      <c r="F379" s="3" t="s">
        <v>303</v>
      </c>
      <c r="G379" s="3" t="s">
        <v>919</v>
      </c>
      <c r="H379" s="3" t="s">
        <v>78</v>
      </c>
      <c r="I379" s="3" t="s">
        <v>920</v>
      </c>
      <c r="J379" s="3" t="s">
        <v>78</v>
      </c>
      <c r="K379" s="3" t="s">
        <v>5447</v>
      </c>
    </row>
    <row r="380" spans="1:11" x14ac:dyDescent="0.25">
      <c r="A380" s="3" t="s">
        <v>2882</v>
      </c>
      <c r="B380" t="s">
        <v>2882</v>
      </c>
      <c r="C380" s="3" t="s">
        <v>684</v>
      </c>
      <c r="D380" s="3"/>
      <c r="E380" s="3"/>
      <c r="F380" s="3" t="s">
        <v>303</v>
      </c>
      <c r="G380" s="3" t="s">
        <v>2883</v>
      </c>
      <c r="H380" s="3" t="s">
        <v>2860</v>
      </c>
      <c r="I380" s="3" t="s">
        <v>2884</v>
      </c>
      <c r="J380" s="3" t="s">
        <v>2860</v>
      </c>
      <c r="K380" s="3" t="s">
        <v>5447</v>
      </c>
    </row>
    <row r="381" spans="1:11" x14ac:dyDescent="0.25">
      <c r="A381" s="3" t="s">
        <v>789</v>
      </c>
      <c r="B381" t="s">
        <v>789</v>
      </c>
      <c r="C381" s="3" t="s">
        <v>684</v>
      </c>
      <c r="D381" s="3"/>
      <c r="E381" s="3"/>
      <c r="F381" s="3" t="s">
        <v>303</v>
      </c>
      <c r="G381" s="3" t="s">
        <v>790</v>
      </c>
      <c r="H381" s="3" t="s">
        <v>76</v>
      </c>
      <c r="I381" s="3" t="s">
        <v>791</v>
      </c>
      <c r="J381" s="3" t="s">
        <v>76</v>
      </c>
      <c r="K381" s="3" t="s">
        <v>5447</v>
      </c>
    </row>
    <row r="382" spans="1:11" x14ac:dyDescent="0.25">
      <c r="A382" s="3" t="s">
        <v>2749</v>
      </c>
      <c r="B382" t="s">
        <v>2749</v>
      </c>
      <c r="C382" s="3" t="s">
        <v>684</v>
      </c>
      <c r="D382" s="3"/>
      <c r="E382" s="3"/>
      <c r="F382" s="3" t="s">
        <v>303</v>
      </c>
      <c r="G382" s="3" t="s">
        <v>2750</v>
      </c>
      <c r="H382" s="3" t="s">
        <v>2727</v>
      </c>
      <c r="I382" s="3" t="s">
        <v>2751</v>
      </c>
      <c r="J382" s="3" t="s">
        <v>2727</v>
      </c>
      <c r="K382" s="3" t="s">
        <v>5447</v>
      </c>
    </row>
    <row r="383" spans="1:11" x14ac:dyDescent="0.25">
      <c r="A383" s="3" t="s">
        <v>2573</v>
      </c>
      <c r="B383" t="s">
        <v>2573</v>
      </c>
      <c r="C383" s="3" t="s">
        <v>684</v>
      </c>
      <c r="D383" s="3"/>
      <c r="E383" s="3"/>
      <c r="F383" s="3" t="s">
        <v>303</v>
      </c>
      <c r="G383" s="3" t="s">
        <v>2574</v>
      </c>
      <c r="H383" s="3" t="s">
        <v>2551</v>
      </c>
      <c r="I383" s="3" t="s">
        <v>2575</v>
      </c>
      <c r="J383" s="3" t="s">
        <v>2551</v>
      </c>
      <c r="K383" s="3" t="s">
        <v>5447</v>
      </c>
    </row>
    <row r="384" spans="1:11" x14ac:dyDescent="0.25">
      <c r="A384" s="3" t="s">
        <v>3287</v>
      </c>
      <c r="B384" t="s">
        <v>3287</v>
      </c>
      <c r="C384" t="s">
        <v>451</v>
      </c>
      <c r="D384" s="3"/>
      <c r="E384" s="3"/>
      <c r="F384" t="s">
        <v>448</v>
      </c>
      <c r="G384" t="s">
        <v>3288</v>
      </c>
      <c r="H384" s="3" t="s">
        <v>3285</v>
      </c>
      <c r="I384" t="s">
        <v>3289</v>
      </c>
      <c r="J384" t="s">
        <v>3285</v>
      </c>
      <c r="K384" s="3" t="str">
        <f>_xlfn.XLOOKUP(B384,SiteSector_mapping!$A$2:$A$212,SiteSector_mapping!$B$2:$B$212,"Other")</f>
        <v>Other</v>
      </c>
    </row>
    <row r="385" spans="1:11" x14ac:dyDescent="0.25">
      <c r="A385" s="3" t="s">
        <v>3184</v>
      </c>
      <c r="B385" t="s">
        <v>3184</v>
      </c>
      <c r="C385" s="4" t="s">
        <v>451</v>
      </c>
      <c r="D385" s="3"/>
      <c r="E385" s="3"/>
      <c r="F385" t="s">
        <v>448</v>
      </c>
      <c r="G385" t="s">
        <v>3185</v>
      </c>
      <c r="H385" s="3" t="s">
        <v>3177</v>
      </c>
      <c r="I385" t="s">
        <v>3186</v>
      </c>
      <c r="J385" t="s">
        <v>3177</v>
      </c>
      <c r="K385" s="3" t="str">
        <f>_xlfn.XLOOKUP(B385,SiteSector_mapping!$A$2:$A$212,SiteSector_mapping!$B$2:$B$212,"Other")</f>
        <v>Other</v>
      </c>
    </row>
    <row r="386" spans="1:11" x14ac:dyDescent="0.25">
      <c r="A386" s="3" t="s">
        <v>3385</v>
      </c>
      <c r="B386" t="s">
        <v>5354</v>
      </c>
      <c r="C386" s="1" t="s">
        <v>451</v>
      </c>
      <c r="D386" s="3"/>
      <c r="E386" s="3"/>
      <c r="F386" t="s">
        <v>448</v>
      </c>
      <c r="G386" t="s">
        <v>3386</v>
      </c>
      <c r="H386" s="3" t="s">
        <v>3381</v>
      </c>
      <c r="I386" t="s">
        <v>3387</v>
      </c>
      <c r="J386" t="s">
        <v>3381</v>
      </c>
      <c r="K386" s="3" t="str">
        <f>_xlfn.XLOOKUP(B386,SiteSector_mapping!$A$2:$A$212,SiteSector_mapping!$B$2:$B$212,"Other")</f>
        <v>Other</v>
      </c>
    </row>
    <row r="387" spans="1:11" x14ac:dyDescent="0.25">
      <c r="A387" s="3" t="s">
        <v>2533</v>
      </c>
      <c r="B387" t="s">
        <v>2533</v>
      </c>
      <c r="C387" s="3" t="s">
        <v>684</v>
      </c>
      <c r="D387" s="3"/>
      <c r="E387" s="3"/>
      <c r="F387" s="3" t="s">
        <v>393</v>
      </c>
      <c r="G387" s="3" t="s">
        <v>4181</v>
      </c>
      <c r="H387" s="3" t="s">
        <v>2327</v>
      </c>
      <c r="I387" s="3" t="s">
        <v>4182</v>
      </c>
      <c r="J387" s="3" t="s">
        <v>2327</v>
      </c>
      <c r="K387" s="3" t="s">
        <v>5455</v>
      </c>
    </row>
    <row r="388" spans="1:11" x14ac:dyDescent="0.25">
      <c r="A388" s="3" t="s">
        <v>2404</v>
      </c>
      <c r="B388" t="s">
        <v>2404</v>
      </c>
      <c r="C388" s="3" t="s">
        <v>684</v>
      </c>
      <c r="D388" s="3"/>
      <c r="E388" s="3"/>
      <c r="F388" s="3" t="s">
        <v>393</v>
      </c>
      <c r="G388" s="3" t="s">
        <v>2405</v>
      </c>
      <c r="H388" s="3" t="s">
        <v>2327</v>
      </c>
      <c r="I388" s="3" t="s">
        <v>2406</v>
      </c>
      <c r="J388" s="3" t="s">
        <v>2327</v>
      </c>
      <c r="K388" s="3" t="s">
        <v>5455</v>
      </c>
    </row>
    <row r="389" spans="1:11" x14ac:dyDescent="0.25">
      <c r="A389" s="3" t="s">
        <v>2488</v>
      </c>
      <c r="B389" t="s">
        <v>2488</v>
      </c>
      <c r="C389" s="3" t="s">
        <v>684</v>
      </c>
      <c r="D389" s="3"/>
      <c r="E389" s="3"/>
      <c r="F389" s="3" t="s">
        <v>393</v>
      </c>
      <c r="G389" s="3" t="s">
        <v>4271</v>
      </c>
      <c r="H389" s="3" t="s">
        <v>2458</v>
      </c>
      <c r="I389" s="3" t="s">
        <v>4272</v>
      </c>
      <c r="J389" s="3" t="s">
        <v>2458</v>
      </c>
      <c r="K389" s="3" t="s">
        <v>5455</v>
      </c>
    </row>
    <row r="390" spans="1:11" x14ac:dyDescent="0.25">
      <c r="A390" s="3" t="s">
        <v>587</v>
      </c>
      <c r="B390" t="s">
        <v>587</v>
      </c>
      <c r="C390" s="3" t="s">
        <v>509</v>
      </c>
      <c r="D390" s="3"/>
      <c r="E390" s="3"/>
      <c r="F390" s="3" t="s">
        <v>393</v>
      </c>
      <c r="G390" s="3" t="s">
        <v>588</v>
      </c>
      <c r="H390" s="3" t="s">
        <v>69</v>
      </c>
      <c r="I390" s="3" t="s">
        <v>589</v>
      </c>
      <c r="J390" s="3" t="s">
        <v>69</v>
      </c>
      <c r="K390" s="3" t="s">
        <v>5455</v>
      </c>
    </row>
    <row r="391" spans="1:11" x14ac:dyDescent="0.25">
      <c r="A391" s="3" t="s">
        <v>735</v>
      </c>
      <c r="B391" t="s">
        <v>735</v>
      </c>
      <c r="C391" s="3" t="s">
        <v>684</v>
      </c>
      <c r="D391" s="3"/>
      <c r="E391" s="3"/>
      <c r="F391" s="3" t="s">
        <v>393</v>
      </c>
      <c r="G391" s="3" t="s">
        <v>736</v>
      </c>
      <c r="H391" s="3" t="s">
        <v>74</v>
      </c>
      <c r="I391" s="3" t="s">
        <v>4340</v>
      </c>
      <c r="J391" s="3" t="s">
        <v>74</v>
      </c>
      <c r="K391" s="3" t="s">
        <v>5455</v>
      </c>
    </row>
    <row r="392" spans="1:11" x14ac:dyDescent="0.25">
      <c r="A392" s="3" t="s">
        <v>3340</v>
      </c>
      <c r="B392" t="s">
        <v>3340</v>
      </c>
      <c r="C392" s="3" t="s">
        <v>684</v>
      </c>
      <c r="D392" s="3"/>
      <c r="E392" s="3"/>
      <c r="F392" s="3" t="s">
        <v>393</v>
      </c>
      <c r="G392" s="3" t="s">
        <v>3341</v>
      </c>
      <c r="H392" s="3" t="s">
        <v>3285</v>
      </c>
      <c r="I392" s="3" t="s">
        <v>4385</v>
      </c>
      <c r="J392" s="3" t="s">
        <v>3285</v>
      </c>
      <c r="K392" s="3" t="s">
        <v>5455</v>
      </c>
    </row>
    <row r="393" spans="1:11" x14ac:dyDescent="0.25">
      <c r="A393" s="3" t="s">
        <v>3238</v>
      </c>
      <c r="B393" t="s">
        <v>3238</v>
      </c>
      <c r="C393" s="3" t="s">
        <v>684</v>
      </c>
      <c r="D393" s="3"/>
      <c r="E393" s="3"/>
      <c r="F393" s="3" t="s">
        <v>393</v>
      </c>
      <c r="G393" s="3" t="s">
        <v>3239</v>
      </c>
      <c r="H393" s="3" t="s">
        <v>3177</v>
      </c>
      <c r="I393" s="3" t="s">
        <v>4429</v>
      </c>
      <c r="J393" s="3" t="s">
        <v>3177</v>
      </c>
      <c r="K393" s="3" t="s">
        <v>5455</v>
      </c>
    </row>
    <row r="394" spans="1:11" x14ac:dyDescent="0.25">
      <c r="A394" s="3" t="s">
        <v>3438</v>
      </c>
      <c r="B394" t="s">
        <v>3438</v>
      </c>
      <c r="C394" s="3" t="s">
        <v>684</v>
      </c>
      <c r="D394" s="3"/>
      <c r="E394" s="3"/>
      <c r="F394" s="3" t="s">
        <v>393</v>
      </c>
      <c r="G394" s="3" t="s">
        <v>3439</v>
      </c>
      <c r="H394" s="3" t="s">
        <v>3381</v>
      </c>
      <c r="I394" s="3" t="s">
        <v>4473</v>
      </c>
      <c r="J394" s="3" t="s">
        <v>3381</v>
      </c>
      <c r="K394" s="3" t="s">
        <v>5455</v>
      </c>
    </row>
    <row r="395" spans="1:11" x14ac:dyDescent="0.25">
      <c r="A395" s="3" t="s">
        <v>1111</v>
      </c>
      <c r="B395" t="s">
        <v>1111</v>
      </c>
      <c r="C395" s="3" t="s">
        <v>684</v>
      </c>
      <c r="D395" s="3"/>
      <c r="E395" s="3"/>
      <c r="F395" s="3" t="s">
        <v>393</v>
      </c>
      <c r="G395" s="3" t="s">
        <v>1112</v>
      </c>
      <c r="H395" s="3" t="s">
        <v>79</v>
      </c>
      <c r="I395" s="3" t="s">
        <v>1113</v>
      </c>
      <c r="J395" s="3" t="s">
        <v>79</v>
      </c>
      <c r="K395" s="3" t="s">
        <v>5455</v>
      </c>
    </row>
    <row r="396" spans="1:11" x14ac:dyDescent="0.25">
      <c r="A396" s="3" t="s">
        <v>975</v>
      </c>
      <c r="B396" t="s">
        <v>975</v>
      </c>
      <c r="C396" s="3" t="s">
        <v>684</v>
      </c>
      <c r="D396" s="3"/>
      <c r="E396" s="3"/>
      <c r="F396" s="3" t="s">
        <v>393</v>
      </c>
      <c r="G396" s="3" t="s">
        <v>976</v>
      </c>
      <c r="H396" s="3" t="s">
        <v>78</v>
      </c>
      <c r="I396" s="3" t="s">
        <v>977</v>
      </c>
      <c r="J396" s="3" t="s">
        <v>78</v>
      </c>
      <c r="K396" s="3" t="s">
        <v>5455</v>
      </c>
    </row>
    <row r="397" spans="1:11" x14ac:dyDescent="0.25">
      <c r="A397" s="3" t="s">
        <v>2939</v>
      </c>
      <c r="B397" t="s">
        <v>2939</v>
      </c>
      <c r="C397" s="3" t="s">
        <v>684</v>
      </c>
      <c r="D397" s="3"/>
      <c r="E397" s="3"/>
      <c r="F397" s="3" t="s">
        <v>393</v>
      </c>
      <c r="G397" s="3" t="s">
        <v>2940</v>
      </c>
      <c r="H397" s="3" t="s">
        <v>2860</v>
      </c>
      <c r="I397" s="3" t="s">
        <v>2941</v>
      </c>
      <c r="J397" s="3" t="s">
        <v>2860</v>
      </c>
      <c r="K397" s="3" t="s">
        <v>5455</v>
      </c>
    </row>
    <row r="398" spans="1:11" x14ac:dyDescent="0.25">
      <c r="A398" s="3" t="s">
        <v>846</v>
      </c>
      <c r="B398" t="s">
        <v>846</v>
      </c>
      <c r="C398" s="3" t="s">
        <v>684</v>
      </c>
      <c r="D398" s="3"/>
      <c r="E398" s="3"/>
      <c r="F398" s="3" t="s">
        <v>393</v>
      </c>
      <c r="G398" s="3" t="s">
        <v>847</v>
      </c>
      <c r="H398" s="3" t="s">
        <v>76</v>
      </c>
      <c r="I398" s="3" t="s">
        <v>848</v>
      </c>
      <c r="J398" s="3" t="s">
        <v>76</v>
      </c>
      <c r="K398" s="3" t="s">
        <v>5455</v>
      </c>
    </row>
    <row r="399" spans="1:11" x14ac:dyDescent="0.25">
      <c r="A399" s="3" t="s">
        <v>2806</v>
      </c>
      <c r="B399" t="s">
        <v>2806</v>
      </c>
      <c r="C399" s="3" t="s">
        <v>684</v>
      </c>
      <c r="D399" s="3"/>
      <c r="E399" s="3"/>
      <c r="F399" s="3" t="s">
        <v>393</v>
      </c>
      <c r="G399" s="3" t="s">
        <v>2807</v>
      </c>
      <c r="H399" s="3" t="s">
        <v>2727</v>
      </c>
      <c r="I399" s="3" t="s">
        <v>2808</v>
      </c>
      <c r="J399" s="3" t="s">
        <v>2727</v>
      </c>
      <c r="K399" s="3" t="s">
        <v>5455</v>
      </c>
    </row>
    <row r="400" spans="1:11" x14ac:dyDescent="0.25">
      <c r="A400" s="3" t="s">
        <v>2630</v>
      </c>
      <c r="B400" t="s">
        <v>2630</v>
      </c>
      <c r="C400" s="3" t="s">
        <v>684</v>
      </c>
      <c r="D400" s="3"/>
      <c r="E400" s="3"/>
      <c r="F400" s="3" t="s">
        <v>393</v>
      </c>
      <c r="G400" s="3" t="s">
        <v>2631</v>
      </c>
      <c r="H400" s="3" t="s">
        <v>2551</v>
      </c>
      <c r="I400" s="3" t="s">
        <v>2632</v>
      </c>
      <c r="J400" s="3" t="s">
        <v>2551</v>
      </c>
      <c r="K400" s="3" t="s">
        <v>5455</v>
      </c>
    </row>
    <row r="401" spans="1:11" x14ac:dyDescent="0.25">
      <c r="A401" s="3" t="s">
        <v>2537</v>
      </c>
      <c r="B401" t="s">
        <v>2537</v>
      </c>
      <c r="C401" s="3" t="s">
        <v>684</v>
      </c>
      <c r="D401" s="3"/>
      <c r="E401" s="3"/>
      <c r="F401" s="3" t="s">
        <v>405</v>
      </c>
      <c r="G401" s="3" t="s">
        <v>4183</v>
      </c>
      <c r="H401" s="3" t="s">
        <v>2327</v>
      </c>
      <c r="I401" s="3" t="s">
        <v>4184</v>
      </c>
      <c r="J401" s="3" t="s">
        <v>2327</v>
      </c>
      <c r="K401" s="3" t="s">
        <v>5455</v>
      </c>
    </row>
    <row r="402" spans="1:11" x14ac:dyDescent="0.25">
      <c r="A402" s="3" t="s">
        <v>2416</v>
      </c>
      <c r="B402" t="s">
        <v>2416</v>
      </c>
      <c r="C402" s="3" t="s">
        <v>684</v>
      </c>
      <c r="D402" s="3"/>
      <c r="E402" s="3"/>
      <c r="F402" s="3" t="s">
        <v>405</v>
      </c>
      <c r="G402" s="3" t="s">
        <v>2417</v>
      </c>
      <c r="H402" s="3" t="s">
        <v>2327</v>
      </c>
      <c r="I402" s="3" t="s">
        <v>2418</v>
      </c>
      <c r="J402" s="3" t="s">
        <v>2327</v>
      </c>
      <c r="K402" s="3" t="s">
        <v>5455</v>
      </c>
    </row>
    <row r="403" spans="1:11" x14ac:dyDescent="0.25">
      <c r="A403" s="3" t="s">
        <v>2492</v>
      </c>
      <c r="B403" t="s">
        <v>2492</v>
      </c>
      <c r="C403" s="3" t="s">
        <v>684</v>
      </c>
      <c r="D403" s="3"/>
      <c r="E403" s="3"/>
      <c r="F403" s="3" t="s">
        <v>405</v>
      </c>
      <c r="G403" s="3" t="s">
        <v>4273</v>
      </c>
      <c r="H403" s="3" t="s">
        <v>2458</v>
      </c>
      <c r="I403" s="3" t="s">
        <v>4274</v>
      </c>
      <c r="J403" s="3" t="s">
        <v>2458</v>
      </c>
      <c r="K403" s="3" t="s">
        <v>5455</v>
      </c>
    </row>
    <row r="404" spans="1:11" x14ac:dyDescent="0.25">
      <c r="A404" s="3" t="s">
        <v>599</v>
      </c>
      <c r="B404" t="s">
        <v>599</v>
      </c>
      <c r="C404" s="3" t="s">
        <v>509</v>
      </c>
      <c r="D404" s="3"/>
      <c r="E404" s="3"/>
      <c r="F404" s="3" t="s">
        <v>405</v>
      </c>
      <c r="G404" s="3" t="s">
        <v>600</v>
      </c>
      <c r="H404" s="3" t="s">
        <v>69</v>
      </c>
      <c r="I404" s="3" t="s">
        <v>601</v>
      </c>
      <c r="J404" s="3" t="s">
        <v>69</v>
      </c>
      <c r="K404" s="3" t="s">
        <v>5455</v>
      </c>
    </row>
    <row r="405" spans="1:11" x14ac:dyDescent="0.25">
      <c r="A405" s="3" t="s">
        <v>743</v>
      </c>
      <c r="B405" t="s">
        <v>743</v>
      </c>
      <c r="C405" s="3" t="s">
        <v>684</v>
      </c>
      <c r="D405" s="3"/>
      <c r="E405" s="3"/>
      <c r="F405" s="3" t="s">
        <v>405</v>
      </c>
      <c r="G405" s="3" t="s">
        <v>744</v>
      </c>
      <c r="H405" s="3" t="s">
        <v>74</v>
      </c>
      <c r="I405" s="3" t="s">
        <v>4341</v>
      </c>
      <c r="J405" s="3" t="s">
        <v>74</v>
      </c>
      <c r="K405" s="3" t="s">
        <v>5455</v>
      </c>
    </row>
    <row r="406" spans="1:11" x14ac:dyDescent="0.25">
      <c r="A406" s="3" t="s">
        <v>3350</v>
      </c>
      <c r="B406" t="s">
        <v>3350</v>
      </c>
      <c r="C406" s="3" t="s">
        <v>684</v>
      </c>
      <c r="D406" s="3"/>
      <c r="E406" s="3"/>
      <c r="F406" s="3" t="s">
        <v>405</v>
      </c>
      <c r="G406" s="3" t="s">
        <v>3351</v>
      </c>
      <c r="H406" s="3" t="s">
        <v>3285</v>
      </c>
      <c r="I406" s="3" t="s">
        <v>4386</v>
      </c>
      <c r="J406" s="3" t="s">
        <v>3285</v>
      </c>
      <c r="K406" s="3" t="s">
        <v>5455</v>
      </c>
    </row>
    <row r="407" spans="1:11" x14ac:dyDescent="0.25">
      <c r="A407" s="3" t="s">
        <v>3248</v>
      </c>
      <c r="B407" t="s">
        <v>3248</v>
      </c>
      <c r="C407" s="3" t="s">
        <v>684</v>
      </c>
      <c r="D407" s="3"/>
      <c r="E407" s="3"/>
      <c r="F407" s="3" t="s">
        <v>405</v>
      </c>
      <c r="G407" s="3" t="s">
        <v>3249</v>
      </c>
      <c r="H407" s="3" t="s">
        <v>3177</v>
      </c>
      <c r="I407" s="3" t="s">
        <v>4430</v>
      </c>
      <c r="J407" s="3" t="s">
        <v>3177</v>
      </c>
      <c r="K407" s="3" t="s">
        <v>5455</v>
      </c>
    </row>
    <row r="408" spans="1:11" x14ac:dyDescent="0.25">
      <c r="A408" s="3" t="s">
        <v>3448</v>
      </c>
      <c r="B408" t="s">
        <v>3448</v>
      </c>
      <c r="C408" s="3" t="s">
        <v>684</v>
      </c>
      <c r="D408" s="3"/>
      <c r="E408" s="3"/>
      <c r="F408" s="3" t="s">
        <v>405</v>
      </c>
      <c r="G408" s="3" t="s">
        <v>3449</v>
      </c>
      <c r="H408" s="3" t="s">
        <v>3381</v>
      </c>
      <c r="I408" s="3" t="s">
        <v>4474</v>
      </c>
      <c r="J408" s="3" t="s">
        <v>3381</v>
      </c>
      <c r="K408" s="3" t="s">
        <v>5455</v>
      </c>
    </row>
    <row r="409" spans="1:11" x14ac:dyDescent="0.25">
      <c r="A409" s="3" t="s">
        <v>1123</v>
      </c>
      <c r="B409" t="s">
        <v>1123</v>
      </c>
      <c r="C409" s="3" t="s">
        <v>684</v>
      </c>
      <c r="D409" s="3"/>
      <c r="E409" s="3"/>
      <c r="F409" s="3" t="s">
        <v>405</v>
      </c>
      <c r="G409" s="3" t="s">
        <v>1124</v>
      </c>
      <c r="H409" s="3" t="s">
        <v>79</v>
      </c>
      <c r="I409" s="3" t="s">
        <v>1125</v>
      </c>
      <c r="J409" s="3" t="s">
        <v>79</v>
      </c>
      <c r="K409" s="3" t="s">
        <v>5455</v>
      </c>
    </row>
    <row r="410" spans="1:11" x14ac:dyDescent="0.25">
      <c r="A410" s="3" t="s">
        <v>987</v>
      </c>
      <c r="B410" t="s">
        <v>987</v>
      </c>
      <c r="C410" s="3" t="s">
        <v>684</v>
      </c>
      <c r="D410" s="3"/>
      <c r="E410" s="3"/>
      <c r="F410" s="3" t="s">
        <v>405</v>
      </c>
      <c r="G410" s="3" t="s">
        <v>988</v>
      </c>
      <c r="H410" s="3" t="s">
        <v>78</v>
      </c>
      <c r="I410" s="3" t="s">
        <v>989</v>
      </c>
      <c r="J410" s="3" t="s">
        <v>78</v>
      </c>
      <c r="K410" s="3" t="s">
        <v>5455</v>
      </c>
    </row>
    <row r="411" spans="1:11" x14ac:dyDescent="0.25">
      <c r="A411" s="3" t="s">
        <v>2951</v>
      </c>
      <c r="B411" t="s">
        <v>2951</v>
      </c>
      <c r="C411" s="3" t="s">
        <v>684</v>
      </c>
      <c r="D411" s="3"/>
      <c r="E411" s="3"/>
      <c r="F411" s="3" t="s">
        <v>405</v>
      </c>
      <c r="G411" s="3" t="s">
        <v>2952</v>
      </c>
      <c r="H411" s="3" t="s">
        <v>2860</v>
      </c>
      <c r="I411" s="3" t="s">
        <v>2953</v>
      </c>
      <c r="J411" s="3" t="s">
        <v>2860</v>
      </c>
      <c r="K411" s="3" t="s">
        <v>5455</v>
      </c>
    </row>
    <row r="412" spans="1:11" x14ac:dyDescent="0.25">
      <c r="A412" s="3" t="s">
        <v>858</v>
      </c>
      <c r="B412" t="s">
        <v>858</v>
      </c>
      <c r="C412" s="3" t="s">
        <v>684</v>
      </c>
      <c r="D412" s="3"/>
      <c r="E412" s="3"/>
      <c r="F412" s="3" t="s">
        <v>405</v>
      </c>
      <c r="G412" s="3" t="s">
        <v>859</v>
      </c>
      <c r="H412" s="3" t="s">
        <v>76</v>
      </c>
      <c r="I412" s="3" t="s">
        <v>860</v>
      </c>
      <c r="J412" s="3" t="s">
        <v>76</v>
      </c>
      <c r="K412" s="3" t="s">
        <v>5455</v>
      </c>
    </row>
    <row r="413" spans="1:11" x14ac:dyDescent="0.25">
      <c r="A413" s="3" t="s">
        <v>2818</v>
      </c>
      <c r="B413" t="s">
        <v>2818</v>
      </c>
      <c r="C413" s="3" t="s">
        <v>684</v>
      </c>
      <c r="D413" s="3"/>
      <c r="E413" s="3"/>
      <c r="F413" s="3" t="s">
        <v>405</v>
      </c>
      <c r="G413" s="3" t="s">
        <v>2819</v>
      </c>
      <c r="H413" s="3" t="s">
        <v>2727</v>
      </c>
      <c r="I413" s="3" t="s">
        <v>2820</v>
      </c>
      <c r="J413" s="3" t="s">
        <v>2727</v>
      </c>
      <c r="K413" s="3" t="s">
        <v>5455</v>
      </c>
    </row>
    <row r="414" spans="1:11" x14ac:dyDescent="0.25">
      <c r="A414" s="3" t="s">
        <v>2642</v>
      </c>
      <c r="B414" t="s">
        <v>2642</v>
      </c>
      <c r="C414" s="3" t="s">
        <v>684</v>
      </c>
      <c r="D414" s="3"/>
      <c r="E414" s="3"/>
      <c r="F414" s="3" t="s">
        <v>405</v>
      </c>
      <c r="G414" s="3" t="s">
        <v>2643</v>
      </c>
      <c r="H414" s="3" t="s">
        <v>2551</v>
      </c>
      <c r="I414" s="3" t="s">
        <v>2644</v>
      </c>
      <c r="J414" s="3" t="s">
        <v>2551</v>
      </c>
      <c r="K414" s="3" t="s">
        <v>5455</v>
      </c>
    </row>
    <row r="415" spans="1:11" x14ac:dyDescent="0.25">
      <c r="A415" s="3" t="s">
        <v>481</v>
      </c>
      <c r="B415" t="s">
        <v>481</v>
      </c>
      <c r="C415" s="3" t="s">
        <v>478</v>
      </c>
      <c r="D415" s="3"/>
      <c r="E415" s="3"/>
      <c r="F415" t="s">
        <v>448</v>
      </c>
      <c r="G415" t="s">
        <v>482</v>
      </c>
      <c r="H415" s="3" t="s">
        <v>94</v>
      </c>
      <c r="I415" t="s">
        <v>483</v>
      </c>
      <c r="J415" t="s">
        <v>94</v>
      </c>
      <c r="K415" s="3" t="str">
        <f>_xlfn.XLOOKUP(B415,SiteSector_mapping!$A$2:$A$212,SiteSector_mapping!$B$2:$B$212,"Other")</f>
        <v>Other</v>
      </c>
    </row>
    <row r="416" spans="1:11" x14ac:dyDescent="0.25">
      <c r="A416" t="s">
        <v>4652</v>
      </c>
      <c r="B416" t="s">
        <v>4652</v>
      </c>
      <c r="C416" s="3" t="s">
        <v>684</v>
      </c>
      <c r="F416" t="s">
        <v>4133</v>
      </c>
      <c r="G416" t="s">
        <v>4943</v>
      </c>
      <c r="H416" s="3" t="s">
        <v>2506</v>
      </c>
      <c r="I416" t="s">
        <v>4944</v>
      </c>
      <c r="J416" t="s">
        <v>2506</v>
      </c>
      <c r="K416" s="3" t="s">
        <v>5455</v>
      </c>
    </row>
    <row r="417" spans="1:11" x14ac:dyDescent="0.25">
      <c r="A417" t="s">
        <v>4639</v>
      </c>
      <c r="B417" t="s">
        <v>4639</v>
      </c>
      <c r="C417" s="3" t="s">
        <v>684</v>
      </c>
      <c r="F417" t="s">
        <v>4133</v>
      </c>
      <c r="G417" t="s">
        <v>4673</v>
      </c>
      <c r="H417" s="3" t="s">
        <v>2327</v>
      </c>
      <c r="I417" t="s">
        <v>4875</v>
      </c>
      <c r="J417" t="s">
        <v>2327</v>
      </c>
      <c r="K417" s="3" t="s">
        <v>5455</v>
      </c>
    </row>
    <row r="418" spans="1:11" x14ac:dyDescent="0.25">
      <c r="A418" s="3" t="s">
        <v>2706</v>
      </c>
      <c r="B418" t="s">
        <v>2706</v>
      </c>
      <c r="C418" s="3" t="s">
        <v>684</v>
      </c>
      <c r="D418" s="3"/>
      <c r="E418" s="3"/>
      <c r="F418" t="s">
        <v>4133</v>
      </c>
      <c r="G418" s="3" t="s">
        <v>2707</v>
      </c>
      <c r="H418" s="3" t="s">
        <v>2551</v>
      </c>
      <c r="I418" s="3" t="s">
        <v>2708</v>
      </c>
      <c r="J418" s="3" t="s">
        <v>2551</v>
      </c>
      <c r="K418" s="3" t="str">
        <f>_xlfn.XLOOKUP(B418,SiteSector_mapping!$A$2:$A$212,SiteSector_mapping!$B$2:$B$212,"Other")</f>
        <v>Industry_Other</v>
      </c>
    </row>
    <row r="419" spans="1:11" x14ac:dyDescent="0.25">
      <c r="A419" s="3" t="s">
        <v>468</v>
      </c>
      <c r="B419" t="s">
        <v>468</v>
      </c>
      <c r="C419" t="s">
        <v>465</v>
      </c>
      <c r="D419" s="3"/>
      <c r="E419" s="3"/>
      <c r="F419" t="s">
        <v>448</v>
      </c>
      <c r="G419" t="s">
        <v>469</v>
      </c>
      <c r="H419" s="3" t="s">
        <v>83</v>
      </c>
      <c r="I419" t="s">
        <v>470</v>
      </c>
      <c r="J419" t="s">
        <v>83</v>
      </c>
      <c r="K419" s="3" t="str">
        <f>_xlfn.XLOOKUP(B419,SiteSector_mapping!$A$2:$A$212,SiteSector_mapping!$B$2:$B$212,"Other")</f>
        <v>Other</v>
      </c>
    </row>
    <row r="420" spans="1:11" x14ac:dyDescent="0.25">
      <c r="A420" s="3" t="s">
        <v>461</v>
      </c>
      <c r="B420" t="s">
        <v>461</v>
      </c>
      <c r="C420" t="s">
        <v>451</v>
      </c>
      <c r="D420" s="3"/>
      <c r="E420" s="3"/>
      <c r="F420" t="s">
        <v>448</v>
      </c>
      <c r="G420" t="s">
        <v>462</v>
      </c>
      <c r="H420" s="3" t="s">
        <v>79</v>
      </c>
      <c r="I420" t="s">
        <v>463</v>
      </c>
      <c r="J420" t="s">
        <v>79</v>
      </c>
      <c r="K420" s="3" t="str">
        <f>_xlfn.XLOOKUP(B420,SiteSector_mapping!$A$2:$A$212,SiteSector_mapping!$B$2:$B$212,"Other")</f>
        <v>Other</v>
      </c>
    </row>
    <row r="421" spans="1:11" x14ac:dyDescent="0.25">
      <c r="A421" s="3" t="s">
        <v>458</v>
      </c>
      <c r="B421" t="s">
        <v>458</v>
      </c>
      <c r="C421" t="s">
        <v>451</v>
      </c>
      <c r="D421" s="3"/>
      <c r="E421" s="3"/>
      <c r="F421" t="s">
        <v>448</v>
      </c>
      <c r="G421" t="s">
        <v>459</v>
      </c>
      <c r="H421" s="3" t="s">
        <v>78</v>
      </c>
      <c r="I421" t="s">
        <v>460</v>
      </c>
      <c r="J421" t="s">
        <v>78</v>
      </c>
      <c r="K421" s="3" t="str">
        <f>_xlfn.XLOOKUP(B421,SiteSector_mapping!$A$2:$A$212,SiteSector_mapping!$B$2:$B$212,"Other")</f>
        <v>Other</v>
      </c>
    </row>
    <row r="422" spans="1:11" x14ac:dyDescent="0.25">
      <c r="A422" t="s">
        <v>2523</v>
      </c>
      <c r="B422" t="s">
        <v>2523</v>
      </c>
      <c r="C422" s="3" t="s">
        <v>684</v>
      </c>
      <c r="F422" t="s">
        <v>557</v>
      </c>
      <c r="G422" t="s">
        <v>4185</v>
      </c>
      <c r="H422" s="3" t="s">
        <v>2506</v>
      </c>
      <c r="I422" t="s">
        <v>4186</v>
      </c>
      <c r="J422" t="s">
        <v>2506</v>
      </c>
      <c r="K422" s="3" t="str">
        <f>_xlfn.XLOOKUP(B422,SiteSector_mapping!$A$2:$A$212,SiteSector_mapping!$B$2:$B$212,"Other")</f>
        <v>Other</v>
      </c>
    </row>
    <row r="423" spans="1:11" x14ac:dyDescent="0.25">
      <c r="A423" s="3" t="s">
        <v>2523</v>
      </c>
      <c r="B423" t="s">
        <v>2523</v>
      </c>
      <c r="C423" s="3" t="s">
        <v>684</v>
      </c>
      <c r="D423" s="3"/>
      <c r="E423" s="3"/>
      <c r="F423" s="3" t="s">
        <v>557</v>
      </c>
      <c r="G423" s="3" t="s">
        <v>4185</v>
      </c>
      <c r="H423" s="3" t="s">
        <v>2327</v>
      </c>
      <c r="I423" s="3" t="s">
        <v>4186</v>
      </c>
      <c r="J423" s="3" t="s">
        <v>2327</v>
      </c>
      <c r="K423" s="3" t="str">
        <f>_xlfn.XLOOKUP(B423,SiteSector_mapping!$A$2:$A$212,SiteSector_mapping!$B$2:$B$212,"Other")</f>
        <v>Other</v>
      </c>
    </row>
    <row r="424" spans="1:11" x14ac:dyDescent="0.25">
      <c r="A424" s="3" t="s">
        <v>2374</v>
      </c>
      <c r="B424" t="s">
        <v>2374</v>
      </c>
      <c r="C424" s="3" t="s">
        <v>684</v>
      </c>
      <c r="D424" s="3"/>
      <c r="E424" s="3"/>
      <c r="F424" s="3" t="s">
        <v>557</v>
      </c>
      <c r="G424" s="3" t="s">
        <v>2375</v>
      </c>
      <c r="H424" s="3" t="s">
        <v>2327</v>
      </c>
      <c r="I424" s="3" t="s">
        <v>2376</v>
      </c>
      <c r="J424" s="3" t="s">
        <v>2327</v>
      </c>
      <c r="K424" s="3" t="str">
        <f>_xlfn.XLOOKUP(B424,SiteSector_mapping!$A$2:$A$212,SiteSector_mapping!$B$2:$B$212,"Other")</f>
        <v>Other</v>
      </c>
    </row>
    <row r="425" spans="1:11" x14ac:dyDescent="0.25">
      <c r="A425" t="s">
        <v>2374</v>
      </c>
      <c r="B425" t="s">
        <v>2374</v>
      </c>
      <c r="C425" s="3" t="s">
        <v>684</v>
      </c>
      <c r="F425" t="s">
        <v>557</v>
      </c>
      <c r="G425" t="s">
        <v>2375</v>
      </c>
      <c r="H425" s="3" t="s">
        <v>2327</v>
      </c>
      <c r="I425" t="s">
        <v>2376</v>
      </c>
      <c r="J425" t="s">
        <v>2327</v>
      </c>
      <c r="K425" s="3" t="str">
        <f>_xlfn.XLOOKUP(B425,SiteSector_mapping!$A$2:$A$212,SiteSector_mapping!$B$2:$B$212,"Other")</f>
        <v>Other</v>
      </c>
    </row>
    <row r="426" spans="1:11" x14ac:dyDescent="0.25">
      <c r="A426" s="3" t="s">
        <v>2478</v>
      </c>
      <c r="B426" t="s">
        <v>2478</v>
      </c>
      <c r="C426" s="3" t="s">
        <v>684</v>
      </c>
      <c r="D426" s="3"/>
      <c r="E426" s="3"/>
      <c r="F426" s="3" t="s">
        <v>557</v>
      </c>
      <c r="G426" s="3" t="s">
        <v>4275</v>
      </c>
      <c r="H426" s="3" t="s">
        <v>2458</v>
      </c>
      <c r="I426" s="3" t="s">
        <v>4276</v>
      </c>
      <c r="J426" s="3" t="s">
        <v>2458</v>
      </c>
      <c r="K426" s="3" t="str">
        <f>_xlfn.XLOOKUP(B426,SiteSector_mapping!$A$2:$A$212,SiteSector_mapping!$B$2:$B$212,"Other")</f>
        <v>Other</v>
      </c>
    </row>
    <row r="427" spans="1:11" x14ac:dyDescent="0.25">
      <c r="A427" s="3" t="s">
        <v>556</v>
      </c>
      <c r="B427" t="s">
        <v>556</v>
      </c>
      <c r="C427" s="3" t="s">
        <v>509</v>
      </c>
      <c r="D427" s="3"/>
      <c r="E427" s="3"/>
      <c r="F427" s="3" t="s">
        <v>557</v>
      </c>
      <c r="G427" s="3" t="s">
        <v>558</v>
      </c>
      <c r="H427" s="3" t="s">
        <v>69</v>
      </c>
      <c r="I427" s="3" t="s">
        <v>559</v>
      </c>
      <c r="J427" s="3" t="s">
        <v>69</v>
      </c>
      <c r="K427" s="3" t="s">
        <v>5455</v>
      </c>
    </row>
    <row r="428" spans="1:11" x14ac:dyDescent="0.25">
      <c r="A428" s="3" t="s">
        <v>715</v>
      </c>
      <c r="B428" t="s">
        <v>715</v>
      </c>
      <c r="C428" s="3" t="s">
        <v>684</v>
      </c>
      <c r="D428" s="3"/>
      <c r="E428" s="3"/>
      <c r="F428" s="3" t="s">
        <v>557</v>
      </c>
      <c r="G428" s="3" t="s">
        <v>716</v>
      </c>
      <c r="H428" s="3" t="s">
        <v>74</v>
      </c>
      <c r="I428" s="3" t="s">
        <v>4342</v>
      </c>
      <c r="J428" s="3" t="s">
        <v>74</v>
      </c>
      <c r="K428" s="3" t="s">
        <v>5455</v>
      </c>
    </row>
    <row r="429" spans="1:11" x14ac:dyDescent="0.25">
      <c r="A429" s="3" t="s">
        <v>3320</v>
      </c>
      <c r="B429" t="s">
        <v>3320</v>
      </c>
      <c r="C429" s="3" t="s">
        <v>684</v>
      </c>
      <c r="D429" s="3"/>
      <c r="E429" s="3"/>
      <c r="F429" s="3" t="s">
        <v>557</v>
      </c>
      <c r="G429" s="3" t="s">
        <v>3321</v>
      </c>
      <c r="H429" s="3" t="s">
        <v>3285</v>
      </c>
      <c r="I429" s="3" t="s">
        <v>4387</v>
      </c>
      <c r="J429" s="3" t="s">
        <v>3285</v>
      </c>
      <c r="K429" s="3" t="s">
        <v>5455</v>
      </c>
    </row>
    <row r="430" spans="1:11" x14ac:dyDescent="0.25">
      <c r="A430" s="3" t="s">
        <v>3217</v>
      </c>
      <c r="B430" t="s">
        <v>3217</v>
      </c>
      <c r="C430" s="3" t="s">
        <v>684</v>
      </c>
      <c r="D430" s="3"/>
      <c r="E430" s="3"/>
      <c r="F430" s="3" t="s">
        <v>557</v>
      </c>
      <c r="G430" s="3" t="s">
        <v>3218</v>
      </c>
      <c r="H430" s="3" t="s">
        <v>3177</v>
      </c>
      <c r="I430" s="3" t="s">
        <v>4431</v>
      </c>
      <c r="J430" s="3" t="s">
        <v>3177</v>
      </c>
      <c r="K430" s="3" t="s">
        <v>5455</v>
      </c>
    </row>
    <row r="431" spans="1:11" x14ac:dyDescent="0.25">
      <c r="A431" s="3" t="s">
        <v>3418</v>
      </c>
      <c r="B431" t="s">
        <v>3418</v>
      </c>
      <c r="C431" s="3" t="s">
        <v>684</v>
      </c>
      <c r="D431" s="3"/>
      <c r="E431" s="3"/>
      <c r="F431" s="3" t="s">
        <v>557</v>
      </c>
      <c r="G431" s="3" t="s">
        <v>3419</v>
      </c>
      <c r="H431" s="3" t="s">
        <v>3381</v>
      </c>
      <c r="I431" s="3" t="s">
        <v>4475</v>
      </c>
      <c r="J431" s="3" t="s">
        <v>3381</v>
      </c>
      <c r="K431" s="3" t="s">
        <v>5455</v>
      </c>
    </row>
    <row r="432" spans="1:11" x14ac:dyDescent="0.25">
      <c r="A432" s="3" t="s">
        <v>1081</v>
      </c>
      <c r="B432" t="s">
        <v>1081</v>
      </c>
      <c r="C432" s="3" t="s">
        <v>684</v>
      </c>
      <c r="D432" s="3"/>
      <c r="E432" s="3"/>
      <c r="F432" s="3" t="s">
        <v>557</v>
      </c>
      <c r="G432" s="3" t="s">
        <v>1082</v>
      </c>
      <c r="H432" s="3" t="s">
        <v>79</v>
      </c>
      <c r="I432" s="3" t="s">
        <v>1083</v>
      </c>
      <c r="J432" s="3" t="s">
        <v>79</v>
      </c>
      <c r="K432" s="3" t="s">
        <v>5455</v>
      </c>
    </row>
    <row r="433" spans="1:11" x14ac:dyDescent="0.25">
      <c r="A433" s="3" t="s">
        <v>945</v>
      </c>
      <c r="B433" t="s">
        <v>945</v>
      </c>
      <c r="C433" s="3" t="s">
        <v>684</v>
      </c>
      <c r="D433" s="3"/>
      <c r="E433" s="3"/>
      <c r="F433" s="3" t="s">
        <v>557</v>
      </c>
      <c r="G433" s="3" t="s">
        <v>946</v>
      </c>
      <c r="H433" s="3" t="s">
        <v>78</v>
      </c>
      <c r="I433" s="3" t="s">
        <v>947</v>
      </c>
      <c r="J433" s="3" t="s">
        <v>78</v>
      </c>
      <c r="K433" s="3" t="s">
        <v>5455</v>
      </c>
    </row>
    <row r="434" spans="1:11" x14ac:dyDescent="0.25">
      <c r="A434" s="3" t="s">
        <v>2909</v>
      </c>
      <c r="B434" t="s">
        <v>2909</v>
      </c>
      <c r="C434" s="3" t="s">
        <v>684</v>
      </c>
      <c r="D434" s="3"/>
      <c r="E434" s="3"/>
      <c r="F434" s="3" t="s">
        <v>557</v>
      </c>
      <c r="G434" s="3" t="s">
        <v>2910</v>
      </c>
      <c r="H434" s="3" t="s">
        <v>2860</v>
      </c>
      <c r="I434" s="3" t="s">
        <v>2911</v>
      </c>
      <c r="J434" s="3" t="s">
        <v>2860</v>
      </c>
      <c r="K434" s="3" t="s">
        <v>5455</v>
      </c>
    </row>
    <row r="435" spans="1:11" x14ac:dyDescent="0.25">
      <c r="A435" s="3" t="s">
        <v>816</v>
      </c>
      <c r="B435" t="s">
        <v>816</v>
      </c>
      <c r="C435" s="3" t="s">
        <v>684</v>
      </c>
      <c r="D435" s="3"/>
      <c r="E435" s="3"/>
      <c r="F435" s="3" t="s">
        <v>557</v>
      </c>
      <c r="G435" s="3" t="s">
        <v>817</v>
      </c>
      <c r="H435" s="3" t="s">
        <v>76</v>
      </c>
      <c r="I435" s="3" t="s">
        <v>818</v>
      </c>
      <c r="J435" s="3" t="s">
        <v>76</v>
      </c>
      <c r="K435" s="3" t="s">
        <v>5455</v>
      </c>
    </row>
    <row r="436" spans="1:11" x14ac:dyDescent="0.25">
      <c r="A436" s="3" t="s">
        <v>2776</v>
      </c>
      <c r="B436" t="s">
        <v>2776</v>
      </c>
      <c r="C436" s="3" t="s">
        <v>684</v>
      </c>
      <c r="D436" s="3"/>
      <c r="E436" s="3"/>
      <c r="F436" s="3" t="s">
        <v>557</v>
      </c>
      <c r="G436" s="3" t="s">
        <v>2777</v>
      </c>
      <c r="H436" s="3" t="s">
        <v>2727</v>
      </c>
      <c r="I436" s="3" t="s">
        <v>2778</v>
      </c>
      <c r="J436" s="3" t="s">
        <v>2727</v>
      </c>
      <c r="K436" s="3" t="s">
        <v>5455</v>
      </c>
    </row>
    <row r="437" spans="1:11" x14ac:dyDescent="0.25">
      <c r="A437" s="3" t="s">
        <v>2600</v>
      </c>
      <c r="B437" t="s">
        <v>2600</v>
      </c>
      <c r="C437" s="3" t="s">
        <v>684</v>
      </c>
      <c r="D437" s="3"/>
      <c r="E437" s="3"/>
      <c r="F437" s="3" t="s">
        <v>557</v>
      </c>
      <c r="G437" s="3" t="s">
        <v>2601</v>
      </c>
      <c r="H437" s="3" t="s">
        <v>2551</v>
      </c>
      <c r="I437" s="3" t="s">
        <v>2602</v>
      </c>
      <c r="J437" s="3" t="s">
        <v>2551</v>
      </c>
      <c r="K437" s="3" t="s">
        <v>5455</v>
      </c>
    </row>
    <row r="438" spans="1:11" x14ac:dyDescent="0.25">
      <c r="A438" s="3" t="s">
        <v>2512</v>
      </c>
      <c r="B438" t="s">
        <v>2512</v>
      </c>
      <c r="C438" s="3" t="s">
        <v>684</v>
      </c>
      <c r="D438" s="3"/>
      <c r="E438" s="3"/>
      <c r="F438" s="3" t="s">
        <v>293</v>
      </c>
      <c r="G438" s="3" t="s">
        <v>4187</v>
      </c>
      <c r="H438" s="3" t="s">
        <v>2327</v>
      </c>
      <c r="I438" s="3" t="s">
        <v>4188</v>
      </c>
      <c r="J438" s="3" t="s">
        <v>2327</v>
      </c>
      <c r="K438" s="3" t="s">
        <v>5455</v>
      </c>
    </row>
    <row r="439" spans="1:11" x14ac:dyDescent="0.25">
      <c r="A439" s="3" t="s">
        <v>2341</v>
      </c>
      <c r="B439" t="s">
        <v>2341</v>
      </c>
      <c r="C439" s="3" t="s">
        <v>684</v>
      </c>
      <c r="D439" s="3"/>
      <c r="E439" s="3"/>
      <c r="F439" s="3" t="s">
        <v>293</v>
      </c>
      <c r="G439" s="3" t="s">
        <v>2342</v>
      </c>
      <c r="H439" s="3" t="s">
        <v>2327</v>
      </c>
      <c r="I439" s="3" t="s">
        <v>2343</v>
      </c>
      <c r="J439" s="3" t="s">
        <v>2327</v>
      </c>
      <c r="K439" s="3" t="s">
        <v>5455</v>
      </c>
    </row>
    <row r="440" spans="1:11" x14ac:dyDescent="0.25">
      <c r="A440" s="3" t="s">
        <v>2467</v>
      </c>
      <c r="B440" t="s">
        <v>2467</v>
      </c>
      <c r="C440" s="3" t="s">
        <v>684</v>
      </c>
      <c r="D440" s="3"/>
      <c r="E440" s="3"/>
      <c r="F440" s="3" t="s">
        <v>293</v>
      </c>
      <c r="G440" s="3" t="s">
        <v>4277</v>
      </c>
      <c r="H440" s="3" t="s">
        <v>2458</v>
      </c>
      <c r="I440" s="3" t="s">
        <v>4278</v>
      </c>
      <c r="J440" s="3" t="s">
        <v>2458</v>
      </c>
      <c r="K440" s="3" t="s">
        <v>5455</v>
      </c>
    </row>
    <row r="441" spans="1:11" x14ac:dyDescent="0.25">
      <c r="A441" s="3" t="s">
        <v>522</v>
      </c>
      <c r="B441" t="s">
        <v>522</v>
      </c>
      <c r="C441" s="3" t="s">
        <v>509</v>
      </c>
      <c r="D441" s="3"/>
      <c r="E441" s="3"/>
      <c r="F441" s="3" t="s">
        <v>293</v>
      </c>
      <c r="G441" s="3" t="s">
        <v>523</v>
      </c>
      <c r="H441" s="3" t="s">
        <v>69</v>
      </c>
      <c r="I441" s="3" t="s">
        <v>524</v>
      </c>
      <c r="J441" s="3" t="s">
        <v>69</v>
      </c>
      <c r="K441" s="3" t="s">
        <v>5455</v>
      </c>
    </row>
    <row r="442" spans="1:11" x14ac:dyDescent="0.25">
      <c r="A442" s="3" t="s">
        <v>693</v>
      </c>
      <c r="B442" t="s">
        <v>693</v>
      </c>
      <c r="C442" s="3" t="s">
        <v>684</v>
      </c>
      <c r="D442" s="3"/>
      <c r="E442" s="3"/>
      <c r="F442" s="3" t="s">
        <v>293</v>
      </c>
      <c r="G442" s="3" t="s">
        <v>694</v>
      </c>
      <c r="H442" s="3" t="s">
        <v>74</v>
      </c>
      <c r="I442" s="3" t="s">
        <v>4343</v>
      </c>
      <c r="J442" s="3" t="s">
        <v>74</v>
      </c>
      <c r="K442" s="3" t="s">
        <v>5455</v>
      </c>
    </row>
    <row r="443" spans="1:11" x14ac:dyDescent="0.25">
      <c r="A443" s="3" t="s">
        <v>3298</v>
      </c>
      <c r="B443" t="s">
        <v>3298</v>
      </c>
      <c r="C443" s="3" t="s">
        <v>684</v>
      </c>
      <c r="D443" s="3"/>
      <c r="E443" s="3"/>
      <c r="F443" s="3" t="s">
        <v>293</v>
      </c>
      <c r="G443" s="3" t="s">
        <v>3299</v>
      </c>
      <c r="H443" s="3" t="s">
        <v>3285</v>
      </c>
      <c r="I443" s="3" t="s">
        <v>4388</v>
      </c>
      <c r="J443" s="3" t="s">
        <v>3285</v>
      </c>
      <c r="K443" s="3" t="s">
        <v>5455</v>
      </c>
    </row>
    <row r="444" spans="1:11" x14ac:dyDescent="0.25">
      <c r="A444" s="3" t="s">
        <v>3195</v>
      </c>
      <c r="B444" t="s">
        <v>3195</v>
      </c>
      <c r="C444" s="3" t="s">
        <v>684</v>
      </c>
      <c r="D444" s="3"/>
      <c r="E444" s="3"/>
      <c r="F444" s="3" t="s">
        <v>293</v>
      </c>
      <c r="G444" s="3" t="s">
        <v>3196</v>
      </c>
      <c r="H444" s="3" t="s">
        <v>3177</v>
      </c>
      <c r="I444" s="3" t="s">
        <v>4432</v>
      </c>
      <c r="J444" s="3" t="s">
        <v>3177</v>
      </c>
      <c r="K444" s="3" t="s">
        <v>5455</v>
      </c>
    </row>
    <row r="445" spans="1:11" x14ac:dyDescent="0.25">
      <c r="A445" s="3" t="s">
        <v>3396</v>
      </c>
      <c r="B445" t="s">
        <v>3396</v>
      </c>
      <c r="C445" s="3" t="s">
        <v>684</v>
      </c>
      <c r="D445" s="3"/>
      <c r="E445" s="3"/>
      <c r="F445" s="3" t="s">
        <v>293</v>
      </c>
      <c r="G445" s="3" t="s">
        <v>3397</v>
      </c>
      <c r="H445" s="3" t="s">
        <v>3381</v>
      </c>
      <c r="I445" s="3" t="s">
        <v>4476</v>
      </c>
      <c r="J445" s="3" t="s">
        <v>3381</v>
      </c>
      <c r="K445" s="3" t="s">
        <v>5455</v>
      </c>
    </row>
    <row r="446" spans="1:11" x14ac:dyDescent="0.25">
      <c r="A446" s="3" t="s">
        <v>1048</v>
      </c>
      <c r="B446" t="s">
        <v>1048</v>
      </c>
      <c r="C446" s="3" t="s">
        <v>684</v>
      </c>
      <c r="D446" s="3"/>
      <c r="E446" s="3"/>
      <c r="F446" s="3" t="s">
        <v>293</v>
      </c>
      <c r="G446" s="3" t="s">
        <v>1049</v>
      </c>
      <c r="H446" s="3" t="s">
        <v>79</v>
      </c>
      <c r="I446" s="3" t="s">
        <v>1050</v>
      </c>
      <c r="J446" s="3" t="s">
        <v>79</v>
      </c>
      <c r="K446" s="3" t="s">
        <v>5455</v>
      </c>
    </row>
    <row r="447" spans="1:11" x14ac:dyDescent="0.25">
      <c r="A447" s="3" t="s">
        <v>912</v>
      </c>
      <c r="B447" t="s">
        <v>912</v>
      </c>
      <c r="C447" s="3" t="s">
        <v>684</v>
      </c>
      <c r="D447" s="3"/>
      <c r="E447" s="3"/>
      <c r="F447" s="3" t="s">
        <v>293</v>
      </c>
      <c r="G447" s="3" t="s">
        <v>913</v>
      </c>
      <c r="H447" s="3" t="s">
        <v>78</v>
      </c>
      <c r="I447" s="3" t="s">
        <v>914</v>
      </c>
      <c r="J447" s="3" t="s">
        <v>78</v>
      </c>
      <c r="K447" s="3" t="s">
        <v>5455</v>
      </c>
    </row>
    <row r="448" spans="1:11" x14ac:dyDescent="0.25">
      <c r="A448" s="3" t="s">
        <v>2876</v>
      </c>
      <c r="B448" t="s">
        <v>2876</v>
      </c>
      <c r="C448" s="3" t="s">
        <v>684</v>
      </c>
      <c r="D448" s="3"/>
      <c r="E448" s="3"/>
      <c r="F448" s="3" t="s">
        <v>293</v>
      </c>
      <c r="G448" s="3" t="s">
        <v>2877</v>
      </c>
      <c r="H448" s="3" t="s">
        <v>2860</v>
      </c>
      <c r="I448" s="3" t="s">
        <v>2878</v>
      </c>
      <c r="J448" s="3" t="s">
        <v>2860</v>
      </c>
      <c r="K448" s="3" t="s">
        <v>5455</v>
      </c>
    </row>
    <row r="449" spans="1:11" x14ac:dyDescent="0.25">
      <c r="A449" s="3" t="s">
        <v>783</v>
      </c>
      <c r="B449" t="s">
        <v>783</v>
      </c>
      <c r="C449" s="3" t="s">
        <v>684</v>
      </c>
      <c r="D449" s="3"/>
      <c r="E449" s="3"/>
      <c r="F449" s="3" t="s">
        <v>293</v>
      </c>
      <c r="G449" s="3" t="s">
        <v>784</v>
      </c>
      <c r="H449" s="3" t="s">
        <v>76</v>
      </c>
      <c r="I449" s="3" t="s">
        <v>785</v>
      </c>
      <c r="J449" s="3" t="s">
        <v>76</v>
      </c>
      <c r="K449" s="3" t="s">
        <v>5455</v>
      </c>
    </row>
    <row r="450" spans="1:11" x14ac:dyDescent="0.25">
      <c r="A450" s="3" t="s">
        <v>2743</v>
      </c>
      <c r="B450" t="s">
        <v>2743</v>
      </c>
      <c r="C450" s="3" t="s">
        <v>684</v>
      </c>
      <c r="D450" s="3"/>
      <c r="E450" s="3"/>
      <c r="F450" s="3" t="s">
        <v>293</v>
      </c>
      <c r="G450" s="3" t="s">
        <v>2744</v>
      </c>
      <c r="H450" s="3" t="s">
        <v>2727</v>
      </c>
      <c r="I450" s="3" t="s">
        <v>2745</v>
      </c>
      <c r="J450" s="3" t="s">
        <v>2727</v>
      </c>
      <c r="K450" s="3" t="s">
        <v>5455</v>
      </c>
    </row>
    <row r="451" spans="1:11" x14ac:dyDescent="0.25">
      <c r="A451" s="3" t="s">
        <v>2567</v>
      </c>
      <c r="B451" t="s">
        <v>2567</v>
      </c>
      <c r="C451" s="3" t="s">
        <v>684</v>
      </c>
      <c r="D451" s="3"/>
      <c r="E451" s="3"/>
      <c r="F451" s="3" t="s">
        <v>293</v>
      </c>
      <c r="G451" s="3" t="s">
        <v>2568</v>
      </c>
      <c r="H451" s="3" t="s">
        <v>2551</v>
      </c>
      <c r="I451" s="3" t="s">
        <v>2569</v>
      </c>
      <c r="J451" s="3" t="s">
        <v>2551</v>
      </c>
      <c r="K451" s="3" t="s">
        <v>5455</v>
      </c>
    </row>
    <row r="452" spans="1:11" x14ac:dyDescent="0.25">
      <c r="A452" s="3" t="s">
        <v>2521</v>
      </c>
      <c r="B452" t="s">
        <v>2521</v>
      </c>
      <c r="C452" s="3" t="s">
        <v>684</v>
      </c>
      <c r="D452" s="3"/>
      <c r="E452" s="3"/>
      <c r="F452" s="3" t="s">
        <v>354</v>
      </c>
      <c r="G452" s="3" t="s">
        <v>4189</v>
      </c>
      <c r="H452" s="3" t="s">
        <v>2327</v>
      </c>
      <c r="I452" s="3" t="s">
        <v>4190</v>
      </c>
      <c r="J452" s="3" t="s">
        <v>2327</v>
      </c>
      <c r="K452" s="3" t="s">
        <v>5455</v>
      </c>
    </row>
    <row r="453" spans="1:11" x14ac:dyDescent="0.25">
      <c r="A453" s="3" t="s">
        <v>2368</v>
      </c>
      <c r="B453" t="s">
        <v>2368</v>
      </c>
      <c r="C453" s="3" t="s">
        <v>684</v>
      </c>
      <c r="D453" s="3"/>
      <c r="E453" s="3"/>
      <c r="F453" s="3" t="s">
        <v>354</v>
      </c>
      <c r="G453" s="3" t="s">
        <v>2369</v>
      </c>
      <c r="H453" s="3" t="s">
        <v>2327</v>
      </c>
      <c r="I453" s="3" t="s">
        <v>2370</v>
      </c>
      <c r="J453" s="3" t="s">
        <v>2327</v>
      </c>
      <c r="K453" s="3" t="s">
        <v>5455</v>
      </c>
    </row>
    <row r="454" spans="1:11" x14ac:dyDescent="0.25">
      <c r="A454" s="3" t="s">
        <v>2476</v>
      </c>
      <c r="B454" t="s">
        <v>2476</v>
      </c>
      <c r="C454" s="3" t="s">
        <v>684</v>
      </c>
      <c r="D454" s="3"/>
      <c r="E454" s="3"/>
      <c r="F454" s="3" t="s">
        <v>354</v>
      </c>
      <c r="G454" s="3" t="s">
        <v>4279</v>
      </c>
      <c r="H454" s="3" t="s">
        <v>2458</v>
      </c>
      <c r="I454" s="3" t="s">
        <v>4280</v>
      </c>
      <c r="J454" s="3" t="s">
        <v>2458</v>
      </c>
      <c r="K454" s="3" t="s">
        <v>5455</v>
      </c>
    </row>
    <row r="455" spans="1:11" x14ac:dyDescent="0.25">
      <c r="A455" s="3" t="s">
        <v>549</v>
      </c>
      <c r="B455" t="s">
        <v>549</v>
      </c>
      <c r="C455" s="3" t="s">
        <v>509</v>
      </c>
      <c r="D455" s="3"/>
      <c r="E455" s="3"/>
      <c r="F455" s="3" t="s">
        <v>354</v>
      </c>
      <c r="G455" s="3" t="s">
        <v>550</v>
      </c>
      <c r="H455" s="3" t="s">
        <v>69</v>
      </c>
      <c r="I455" s="3" t="s">
        <v>551</v>
      </c>
      <c r="J455" s="3" t="s">
        <v>69</v>
      </c>
      <c r="K455" s="3" t="s">
        <v>5455</v>
      </c>
    </row>
    <row r="456" spans="1:11" x14ac:dyDescent="0.25">
      <c r="A456" s="3" t="s">
        <v>711</v>
      </c>
      <c r="B456" t="s">
        <v>711</v>
      </c>
      <c r="C456" s="3" t="s">
        <v>684</v>
      </c>
      <c r="D456" s="3"/>
      <c r="E456" s="3"/>
      <c r="F456" s="3" t="s">
        <v>354</v>
      </c>
      <c r="G456" s="3" t="s">
        <v>712</v>
      </c>
      <c r="H456" s="3" t="s">
        <v>74</v>
      </c>
      <c r="I456" s="3" t="s">
        <v>4344</v>
      </c>
      <c r="J456" s="3" t="s">
        <v>74</v>
      </c>
      <c r="K456" s="3" t="s">
        <v>5455</v>
      </c>
    </row>
    <row r="457" spans="1:11" x14ac:dyDescent="0.25">
      <c r="A457" s="3" t="s">
        <v>3316</v>
      </c>
      <c r="B457" t="s">
        <v>3316</v>
      </c>
      <c r="C457" s="3" t="s">
        <v>684</v>
      </c>
      <c r="D457" s="3"/>
      <c r="E457" s="3"/>
      <c r="F457" s="3" t="s">
        <v>354</v>
      </c>
      <c r="G457" s="3" t="s">
        <v>3317</v>
      </c>
      <c r="H457" s="3" t="s">
        <v>3285</v>
      </c>
      <c r="I457" s="3" t="s">
        <v>4389</v>
      </c>
      <c r="J457" s="3" t="s">
        <v>3285</v>
      </c>
      <c r="K457" s="3" t="s">
        <v>5455</v>
      </c>
    </row>
    <row r="458" spans="1:11" x14ac:dyDescent="0.25">
      <c r="A458" s="3" t="s">
        <v>3213</v>
      </c>
      <c r="B458" t="s">
        <v>3213</v>
      </c>
      <c r="C458" s="3" t="s">
        <v>684</v>
      </c>
      <c r="D458" s="3"/>
      <c r="E458" s="3"/>
      <c r="F458" s="3" t="s">
        <v>354</v>
      </c>
      <c r="G458" s="3" t="s">
        <v>3214</v>
      </c>
      <c r="H458" s="3" t="s">
        <v>3177</v>
      </c>
      <c r="I458" s="3" t="s">
        <v>4433</v>
      </c>
      <c r="J458" s="3" t="s">
        <v>3177</v>
      </c>
      <c r="K458" s="3" t="s">
        <v>5455</v>
      </c>
    </row>
    <row r="459" spans="1:11" x14ac:dyDescent="0.25">
      <c r="A459" s="3" t="s">
        <v>3414</v>
      </c>
      <c r="B459" t="s">
        <v>3414</v>
      </c>
      <c r="C459" s="3" t="s">
        <v>684</v>
      </c>
      <c r="D459" s="3"/>
      <c r="E459" s="3"/>
      <c r="F459" s="3" t="s">
        <v>354</v>
      </c>
      <c r="G459" s="3" t="s">
        <v>3415</v>
      </c>
      <c r="H459" s="3" t="s">
        <v>3381</v>
      </c>
      <c r="I459" s="3" t="s">
        <v>4477</v>
      </c>
      <c r="J459" s="3" t="s">
        <v>3381</v>
      </c>
      <c r="K459" s="3" t="s">
        <v>5455</v>
      </c>
    </row>
    <row r="460" spans="1:11" x14ac:dyDescent="0.25">
      <c r="A460" s="3" t="s">
        <v>1075</v>
      </c>
      <c r="B460" t="s">
        <v>1075</v>
      </c>
      <c r="C460" s="3" t="s">
        <v>684</v>
      </c>
      <c r="D460" s="3"/>
      <c r="E460" s="3"/>
      <c r="F460" s="3" t="s">
        <v>354</v>
      </c>
      <c r="G460" s="3" t="s">
        <v>1076</v>
      </c>
      <c r="H460" s="3" t="s">
        <v>79</v>
      </c>
      <c r="I460" s="3" t="s">
        <v>1077</v>
      </c>
      <c r="J460" s="3" t="s">
        <v>79</v>
      </c>
      <c r="K460" s="3" t="s">
        <v>5455</v>
      </c>
    </row>
    <row r="461" spans="1:11" x14ac:dyDescent="0.25">
      <c r="A461" s="3" t="s">
        <v>939</v>
      </c>
      <c r="B461" t="s">
        <v>939</v>
      </c>
      <c r="C461" s="3" t="s">
        <v>684</v>
      </c>
      <c r="D461" s="3"/>
      <c r="E461" s="3"/>
      <c r="F461" s="3" t="s">
        <v>354</v>
      </c>
      <c r="G461" s="3" t="s">
        <v>940</v>
      </c>
      <c r="H461" s="3" t="s">
        <v>78</v>
      </c>
      <c r="I461" s="3" t="s">
        <v>941</v>
      </c>
      <c r="J461" s="3" t="s">
        <v>78</v>
      </c>
      <c r="K461" s="3" t="s">
        <v>5455</v>
      </c>
    </row>
    <row r="462" spans="1:11" x14ac:dyDescent="0.25">
      <c r="A462" s="3" t="s">
        <v>2903</v>
      </c>
      <c r="B462" t="s">
        <v>2903</v>
      </c>
      <c r="C462" s="3" t="s">
        <v>684</v>
      </c>
      <c r="D462" s="3"/>
      <c r="E462" s="3"/>
      <c r="F462" s="3" t="s">
        <v>354</v>
      </c>
      <c r="G462" s="3" t="s">
        <v>2904</v>
      </c>
      <c r="H462" s="3" t="s">
        <v>2860</v>
      </c>
      <c r="I462" s="3" t="s">
        <v>2905</v>
      </c>
      <c r="J462" s="3" t="s">
        <v>2860</v>
      </c>
      <c r="K462" s="3" t="s">
        <v>5455</v>
      </c>
    </row>
    <row r="463" spans="1:11" x14ac:dyDescent="0.25">
      <c r="A463" s="3" t="s">
        <v>810</v>
      </c>
      <c r="B463" t="s">
        <v>810</v>
      </c>
      <c r="C463" s="3" t="s">
        <v>684</v>
      </c>
      <c r="D463" s="3"/>
      <c r="E463" s="3"/>
      <c r="F463" s="3" t="s">
        <v>354</v>
      </c>
      <c r="G463" s="3" t="s">
        <v>811</v>
      </c>
      <c r="H463" s="3" t="s">
        <v>76</v>
      </c>
      <c r="I463" s="3" t="s">
        <v>812</v>
      </c>
      <c r="J463" s="3" t="s">
        <v>76</v>
      </c>
      <c r="K463" s="3" t="s">
        <v>5455</v>
      </c>
    </row>
    <row r="464" spans="1:11" x14ac:dyDescent="0.25">
      <c r="A464" s="3" t="s">
        <v>2770</v>
      </c>
      <c r="B464" t="s">
        <v>2770</v>
      </c>
      <c r="C464" s="3" t="s">
        <v>684</v>
      </c>
      <c r="D464" s="3"/>
      <c r="E464" s="3"/>
      <c r="F464" s="3" t="s">
        <v>354</v>
      </c>
      <c r="G464" s="3" t="s">
        <v>2771</v>
      </c>
      <c r="H464" s="3" t="s">
        <v>2727</v>
      </c>
      <c r="I464" s="3" t="s">
        <v>2772</v>
      </c>
      <c r="J464" s="3" t="s">
        <v>2727</v>
      </c>
      <c r="K464" s="3" t="s">
        <v>5455</v>
      </c>
    </row>
    <row r="465" spans="1:11" x14ac:dyDescent="0.25">
      <c r="A465" s="3" t="s">
        <v>2594</v>
      </c>
      <c r="B465" t="s">
        <v>2594</v>
      </c>
      <c r="C465" s="3" t="s">
        <v>684</v>
      </c>
      <c r="D465" s="3"/>
      <c r="E465" s="3"/>
      <c r="F465" s="3" t="s">
        <v>354</v>
      </c>
      <c r="G465" s="3" t="s">
        <v>2595</v>
      </c>
      <c r="H465" s="3" t="s">
        <v>2551</v>
      </c>
      <c r="I465" s="3" t="s">
        <v>2596</v>
      </c>
      <c r="J465" s="3" t="s">
        <v>2551</v>
      </c>
      <c r="K465" s="3" t="s">
        <v>5455</v>
      </c>
    </row>
    <row r="466" spans="1:11" x14ac:dyDescent="0.25">
      <c r="A466" t="s">
        <v>4654</v>
      </c>
      <c r="B466" t="s">
        <v>4654</v>
      </c>
      <c r="C466" s="3" t="s">
        <v>684</v>
      </c>
      <c r="F466" t="s">
        <v>4139</v>
      </c>
      <c r="G466" t="s">
        <v>4945</v>
      </c>
      <c r="H466" s="3" t="s">
        <v>2506</v>
      </c>
      <c r="I466" t="s">
        <v>4946</v>
      </c>
      <c r="J466" t="s">
        <v>2506</v>
      </c>
      <c r="K466" s="3" t="s">
        <v>5446</v>
      </c>
    </row>
    <row r="467" spans="1:11" x14ac:dyDescent="0.25">
      <c r="A467" t="s">
        <v>4645</v>
      </c>
      <c r="B467" t="s">
        <v>4645</v>
      </c>
      <c r="C467" s="3" t="s">
        <v>684</v>
      </c>
      <c r="F467" t="s">
        <v>4139</v>
      </c>
      <c r="G467" t="s">
        <v>4679</v>
      </c>
      <c r="H467" s="3" t="s">
        <v>2327</v>
      </c>
      <c r="I467" t="s">
        <v>4880</v>
      </c>
      <c r="J467" t="s">
        <v>2327</v>
      </c>
      <c r="K467" s="3" t="s">
        <v>5446</v>
      </c>
    </row>
    <row r="468" spans="1:11" x14ac:dyDescent="0.25">
      <c r="A468" s="3" t="s">
        <v>2724</v>
      </c>
      <c r="B468" t="s">
        <v>2724</v>
      </c>
      <c r="C468" s="3" t="s">
        <v>684</v>
      </c>
      <c r="D468" s="3"/>
      <c r="E468" s="3"/>
      <c r="F468" t="s">
        <v>4139</v>
      </c>
      <c r="G468" s="3" t="s">
        <v>2725</v>
      </c>
      <c r="H468" s="3" t="s">
        <v>2551</v>
      </c>
      <c r="I468" s="3" t="s">
        <v>2726</v>
      </c>
      <c r="J468" s="3" t="s">
        <v>2551</v>
      </c>
      <c r="K468" s="3" t="s">
        <v>5446</v>
      </c>
    </row>
    <row r="469" spans="1:11" x14ac:dyDescent="0.25">
      <c r="A469" t="s">
        <v>4650</v>
      </c>
      <c r="B469" t="s">
        <v>4650</v>
      </c>
      <c r="C469" s="3" t="s">
        <v>684</v>
      </c>
      <c r="F469" t="s">
        <v>4129</v>
      </c>
      <c r="G469" t="s">
        <v>4947</v>
      </c>
      <c r="H469" s="3" t="s">
        <v>2506</v>
      </c>
      <c r="I469" t="s">
        <v>4948</v>
      </c>
      <c r="J469" t="s">
        <v>2506</v>
      </c>
      <c r="K469" s="3" t="s">
        <v>5214</v>
      </c>
    </row>
    <row r="470" spans="1:11" x14ac:dyDescent="0.25">
      <c r="A470" t="s">
        <v>4635</v>
      </c>
      <c r="B470" t="s">
        <v>4635</v>
      </c>
      <c r="C470" s="3" t="s">
        <v>684</v>
      </c>
      <c r="F470" t="s">
        <v>4129</v>
      </c>
      <c r="G470" t="s">
        <v>4669</v>
      </c>
      <c r="H470" s="3" t="s">
        <v>2327</v>
      </c>
      <c r="I470" t="s">
        <v>4871</v>
      </c>
      <c r="J470" t="s">
        <v>2327</v>
      </c>
      <c r="K470" s="3" t="s">
        <v>5214</v>
      </c>
    </row>
    <row r="471" spans="1:11" x14ac:dyDescent="0.25">
      <c r="A471" s="3" t="s">
        <v>669</v>
      </c>
      <c r="B471" t="s">
        <v>669</v>
      </c>
      <c r="C471" s="3" t="s">
        <v>509</v>
      </c>
      <c r="D471" s="3"/>
      <c r="E471" s="3"/>
      <c r="F471" t="s">
        <v>4129</v>
      </c>
      <c r="G471" s="3" t="s">
        <v>670</v>
      </c>
      <c r="H471" s="3" t="s">
        <v>69</v>
      </c>
      <c r="I471" s="3" t="s">
        <v>671</v>
      </c>
      <c r="J471" s="3" t="s">
        <v>69</v>
      </c>
      <c r="K471" s="3" t="s">
        <v>5214</v>
      </c>
    </row>
    <row r="472" spans="1:11" x14ac:dyDescent="0.25">
      <c r="A472" s="3" t="s">
        <v>2697</v>
      </c>
      <c r="B472" t="s">
        <v>2697</v>
      </c>
      <c r="C472" s="3" t="s">
        <v>684</v>
      </c>
      <c r="D472" s="3"/>
      <c r="E472" s="3"/>
      <c r="F472" t="s">
        <v>4129</v>
      </c>
      <c r="G472" s="3" t="s">
        <v>2698</v>
      </c>
      <c r="H472" s="3" t="s">
        <v>2551</v>
      </c>
      <c r="I472" s="3" t="s">
        <v>2699</v>
      </c>
      <c r="J472" s="3" t="s">
        <v>2551</v>
      </c>
      <c r="K472" s="3" t="s">
        <v>5214</v>
      </c>
    </row>
    <row r="473" spans="1:11" x14ac:dyDescent="0.25">
      <c r="A473" t="s">
        <v>4651</v>
      </c>
      <c r="B473" t="s">
        <v>4651</v>
      </c>
      <c r="C473" s="3" t="s">
        <v>684</v>
      </c>
      <c r="F473" t="s">
        <v>4130</v>
      </c>
      <c r="G473" t="s">
        <v>4949</v>
      </c>
      <c r="H473" s="3" t="s">
        <v>2506</v>
      </c>
      <c r="I473" t="s">
        <v>4950</v>
      </c>
      <c r="J473" t="s">
        <v>2506</v>
      </c>
      <c r="K473" s="3" t="s">
        <v>5214</v>
      </c>
    </row>
    <row r="474" spans="1:11" x14ac:dyDescent="0.25">
      <c r="A474" t="s">
        <v>4636</v>
      </c>
      <c r="B474" t="s">
        <v>4636</v>
      </c>
      <c r="C474" s="3" t="s">
        <v>684</v>
      </c>
      <c r="F474" t="s">
        <v>4130</v>
      </c>
      <c r="G474" t="s">
        <v>4670</v>
      </c>
      <c r="H474" s="3" t="s">
        <v>2327</v>
      </c>
      <c r="I474" t="s">
        <v>4872</v>
      </c>
      <c r="J474" t="s">
        <v>2327</v>
      </c>
      <c r="K474" s="3" t="s">
        <v>5214</v>
      </c>
    </row>
    <row r="475" spans="1:11" x14ac:dyDescent="0.25">
      <c r="A475" s="3" t="s">
        <v>672</v>
      </c>
      <c r="B475" t="s">
        <v>672</v>
      </c>
      <c r="C475" s="3" t="s">
        <v>509</v>
      </c>
      <c r="D475" s="3"/>
      <c r="E475" s="3"/>
      <c r="F475" t="s">
        <v>4130</v>
      </c>
      <c r="G475" s="3" t="s">
        <v>673</v>
      </c>
      <c r="H475" s="3" t="s">
        <v>69</v>
      </c>
      <c r="I475" s="3" t="s">
        <v>674</v>
      </c>
      <c r="J475" s="3" t="s">
        <v>69</v>
      </c>
      <c r="K475" s="3" t="str">
        <f>_xlfn.XLOOKUP(B475,SiteSector_mapping!$A$2:$A$212,SiteSector_mapping!$B$2:$B$212,"Other")</f>
        <v>Storage</v>
      </c>
    </row>
    <row r="476" spans="1:11" x14ac:dyDescent="0.25">
      <c r="A476" s="3" t="s">
        <v>2700</v>
      </c>
      <c r="B476" t="s">
        <v>2700</v>
      </c>
      <c r="C476" s="3" t="s">
        <v>684</v>
      </c>
      <c r="D476" s="3"/>
      <c r="E476" s="3"/>
      <c r="F476" t="s">
        <v>4130</v>
      </c>
      <c r="G476" s="3" t="s">
        <v>2701</v>
      </c>
      <c r="H476" s="3" t="s">
        <v>2551</v>
      </c>
      <c r="I476" s="3" t="s">
        <v>2702</v>
      </c>
      <c r="J476" s="3" t="s">
        <v>2551</v>
      </c>
      <c r="K476" s="3" t="str">
        <f>_xlfn.XLOOKUP(B476,SiteSector_mapping!$A$2:$A$212,SiteSector_mapping!$B$2:$B$212,"Other")</f>
        <v>Storage</v>
      </c>
    </row>
    <row r="477" spans="1:11" x14ac:dyDescent="0.25">
      <c r="A477" s="3" t="s">
        <v>4729</v>
      </c>
      <c r="B477" t="s">
        <v>4729</v>
      </c>
      <c r="C477" s="3" t="s">
        <v>684</v>
      </c>
      <c r="D477" s="3"/>
      <c r="E477" s="3"/>
      <c r="F477" s="3" t="s">
        <v>448</v>
      </c>
      <c r="G477" s="3" t="s">
        <v>4730</v>
      </c>
      <c r="H477" s="3" t="s">
        <v>4716</v>
      </c>
      <c r="I477" s="3" t="s">
        <v>4731</v>
      </c>
      <c r="J477" s="3" t="s">
        <v>4716</v>
      </c>
      <c r="K477" s="3" t="s">
        <v>5215</v>
      </c>
    </row>
    <row r="478" spans="1:11" x14ac:dyDescent="0.25">
      <c r="A478" s="3" t="s">
        <v>471</v>
      </c>
      <c r="B478" t="s">
        <v>471</v>
      </c>
      <c r="C478" t="s">
        <v>465</v>
      </c>
      <c r="D478" s="3"/>
      <c r="E478" s="3"/>
      <c r="F478" t="s">
        <v>448</v>
      </c>
      <c r="G478" t="s">
        <v>472</v>
      </c>
      <c r="H478" s="3" t="s">
        <v>85</v>
      </c>
      <c r="I478" t="s">
        <v>473</v>
      </c>
      <c r="J478" t="s">
        <v>85</v>
      </c>
      <c r="K478" s="3" t="str">
        <f>_xlfn.XLOOKUP(B478,SiteSector_mapping!$A$2:$A$212,SiteSector_mapping!$B$2:$B$212,"Other")</f>
        <v>Other</v>
      </c>
    </row>
    <row r="479" spans="1:11" x14ac:dyDescent="0.25">
      <c r="A479" t="s">
        <v>2522</v>
      </c>
      <c r="B479" t="s">
        <v>2522</v>
      </c>
      <c r="C479" s="3" t="s">
        <v>684</v>
      </c>
      <c r="F479" t="s">
        <v>553</v>
      </c>
      <c r="G479" t="s">
        <v>4191</v>
      </c>
      <c r="H479" s="3" t="s">
        <v>2506</v>
      </c>
      <c r="I479" t="s">
        <v>4192</v>
      </c>
      <c r="J479" t="s">
        <v>2506</v>
      </c>
      <c r="K479" s="3" t="s">
        <v>5455</v>
      </c>
    </row>
    <row r="480" spans="1:11" x14ac:dyDescent="0.25">
      <c r="A480" s="3" t="s">
        <v>2522</v>
      </c>
      <c r="B480" t="s">
        <v>2522</v>
      </c>
      <c r="C480" s="3" t="s">
        <v>684</v>
      </c>
      <c r="D480" s="3"/>
      <c r="E480" s="3"/>
      <c r="F480" s="3" t="s">
        <v>553</v>
      </c>
      <c r="G480" s="3" t="s">
        <v>4191</v>
      </c>
      <c r="H480" s="3" t="s">
        <v>2327</v>
      </c>
      <c r="I480" s="3" t="s">
        <v>4192</v>
      </c>
      <c r="J480" s="3" t="s">
        <v>2327</v>
      </c>
      <c r="K480" s="3" t="s">
        <v>5455</v>
      </c>
    </row>
    <row r="481" spans="1:11" x14ac:dyDescent="0.25">
      <c r="A481" s="3" t="s">
        <v>2371</v>
      </c>
      <c r="B481" t="s">
        <v>2371</v>
      </c>
      <c r="C481" s="3" t="s">
        <v>684</v>
      </c>
      <c r="D481" s="3"/>
      <c r="E481" s="3"/>
      <c r="F481" s="3" t="s">
        <v>553</v>
      </c>
      <c r="G481" s="3" t="s">
        <v>2372</v>
      </c>
      <c r="H481" s="3" t="s">
        <v>2327</v>
      </c>
      <c r="I481" s="3" t="s">
        <v>2373</v>
      </c>
      <c r="J481" s="3" t="s">
        <v>2327</v>
      </c>
      <c r="K481" s="3" t="s">
        <v>5455</v>
      </c>
    </row>
    <row r="482" spans="1:11" x14ac:dyDescent="0.25">
      <c r="A482" t="s">
        <v>2371</v>
      </c>
      <c r="B482" t="s">
        <v>2371</v>
      </c>
      <c r="C482" s="3" t="s">
        <v>684</v>
      </c>
      <c r="F482" t="s">
        <v>553</v>
      </c>
      <c r="G482" t="s">
        <v>2372</v>
      </c>
      <c r="H482" s="3" t="s">
        <v>2327</v>
      </c>
      <c r="I482" t="s">
        <v>2373</v>
      </c>
      <c r="J482" t="s">
        <v>2327</v>
      </c>
      <c r="K482" s="3" t="s">
        <v>5455</v>
      </c>
    </row>
    <row r="483" spans="1:11" x14ac:dyDescent="0.25">
      <c r="A483" s="3" t="s">
        <v>2477</v>
      </c>
      <c r="B483" t="s">
        <v>2477</v>
      </c>
      <c r="C483" s="3" t="s">
        <v>684</v>
      </c>
      <c r="D483" s="3"/>
      <c r="E483" s="3"/>
      <c r="F483" s="3" t="s">
        <v>553</v>
      </c>
      <c r="G483" s="3" t="s">
        <v>4281</v>
      </c>
      <c r="H483" s="3" t="s">
        <v>2458</v>
      </c>
      <c r="I483" s="3" t="s">
        <v>4282</v>
      </c>
      <c r="J483" s="3" t="s">
        <v>2458</v>
      </c>
      <c r="K483" s="3" t="s">
        <v>5455</v>
      </c>
    </row>
    <row r="484" spans="1:11" x14ac:dyDescent="0.25">
      <c r="A484" s="3" t="s">
        <v>552</v>
      </c>
      <c r="B484" t="s">
        <v>552</v>
      </c>
      <c r="C484" s="3" t="s">
        <v>509</v>
      </c>
      <c r="D484" s="3"/>
      <c r="E484" s="3"/>
      <c r="F484" s="3" t="s">
        <v>553</v>
      </c>
      <c r="G484" s="3" t="s">
        <v>554</v>
      </c>
      <c r="H484" s="3" t="s">
        <v>69</v>
      </c>
      <c r="I484" s="3" t="s">
        <v>555</v>
      </c>
      <c r="J484" s="3" t="s">
        <v>69</v>
      </c>
      <c r="K484" s="3" t="s">
        <v>5455</v>
      </c>
    </row>
    <row r="485" spans="1:11" x14ac:dyDescent="0.25">
      <c r="A485" s="3" t="s">
        <v>713</v>
      </c>
      <c r="B485" t="s">
        <v>713</v>
      </c>
      <c r="C485" s="3" t="s">
        <v>684</v>
      </c>
      <c r="D485" s="3"/>
      <c r="E485" s="3"/>
      <c r="F485" s="3" t="s">
        <v>553</v>
      </c>
      <c r="G485" s="3" t="s">
        <v>714</v>
      </c>
      <c r="H485" s="3" t="s">
        <v>74</v>
      </c>
      <c r="I485" s="3" t="s">
        <v>4345</v>
      </c>
      <c r="J485" s="3" t="s">
        <v>74</v>
      </c>
      <c r="K485" s="3" t="s">
        <v>5455</v>
      </c>
    </row>
    <row r="486" spans="1:11" x14ac:dyDescent="0.25">
      <c r="A486" s="3" t="s">
        <v>3318</v>
      </c>
      <c r="B486" t="s">
        <v>3318</v>
      </c>
      <c r="C486" s="3" t="s">
        <v>684</v>
      </c>
      <c r="D486" s="3"/>
      <c r="E486" s="3"/>
      <c r="F486" s="3" t="s">
        <v>553</v>
      </c>
      <c r="G486" s="3" t="s">
        <v>3319</v>
      </c>
      <c r="H486" s="3" t="s">
        <v>3285</v>
      </c>
      <c r="I486" s="3" t="s">
        <v>4390</v>
      </c>
      <c r="J486" s="3" t="s">
        <v>3285</v>
      </c>
      <c r="K486" s="3" t="s">
        <v>5455</v>
      </c>
    </row>
    <row r="487" spans="1:11" x14ac:dyDescent="0.25">
      <c r="A487" s="3" t="s">
        <v>3215</v>
      </c>
      <c r="B487" t="s">
        <v>3215</v>
      </c>
      <c r="C487" s="3" t="s">
        <v>684</v>
      </c>
      <c r="D487" s="3"/>
      <c r="E487" s="3"/>
      <c r="F487" s="3" t="s">
        <v>553</v>
      </c>
      <c r="G487" s="3" t="s">
        <v>3216</v>
      </c>
      <c r="H487" s="3" t="s">
        <v>3177</v>
      </c>
      <c r="I487" s="3" t="s">
        <v>4434</v>
      </c>
      <c r="J487" s="3" t="s">
        <v>3177</v>
      </c>
      <c r="K487" s="3" t="s">
        <v>5455</v>
      </c>
    </row>
    <row r="488" spans="1:11" x14ac:dyDescent="0.25">
      <c r="A488" s="3" t="s">
        <v>3416</v>
      </c>
      <c r="B488" t="s">
        <v>3416</v>
      </c>
      <c r="C488" s="3" t="s">
        <v>684</v>
      </c>
      <c r="D488" s="3"/>
      <c r="E488" s="3"/>
      <c r="F488" s="3" t="s">
        <v>553</v>
      </c>
      <c r="G488" s="3" t="s">
        <v>3417</v>
      </c>
      <c r="H488" s="3" t="s">
        <v>3381</v>
      </c>
      <c r="I488" s="3" t="s">
        <v>4478</v>
      </c>
      <c r="J488" s="3" t="s">
        <v>3381</v>
      </c>
      <c r="K488" s="3" t="s">
        <v>5455</v>
      </c>
    </row>
    <row r="489" spans="1:11" x14ac:dyDescent="0.25">
      <c r="A489" s="3" t="s">
        <v>1078</v>
      </c>
      <c r="B489" t="s">
        <v>1078</v>
      </c>
      <c r="C489" s="3" t="s">
        <v>684</v>
      </c>
      <c r="D489" s="3"/>
      <c r="E489" s="3"/>
      <c r="F489" s="3" t="s">
        <v>553</v>
      </c>
      <c r="G489" s="3" t="s">
        <v>1079</v>
      </c>
      <c r="H489" s="3" t="s">
        <v>79</v>
      </c>
      <c r="I489" s="3" t="s">
        <v>1080</v>
      </c>
      <c r="J489" s="3" t="s">
        <v>79</v>
      </c>
      <c r="K489" s="3" t="s">
        <v>5455</v>
      </c>
    </row>
    <row r="490" spans="1:11" x14ac:dyDescent="0.25">
      <c r="A490" s="3" t="s">
        <v>942</v>
      </c>
      <c r="B490" t="s">
        <v>942</v>
      </c>
      <c r="C490" s="3" t="s">
        <v>684</v>
      </c>
      <c r="D490" s="3"/>
      <c r="E490" s="3"/>
      <c r="F490" s="3" t="s">
        <v>553</v>
      </c>
      <c r="G490" s="3" t="s">
        <v>943</v>
      </c>
      <c r="H490" s="3" t="s">
        <v>78</v>
      </c>
      <c r="I490" s="3" t="s">
        <v>944</v>
      </c>
      <c r="J490" s="3" t="s">
        <v>78</v>
      </c>
      <c r="K490" s="3" t="s">
        <v>5455</v>
      </c>
    </row>
    <row r="491" spans="1:11" x14ac:dyDescent="0.25">
      <c r="A491" s="3" t="s">
        <v>2906</v>
      </c>
      <c r="B491" t="s">
        <v>2906</v>
      </c>
      <c r="C491" s="3" t="s">
        <v>684</v>
      </c>
      <c r="D491" s="3"/>
      <c r="E491" s="3"/>
      <c r="F491" s="3" t="s">
        <v>553</v>
      </c>
      <c r="G491" s="3" t="s">
        <v>2907</v>
      </c>
      <c r="H491" s="3" t="s">
        <v>2860</v>
      </c>
      <c r="I491" s="3" t="s">
        <v>2908</v>
      </c>
      <c r="J491" s="3" t="s">
        <v>2860</v>
      </c>
      <c r="K491" s="3" t="s">
        <v>5455</v>
      </c>
    </row>
    <row r="492" spans="1:11" x14ac:dyDescent="0.25">
      <c r="A492" s="3" t="s">
        <v>813</v>
      </c>
      <c r="B492" t="s">
        <v>813</v>
      </c>
      <c r="C492" s="3" t="s">
        <v>684</v>
      </c>
      <c r="D492" s="3"/>
      <c r="E492" s="3"/>
      <c r="F492" s="3" t="s">
        <v>553</v>
      </c>
      <c r="G492" s="3" t="s">
        <v>814</v>
      </c>
      <c r="H492" s="3" t="s">
        <v>76</v>
      </c>
      <c r="I492" s="3" t="s">
        <v>815</v>
      </c>
      <c r="J492" s="3" t="s">
        <v>76</v>
      </c>
      <c r="K492" s="3" t="s">
        <v>5455</v>
      </c>
    </row>
    <row r="493" spans="1:11" x14ac:dyDescent="0.25">
      <c r="A493" s="3" t="s">
        <v>2773</v>
      </c>
      <c r="B493" t="s">
        <v>2773</v>
      </c>
      <c r="C493" s="3" t="s">
        <v>684</v>
      </c>
      <c r="D493" s="3"/>
      <c r="E493" s="3"/>
      <c r="F493" s="3" t="s">
        <v>553</v>
      </c>
      <c r="G493" s="3" t="s">
        <v>2774</v>
      </c>
      <c r="H493" s="3" t="s">
        <v>2727</v>
      </c>
      <c r="I493" s="3" t="s">
        <v>2775</v>
      </c>
      <c r="J493" s="3" t="s">
        <v>2727</v>
      </c>
      <c r="K493" s="3" t="s">
        <v>5455</v>
      </c>
    </row>
    <row r="494" spans="1:11" x14ac:dyDescent="0.25">
      <c r="A494" s="3" t="s">
        <v>2597</v>
      </c>
      <c r="B494" t="s">
        <v>2597</v>
      </c>
      <c r="C494" s="3" t="s">
        <v>684</v>
      </c>
      <c r="D494" s="3"/>
      <c r="E494" s="3"/>
      <c r="F494" s="3" t="s">
        <v>553</v>
      </c>
      <c r="G494" s="3" t="s">
        <v>2598</v>
      </c>
      <c r="H494" s="3" t="s">
        <v>2551</v>
      </c>
      <c r="I494" s="3" t="s">
        <v>2599</v>
      </c>
      <c r="J494" s="3" t="s">
        <v>2551</v>
      </c>
      <c r="K494" s="3" t="s">
        <v>5455</v>
      </c>
    </row>
    <row r="495" spans="1:11" x14ac:dyDescent="0.25">
      <c r="A495" s="3" t="s">
        <v>2526</v>
      </c>
      <c r="B495" t="s">
        <v>2526</v>
      </c>
      <c r="C495" s="3" t="s">
        <v>684</v>
      </c>
      <c r="D495" s="3"/>
      <c r="E495" s="3"/>
      <c r="F495" s="3" t="s">
        <v>363</v>
      </c>
      <c r="G495" s="3" t="s">
        <v>4193</v>
      </c>
      <c r="H495" s="3" t="s">
        <v>2327</v>
      </c>
      <c r="I495" s="3" t="s">
        <v>4194</v>
      </c>
      <c r="J495" s="3" t="s">
        <v>2327</v>
      </c>
      <c r="K495" s="3" t="s">
        <v>5455</v>
      </c>
    </row>
    <row r="496" spans="1:11" x14ac:dyDescent="0.25">
      <c r="A496" s="3" t="s">
        <v>2383</v>
      </c>
      <c r="B496" t="s">
        <v>2383</v>
      </c>
      <c r="C496" s="3" t="s">
        <v>684</v>
      </c>
      <c r="D496" s="3"/>
      <c r="E496" s="3"/>
      <c r="F496" s="3" t="s">
        <v>363</v>
      </c>
      <c r="G496" s="3" t="s">
        <v>2384</v>
      </c>
      <c r="H496" s="3" t="s">
        <v>2327</v>
      </c>
      <c r="I496" s="3" t="s">
        <v>2385</v>
      </c>
      <c r="J496" s="3" t="s">
        <v>2327</v>
      </c>
      <c r="K496" s="3" t="s">
        <v>5455</v>
      </c>
    </row>
    <row r="497" spans="1:11" x14ac:dyDescent="0.25">
      <c r="A497" s="3" t="s">
        <v>2481</v>
      </c>
      <c r="B497" t="s">
        <v>2481</v>
      </c>
      <c r="C497" s="3" t="s">
        <v>684</v>
      </c>
      <c r="D497" s="3"/>
      <c r="E497" s="3"/>
      <c r="F497" s="3" t="s">
        <v>363</v>
      </c>
      <c r="G497" s="3" t="s">
        <v>4283</v>
      </c>
      <c r="H497" s="3" t="s">
        <v>2458</v>
      </c>
      <c r="I497" s="3" t="s">
        <v>4284</v>
      </c>
      <c r="J497" s="3" t="s">
        <v>2458</v>
      </c>
      <c r="K497" s="3" t="s">
        <v>5455</v>
      </c>
    </row>
    <row r="498" spans="1:11" x14ac:dyDescent="0.25">
      <c r="A498" s="3" t="s">
        <v>566</v>
      </c>
      <c r="B498" t="s">
        <v>566</v>
      </c>
      <c r="C498" s="3" t="s">
        <v>509</v>
      </c>
      <c r="D498" s="3"/>
      <c r="E498" s="3"/>
      <c r="F498" s="3" t="s">
        <v>363</v>
      </c>
      <c r="G498" s="3" t="s">
        <v>567</v>
      </c>
      <c r="H498" s="3" t="s">
        <v>69</v>
      </c>
      <c r="I498" s="3" t="s">
        <v>568</v>
      </c>
      <c r="J498" s="3" t="s">
        <v>69</v>
      </c>
      <c r="K498" s="3" t="s">
        <v>5455</v>
      </c>
    </row>
    <row r="499" spans="1:11" x14ac:dyDescent="0.25">
      <c r="A499" s="3" t="s">
        <v>721</v>
      </c>
      <c r="B499" t="s">
        <v>721</v>
      </c>
      <c r="C499" s="3" t="s">
        <v>684</v>
      </c>
      <c r="D499" s="3"/>
      <c r="E499" s="3"/>
      <c r="F499" s="3" t="s">
        <v>363</v>
      </c>
      <c r="G499" s="3" t="s">
        <v>722</v>
      </c>
      <c r="H499" s="3" t="s">
        <v>74</v>
      </c>
      <c r="I499" s="3" t="s">
        <v>4346</v>
      </c>
      <c r="J499" s="3" t="s">
        <v>74</v>
      </c>
      <c r="K499" s="3" t="s">
        <v>5455</v>
      </c>
    </row>
    <row r="500" spans="1:11" x14ac:dyDescent="0.25">
      <c r="A500" s="3" t="s">
        <v>3326</v>
      </c>
      <c r="B500" t="s">
        <v>3326</v>
      </c>
      <c r="C500" s="3" t="s">
        <v>684</v>
      </c>
      <c r="D500" s="3"/>
      <c r="E500" s="3"/>
      <c r="F500" s="3" t="s">
        <v>363</v>
      </c>
      <c r="G500" s="3" t="s">
        <v>3327</v>
      </c>
      <c r="H500" s="3" t="s">
        <v>3285</v>
      </c>
      <c r="I500" s="3" t="s">
        <v>4391</v>
      </c>
      <c r="J500" s="3" t="s">
        <v>3285</v>
      </c>
      <c r="K500" s="3" t="s">
        <v>5455</v>
      </c>
    </row>
    <row r="501" spans="1:11" x14ac:dyDescent="0.25">
      <c r="A501" s="3" t="s">
        <v>3223</v>
      </c>
      <c r="B501" t="s">
        <v>3223</v>
      </c>
      <c r="C501" s="3" t="s">
        <v>684</v>
      </c>
      <c r="D501" s="3"/>
      <c r="E501" s="3"/>
      <c r="F501" s="3" t="s">
        <v>363</v>
      </c>
      <c r="G501" s="3" t="s">
        <v>3224</v>
      </c>
      <c r="H501" s="3" t="s">
        <v>3177</v>
      </c>
      <c r="I501" s="3" t="s">
        <v>4435</v>
      </c>
      <c r="J501" s="3" t="s">
        <v>3177</v>
      </c>
      <c r="K501" s="3" t="s">
        <v>5455</v>
      </c>
    </row>
    <row r="502" spans="1:11" x14ac:dyDescent="0.25">
      <c r="A502" s="3" t="s">
        <v>3424</v>
      </c>
      <c r="B502" t="s">
        <v>3424</v>
      </c>
      <c r="C502" s="3" t="s">
        <v>684</v>
      </c>
      <c r="D502" s="3"/>
      <c r="E502" s="3"/>
      <c r="F502" s="3" t="s">
        <v>363</v>
      </c>
      <c r="G502" s="3" t="s">
        <v>3425</v>
      </c>
      <c r="H502" s="3" t="s">
        <v>3381</v>
      </c>
      <c r="I502" s="3" t="s">
        <v>4479</v>
      </c>
      <c r="J502" s="3" t="s">
        <v>3381</v>
      </c>
      <c r="K502" s="3" t="s">
        <v>5455</v>
      </c>
    </row>
    <row r="503" spans="1:11" x14ac:dyDescent="0.25">
      <c r="A503" s="3" t="s">
        <v>1090</v>
      </c>
      <c r="B503" t="s">
        <v>1090</v>
      </c>
      <c r="C503" s="3" t="s">
        <v>684</v>
      </c>
      <c r="D503" s="3"/>
      <c r="E503" s="3"/>
      <c r="F503" s="3" t="s">
        <v>363</v>
      </c>
      <c r="G503" s="3" t="s">
        <v>1091</v>
      </c>
      <c r="H503" s="3" t="s">
        <v>79</v>
      </c>
      <c r="I503" s="3" t="s">
        <v>1092</v>
      </c>
      <c r="J503" s="3" t="s">
        <v>79</v>
      </c>
      <c r="K503" s="3" t="s">
        <v>5455</v>
      </c>
    </row>
    <row r="504" spans="1:11" x14ac:dyDescent="0.25">
      <c r="A504" s="3" t="s">
        <v>954</v>
      </c>
      <c r="B504" t="s">
        <v>954</v>
      </c>
      <c r="C504" s="3" t="s">
        <v>684</v>
      </c>
      <c r="D504" s="3"/>
      <c r="E504" s="3"/>
      <c r="F504" s="3" t="s">
        <v>363</v>
      </c>
      <c r="G504" s="3" t="s">
        <v>955</v>
      </c>
      <c r="H504" s="3" t="s">
        <v>78</v>
      </c>
      <c r="I504" s="3" t="s">
        <v>956</v>
      </c>
      <c r="J504" s="3" t="s">
        <v>78</v>
      </c>
      <c r="K504" s="3" t="s">
        <v>5455</v>
      </c>
    </row>
    <row r="505" spans="1:11" x14ac:dyDescent="0.25">
      <c r="A505" s="3" t="s">
        <v>2918</v>
      </c>
      <c r="B505" t="s">
        <v>2918</v>
      </c>
      <c r="C505" s="3" t="s">
        <v>684</v>
      </c>
      <c r="D505" s="3"/>
      <c r="E505" s="3"/>
      <c r="F505" s="3" t="s">
        <v>363</v>
      </c>
      <c r="G505" s="3" t="s">
        <v>2919</v>
      </c>
      <c r="H505" s="3" t="s">
        <v>2860</v>
      </c>
      <c r="I505" s="3" t="s">
        <v>2920</v>
      </c>
      <c r="J505" s="3" t="s">
        <v>2860</v>
      </c>
      <c r="K505" s="3" t="s">
        <v>5455</v>
      </c>
    </row>
    <row r="506" spans="1:11" x14ac:dyDescent="0.25">
      <c r="A506" s="3" t="s">
        <v>825</v>
      </c>
      <c r="B506" t="s">
        <v>825</v>
      </c>
      <c r="C506" s="3" t="s">
        <v>684</v>
      </c>
      <c r="D506" s="3"/>
      <c r="E506" s="3"/>
      <c r="F506" s="3" t="s">
        <v>363</v>
      </c>
      <c r="G506" s="3" t="s">
        <v>826</v>
      </c>
      <c r="H506" s="3" t="s">
        <v>76</v>
      </c>
      <c r="I506" s="3" t="s">
        <v>827</v>
      </c>
      <c r="J506" s="3" t="s">
        <v>76</v>
      </c>
      <c r="K506" s="3" t="s">
        <v>5455</v>
      </c>
    </row>
    <row r="507" spans="1:11" x14ac:dyDescent="0.25">
      <c r="A507" s="3" t="s">
        <v>2785</v>
      </c>
      <c r="B507" t="s">
        <v>2785</v>
      </c>
      <c r="C507" s="3" t="s">
        <v>684</v>
      </c>
      <c r="D507" s="3"/>
      <c r="E507" s="3"/>
      <c r="F507" s="3" t="s">
        <v>363</v>
      </c>
      <c r="G507" s="3" t="s">
        <v>2786</v>
      </c>
      <c r="H507" s="3" t="s">
        <v>2727</v>
      </c>
      <c r="I507" s="3" t="s">
        <v>2787</v>
      </c>
      <c r="J507" s="3" t="s">
        <v>2727</v>
      </c>
      <c r="K507" s="3" t="s">
        <v>5455</v>
      </c>
    </row>
    <row r="508" spans="1:11" x14ac:dyDescent="0.25">
      <c r="A508" s="3" t="s">
        <v>2609</v>
      </c>
      <c r="B508" t="s">
        <v>2609</v>
      </c>
      <c r="C508" s="3" t="s">
        <v>684</v>
      </c>
      <c r="D508" s="3"/>
      <c r="E508" s="3"/>
      <c r="F508" s="3" t="s">
        <v>363</v>
      </c>
      <c r="G508" s="3" t="s">
        <v>2610</v>
      </c>
      <c r="H508" s="3" t="s">
        <v>2551</v>
      </c>
      <c r="I508" s="3" t="s">
        <v>2611</v>
      </c>
      <c r="J508" s="3" t="s">
        <v>2551</v>
      </c>
      <c r="K508" s="3" t="s">
        <v>5455</v>
      </c>
    </row>
    <row r="509" spans="1:11" x14ac:dyDescent="0.25">
      <c r="A509" s="3" t="s">
        <v>2510</v>
      </c>
      <c r="B509" t="s">
        <v>2510</v>
      </c>
      <c r="C509" s="3" t="s">
        <v>684</v>
      </c>
      <c r="D509" s="3"/>
      <c r="E509" s="3"/>
      <c r="F509" s="3" t="s">
        <v>279</v>
      </c>
      <c r="G509" s="3" t="s">
        <v>4195</v>
      </c>
      <c r="H509" s="3" t="s">
        <v>2327</v>
      </c>
      <c r="I509" s="3" t="s">
        <v>4196</v>
      </c>
      <c r="J509" s="3" t="s">
        <v>2327</v>
      </c>
      <c r="K509" s="3" t="s">
        <v>5455</v>
      </c>
    </row>
    <row r="510" spans="1:11" x14ac:dyDescent="0.25">
      <c r="A510" s="3" t="s">
        <v>2335</v>
      </c>
      <c r="B510" t="s">
        <v>2335</v>
      </c>
      <c r="C510" s="3" t="s">
        <v>684</v>
      </c>
      <c r="D510" s="3"/>
      <c r="E510" s="3"/>
      <c r="F510" s="3" t="s">
        <v>279</v>
      </c>
      <c r="G510" s="3" t="s">
        <v>2336</v>
      </c>
      <c r="H510" s="3" t="s">
        <v>2327</v>
      </c>
      <c r="I510" s="3" t="s">
        <v>2337</v>
      </c>
      <c r="J510" s="3" t="s">
        <v>2327</v>
      </c>
      <c r="K510" s="3" t="s">
        <v>5455</v>
      </c>
    </row>
    <row r="511" spans="1:11" x14ac:dyDescent="0.25">
      <c r="A511" s="3" t="s">
        <v>2465</v>
      </c>
      <c r="B511" t="s">
        <v>2465</v>
      </c>
      <c r="C511" s="3" t="s">
        <v>684</v>
      </c>
      <c r="D511" s="3"/>
      <c r="E511" s="3"/>
      <c r="F511" s="3" t="s">
        <v>279</v>
      </c>
      <c r="G511" s="3" t="s">
        <v>4285</v>
      </c>
      <c r="H511" s="3" t="s">
        <v>2458</v>
      </c>
      <c r="I511" s="3" t="s">
        <v>4286</v>
      </c>
      <c r="J511" s="3" t="s">
        <v>2458</v>
      </c>
      <c r="K511" s="3" t="s">
        <v>5455</v>
      </c>
    </row>
    <row r="512" spans="1:11" x14ac:dyDescent="0.25">
      <c r="A512" s="3" t="s">
        <v>516</v>
      </c>
      <c r="B512" t="s">
        <v>516</v>
      </c>
      <c r="C512" s="3" t="s">
        <v>509</v>
      </c>
      <c r="D512" s="3"/>
      <c r="E512" s="3"/>
      <c r="F512" s="3" t="s">
        <v>279</v>
      </c>
      <c r="G512" s="3" t="s">
        <v>517</v>
      </c>
      <c r="H512" s="3" t="s">
        <v>69</v>
      </c>
      <c r="I512" s="3" t="s">
        <v>518</v>
      </c>
      <c r="J512" s="3" t="s">
        <v>69</v>
      </c>
      <c r="K512" s="3" t="s">
        <v>5455</v>
      </c>
    </row>
    <row r="513" spans="1:11" x14ac:dyDescent="0.25">
      <c r="A513" s="3" t="s">
        <v>689</v>
      </c>
      <c r="B513" t="s">
        <v>689</v>
      </c>
      <c r="C513" s="3" t="s">
        <v>684</v>
      </c>
      <c r="D513" s="3"/>
      <c r="E513" s="3"/>
      <c r="F513" s="3" t="s">
        <v>279</v>
      </c>
      <c r="G513" s="3" t="s">
        <v>690</v>
      </c>
      <c r="H513" s="3" t="s">
        <v>74</v>
      </c>
      <c r="I513" s="3" t="s">
        <v>4347</v>
      </c>
      <c r="J513" s="3" t="s">
        <v>74</v>
      </c>
      <c r="K513" s="3" t="s">
        <v>5455</v>
      </c>
    </row>
    <row r="514" spans="1:11" x14ac:dyDescent="0.25">
      <c r="A514" s="3" t="s">
        <v>3294</v>
      </c>
      <c r="B514" t="s">
        <v>3294</v>
      </c>
      <c r="C514" s="3" t="s">
        <v>684</v>
      </c>
      <c r="D514" s="3"/>
      <c r="E514" s="3"/>
      <c r="F514" s="3" t="s">
        <v>279</v>
      </c>
      <c r="G514" s="3" t="s">
        <v>3295</v>
      </c>
      <c r="H514" s="3" t="s">
        <v>3285</v>
      </c>
      <c r="I514" s="3" t="s">
        <v>4392</v>
      </c>
      <c r="J514" s="3" t="s">
        <v>3285</v>
      </c>
      <c r="K514" s="3" t="s">
        <v>5455</v>
      </c>
    </row>
    <row r="515" spans="1:11" x14ac:dyDescent="0.25">
      <c r="A515" s="3" t="s">
        <v>3191</v>
      </c>
      <c r="B515" t="s">
        <v>3191</v>
      </c>
      <c r="C515" s="3" t="s">
        <v>684</v>
      </c>
      <c r="D515" s="3"/>
      <c r="E515" s="3"/>
      <c r="F515" s="3" t="s">
        <v>279</v>
      </c>
      <c r="G515" s="3" t="s">
        <v>3192</v>
      </c>
      <c r="H515" s="3" t="s">
        <v>3177</v>
      </c>
      <c r="I515" s="3" t="s">
        <v>4436</v>
      </c>
      <c r="J515" s="3" t="s">
        <v>3177</v>
      </c>
      <c r="K515" s="3" t="s">
        <v>5455</v>
      </c>
    </row>
    <row r="516" spans="1:11" x14ac:dyDescent="0.25">
      <c r="A516" s="3" t="s">
        <v>3392</v>
      </c>
      <c r="B516" t="s">
        <v>3392</v>
      </c>
      <c r="C516" s="3" t="s">
        <v>684</v>
      </c>
      <c r="D516" s="3"/>
      <c r="E516" s="3"/>
      <c r="F516" s="3" t="s">
        <v>279</v>
      </c>
      <c r="G516" s="3" t="s">
        <v>3393</v>
      </c>
      <c r="H516" s="3" t="s">
        <v>3381</v>
      </c>
      <c r="I516" s="3" t="s">
        <v>4480</v>
      </c>
      <c r="J516" s="3" t="s">
        <v>3381</v>
      </c>
      <c r="K516" s="3" t="s">
        <v>5455</v>
      </c>
    </row>
    <row r="517" spans="1:11" x14ac:dyDescent="0.25">
      <c r="A517" s="3" t="s">
        <v>1042</v>
      </c>
      <c r="B517" t="s">
        <v>1042</v>
      </c>
      <c r="C517" s="3" t="s">
        <v>684</v>
      </c>
      <c r="D517" s="3"/>
      <c r="E517" s="3"/>
      <c r="F517" s="3" t="s">
        <v>279</v>
      </c>
      <c r="G517" s="3" t="s">
        <v>1043</v>
      </c>
      <c r="H517" s="3" t="s">
        <v>79</v>
      </c>
      <c r="I517" s="3" t="s">
        <v>1044</v>
      </c>
      <c r="J517" s="3" t="s">
        <v>79</v>
      </c>
      <c r="K517" s="3" t="s">
        <v>5455</v>
      </c>
    </row>
    <row r="518" spans="1:11" x14ac:dyDescent="0.25">
      <c r="A518" s="3" t="s">
        <v>906</v>
      </c>
      <c r="B518" t="s">
        <v>906</v>
      </c>
      <c r="C518" s="3" t="s">
        <v>684</v>
      </c>
      <c r="D518" s="3"/>
      <c r="E518" s="3"/>
      <c r="F518" s="3" t="s">
        <v>279</v>
      </c>
      <c r="G518" s="3" t="s">
        <v>907</v>
      </c>
      <c r="H518" s="3" t="s">
        <v>78</v>
      </c>
      <c r="I518" s="3" t="s">
        <v>908</v>
      </c>
      <c r="J518" s="3" t="s">
        <v>78</v>
      </c>
      <c r="K518" s="3" t="s">
        <v>5455</v>
      </c>
    </row>
    <row r="519" spans="1:11" x14ac:dyDescent="0.25">
      <c r="A519" s="3" t="s">
        <v>2870</v>
      </c>
      <c r="B519" t="s">
        <v>2870</v>
      </c>
      <c r="C519" s="3" t="s">
        <v>684</v>
      </c>
      <c r="D519" s="3"/>
      <c r="E519" s="3"/>
      <c r="F519" s="3" t="s">
        <v>279</v>
      </c>
      <c r="G519" s="3" t="s">
        <v>2871</v>
      </c>
      <c r="H519" s="3" t="s">
        <v>2860</v>
      </c>
      <c r="I519" s="3" t="s">
        <v>2872</v>
      </c>
      <c r="J519" s="3" t="s">
        <v>2860</v>
      </c>
      <c r="K519" s="3" t="s">
        <v>5455</v>
      </c>
    </row>
    <row r="520" spans="1:11" x14ac:dyDescent="0.25">
      <c r="A520" s="3" t="s">
        <v>777</v>
      </c>
      <c r="B520" t="s">
        <v>777</v>
      </c>
      <c r="C520" s="3" t="s">
        <v>684</v>
      </c>
      <c r="D520" s="3"/>
      <c r="E520" s="3"/>
      <c r="F520" s="3" t="s">
        <v>279</v>
      </c>
      <c r="G520" s="3" t="s">
        <v>778</v>
      </c>
      <c r="H520" s="3" t="s">
        <v>76</v>
      </c>
      <c r="I520" s="3" t="s">
        <v>779</v>
      </c>
      <c r="J520" s="3" t="s">
        <v>76</v>
      </c>
      <c r="K520" s="3" t="s">
        <v>5455</v>
      </c>
    </row>
    <row r="521" spans="1:11" x14ac:dyDescent="0.25">
      <c r="A521" s="3" t="s">
        <v>2737</v>
      </c>
      <c r="B521" t="s">
        <v>2737</v>
      </c>
      <c r="C521" s="3" t="s">
        <v>684</v>
      </c>
      <c r="D521" s="3"/>
      <c r="E521" s="3"/>
      <c r="F521" s="3" t="s">
        <v>279</v>
      </c>
      <c r="G521" s="3" t="s">
        <v>2738</v>
      </c>
      <c r="H521" s="3" t="s">
        <v>2727</v>
      </c>
      <c r="I521" s="3" t="s">
        <v>2739</v>
      </c>
      <c r="J521" s="3" t="s">
        <v>2727</v>
      </c>
      <c r="K521" s="3" t="s">
        <v>5455</v>
      </c>
    </row>
    <row r="522" spans="1:11" x14ac:dyDescent="0.25">
      <c r="A522" s="3" t="s">
        <v>2561</v>
      </c>
      <c r="B522" t="s">
        <v>2561</v>
      </c>
      <c r="C522" s="3" t="s">
        <v>684</v>
      </c>
      <c r="D522" s="3"/>
      <c r="E522" s="3"/>
      <c r="F522" s="3" t="s">
        <v>279</v>
      </c>
      <c r="G522" s="3" t="s">
        <v>2562</v>
      </c>
      <c r="H522" s="3" t="s">
        <v>2551</v>
      </c>
      <c r="I522" s="3" t="s">
        <v>2563</v>
      </c>
      <c r="J522" s="3" t="s">
        <v>2551</v>
      </c>
      <c r="K522" s="3" t="s">
        <v>5455</v>
      </c>
    </row>
    <row r="523" spans="1:11" x14ac:dyDescent="0.25">
      <c r="A523" s="3" t="s">
        <v>2541</v>
      </c>
      <c r="B523" t="s">
        <v>2541</v>
      </c>
      <c r="C523" s="3" t="s">
        <v>684</v>
      </c>
      <c r="D523" s="3"/>
      <c r="E523" s="3"/>
      <c r="F523" s="3" t="s">
        <v>428</v>
      </c>
      <c r="G523" s="3" t="s">
        <v>4197</v>
      </c>
      <c r="H523" s="3" t="s">
        <v>2327</v>
      </c>
      <c r="I523" s="3" t="s">
        <v>4198</v>
      </c>
      <c r="J523" s="3" t="s">
        <v>2327</v>
      </c>
      <c r="K523" s="3" t="s">
        <v>5460</v>
      </c>
    </row>
    <row r="524" spans="1:11" x14ac:dyDescent="0.25">
      <c r="A524" s="3" t="s">
        <v>2428</v>
      </c>
      <c r="B524" t="s">
        <v>2428</v>
      </c>
      <c r="C524" s="3" t="s">
        <v>684</v>
      </c>
      <c r="D524" s="3"/>
      <c r="E524" s="3"/>
      <c r="F524" s="3" t="s">
        <v>428</v>
      </c>
      <c r="G524" s="3" t="s">
        <v>2429</v>
      </c>
      <c r="H524" s="3" t="s">
        <v>2327</v>
      </c>
      <c r="I524" s="3" t="s">
        <v>2430</v>
      </c>
      <c r="J524" s="3" t="s">
        <v>2327</v>
      </c>
      <c r="K524" s="3" t="s">
        <v>5460</v>
      </c>
    </row>
    <row r="525" spans="1:11" x14ac:dyDescent="0.25">
      <c r="A525" s="3" t="s">
        <v>2496</v>
      </c>
      <c r="B525" t="s">
        <v>2496</v>
      </c>
      <c r="C525" s="3" t="s">
        <v>684</v>
      </c>
      <c r="D525" s="3"/>
      <c r="E525" s="3"/>
      <c r="F525" s="3" t="s">
        <v>428</v>
      </c>
      <c r="G525" s="3" t="s">
        <v>4287</v>
      </c>
      <c r="H525" s="3" t="s">
        <v>2458</v>
      </c>
      <c r="I525" s="3" t="s">
        <v>4288</v>
      </c>
      <c r="J525" s="3" t="s">
        <v>2458</v>
      </c>
      <c r="K525" s="3" t="s">
        <v>5460</v>
      </c>
    </row>
    <row r="526" spans="1:11" x14ac:dyDescent="0.25">
      <c r="A526" s="3" t="s">
        <v>608</v>
      </c>
      <c r="B526" t="s">
        <v>608</v>
      </c>
      <c r="C526" s="3" t="s">
        <v>509</v>
      </c>
      <c r="D526" s="3"/>
      <c r="E526" s="3"/>
      <c r="F526" s="3" t="s">
        <v>428</v>
      </c>
      <c r="G526" s="3" t="s">
        <v>609</v>
      </c>
      <c r="H526" s="3" t="s">
        <v>69</v>
      </c>
      <c r="I526" s="3" t="s">
        <v>610</v>
      </c>
      <c r="J526" s="3" t="s">
        <v>69</v>
      </c>
      <c r="K526" s="3" t="s">
        <v>5460</v>
      </c>
    </row>
    <row r="527" spans="1:11" x14ac:dyDescent="0.25">
      <c r="A527" s="3" t="s">
        <v>751</v>
      </c>
      <c r="B527" t="s">
        <v>751</v>
      </c>
      <c r="C527" s="3" t="s">
        <v>684</v>
      </c>
      <c r="D527" s="3"/>
      <c r="E527" s="3"/>
      <c r="F527" s="3" t="s">
        <v>428</v>
      </c>
      <c r="G527" s="3" t="s">
        <v>752</v>
      </c>
      <c r="H527" s="3" t="s">
        <v>74</v>
      </c>
      <c r="I527" s="3" t="s">
        <v>4348</v>
      </c>
      <c r="J527" s="3" t="s">
        <v>74</v>
      </c>
      <c r="K527" s="3" t="s">
        <v>5460</v>
      </c>
    </row>
    <row r="528" spans="1:11" x14ac:dyDescent="0.25">
      <c r="A528" s="3" t="s">
        <v>3358</v>
      </c>
      <c r="B528" t="s">
        <v>3358</v>
      </c>
      <c r="C528" s="3" t="s">
        <v>684</v>
      </c>
      <c r="D528" s="3"/>
      <c r="E528" s="3"/>
      <c r="F528" s="3" t="s">
        <v>428</v>
      </c>
      <c r="G528" s="3" t="s">
        <v>3359</v>
      </c>
      <c r="H528" s="3" t="s">
        <v>3285</v>
      </c>
      <c r="I528" s="3" t="s">
        <v>4393</v>
      </c>
      <c r="J528" s="3" t="s">
        <v>3285</v>
      </c>
      <c r="K528" s="3" t="s">
        <v>5460</v>
      </c>
    </row>
    <row r="529" spans="1:11" x14ac:dyDescent="0.25">
      <c r="A529" s="3" t="s">
        <v>3257</v>
      </c>
      <c r="B529" t="s">
        <v>3257</v>
      </c>
      <c r="C529" s="3" t="s">
        <v>684</v>
      </c>
      <c r="D529" s="3"/>
      <c r="E529" s="3"/>
      <c r="F529" s="3" t="s">
        <v>428</v>
      </c>
      <c r="G529" s="3" t="s">
        <v>3258</v>
      </c>
      <c r="H529" s="3" t="s">
        <v>3177</v>
      </c>
      <c r="I529" s="3" t="s">
        <v>4437</v>
      </c>
      <c r="J529" s="3" t="s">
        <v>3177</v>
      </c>
      <c r="K529" s="3" t="s">
        <v>5460</v>
      </c>
    </row>
    <row r="530" spans="1:11" x14ac:dyDescent="0.25">
      <c r="A530" s="3" t="s">
        <v>3456</v>
      </c>
      <c r="B530" t="s">
        <v>3456</v>
      </c>
      <c r="C530" s="3" t="s">
        <v>684</v>
      </c>
      <c r="D530" s="3"/>
      <c r="E530" s="3"/>
      <c r="F530" s="3" t="s">
        <v>428</v>
      </c>
      <c r="G530" s="3" t="s">
        <v>3457</v>
      </c>
      <c r="H530" s="3" t="s">
        <v>3381</v>
      </c>
      <c r="I530" s="3" t="s">
        <v>4481</v>
      </c>
      <c r="J530" s="3" t="s">
        <v>3381</v>
      </c>
      <c r="K530" s="3" t="s">
        <v>5460</v>
      </c>
    </row>
    <row r="531" spans="1:11" x14ac:dyDescent="0.25">
      <c r="A531" s="3" t="s">
        <v>1135</v>
      </c>
      <c r="B531" t="s">
        <v>1135</v>
      </c>
      <c r="C531" s="3" t="s">
        <v>684</v>
      </c>
      <c r="D531" s="3"/>
      <c r="E531" s="3"/>
      <c r="F531" s="3" t="s">
        <v>428</v>
      </c>
      <c r="G531" s="3" t="s">
        <v>1136</v>
      </c>
      <c r="H531" s="3" t="s">
        <v>79</v>
      </c>
      <c r="I531" s="3" t="s">
        <v>1137</v>
      </c>
      <c r="J531" s="3" t="s">
        <v>79</v>
      </c>
      <c r="K531" s="3" t="s">
        <v>5460</v>
      </c>
    </row>
    <row r="532" spans="1:11" x14ac:dyDescent="0.25">
      <c r="A532" s="3" t="s">
        <v>999</v>
      </c>
      <c r="B532" t="s">
        <v>999</v>
      </c>
      <c r="C532" s="3" t="s">
        <v>684</v>
      </c>
      <c r="D532" s="3"/>
      <c r="E532" s="3"/>
      <c r="F532" s="3" t="s">
        <v>428</v>
      </c>
      <c r="G532" s="3" t="s">
        <v>1000</v>
      </c>
      <c r="H532" s="3" t="s">
        <v>78</v>
      </c>
      <c r="I532" s="3" t="s">
        <v>1001</v>
      </c>
      <c r="J532" s="3" t="s">
        <v>78</v>
      </c>
      <c r="K532" s="3" t="s">
        <v>5460</v>
      </c>
    </row>
    <row r="533" spans="1:11" x14ac:dyDescent="0.25">
      <c r="A533" s="3" t="s">
        <v>2963</v>
      </c>
      <c r="B533" t="s">
        <v>2963</v>
      </c>
      <c r="C533" s="3" t="s">
        <v>684</v>
      </c>
      <c r="D533" s="3"/>
      <c r="E533" s="3"/>
      <c r="F533" s="3" t="s">
        <v>428</v>
      </c>
      <c r="G533" s="3" t="s">
        <v>2964</v>
      </c>
      <c r="H533" s="3" t="s">
        <v>2860</v>
      </c>
      <c r="I533" s="3" t="s">
        <v>2965</v>
      </c>
      <c r="J533" s="3" t="s">
        <v>2860</v>
      </c>
      <c r="K533" s="3" t="s">
        <v>5460</v>
      </c>
    </row>
    <row r="534" spans="1:11" x14ac:dyDescent="0.25">
      <c r="A534" s="3" t="s">
        <v>870</v>
      </c>
      <c r="B534" t="s">
        <v>870</v>
      </c>
      <c r="C534" s="3" t="s">
        <v>684</v>
      </c>
      <c r="D534" s="3"/>
      <c r="E534" s="3"/>
      <c r="F534" s="3" t="s">
        <v>428</v>
      </c>
      <c r="G534" s="3" t="s">
        <v>871</v>
      </c>
      <c r="H534" s="3" t="s">
        <v>76</v>
      </c>
      <c r="I534" s="3" t="s">
        <v>872</v>
      </c>
      <c r="J534" s="3" t="s">
        <v>76</v>
      </c>
      <c r="K534" s="3" t="s">
        <v>5460</v>
      </c>
    </row>
    <row r="535" spans="1:11" x14ac:dyDescent="0.25">
      <c r="A535" s="3" t="s">
        <v>2830</v>
      </c>
      <c r="B535" t="s">
        <v>2830</v>
      </c>
      <c r="C535" s="3" t="s">
        <v>684</v>
      </c>
      <c r="D535" s="3"/>
      <c r="E535" s="3"/>
      <c r="F535" s="3" t="s">
        <v>428</v>
      </c>
      <c r="G535" s="3" t="s">
        <v>2831</v>
      </c>
      <c r="H535" s="3" t="s">
        <v>2727</v>
      </c>
      <c r="I535" s="3" t="s">
        <v>2832</v>
      </c>
      <c r="J535" s="3" t="s">
        <v>2727</v>
      </c>
      <c r="K535" s="3" t="s">
        <v>5460</v>
      </c>
    </row>
    <row r="536" spans="1:11" x14ac:dyDescent="0.25">
      <c r="A536" s="3" t="s">
        <v>2654</v>
      </c>
      <c r="B536" t="s">
        <v>2654</v>
      </c>
      <c r="C536" s="3" t="s">
        <v>684</v>
      </c>
      <c r="D536" s="3"/>
      <c r="E536" s="3"/>
      <c r="F536" s="3" t="s">
        <v>428</v>
      </c>
      <c r="G536" s="3" t="s">
        <v>2655</v>
      </c>
      <c r="H536" s="3" t="s">
        <v>2551</v>
      </c>
      <c r="I536" s="3" t="s">
        <v>2656</v>
      </c>
      <c r="J536" s="3" t="s">
        <v>2551</v>
      </c>
      <c r="K536" s="3" t="s">
        <v>5460</v>
      </c>
    </row>
    <row r="537" spans="1:11" x14ac:dyDescent="0.25">
      <c r="A537" t="s">
        <v>4661</v>
      </c>
      <c r="B537" t="s">
        <v>4661</v>
      </c>
      <c r="C537" s="3" t="s">
        <v>684</v>
      </c>
      <c r="F537" t="s">
        <v>4136</v>
      </c>
      <c r="G537" t="s">
        <v>4951</v>
      </c>
      <c r="H537" s="3" t="s">
        <v>2506</v>
      </c>
      <c r="I537" t="s">
        <v>4952</v>
      </c>
      <c r="J537" t="s">
        <v>2506</v>
      </c>
      <c r="K537" s="3" t="s">
        <v>5214</v>
      </c>
    </row>
    <row r="538" spans="1:11" x14ac:dyDescent="0.25">
      <c r="A538" t="s">
        <v>4642</v>
      </c>
      <c r="B538" t="s">
        <v>4642</v>
      </c>
      <c r="C538" s="3" t="s">
        <v>684</v>
      </c>
      <c r="F538" t="s">
        <v>4136</v>
      </c>
      <c r="G538" t="s">
        <v>4676</v>
      </c>
      <c r="H538" s="3" t="s">
        <v>2327</v>
      </c>
      <c r="I538" t="s">
        <v>4929</v>
      </c>
      <c r="J538" t="s">
        <v>2327</v>
      </c>
      <c r="K538" s="3" t="s">
        <v>5214</v>
      </c>
    </row>
    <row r="539" spans="1:11" x14ac:dyDescent="0.25">
      <c r="A539" s="3" t="s">
        <v>2715</v>
      </c>
      <c r="B539" t="s">
        <v>2715</v>
      </c>
      <c r="C539" s="3" t="s">
        <v>684</v>
      </c>
      <c r="D539" s="3"/>
      <c r="E539" s="3"/>
      <c r="F539" t="s">
        <v>4136</v>
      </c>
      <c r="G539" s="3" t="s">
        <v>2716</v>
      </c>
      <c r="H539" s="3" t="s">
        <v>2551</v>
      </c>
      <c r="I539" s="3" t="s">
        <v>2717</v>
      </c>
      <c r="J539" s="3" t="s">
        <v>2551</v>
      </c>
      <c r="K539" s="3" t="str">
        <f>_xlfn.XLOOKUP(B539,SiteSector_mapping!$A$2:$A$212,SiteSector_mapping!$B$2:$B$212,"Other")</f>
        <v>Storage</v>
      </c>
    </row>
    <row r="540" spans="1:11" x14ac:dyDescent="0.25">
      <c r="A540" s="3" t="s">
        <v>496</v>
      </c>
      <c r="B540" t="s">
        <v>496</v>
      </c>
      <c r="C540" s="3" t="s">
        <v>478</v>
      </c>
      <c r="D540" s="3"/>
      <c r="E540" s="3"/>
      <c r="F540" t="s">
        <v>448</v>
      </c>
      <c r="G540" t="s">
        <v>497</v>
      </c>
      <c r="H540" s="3" t="s">
        <v>104</v>
      </c>
      <c r="I540" t="s">
        <v>498</v>
      </c>
      <c r="J540" t="s">
        <v>104</v>
      </c>
      <c r="K540" s="3" t="str">
        <f>_xlfn.XLOOKUP(B540,SiteSector_mapping!$A$2:$A$212,SiteSector_mapping!$B$2:$B$212,"Other")</f>
        <v>Other</v>
      </c>
    </row>
    <row r="541" spans="1:11" x14ac:dyDescent="0.25">
      <c r="A541" s="3" t="s">
        <v>1030</v>
      </c>
      <c r="B541" t="s">
        <v>1030</v>
      </c>
      <c r="C541" s="3" t="s">
        <v>684</v>
      </c>
      <c r="D541">
        <v>51.892066279008098</v>
      </c>
      <c r="E541">
        <v>4.3872355764147297</v>
      </c>
      <c r="F541" s="3"/>
      <c r="G541" s="3" t="s">
        <v>1031</v>
      </c>
      <c r="H541" s="3" t="s">
        <v>78</v>
      </c>
      <c r="I541" s="3" t="s">
        <v>1032</v>
      </c>
      <c r="J541" s="3" t="s">
        <v>78</v>
      </c>
      <c r="K541" s="3" t="s">
        <v>5188</v>
      </c>
    </row>
    <row r="542" spans="1:11" x14ac:dyDescent="0.25">
      <c r="A542" s="3" t="s">
        <v>2508</v>
      </c>
      <c r="B542" t="s">
        <v>2508</v>
      </c>
      <c r="C542" s="3" t="s">
        <v>684</v>
      </c>
      <c r="D542" s="3"/>
      <c r="E542" s="3"/>
      <c r="F542" s="3" t="s">
        <v>510</v>
      </c>
      <c r="G542" s="3" t="s">
        <v>4199</v>
      </c>
      <c r="H542" s="3" t="s">
        <v>2327</v>
      </c>
      <c r="I542" s="3" t="s">
        <v>4200</v>
      </c>
      <c r="J542" s="3" t="s">
        <v>2327</v>
      </c>
      <c r="K542" s="3" t="s">
        <v>5455</v>
      </c>
    </row>
    <row r="543" spans="1:11" x14ac:dyDescent="0.25">
      <c r="A543" s="3" t="s">
        <v>2329</v>
      </c>
      <c r="B543" t="s">
        <v>2329</v>
      </c>
      <c r="C543" s="3" t="s">
        <v>684</v>
      </c>
      <c r="D543" s="3"/>
      <c r="E543" s="3"/>
      <c r="F543" s="3" t="s">
        <v>510</v>
      </c>
      <c r="G543" s="3" t="s">
        <v>2330</v>
      </c>
      <c r="H543" s="3" t="s">
        <v>2327</v>
      </c>
      <c r="I543" s="3" t="s">
        <v>2331</v>
      </c>
      <c r="J543" s="3" t="s">
        <v>2327</v>
      </c>
      <c r="K543" s="3" t="s">
        <v>5455</v>
      </c>
    </row>
    <row r="544" spans="1:11" x14ac:dyDescent="0.25">
      <c r="A544" s="3" t="s">
        <v>2463</v>
      </c>
      <c r="B544" t="s">
        <v>2463</v>
      </c>
      <c r="C544" s="3" t="s">
        <v>684</v>
      </c>
      <c r="D544" s="3"/>
      <c r="E544" s="3"/>
      <c r="F544" s="3" t="s">
        <v>510</v>
      </c>
      <c r="G544" s="3" t="s">
        <v>4289</v>
      </c>
      <c r="H544" s="3" t="s">
        <v>2458</v>
      </c>
      <c r="I544" s="3" t="s">
        <v>4290</v>
      </c>
      <c r="J544" s="3" t="s">
        <v>2458</v>
      </c>
      <c r="K544" s="3" t="s">
        <v>5455</v>
      </c>
    </row>
    <row r="545" spans="1:11" x14ac:dyDescent="0.25">
      <c r="A545" s="3" t="s">
        <v>508</v>
      </c>
      <c r="B545" t="s">
        <v>508</v>
      </c>
      <c r="C545" s="3" t="s">
        <v>509</v>
      </c>
      <c r="D545" s="3"/>
      <c r="E545" s="3"/>
      <c r="F545" s="3" t="s">
        <v>510</v>
      </c>
      <c r="G545" s="3" t="s">
        <v>511</v>
      </c>
      <c r="H545" s="3" t="s">
        <v>69</v>
      </c>
      <c r="I545" s="3" t="s">
        <v>512</v>
      </c>
      <c r="J545" s="3" t="s">
        <v>69</v>
      </c>
      <c r="K545" s="3" t="s">
        <v>5455</v>
      </c>
    </row>
    <row r="546" spans="1:11" x14ac:dyDescent="0.25">
      <c r="A546" s="3" t="s">
        <v>685</v>
      </c>
      <c r="B546" t="s">
        <v>685</v>
      </c>
      <c r="C546" s="3" t="s">
        <v>684</v>
      </c>
      <c r="D546" s="3"/>
      <c r="E546" s="3"/>
      <c r="F546" s="3" t="s">
        <v>510</v>
      </c>
      <c r="G546" s="3" t="s">
        <v>686</v>
      </c>
      <c r="H546" s="3" t="s">
        <v>74</v>
      </c>
      <c r="I546" s="3" t="s">
        <v>4349</v>
      </c>
      <c r="J546" s="3" t="s">
        <v>74</v>
      </c>
      <c r="K546" s="3" t="s">
        <v>5455</v>
      </c>
    </row>
    <row r="547" spans="1:11" x14ac:dyDescent="0.25">
      <c r="A547" s="3" t="s">
        <v>3290</v>
      </c>
      <c r="B547" t="s">
        <v>3290</v>
      </c>
      <c r="C547" s="3" t="s">
        <v>684</v>
      </c>
      <c r="D547" s="3"/>
      <c r="E547" s="3"/>
      <c r="F547" s="3" t="s">
        <v>510</v>
      </c>
      <c r="G547" s="3" t="s">
        <v>3291</v>
      </c>
      <c r="H547" s="3" t="s">
        <v>3285</v>
      </c>
      <c r="I547" s="3" t="s">
        <v>4394</v>
      </c>
      <c r="J547" s="3" t="s">
        <v>3285</v>
      </c>
      <c r="K547" s="3" t="s">
        <v>5455</v>
      </c>
    </row>
    <row r="548" spans="1:11" x14ac:dyDescent="0.25">
      <c r="A548" s="3" t="s">
        <v>3187</v>
      </c>
      <c r="B548" t="s">
        <v>3187</v>
      </c>
      <c r="C548" s="3" t="s">
        <v>684</v>
      </c>
      <c r="D548" s="3"/>
      <c r="E548" s="3"/>
      <c r="F548" s="3" t="s">
        <v>510</v>
      </c>
      <c r="G548" s="3" t="s">
        <v>3188</v>
      </c>
      <c r="H548" s="3" t="s">
        <v>3177</v>
      </c>
      <c r="I548" s="3" t="s">
        <v>4438</v>
      </c>
      <c r="J548" s="3" t="s">
        <v>3177</v>
      </c>
      <c r="K548" s="3" t="s">
        <v>5455</v>
      </c>
    </row>
    <row r="549" spans="1:11" x14ac:dyDescent="0.25">
      <c r="A549" s="3" t="s">
        <v>3388</v>
      </c>
      <c r="B549" t="s">
        <v>3388</v>
      </c>
      <c r="C549" s="3" t="s">
        <v>684</v>
      </c>
      <c r="D549" s="3"/>
      <c r="E549" s="3"/>
      <c r="F549" s="3" t="s">
        <v>510</v>
      </c>
      <c r="G549" s="3" t="s">
        <v>3389</v>
      </c>
      <c r="H549" s="3" t="s">
        <v>3381</v>
      </c>
      <c r="I549" s="3" t="s">
        <v>4482</v>
      </c>
      <c r="J549" s="3" t="s">
        <v>3381</v>
      </c>
      <c r="K549" s="3" t="s">
        <v>5455</v>
      </c>
    </row>
    <row r="550" spans="1:11" x14ac:dyDescent="0.25">
      <c r="A550" s="3" t="s">
        <v>1036</v>
      </c>
      <c r="B550" t="s">
        <v>1036</v>
      </c>
      <c r="C550" s="3" t="s">
        <v>684</v>
      </c>
      <c r="D550" s="3"/>
      <c r="E550" s="3"/>
      <c r="F550" s="3" t="s">
        <v>510</v>
      </c>
      <c r="G550" s="3" t="s">
        <v>1037</v>
      </c>
      <c r="H550" s="3" t="s">
        <v>79</v>
      </c>
      <c r="I550" s="3" t="s">
        <v>1038</v>
      </c>
      <c r="J550" s="3" t="s">
        <v>79</v>
      </c>
      <c r="K550" s="3" t="s">
        <v>5455</v>
      </c>
    </row>
    <row r="551" spans="1:11" x14ac:dyDescent="0.25">
      <c r="A551" s="3" t="s">
        <v>900</v>
      </c>
      <c r="B551" t="s">
        <v>900</v>
      </c>
      <c r="C551" s="3" t="s">
        <v>684</v>
      </c>
      <c r="D551" s="3"/>
      <c r="E551" s="3"/>
      <c r="F551" s="3" t="s">
        <v>510</v>
      </c>
      <c r="G551" s="3" t="s">
        <v>901</v>
      </c>
      <c r="H551" s="3" t="s">
        <v>78</v>
      </c>
      <c r="I551" s="3" t="s">
        <v>902</v>
      </c>
      <c r="J551" s="3" t="s">
        <v>78</v>
      </c>
      <c r="K551" s="3" t="s">
        <v>5455</v>
      </c>
    </row>
    <row r="552" spans="1:11" x14ac:dyDescent="0.25">
      <c r="A552" s="3" t="s">
        <v>2864</v>
      </c>
      <c r="B552" t="s">
        <v>2864</v>
      </c>
      <c r="C552" s="3" t="s">
        <v>684</v>
      </c>
      <c r="D552" s="3"/>
      <c r="E552" s="3"/>
      <c r="F552" s="3" t="s">
        <v>510</v>
      </c>
      <c r="G552" s="3" t="s">
        <v>2865</v>
      </c>
      <c r="H552" s="3" t="s">
        <v>2860</v>
      </c>
      <c r="I552" s="3" t="s">
        <v>2866</v>
      </c>
      <c r="J552" s="3" t="s">
        <v>2860</v>
      </c>
      <c r="K552" s="3" t="s">
        <v>5455</v>
      </c>
    </row>
    <row r="553" spans="1:11" x14ac:dyDescent="0.25">
      <c r="A553" s="3" t="s">
        <v>771</v>
      </c>
      <c r="B553" t="s">
        <v>771</v>
      </c>
      <c r="C553" s="3" t="s">
        <v>684</v>
      </c>
      <c r="D553" s="3"/>
      <c r="E553" s="3"/>
      <c r="F553" s="3" t="s">
        <v>510</v>
      </c>
      <c r="G553" s="3" t="s">
        <v>772</v>
      </c>
      <c r="H553" s="3" t="s">
        <v>76</v>
      </c>
      <c r="I553" s="3" t="s">
        <v>773</v>
      </c>
      <c r="J553" s="3" t="s">
        <v>76</v>
      </c>
      <c r="K553" s="3" t="s">
        <v>5455</v>
      </c>
    </row>
    <row r="554" spans="1:11" x14ac:dyDescent="0.25">
      <c r="A554" s="3" t="s">
        <v>2731</v>
      </c>
      <c r="B554" t="s">
        <v>2731</v>
      </c>
      <c r="C554" s="3" t="s">
        <v>684</v>
      </c>
      <c r="D554" s="3"/>
      <c r="E554" s="3"/>
      <c r="F554" s="3" t="s">
        <v>510</v>
      </c>
      <c r="G554" s="3" t="s">
        <v>2732</v>
      </c>
      <c r="H554" s="3" t="s">
        <v>2727</v>
      </c>
      <c r="I554" s="3" t="s">
        <v>2733</v>
      </c>
      <c r="J554" s="3" t="s">
        <v>2727</v>
      </c>
      <c r="K554" s="3" t="s">
        <v>5455</v>
      </c>
    </row>
    <row r="555" spans="1:11" x14ac:dyDescent="0.25">
      <c r="A555" s="3" t="s">
        <v>2555</v>
      </c>
      <c r="B555" t="s">
        <v>2555</v>
      </c>
      <c r="C555" s="3" t="s">
        <v>684</v>
      </c>
      <c r="D555" s="3"/>
      <c r="E555" s="3"/>
      <c r="F555" s="3" t="s">
        <v>510</v>
      </c>
      <c r="G555" s="3" t="s">
        <v>2556</v>
      </c>
      <c r="H555" s="3" t="s">
        <v>2551</v>
      </c>
      <c r="I555" s="3" t="s">
        <v>2557</v>
      </c>
      <c r="J555" s="3" t="s">
        <v>2551</v>
      </c>
      <c r="K555" s="3" t="s">
        <v>5455</v>
      </c>
    </row>
    <row r="556" spans="1:11" x14ac:dyDescent="0.25">
      <c r="A556" s="3" t="s">
        <v>2531</v>
      </c>
      <c r="B556" t="s">
        <v>2531</v>
      </c>
      <c r="C556" s="3" t="s">
        <v>684</v>
      </c>
      <c r="D556" s="3"/>
      <c r="E556" s="3"/>
      <c r="F556" s="3" t="s">
        <v>382</v>
      </c>
      <c r="G556" s="3" t="s">
        <v>4201</v>
      </c>
      <c r="H556" s="3" t="s">
        <v>2327</v>
      </c>
      <c r="I556" s="3" t="s">
        <v>4202</v>
      </c>
      <c r="J556" s="3" t="s">
        <v>2327</v>
      </c>
      <c r="K556" s="3" t="s">
        <v>5455</v>
      </c>
    </row>
    <row r="557" spans="1:11" x14ac:dyDescent="0.25">
      <c r="A557" s="3" t="s">
        <v>2398</v>
      </c>
      <c r="B557" t="s">
        <v>2398</v>
      </c>
      <c r="C557" s="3" t="s">
        <v>684</v>
      </c>
      <c r="D557" s="3"/>
      <c r="E557" s="3"/>
      <c r="F557" s="3" t="s">
        <v>382</v>
      </c>
      <c r="G557" s="3" t="s">
        <v>2399</v>
      </c>
      <c r="H557" s="3" t="s">
        <v>2327</v>
      </c>
      <c r="I557" s="3" t="s">
        <v>2400</v>
      </c>
      <c r="J557" s="3" t="s">
        <v>2327</v>
      </c>
      <c r="K557" s="3" t="s">
        <v>5455</v>
      </c>
    </row>
    <row r="558" spans="1:11" x14ac:dyDescent="0.25">
      <c r="A558" s="3" t="s">
        <v>2486</v>
      </c>
      <c r="B558" t="s">
        <v>2486</v>
      </c>
      <c r="C558" s="3" t="s">
        <v>684</v>
      </c>
      <c r="D558" s="3"/>
      <c r="E558" s="3"/>
      <c r="F558" s="3" t="s">
        <v>382</v>
      </c>
      <c r="G558" s="3" t="s">
        <v>4291</v>
      </c>
      <c r="H558" s="3" t="s">
        <v>2458</v>
      </c>
      <c r="I558" s="3" t="s">
        <v>4292</v>
      </c>
      <c r="J558" s="3" t="s">
        <v>2458</v>
      </c>
      <c r="K558" s="3" t="s">
        <v>5455</v>
      </c>
    </row>
    <row r="559" spans="1:11" x14ac:dyDescent="0.25">
      <c r="A559" s="3" t="s">
        <v>581</v>
      </c>
      <c r="B559" t="s">
        <v>581</v>
      </c>
      <c r="C559" s="3" t="s">
        <v>509</v>
      </c>
      <c r="D559" s="3"/>
      <c r="E559" s="3"/>
      <c r="F559" s="3" t="s">
        <v>382</v>
      </c>
      <c r="G559" s="3" t="s">
        <v>582</v>
      </c>
      <c r="H559" s="3" t="s">
        <v>69</v>
      </c>
      <c r="I559" s="3" t="s">
        <v>583</v>
      </c>
      <c r="J559" s="3" t="s">
        <v>69</v>
      </c>
      <c r="K559" s="3" t="s">
        <v>5455</v>
      </c>
    </row>
    <row r="560" spans="1:11" x14ac:dyDescent="0.25">
      <c r="A560" s="3" t="s">
        <v>731</v>
      </c>
      <c r="B560" t="s">
        <v>731</v>
      </c>
      <c r="C560" s="3" t="s">
        <v>684</v>
      </c>
      <c r="D560" s="3"/>
      <c r="E560" s="3"/>
      <c r="F560" s="3" t="s">
        <v>382</v>
      </c>
      <c r="G560" s="3" t="s">
        <v>732</v>
      </c>
      <c r="H560" s="3" t="s">
        <v>74</v>
      </c>
      <c r="I560" s="3" t="s">
        <v>4350</v>
      </c>
      <c r="J560" s="3" t="s">
        <v>74</v>
      </c>
      <c r="K560" s="3" t="s">
        <v>5455</v>
      </c>
    </row>
    <row r="561" spans="1:11" x14ac:dyDescent="0.25">
      <c r="A561" s="3" t="s">
        <v>3336</v>
      </c>
      <c r="B561" t="s">
        <v>3336</v>
      </c>
      <c r="C561" s="3" t="s">
        <v>684</v>
      </c>
      <c r="D561" s="3"/>
      <c r="E561" s="3"/>
      <c r="F561" s="3" t="s">
        <v>382</v>
      </c>
      <c r="G561" s="3" t="s">
        <v>3337</v>
      </c>
      <c r="H561" s="3" t="s">
        <v>3285</v>
      </c>
      <c r="I561" s="3" t="s">
        <v>4395</v>
      </c>
      <c r="J561" s="3" t="s">
        <v>3285</v>
      </c>
      <c r="K561" s="3" t="s">
        <v>5455</v>
      </c>
    </row>
    <row r="562" spans="1:11" x14ac:dyDescent="0.25">
      <c r="A562" s="3" t="s">
        <v>3233</v>
      </c>
      <c r="B562" t="s">
        <v>3233</v>
      </c>
      <c r="C562" s="3" t="s">
        <v>684</v>
      </c>
      <c r="D562" s="3"/>
      <c r="E562" s="3"/>
      <c r="F562" s="3" t="s">
        <v>382</v>
      </c>
      <c r="G562" s="3" t="s">
        <v>3234</v>
      </c>
      <c r="H562" s="3" t="s">
        <v>3177</v>
      </c>
      <c r="I562" s="3" t="s">
        <v>3235</v>
      </c>
      <c r="J562" s="3" t="s">
        <v>3177</v>
      </c>
      <c r="K562" s="3" t="s">
        <v>5455</v>
      </c>
    </row>
    <row r="563" spans="1:11" x14ac:dyDescent="0.25">
      <c r="A563" s="3" t="s">
        <v>3434</v>
      </c>
      <c r="B563" t="s">
        <v>3434</v>
      </c>
      <c r="C563" s="3" t="s">
        <v>684</v>
      </c>
      <c r="D563" s="3"/>
      <c r="E563" s="3"/>
      <c r="F563" s="3" t="s">
        <v>382</v>
      </c>
      <c r="G563" s="3" t="s">
        <v>3435</v>
      </c>
      <c r="H563" s="3" t="s">
        <v>3381</v>
      </c>
      <c r="I563" s="3" t="s">
        <v>4483</v>
      </c>
      <c r="J563" s="3" t="s">
        <v>3381</v>
      </c>
      <c r="K563" s="3" t="s">
        <v>5455</v>
      </c>
    </row>
    <row r="564" spans="1:11" x14ac:dyDescent="0.25">
      <c r="A564" s="3" t="s">
        <v>1105</v>
      </c>
      <c r="B564" t="s">
        <v>1105</v>
      </c>
      <c r="C564" s="3" t="s">
        <v>684</v>
      </c>
      <c r="D564" s="3"/>
      <c r="E564" s="3"/>
      <c r="F564" s="3" t="s">
        <v>382</v>
      </c>
      <c r="G564" s="3" t="s">
        <v>1106</v>
      </c>
      <c r="H564" s="3" t="s">
        <v>79</v>
      </c>
      <c r="I564" s="3" t="s">
        <v>1107</v>
      </c>
      <c r="J564" s="3" t="s">
        <v>79</v>
      </c>
      <c r="K564" s="3" t="s">
        <v>5455</v>
      </c>
    </row>
    <row r="565" spans="1:11" x14ac:dyDescent="0.25">
      <c r="A565" s="3" t="s">
        <v>969</v>
      </c>
      <c r="B565" t="s">
        <v>969</v>
      </c>
      <c r="C565" s="3" t="s">
        <v>684</v>
      </c>
      <c r="D565" s="3"/>
      <c r="E565" s="3"/>
      <c r="F565" s="3" t="s">
        <v>382</v>
      </c>
      <c r="G565" s="3" t="s">
        <v>970</v>
      </c>
      <c r="H565" s="3" t="s">
        <v>78</v>
      </c>
      <c r="I565" s="3" t="s">
        <v>971</v>
      </c>
      <c r="J565" s="3" t="s">
        <v>78</v>
      </c>
      <c r="K565" s="3" t="s">
        <v>5455</v>
      </c>
    </row>
    <row r="566" spans="1:11" x14ac:dyDescent="0.25">
      <c r="A566" s="3" t="s">
        <v>2933</v>
      </c>
      <c r="B566" t="s">
        <v>2933</v>
      </c>
      <c r="C566" s="3" t="s">
        <v>684</v>
      </c>
      <c r="D566" s="3"/>
      <c r="E566" s="3"/>
      <c r="F566" s="3" t="s">
        <v>382</v>
      </c>
      <c r="G566" s="3" t="s">
        <v>2934</v>
      </c>
      <c r="H566" s="3" t="s">
        <v>2860</v>
      </c>
      <c r="I566" s="3" t="s">
        <v>2935</v>
      </c>
      <c r="J566" s="3" t="s">
        <v>2860</v>
      </c>
      <c r="K566" s="3" t="s">
        <v>5455</v>
      </c>
    </row>
    <row r="567" spans="1:11" x14ac:dyDescent="0.25">
      <c r="A567" s="3" t="s">
        <v>840</v>
      </c>
      <c r="B567" t="s">
        <v>840</v>
      </c>
      <c r="C567" s="3" t="s">
        <v>684</v>
      </c>
      <c r="D567" s="3"/>
      <c r="E567" s="3"/>
      <c r="F567" s="3" t="s">
        <v>382</v>
      </c>
      <c r="G567" s="3" t="s">
        <v>841</v>
      </c>
      <c r="H567" s="3" t="s">
        <v>76</v>
      </c>
      <c r="I567" s="3" t="s">
        <v>842</v>
      </c>
      <c r="J567" s="3" t="s">
        <v>76</v>
      </c>
      <c r="K567" s="3" t="s">
        <v>5455</v>
      </c>
    </row>
    <row r="568" spans="1:11" x14ac:dyDescent="0.25">
      <c r="A568" s="3" t="s">
        <v>2800</v>
      </c>
      <c r="B568" t="s">
        <v>2800</v>
      </c>
      <c r="C568" s="3" t="s">
        <v>684</v>
      </c>
      <c r="D568" s="3"/>
      <c r="E568" s="3"/>
      <c r="F568" s="3" t="s">
        <v>382</v>
      </c>
      <c r="G568" s="3" t="s">
        <v>2801</v>
      </c>
      <c r="H568" s="3" t="s">
        <v>2727</v>
      </c>
      <c r="I568" s="3" t="s">
        <v>2802</v>
      </c>
      <c r="J568" s="3" t="s">
        <v>2727</v>
      </c>
      <c r="K568" s="3" t="s">
        <v>5455</v>
      </c>
    </row>
    <row r="569" spans="1:11" x14ac:dyDescent="0.25">
      <c r="A569" s="3" t="s">
        <v>2624</v>
      </c>
      <c r="B569" t="s">
        <v>2624</v>
      </c>
      <c r="C569" s="3" t="s">
        <v>684</v>
      </c>
      <c r="D569" s="3"/>
      <c r="E569" s="3"/>
      <c r="F569" s="3" t="s">
        <v>382</v>
      </c>
      <c r="G569" s="3" t="s">
        <v>2625</v>
      </c>
      <c r="H569" s="3" t="s">
        <v>2551</v>
      </c>
      <c r="I569" s="3" t="s">
        <v>2626</v>
      </c>
      <c r="J569" s="3" t="s">
        <v>2551</v>
      </c>
      <c r="K569" s="3" t="s">
        <v>5455</v>
      </c>
    </row>
    <row r="570" spans="1:11" x14ac:dyDescent="0.25">
      <c r="A570" s="3" t="s">
        <v>678</v>
      </c>
      <c r="B570" t="s">
        <v>678</v>
      </c>
      <c r="C570" s="3" t="s">
        <v>509</v>
      </c>
      <c r="D570" s="3"/>
      <c r="E570" s="3"/>
      <c r="F570" s="3" t="s">
        <v>249</v>
      </c>
      <c r="G570" s="3" t="s">
        <v>679</v>
      </c>
      <c r="H570" s="3" t="s">
        <v>69</v>
      </c>
      <c r="I570" s="3" t="s">
        <v>680</v>
      </c>
      <c r="J570" s="3" t="s">
        <v>69</v>
      </c>
      <c r="K570" s="3" t="str">
        <f>_xlfn.XLOOKUP(B570,SiteSector_mapping!$A$2:$A$212,SiteSector_mapping!$B$2:$B$212,"Other")</f>
        <v>Wind_Offshore</v>
      </c>
    </row>
    <row r="571" spans="1:11" x14ac:dyDescent="0.25">
      <c r="A571" t="s">
        <v>3923</v>
      </c>
      <c r="B571" t="s">
        <v>3923</v>
      </c>
      <c r="C571" s="3" t="s">
        <v>509</v>
      </c>
      <c r="F571" t="s">
        <v>3902</v>
      </c>
      <c r="G571" t="s">
        <v>3963</v>
      </c>
      <c r="H571" s="3" t="s">
        <v>69</v>
      </c>
      <c r="I571" s="3" t="s">
        <v>3983</v>
      </c>
      <c r="J571" s="3" t="s">
        <v>69</v>
      </c>
      <c r="K571" s="3" t="str">
        <f>_xlfn.XLOOKUP(B571,SiteSector_mapping!$A$2:$A$212,SiteSector_mapping!$B$2:$B$212,"Other")</f>
        <v>Wind_Onshore</v>
      </c>
    </row>
    <row r="572" spans="1:11" x14ac:dyDescent="0.25">
      <c r="A572" t="s">
        <v>3924</v>
      </c>
      <c r="B572" t="s">
        <v>3924</v>
      </c>
      <c r="C572" s="3" t="s">
        <v>509</v>
      </c>
      <c r="F572" t="s">
        <v>3902</v>
      </c>
      <c r="G572" t="s">
        <v>3964</v>
      </c>
      <c r="H572" s="3" t="s">
        <v>69</v>
      </c>
      <c r="I572" s="3" t="s">
        <v>3984</v>
      </c>
      <c r="J572" s="3" t="s">
        <v>69</v>
      </c>
      <c r="K572" s="3" t="str">
        <f>_xlfn.XLOOKUP(B572,SiteSector_mapping!$A$2:$A$212,SiteSector_mapping!$B$2:$B$212,"Other")</f>
        <v>Wind_Onshore</v>
      </c>
    </row>
    <row r="573" spans="1:11" x14ac:dyDescent="0.25">
      <c r="A573" t="s">
        <v>3925</v>
      </c>
      <c r="B573" t="s">
        <v>3925</v>
      </c>
      <c r="C573" s="3" t="s">
        <v>509</v>
      </c>
      <c r="F573" t="s">
        <v>3902</v>
      </c>
      <c r="G573" t="s">
        <v>3965</v>
      </c>
      <c r="H573" s="3" t="s">
        <v>69</v>
      </c>
      <c r="I573" s="3" t="s">
        <v>3985</v>
      </c>
      <c r="J573" s="3" t="s">
        <v>69</v>
      </c>
      <c r="K573" s="3" t="str">
        <f>_xlfn.XLOOKUP(B573,SiteSector_mapping!$A$2:$A$212,SiteSector_mapping!$B$2:$B$212,"Other")</f>
        <v>Wind_Onshore</v>
      </c>
    </row>
    <row r="574" spans="1:11" x14ac:dyDescent="0.25">
      <c r="A574" t="s">
        <v>3926</v>
      </c>
      <c r="B574" t="s">
        <v>3926</v>
      </c>
      <c r="C574" s="3" t="s">
        <v>509</v>
      </c>
      <c r="F574" t="s">
        <v>3902</v>
      </c>
      <c r="G574" t="s">
        <v>3966</v>
      </c>
      <c r="H574" s="3" t="s">
        <v>69</v>
      </c>
      <c r="I574" s="3" t="s">
        <v>3986</v>
      </c>
      <c r="J574" s="3" t="s">
        <v>69</v>
      </c>
      <c r="K574" s="3" t="str">
        <f>_xlfn.XLOOKUP(B574,SiteSector_mapping!$A$2:$A$212,SiteSector_mapping!$B$2:$B$212,"Other")</f>
        <v>Wind_Onshore</v>
      </c>
    </row>
    <row r="575" spans="1:11" x14ac:dyDescent="0.25">
      <c r="A575" t="s">
        <v>3927</v>
      </c>
      <c r="B575" t="s">
        <v>3927</v>
      </c>
      <c r="C575" s="3" t="s">
        <v>509</v>
      </c>
      <c r="F575" t="s">
        <v>3902</v>
      </c>
      <c r="G575" t="s">
        <v>3967</v>
      </c>
      <c r="H575" s="3" t="s">
        <v>69</v>
      </c>
      <c r="I575" s="3" t="s">
        <v>3987</v>
      </c>
      <c r="J575" s="3" t="s">
        <v>69</v>
      </c>
      <c r="K575" s="3" t="str">
        <f>_xlfn.XLOOKUP(B575,SiteSector_mapping!$A$2:$A$212,SiteSector_mapping!$B$2:$B$212,"Other")</f>
        <v>Wind_Onshore</v>
      </c>
    </row>
    <row r="576" spans="1:11" x14ac:dyDescent="0.25">
      <c r="A576" t="s">
        <v>3928</v>
      </c>
      <c r="B576" t="s">
        <v>3928</v>
      </c>
      <c r="C576" s="3" t="s">
        <v>509</v>
      </c>
      <c r="F576" t="s">
        <v>3902</v>
      </c>
      <c r="G576" t="s">
        <v>3968</v>
      </c>
      <c r="H576" s="3" t="s">
        <v>69</v>
      </c>
      <c r="I576" s="3" t="s">
        <v>3988</v>
      </c>
      <c r="J576" s="3" t="s">
        <v>69</v>
      </c>
      <c r="K576" s="3" t="str">
        <f>_xlfn.XLOOKUP(B576,SiteSector_mapping!$A$2:$A$212,SiteSector_mapping!$B$2:$B$212,"Other")</f>
        <v>Wind_Onshore</v>
      </c>
    </row>
    <row r="577" spans="1:11" x14ac:dyDescent="0.25">
      <c r="A577" t="s">
        <v>3929</v>
      </c>
      <c r="B577" t="s">
        <v>3929</v>
      </c>
      <c r="C577" s="3" t="s">
        <v>509</v>
      </c>
      <c r="F577" t="s">
        <v>3902</v>
      </c>
      <c r="G577" t="s">
        <v>3969</v>
      </c>
      <c r="H577" s="3" t="s">
        <v>69</v>
      </c>
      <c r="I577" s="3" t="s">
        <v>3989</v>
      </c>
      <c r="J577" s="3" t="s">
        <v>69</v>
      </c>
      <c r="K577" s="3" t="str">
        <f>_xlfn.XLOOKUP(B577,SiteSector_mapping!$A$2:$A$212,SiteSector_mapping!$B$2:$B$212,"Other")</f>
        <v>Wind_Onshore</v>
      </c>
    </row>
    <row r="578" spans="1:11" x14ac:dyDescent="0.25">
      <c r="A578" t="s">
        <v>3930</v>
      </c>
      <c r="B578" t="s">
        <v>3930</v>
      </c>
      <c r="C578" s="3" t="s">
        <v>509</v>
      </c>
      <c r="F578" t="s">
        <v>3902</v>
      </c>
      <c r="G578" t="s">
        <v>3970</v>
      </c>
      <c r="H578" s="3" t="s">
        <v>69</v>
      </c>
      <c r="I578" s="3" t="s">
        <v>3990</v>
      </c>
      <c r="J578" s="3" t="s">
        <v>69</v>
      </c>
      <c r="K578" s="3" t="str">
        <f>_xlfn.XLOOKUP(B578,SiteSector_mapping!$A$2:$A$212,SiteSector_mapping!$B$2:$B$212,"Other")</f>
        <v>Wind_Onshore</v>
      </c>
    </row>
    <row r="579" spans="1:11" x14ac:dyDescent="0.25">
      <c r="A579" t="s">
        <v>3931</v>
      </c>
      <c r="B579" t="s">
        <v>3931</v>
      </c>
      <c r="C579" s="3" t="s">
        <v>509</v>
      </c>
      <c r="F579" t="s">
        <v>3902</v>
      </c>
      <c r="G579" t="s">
        <v>3971</v>
      </c>
      <c r="H579" s="3" t="s">
        <v>69</v>
      </c>
      <c r="I579" s="3" t="s">
        <v>3991</v>
      </c>
      <c r="J579" s="3" t="s">
        <v>69</v>
      </c>
      <c r="K579" s="3" t="str">
        <f>_xlfn.XLOOKUP(B579,SiteSector_mapping!$A$2:$A$212,SiteSector_mapping!$B$2:$B$212,"Other")</f>
        <v>Wind_Onshore</v>
      </c>
    </row>
    <row r="580" spans="1:11" x14ac:dyDescent="0.25">
      <c r="A580" t="s">
        <v>3932</v>
      </c>
      <c r="B580" t="s">
        <v>3932</v>
      </c>
      <c r="C580" s="3" t="s">
        <v>509</v>
      </c>
      <c r="F580" t="s">
        <v>3902</v>
      </c>
      <c r="G580" t="s">
        <v>3972</v>
      </c>
      <c r="H580" s="3" t="s">
        <v>69</v>
      </c>
      <c r="I580" s="3" t="s">
        <v>3992</v>
      </c>
      <c r="J580" s="3" t="s">
        <v>69</v>
      </c>
      <c r="K580" s="3" t="str">
        <f>_xlfn.XLOOKUP(B580,SiteSector_mapping!$A$2:$A$212,SiteSector_mapping!$B$2:$B$212,"Other")</f>
        <v>Wind_Onshore</v>
      </c>
    </row>
    <row r="581" spans="1:11" x14ac:dyDescent="0.25">
      <c r="A581" t="s">
        <v>3933</v>
      </c>
      <c r="B581" t="s">
        <v>3933</v>
      </c>
      <c r="C581" s="3" t="s">
        <v>509</v>
      </c>
      <c r="F581" t="s">
        <v>3902</v>
      </c>
      <c r="G581" t="s">
        <v>3973</v>
      </c>
      <c r="H581" s="3" t="s">
        <v>69</v>
      </c>
      <c r="I581" s="3" t="s">
        <v>3993</v>
      </c>
      <c r="J581" s="3" t="s">
        <v>69</v>
      </c>
      <c r="K581" s="3" t="str">
        <f>_xlfn.XLOOKUP(B581,SiteSector_mapping!$A$2:$A$212,SiteSector_mapping!$B$2:$B$212,"Other")</f>
        <v>Wind_Onshore</v>
      </c>
    </row>
    <row r="582" spans="1:11" x14ac:dyDescent="0.25">
      <c r="A582" t="s">
        <v>3934</v>
      </c>
      <c r="B582" t="s">
        <v>3934</v>
      </c>
      <c r="C582" s="3" t="s">
        <v>509</v>
      </c>
      <c r="F582" t="s">
        <v>3902</v>
      </c>
      <c r="G582" t="s">
        <v>3974</v>
      </c>
      <c r="H582" s="3" t="s">
        <v>69</v>
      </c>
      <c r="I582" s="3" t="s">
        <v>3994</v>
      </c>
      <c r="J582" s="3" t="s">
        <v>69</v>
      </c>
      <c r="K582" s="3" t="str">
        <f>_xlfn.XLOOKUP(B582,SiteSector_mapping!$A$2:$A$212,SiteSector_mapping!$B$2:$B$212,"Other")</f>
        <v>Wind_Onshore</v>
      </c>
    </row>
    <row r="583" spans="1:11" x14ac:dyDescent="0.25">
      <c r="A583" t="s">
        <v>3935</v>
      </c>
      <c r="B583" t="s">
        <v>3935</v>
      </c>
      <c r="C583" s="3" t="s">
        <v>509</v>
      </c>
      <c r="F583" t="s">
        <v>3902</v>
      </c>
      <c r="G583" t="s">
        <v>3975</v>
      </c>
      <c r="H583" s="3" t="s">
        <v>69</v>
      </c>
      <c r="I583" s="3" t="s">
        <v>3995</v>
      </c>
      <c r="J583" s="3" t="s">
        <v>69</v>
      </c>
      <c r="K583" s="3" t="str">
        <f>_xlfn.XLOOKUP(B583,SiteSector_mapping!$A$2:$A$212,SiteSector_mapping!$B$2:$B$212,"Other")</f>
        <v>Wind_Onshore</v>
      </c>
    </row>
    <row r="584" spans="1:11" x14ac:dyDescent="0.25">
      <c r="A584" t="s">
        <v>3919</v>
      </c>
      <c r="B584" t="s">
        <v>3919</v>
      </c>
      <c r="C584" s="3" t="s">
        <v>509</v>
      </c>
      <c r="F584" t="s">
        <v>3870</v>
      </c>
      <c r="G584" t="s">
        <v>3959</v>
      </c>
      <c r="H584" s="3" t="s">
        <v>69</v>
      </c>
      <c r="I584" s="3" t="s">
        <v>3979</v>
      </c>
      <c r="J584" s="3" t="s">
        <v>69</v>
      </c>
      <c r="K584" s="3" t="str">
        <f>_xlfn.XLOOKUP(B584,SiteSector_mapping!$A$2:$A$212,SiteSector_mapping!$B$2:$B$212,"Other")</f>
        <v>Wind_Onshore</v>
      </c>
    </row>
    <row r="585" spans="1:11" x14ac:dyDescent="0.25">
      <c r="A585" t="s">
        <v>3920</v>
      </c>
      <c r="B585" t="s">
        <v>3920</v>
      </c>
      <c r="C585" s="3" t="s">
        <v>509</v>
      </c>
      <c r="F585" t="s">
        <v>3870</v>
      </c>
      <c r="G585" t="s">
        <v>3960</v>
      </c>
      <c r="H585" s="3" t="s">
        <v>69</v>
      </c>
      <c r="I585" s="3" t="s">
        <v>3980</v>
      </c>
      <c r="J585" s="3" t="s">
        <v>69</v>
      </c>
      <c r="K585" s="3" t="str">
        <f>_xlfn.XLOOKUP(B585,SiteSector_mapping!$A$2:$A$212,SiteSector_mapping!$B$2:$B$212,"Other")</f>
        <v>Wind_Onshore</v>
      </c>
    </row>
    <row r="586" spans="1:11" x14ac:dyDescent="0.25">
      <c r="A586" t="s">
        <v>3916</v>
      </c>
      <c r="B586" t="s">
        <v>3916</v>
      </c>
      <c r="C586" s="3" t="s">
        <v>509</v>
      </c>
      <c r="F586" t="s">
        <v>3870</v>
      </c>
      <c r="G586" t="s">
        <v>3956</v>
      </c>
      <c r="H586" s="3" t="s">
        <v>69</v>
      </c>
      <c r="I586" s="3" t="s">
        <v>3976</v>
      </c>
      <c r="J586" s="3" t="s">
        <v>69</v>
      </c>
      <c r="K586" s="3" t="str">
        <f>_xlfn.XLOOKUP(B586,SiteSector_mapping!$A$2:$A$212,SiteSector_mapping!$B$2:$B$212,"Other")</f>
        <v>Wind_Onshore</v>
      </c>
    </row>
    <row r="587" spans="1:11" x14ac:dyDescent="0.25">
      <c r="A587" t="s">
        <v>3917</v>
      </c>
      <c r="B587" t="s">
        <v>3917</v>
      </c>
      <c r="C587" s="3" t="s">
        <v>509</v>
      </c>
      <c r="F587" t="s">
        <v>3870</v>
      </c>
      <c r="G587" t="s">
        <v>3957</v>
      </c>
      <c r="H587" s="3" t="s">
        <v>69</v>
      </c>
      <c r="I587" s="3" t="s">
        <v>3977</v>
      </c>
      <c r="J587" s="3" t="s">
        <v>69</v>
      </c>
      <c r="K587" s="3" t="str">
        <f>_xlfn.XLOOKUP(B587,SiteSector_mapping!$A$2:$A$212,SiteSector_mapping!$B$2:$B$212,"Other")</f>
        <v>Wind_Onshore</v>
      </c>
    </row>
    <row r="588" spans="1:11" x14ac:dyDescent="0.25">
      <c r="A588" t="s">
        <v>3918</v>
      </c>
      <c r="B588" t="s">
        <v>3918</v>
      </c>
      <c r="C588" s="3" t="s">
        <v>509</v>
      </c>
      <c r="F588" t="s">
        <v>3870</v>
      </c>
      <c r="G588" t="s">
        <v>3958</v>
      </c>
      <c r="H588" s="3" t="s">
        <v>69</v>
      </c>
      <c r="I588" s="3" t="s">
        <v>3978</v>
      </c>
      <c r="J588" s="3" t="s">
        <v>69</v>
      </c>
      <c r="K588" s="3" t="str">
        <f>_xlfn.XLOOKUP(B588,SiteSector_mapping!$A$2:$A$212,SiteSector_mapping!$B$2:$B$212,"Other")</f>
        <v>Wind_Onshore</v>
      </c>
    </row>
    <row r="589" spans="1:11" x14ac:dyDescent="0.25">
      <c r="A589" t="s">
        <v>3921</v>
      </c>
      <c r="B589" t="s">
        <v>3921</v>
      </c>
      <c r="C589" s="3" t="s">
        <v>509</v>
      </c>
      <c r="F589" t="s">
        <v>3870</v>
      </c>
      <c r="G589" t="s">
        <v>3961</v>
      </c>
      <c r="H589" s="3" t="s">
        <v>69</v>
      </c>
      <c r="I589" s="3" t="s">
        <v>3981</v>
      </c>
      <c r="J589" s="3" t="s">
        <v>69</v>
      </c>
      <c r="K589" s="3" t="str">
        <f>_xlfn.XLOOKUP(B589,SiteSector_mapping!$A$2:$A$212,SiteSector_mapping!$B$2:$B$212,"Other")</f>
        <v>Wind_Onshore</v>
      </c>
    </row>
    <row r="590" spans="1:11" x14ac:dyDescent="0.25">
      <c r="A590" t="s">
        <v>3922</v>
      </c>
      <c r="B590" t="s">
        <v>3922</v>
      </c>
      <c r="C590" s="3" t="s">
        <v>509</v>
      </c>
      <c r="F590" t="s">
        <v>3870</v>
      </c>
      <c r="G590" t="s">
        <v>3962</v>
      </c>
      <c r="H590" s="3" t="s">
        <v>69</v>
      </c>
      <c r="I590" s="3" t="s">
        <v>3982</v>
      </c>
      <c r="J590" s="3" t="s">
        <v>69</v>
      </c>
      <c r="K590" s="3" t="str">
        <f>_xlfn.XLOOKUP(B590,SiteSector_mapping!$A$2:$A$212,SiteSector_mapping!$B$2:$B$212,"Other")</f>
        <v>Wind_Onshore</v>
      </c>
    </row>
    <row r="591" spans="1:11" x14ac:dyDescent="0.25">
      <c r="A591" s="3" t="s">
        <v>499</v>
      </c>
      <c r="B591" t="s">
        <v>499</v>
      </c>
      <c r="C591" s="3" t="s">
        <v>478</v>
      </c>
      <c r="D591" s="3"/>
      <c r="E591" s="3"/>
      <c r="F591" t="s">
        <v>448</v>
      </c>
      <c r="G591" t="s">
        <v>500</v>
      </c>
      <c r="H591" s="3" t="s">
        <v>106</v>
      </c>
      <c r="I591" t="s">
        <v>501</v>
      </c>
      <c r="J591" t="s">
        <v>106</v>
      </c>
      <c r="K591" s="3" t="str">
        <f>_xlfn.XLOOKUP(B591,SiteSector_mapping!$A$2:$A$212,SiteSector_mapping!$B$2:$B$212,"Other")</f>
        <v>Other</v>
      </c>
    </row>
    <row r="592" spans="1:11" x14ac:dyDescent="0.25">
      <c r="A592" s="3" t="s">
        <v>2547</v>
      </c>
      <c r="B592" t="s">
        <v>2547</v>
      </c>
      <c r="C592" s="3" t="s">
        <v>684</v>
      </c>
      <c r="D592" s="3"/>
      <c r="E592" s="3"/>
      <c r="F592" s="3" t="s">
        <v>222</v>
      </c>
      <c r="G592" s="3" t="s">
        <v>4203</v>
      </c>
      <c r="H592" s="3" t="s">
        <v>2327</v>
      </c>
      <c r="I592" s="3" t="s">
        <v>4204</v>
      </c>
      <c r="J592" s="3" t="s">
        <v>2327</v>
      </c>
      <c r="K592" s="3" t="s">
        <v>5446</v>
      </c>
    </row>
    <row r="593" spans="1:11" x14ac:dyDescent="0.25">
      <c r="A593" s="3" t="s">
        <v>2446</v>
      </c>
      <c r="B593" t="s">
        <v>2446</v>
      </c>
      <c r="C593" s="3" t="s">
        <v>684</v>
      </c>
      <c r="D593" s="3"/>
      <c r="E593" s="3"/>
      <c r="F593" s="3" t="s">
        <v>222</v>
      </c>
      <c r="G593" s="3" t="s">
        <v>2447</v>
      </c>
      <c r="H593" s="3" t="s">
        <v>2327</v>
      </c>
      <c r="I593" s="3" t="s">
        <v>2448</v>
      </c>
      <c r="J593" s="3" t="s">
        <v>2327</v>
      </c>
      <c r="K593" s="3" t="s">
        <v>5446</v>
      </c>
    </row>
    <row r="594" spans="1:11" x14ac:dyDescent="0.25">
      <c r="A594" s="3" t="s">
        <v>2502</v>
      </c>
      <c r="B594" t="s">
        <v>2502</v>
      </c>
      <c r="C594" s="3" t="s">
        <v>684</v>
      </c>
      <c r="D594" s="3"/>
      <c r="E594" s="3"/>
      <c r="F594" s="3" t="s">
        <v>222</v>
      </c>
      <c r="G594" s="3" t="s">
        <v>4293</v>
      </c>
      <c r="H594" s="3" t="s">
        <v>2458</v>
      </c>
      <c r="I594" s="3" t="s">
        <v>4294</v>
      </c>
      <c r="J594" s="3" t="s">
        <v>2458</v>
      </c>
      <c r="K594" s="3" t="s">
        <v>5446</v>
      </c>
    </row>
    <row r="595" spans="1:11" x14ac:dyDescent="0.25">
      <c r="A595" s="3" t="s">
        <v>627</v>
      </c>
      <c r="B595" t="s">
        <v>627</v>
      </c>
      <c r="C595" s="3" t="s">
        <v>509</v>
      </c>
      <c r="D595" s="3"/>
      <c r="E595" s="3"/>
      <c r="F595" s="3" t="s">
        <v>222</v>
      </c>
      <c r="G595" s="3" t="s">
        <v>628</v>
      </c>
      <c r="H595" s="3" t="s">
        <v>69</v>
      </c>
      <c r="I595" s="3" t="s">
        <v>629</v>
      </c>
      <c r="J595" s="3" t="s">
        <v>69</v>
      </c>
      <c r="K595" s="3" t="s">
        <v>5446</v>
      </c>
    </row>
    <row r="596" spans="1:11" x14ac:dyDescent="0.25">
      <c r="A596" s="3" t="s">
        <v>763</v>
      </c>
      <c r="B596" t="s">
        <v>763</v>
      </c>
      <c r="C596" s="3" t="s">
        <v>684</v>
      </c>
      <c r="D596" s="3"/>
      <c r="E596" s="3"/>
      <c r="F596" s="3" t="s">
        <v>222</v>
      </c>
      <c r="G596" s="3" t="s">
        <v>764</v>
      </c>
      <c r="H596" s="3" t="s">
        <v>74</v>
      </c>
      <c r="I596" s="3" t="s">
        <v>4351</v>
      </c>
      <c r="J596" s="3" t="s">
        <v>74</v>
      </c>
      <c r="K596" s="3" t="s">
        <v>5446</v>
      </c>
    </row>
    <row r="597" spans="1:11" x14ac:dyDescent="0.25">
      <c r="A597" s="3" t="s">
        <v>3370</v>
      </c>
      <c r="B597" t="s">
        <v>3370</v>
      </c>
      <c r="C597" s="3" t="s">
        <v>684</v>
      </c>
      <c r="D597" s="3"/>
      <c r="E597" s="3"/>
      <c r="F597" s="3" t="s">
        <v>222</v>
      </c>
      <c r="G597" s="3" t="s">
        <v>3371</v>
      </c>
      <c r="H597" s="3" t="s">
        <v>3285</v>
      </c>
      <c r="I597" s="3" t="s">
        <v>4396</v>
      </c>
      <c r="J597" s="3" t="s">
        <v>3285</v>
      </c>
      <c r="K597" s="3" t="s">
        <v>5446</v>
      </c>
    </row>
    <row r="598" spans="1:11" x14ac:dyDescent="0.25">
      <c r="A598" s="3" t="s">
        <v>3269</v>
      </c>
      <c r="B598" t="s">
        <v>3269</v>
      </c>
      <c r="C598" s="3" t="s">
        <v>684</v>
      </c>
      <c r="D598" s="3"/>
      <c r="E598" s="3"/>
      <c r="F598" s="3" t="s">
        <v>222</v>
      </c>
      <c r="G598" s="3" t="s">
        <v>3270</v>
      </c>
      <c r="H598" s="3" t="s">
        <v>3177</v>
      </c>
      <c r="I598" s="3" t="s">
        <v>4439</v>
      </c>
      <c r="J598" s="3" t="s">
        <v>3177</v>
      </c>
      <c r="K598" s="3" t="s">
        <v>5446</v>
      </c>
    </row>
    <row r="599" spans="1:11" x14ac:dyDescent="0.25">
      <c r="A599" s="3" t="s">
        <v>3468</v>
      </c>
      <c r="B599" t="s">
        <v>3468</v>
      </c>
      <c r="C599" s="3" t="s">
        <v>684</v>
      </c>
      <c r="D599" s="3"/>
      <c r="E599" s="3"/>
      <c r="F599" s="3" t="s">
        <v>222</v>
      </c>
      <c r="G599" s="3" t="s">
        <v>3469</v>
      </c>
      <c r="H599" s="3" t="s">
        <v>3381</v>
      </c>
      <c r="I599" s="3" t="s">
        <v>4484</v>
      </c>
      <c r="J599" s="3" t="s">
        <v>3381</v>
      </c>
      <c r="K599" s="3" t="s">
        <v>5446</v>
      </c>
    </row>
    <row r="600" spans="1:11" x14ac:dyDescent="0.25">
      <c r="A600" s="3" t="s">
        <v>1153</v>
      </c>
      <c r="B600" t="s">
        <v>1153</v>
      </c>
      <c r="C600" s="3" t="s">
        <v>684</v>
      </c>
      <c r="D600" s="3"/>
      <c r="E600" s="3"/>
      <c r="F600" s="3" t="s">
        <v>222</v>
      </c>
      <c r="G600" s="3" t="s">
        <v>1154</v>
      </c>
      <c r="H600" s="3" t="s">
        <v>79</v>
      </c>
      <c r="I600" s="3" t="s">
        <v>1155</v>
      </c>
      <c r="J600" s="3" t="s">
        <v>79</v>
      </c>
      <c r="K600" s="3" t="s">
        <v>5446</v>
      </c>
    </row>
    <row r="601" spans="1:11" x14ac:dyDescent="0.25">
      <c r="A601" s="3" t="s">
        <v>1017</v>
      </c>
      <c r="B601" t="s">
        <v>1017</v>
      </c>
      <c r="C601" s="3" t="s">
        <v>684</v>
      </c>
      <c r="D601" s="3"/>
      <c r="E601" s="3"/>
      <c r="F601" s="3" t="s">
        <v>222</v>
      </c>
      <c r="G601" s="3" t="s">
        <v>1018</v>
      </c>
      <c r="H601" s="3" t="s">
        <v>78</v>
      </c>
      <c r="I601" s="3" t="s">
        <v>1019</v>
      </c>
      <c r="J601" s="3" t="s">
        <v>78</v>
      </c>
      <c r="K601" s="3" t="s">
        <v>5446</v>
      </c>
    </row>
    <row r="602" spans="1:11" x14ac:dyDescent="0.25">
      <c r="A602" s="3" t="s">
        <v>2981</v>
      </c>
      <c r="B602" t="s">
        <v>2981</v>
      </c>
      <c r="C602" s="3" t="s">
        <v>684</v>
      </c>
      <c r="D602" s="3"/>
      <c r="E602" s="3"/>
      <c r="F602" s="3" t="s">
        <v>222</v>
      </c>
      <c r="G602" s="3" t="s">
        <v>2982</v>
      </c>
      <c r="H602" s="3" t="s">
        <v>2860</v>
      </c>
      <c r="I602" s="3" t="s">
        <v>2983</v>
      </c>
      <c r="J602" s="3" t="s">
        <v>2860</v>
      </c>
      <c r="K602" s="3" t="s">
        <v>5446</v>
      </c>
    </row>
    <row r="603" spans="1:11" x14ac:dyDescent="0.25">
      <c r="A603" s="3" t="s">
        <v>888</v>
      </c>
      <c r="B603" t="s">
        <v>888</v>
      </c>
      <c r="C603" s="3" t="s">
        <v>684</v>
      </c>
      <c r="D603" s="3"/>
      <c r="E603" s="3"/>
      <c r="F603" s="3" t="s">
        <v>222</v>
      </c>
      <c r="G603" s="3" t="s">
        <v>889</v>
      </c>
      <c r="H603" s="3" t="s">
        <v>76</v>
      </c>
      <c r="I603" s="3" t="s">
        <v>890</v>
      </c>
      <c r="J603" s="3" t="s">
        <v>76</v>
      </c>
      <c r="K603" s="3" t="s">
        <v>5446</v>
      </c>
    </row>
    <row r="604" spans="1:11" x14ac:dyDescent="0.25">
      <c r="A604" s="3" t="s">
        <v>2848</v>
      </c>
      <c r="B604" t="s">
        <v>2848</v>
      </c>
      <c r="C604" s="3" t="s">
        <v>684</v>
      </c>
      <c r="D604" s="3"/>
      <c r="E604" s="3"/>
      <c r="F604" s="3" t="s">
        <v>222</v>
      </c>
      <c r="G604" s="3" t="s">
        <v>2849</v>
      </c>
      <c r="H604" s="3" t="s">
        <v>2727</v>
      </c>
      <c r="I604" s="3" t="s">
        <v>2850</v>
      </c>
      <c r="J604" s="3" t="s">
        <v>2727</v>
      </c>
      <c r="K604" s="3" t="s">
        <v>5446</v>
      </c>
    </row>
    <row r="605" spans="1:11" x14ac:dyDescent="0.25">
      <c r="A605" s="3" t="s">
        <v>2672</v>
      </c>
      <c r="B605" t="s">
        <v>2672</v>
      </c>
      <c r="C605" s="3" t="s">
        <v>684</v>
      </c>
      <c r="D605" s="3"/>
      <c r="E605" s="3"/>
      <c r="F605" s="3" t="s">
        <v>222</v>
      </c>
      <c r="G605" s="3" t="s">
        <v>2673</v>
      </c>
      <c r="H605" s="3" t="s">
        <v>2551</v>
      </c>
      <c r="I605" s="3" t="s">
        <v>2674</v>
      </c>
      <c r="J605" s="3" t="s">
        <v>2551</v>
      </c>
      <c r="K605" s="3" t="s">
        <v>5446</v>
      </c>
    </row>
    <row r="606" spans="1:11" x14ac:dyDescent="0.25">
      <c r="A606" s="3" t="s">
        <v>2546</v>
      </c>
      <c r="B606" t="s">
        <v>2546</v>
      </c>
      <c r="C606" s="3" t="s">
        <v>684</v>
      </c>
      <c r="D606" s="3"/>
      <c r="E606" s="3"/>
      <c r="F606" s="3" t="s">
        <v>217</v>
      </c>
      <c r="G606" s="3" t="s">
        <v>4205</v>
      </c>
      <c r="H606" s="3" t="s">
        <v>2327</v>
      </c>
      <c r="I606" s="3" t="s">
        <v>4206</v>
      </c>
      <c r="J606" s="3" t="s">
        <v>2327</v>
      </c>
      <c r="K606" s="3" t="s">
        <v>5446</v>
      </c>
    </row>
    <row r="607" spans="1:11" x14ac:dyDescent="0.25">
      <c r="A607" s="3" t="s">
        <v>2443</v>
      </c>
      <c r="B607" t="s">
        <v>2443</v>
      </c>
      <c r="C607" s="3" t="s">
        <v>684</v>
      </c>
      <c r="D607" s="3"/>
      <c r="E607" s="3"/>
      <c r="F607" s="3" t="s">
        <v>217</v>
      </c>
      <c r="G607" s="3" t="s">
        <v>2444</v>
      </c>
      <c r="H607" s="3" t="s">
        <v>2327</v>
      </c>
      <c r="I607" s="3" t="s">
        <v>2445</v>
      </c>
      <c r="J607" s="3" t="s">
        <v>2327</v>
      </c>
      <c r="K607" s="3" t="s">
        <v>5446</v>
      </c>
    </row>
    <row r="608" spans="1:11" x14ac:dyDescent="0.25">
      <c r="A608" s="3" t="s">
        <v>2501</v>
      </c>
      <c r="B608" t="s">
        <v>2501</v>
      </c>
      <c r="C608" s="3" t="s">
        <v>684</v>
      </c>
      <c r="D608" s="3"/>
      <c r="E608" s="3"/>
      <c r="F608" s="3" t="s">
        <v>217</v>
      </c>
      <c r="G608" s="3" t="s">
        <v>4295</v>
      </c>
      <c r="H608" s="3" t="s">
        <v>2458</v>
      </c>
      <c r="I608" s="3" t="s">
        <v>4296</v>
      </c>
      <c r="J608" s="3" t="s">
        <v>2458</v>
      </c>
      <c r="K608" s="3" t="s">
        <v>5446</v>
      </c>
    </row>
    <row r="609" spans="1:11" x14ac:dyDescent="0.25">
      <c r="A609" s="3" t="s">
        <v>624</v>
      </c>
      <c r="B609" t="s">
        <v>624</v>
      </c>
      <c r="C609" s="3" t="s">
        <v>509</v>
      </c>
      <c r="D609" s="3"/>
      <c r="E609" s="3"/>
      <c r="F609" s="3" t="s">
        <v>217</v>
      </c>
      <c r="G609" s="3" t="s">
        <v>625</v>
      </c>
      <c r="H609" s="3" t="s">
        <v>69</v>
      </c>
      <c r="I609" s="3" t="s">
        <v>626</v>
      </c>
      <c r="J609" s="3" t="s">
        <v>69</v>
      </c>
      <c r="K609" s="3" t="s">
        <v>5446</v>
      </c>
    </row>
    <row r="610" spans="1:11" x14ac:dyDescent="0.25">
      <c r="A610" s="3" t="s">
        <v>761</v>
      </c>
      <c r="B610" t="s">
        <v>761</v>
      </c>
      <c r="C610" s="3" t="s">
        <v>684</v>
      </c>
      <c r="D610" s="3"/>
      <c r="E610" s="3"/>
      <c r="F610" s="3" t="s">
        <v>217</v>
      </c>
      <c r="G610" s="3" t="s">
        <v>762</v>
      </c>
      <c r="H610" s="3" t="s">
        <v>74</v>
      </c>
      <c r="I610" s="3" t="s">
        <v>4352</v>
      </c>
      <c r="J610" s="3" t="s">
        <v>74</v>
      </c>
      <c r="K610" s="3" t="s">
        <v>5446</v>
      </c>
    </row>
    <row r="611" spans="1:11" x14ac:dyDescent="0.25">
      <c r="A611" s="3" t="s">
        <v>3368</v>
      </c>
      <c r="B611" t="s">
        <v>3368</v>
      </c>
      <c r="C611" s="3" t="s">
        <v>684</v>
      </c>
      <c r="D611" s="3"/>
      <c r="E611" s="3"/>
      <c r="F611" s="3" t="s">
        <v>217</v>
      </c>
      <c r="G611" s="3" t="s">
        <v>3369</v>
      </c>
      <c r="H611" s="3" t="s">
        <v>3285</v>
      </c>
      <c r="I611" s="3" t="s">
        <v>4397</v>
      </c>
      <c r="J611" s="3" t="s">
        <v>3285</v>
      </c>
      <c r="K611" s="3" t="s">
        <v>5446</v>
      </c>
    </row>
    <row r="612" spans="1:11" x14ac:dyDescent="0.25">
      <c r="A612" s="3" t="s">
        <v>3267</v>
      </c>
      <c r="B612" t="s">
        <v>3267</v>
      </c>
      <c r="C612" s="3" t="s">
        <v>684</v>
      </c>
      <c r="D612" s="3"/>
      <c r="E612" s="3"/>
      <c r="F612" s="3" t="s">
        <v>217</v>
      </c>
      <c r="G612" s="3" t="s">
        <v>3268</v>
      </c>
      <c r="H612" s="3" t="s">
        <v>3177</v>
      </c>
      <c r="I612" s="3" t="s">
        <v>4440</v>
      </c>
      <c r="J612" s="3" t="s">
        <v>3177</v>
      </c>
      <c r="K612" s="3" t="s">
        <v>5446</v>
      </c>
    </row>
    <row r="613" spans="1:11" x14ac:dyDescent="0.25">
      <c r="A613" s="3" t="s">
        <v>3466</v>
      </c>
      <c r="B613" t="s">
        <v>3466</v>
      </c>
      <c r="C613" s="3" t="s">
        <v>684</v>
      </c>
      <c r="D613" s="3"/>
      <c r="E613" s="3"/>
      <c r="F613" s="3" t="s">
        <v>217</v>
      </c>
      <c r="G613" s="3" t="s">
        <v>3467</v>
      </c>
      <c r="H613" s="3" t="s">
        <v>3381</v>
      </c>
      <c r="I613" s="3" t="s">
        <v>4485</v>
      </c>
      <c r="J613" s="3" t="s">
        <v>3381</v>
      </c>
      <c r="K613" s="3" t="s">
        <v>5446</v>
      </c>
    </row>
    <row r="614" spans="1:11" x14ac:dyDescent="0.25">
      <c r="A614" s="3" t="s">
        <v>1150</v>
      </c>
      <c r="B614" t="s">
        <v>1150</v>
      </c>
      <c r="C614" s="3" t="s">
        <v>684</v>
      </c>
      <c r="D614" s="3"/>
      <c r="E614" s="3"/>
      <c r="F614" s="3" t="s">
        <v>217</v>
      </c>
      <c r="G614" s="3" t="s">
        <v>1151</v>
      </c>
      <c r="H614" s="3" t="s">
        <v>79</v>
      </c>
      <c r="I614" s="3" t="s">
        <v>1152</v>
      </c>
      <c r="J614" s="3" t="s">
        <v>79</v>
      </c>
      <c r="K614" s="3" t="s">
        <v>5446</v>
      </c>
    </row>
    <row r="615" spans="1:11" x14ac:dyDescent="0.25">
      <c r="A615" s="3" t="s">
        <v>1014</v>
      </c>
      <c r="B615" t="s">
        <v>1014</v>
      </c>
      <c r="C615" s="3" t="s">
        <v>684</v>
      </c>
      <c r="D615" s="3"/>
      <c r="E615" s="3"/>
      <c r="F615" s="3" t="s">
        <v>217</v>
      </c>
      <c r="G615" s="3" t="s">
        <v>1015</v>
      </c>
      <c r="H615" s="3" t="s">
        <v>78</v>
      </c>
      <c r="I615" s="3" t="s">
        <v>1016</v>
      </c>
      <c r="J615" s="3" t="s">
        <v>78</v>
      </c>
      <c r="K615" s="3" t="s">
        <v>5446</v>
      </c>
    </row>
    <row r="616" spans="1:11" x14ac:dyDescent="0.25">
      <c r="A616" s="3" t="s">
        <v>2978</v>
      </c>
      <c r="B616" t="s">
        <v>2978</v>
      </c>
      <c r="C616" s="3" t="s">
        <v>684</v>
      </c>
      <c r="D616" s="3"/>
      <c r="E616" s="3"/>
      <c r="F616" s="3" t="s">
        <v>217</v>
      </c>
      <c r="G616" s="3" t="s">
        <v>2979</v>
      </c>
      <c r="H616" s="3" t="s">
        <v>2860</v>
      </c>
      <c r="I616" s="3" t="s">
        <v>2980</v>
      </c>
      <c r="J616" s="3" t="s">
        <v>2860</v>
      </c>
      <c r="K616" s="3" t="s">
        <v>5446</v>
      </c>
    </row>
    <row r="617" spans="1:11" x14ac:dyDescent="0.25">
      <c r="A617" s="3" t="s">
        <v>885</v>
      </c>
      <c r="B617" t="s">
        <v>885</v>
      </c>
      <c r="C617" s="3" t="s">
        <v>684</v>
      </c>
      <c r="D617" s="3"/>
      <c r="E617" s="3"/>
      <c r="F617" s="3" t="s">
        <v>217</v>
      </c>
      <c r="G617" s="3" t="s">
        <v>886</v>
      </c>
      <c r="H617" s="3" t="s">
        <v>76</v>
      </c>
      <c r="I617" s="3" t="s">
        <v>887</v>
      </c>
      <c r="J617" s="3" t="s">
        <v>76</v>
      </c>
      <c r="K617" s="3" t="s">
        <v>5446</v>
      </c>
    </row>
    <row r="618" spans="1:11" x14ac:dyDescent="0.25">
      <c r="A618" s="3" t="s">
        <v>2845</v>
      </c>
      <c r="B618" t="s">
        <v>2845</v>
      </c>
      <c r="C618" s="3" t="s">
        <v>684</v>
      </c>
      <c r="D618" s="3"/>
      <c r="E618" s="3"/>
      <c r="F618" s="3" t="s">
        <v>217</v>
      </c>
      <c r="G618" s="3" t="s">
        <v>2846</v>
      </c>
      <c r="H618" s="3" t="s">
        <v>2727</v>
      </c>
      <c r="I618" s="3" t="s">
        <v>2847</v>
      </c>
      <c r="J618" s="3" t="s">
        <v>2727</v>
      </c>
      <c r="K618" s="3" t="s">
        <v>5446</v>
      </c>
    </row>
    <row r="619" spans="1:11" x14ac:dyDescent="0.25">
      <c r="A619" s="3" t="s">
        <v>2669</v>
      </c>
      <c r="B619" t="s">
        <v>2669</v>
      </c>
      <c r="C619" s="3" t="s">
        <v>684</v>
      </c>
      <c r="D619" s="3"/>
      <c r="E619" s="3"/>
      <c r="F619" s="3" t="s">
        <v>217</v>
      </c>
      <c r="G619" s="3" t="s">
        <v>2670</v>
      </c>
      <c r="H619" s="3" t="s">
        <v>2551</v>
      </c>
      <c r="I619" s="3" t="s">
        <v>2671</v>
      </c>
      <c r="J619" s="3" t="s">
        <v>2551</v>
      </c>
      <c r="K619" s="3" t="s">
        <v>5446</v>
      </c>
    </row>
    <row r="620" spans="1:11" x14ac:dyDescent="0.25">
      <c r="A620" s="3" t="s">
        <v>2545</v>
      </c>
      <c r="B620" t="s">
        <v>2545</v>
      </c>
      <c r="C620" s="3" t="s">
        <v>684</v>
      </c>
      <c r="D620" s="3"/>
      <c r="E620" s="3"/>
      <c r="F620" s="3" t="s">
        <v>206</v>
      </c>
      <c r="G620" s="3" t="s">
        <v>4207</v>
      </c>
      <c r="H620" s="3" t="s">
        <v>2327</v>
      </c>
      <c r="I620" s="3" t="s">
        <v>4208</v>
      </c>
      <c r="J620" s="3" t="s">
        <v>2327</v>
      </c>
      <c r="K620" s="3" t="s">
        <v>5446</v>
      </c>
    </row>
    <row r="621" spans="1:11" x14ac:dyDescent="0.25">
      <c r="A621" s="3" t="s">
        <v>2440</v>
      </c>
      <c r="B621" t="s">
        <v>2440</v>
      </c>
      <c r="C621" s="3" t="s">
        <v>684</v>
      </c>
      <c r="D621" s="3"/>
      <c r="E621" s="3"/>
      <c r="F621" s="3" t="s">
        <v>206</v>
      </c>
      <c r="G621" s="3" t="s">
        <v>2441</v>
      </c>
      <c r="H621" s="3" t="s">
        <v>2327</v>
      </c>
      <c r="I621" s="3" t="s">
        <v>2442</v>
      </c>
      <c r="J621" s="3" t="s">
        <v>2327</v>
      </c>
      <c r="K621" s="3" t="s">
        <v>5446</v>
      </c>
    </row>
    <row r="622" spans="1:11" x14ac:dyDescent="0.25">
      <c r="A622" s="3" t="s">
        <v>2500</v>
      </c>
      <c r="B622" t="s">
        <v>2500</v>
      </c>
      <c r="C622" s="3" t="s">
        <v>684</v>
      </c>
      <c r="D622" s="3"/>
      <c r="E622" s="3"/>
      <c r="F622" s="3" t="s">
        <v>206</v>
      </c>
      <c r="G622" s="3" t="s">
        <v>4297</v>
      </c>
      <c r="H622" s="3" t="s">
        <v>2458</v>
      </c>
      <c r="I622" s="3" t="s">
        <v>4298</v>
      </c>
      <c r="J622" s="3" t="s">
        <v>2458</v>
      </c>
      <c r="K622" s="3" t="s">
        <v>5446</v>
      </c>
    </row>
    <row r="623" spans="1:11" x14ac:dyDescent="0.25">
      <c r="A623" s="3" t="s">
        <v>621</v>
      </c>
      <c r="B623" t="s">
        <v>621</v>
      </c>
      <c r="C623" s="3" t="s">
        <v>509</v>
      </c>
      <c r="D623" s="3"/>
      <c r="E623" s="3"/>
      <c r="F623" s="3" t="s">
        <v>206</v>
      </c>
      <c r="G623" s="3" t="s">
        <v>622</v>
      </c>
      <c r="H623" s="3" t="s">
        <v>69</v>
      </c>
      <c r="I623" s="3" t="s">
        <v>623</v>
      </c>
      <c r="J623" s="3" t="s">
        <v>69</v>
      </c>
      <c r="K623" s="3" t="s">
        <v>5446</v>
      </c>
    </row>
    <row r="624" spans="1:11" x14ac:dyDescent="0.25">
      <c r="A624" s="3" t="s">
        <v>759</v>
      </c>
      <c r="B624" t="s">
        <v>759</v>
      </c>
      <c r="C624" s="3" t="s">
        <v>684</v>
      </c>
      <c r="D624" s="3"/>
      <c r="E624" s="3"/>
      <c r="F624" s="3" t="s">
        <v>206</v>
      </c>
      <c r="G624" s="3" t="s">
        <v>760</v>
      </c>
      <c r="H624" s="3" t="s">
        <v>74</v>
      </c>
      <c r="I624" s="3" t="s">
        <v>4353</v>
      </c>
      <c r="J624" s="3" t="s">
        <v>74</v>
      </c>
      <c r="K624" s="3" t="s">
        <v>5446</v>
      </c>
    </row>
    <row r="625" spans="1:11" x14ac:dyDescent="0.25">
      <c r="A625" s="3" t="s">
        <v>3366</v>
      </c>
      <c r="B625" t="s">
        <v>3366</v>
      </c>
      <c r="C625" s="3" t="s">
        <v>684</v>
      </c>
      <c r="D625" s="3"/>
      <c r="E625" s="3"/>
      <c r="F625" s="3" t="s">
        <v>206</v>
      </c>
      <c r="G625" s="3" t="s">
        <v>3367</v>
      </c>
      <c r="H625" s="3" t="s">
        <v>3285</v>
      </c>
      <c r="I625" s="3" t="s">
        <v>4398</v>
      </c>
      <c r="J625" s="3" t="s">
        <v>3285</v>
      </c>
      <c r="K625" s="3" t="s">
        <v>5446</v>
      </c>
    </row>
    <row r="626" spans="1:11" x14ac:dyDescent="0.25">
      <c r="A626" s="3" t="s">
        <v>3265</v>
      </c>
      <c r="B626" t="s">
        <v>3265</v>
      </c>
      <c r="C626" s="3" t="s">
        <v>684</v>
      </c>
      <c r="D626" s="3"/>
      <c r="E626" s="3"/>
      <c r="F626" s="3" t="s">
        <v>206</v>
      </c>
      <c r="G626" s="3" t="s">
        <v>3266</v>
      </c>
      <c r="H626" s="3" t="s">
        <v>3177</v>
      </c>
      <c r="I626" s="3" t="s">
        <v>4441</v>
      </c>
      <c r="J626" s="3" t="s">
        <v>3177</v>
      </c>
      <c r="K626" s="3" t="s">
        <v>5446</v>
      </c>
    </row>
    <row r="627" spans="1:11" x14ac:dyDescent="0.25">
      <c r="A627" s="3" t="s">
        <v>3464</v>
      </c>
      <c r="B627" t="s">
        <v>3464</v>
      </c>
      <c r="C627" s="3" t="s">
        <v>684</v>
      </c>
      <c r="D627" s="3"/>
      <c r="E627" s="3"/>
      <c r="F627" s="3" t="s">
        <v>206</v>
      </c>
      <c r="G627" s="3" t="s">
        <v>3465</v>
      </c>
      <c r="H627" s="3" t="s">
        <v>3381</v>
      </c>
      <c r="I627" s="3" t="s">
        <v>4486</v>
      </c>
      <c r="J627" s="3" t="s">
        <v>3381</v>
      </c>
      <c r="K627" s="3" t="s">
        <v>5446</v>
      </c>
    </row>
    <row r="628" spans="1:11" x14ac:dyDescent="0.25">
      <c r="A628" s="3" t="s">
        <v>1147</v>
      </c>
      <c r="B628" t="s">
        <v>1147</v>
      </c>
      <c r="C628" s="3" t="s">
        <v>684</v>
      </c>
      <c r="D628" s="3"/>
      <c r="E628" s="3"/>
      <c r="F628" s="3" t="s">
        <v>206</v>
      </c>
      <c r="G628" s="3" t="s">
        <v>1148</v>
      </c>
      <c r="H628" s="3" t="s">
        <v>79</v>
      </c>
      <c r="I628" s="3" t="s">
        <v>1149</v>
      </c>
      <c r="J628" s="3" t="s">
        <v>79</v>
      </c>
      <c r="K628" s="3" t="s">
        <v>5446</v>
      </c>
    </row>
    <row r="629" spans="1:11" x14ac:dyDescent="0.25">
      <c r="A629" s="3" t="s">
        <v>1011</v>
      </c>
      <c r="B629" t="s">
        <v>1011</v>
      </c>
      <c r="C629" s="3" t="s">
        <v>684</v>
      </c>
      <c r="D629" s="3"/>
      <c r="E629" s="3"/>
      <c r="F629" s="3" t="s">
        <v>206</v>
      </c>
      <c r="G629" s="3" t="s">
        <v>1012</v>
      </c>
      <c r="H629" s="3" t="s">
        <v>78</v>
      </c>
      <c r="I629" s="3" t="s">
        <v>1013</v>
      </c>
      <c r="J629" s="3" t="s">
        <v>78</v>
      </c>
      <c r="K629" s="3" t="s">
        <v>5446</v>
      </c>
    </row>
    <row r="630" spans="1:11" x14ac:dyDescent="0.25">
      <c r="A630" s="3" t="s">
        <v>2975</v>
      </c>
      <c r="B630" t="s">
        <v>2975</v>
      </c>
      <c r="C630" s="3" t="s">
        <v>684</v>
      </c>
      <c r="D630" s="3"/>
      <c r="E630" s="3"/>
      <c r="F630" s="3" t="s">
        <v>206</v>
      </c>
      <c r="G630" s="3" t="s">
        <v>2976</v>
      </c>
      <c r="H630" s="3" t="s">
        <v>2860</v>
      </c>
      <c r="I630" s="3" t="s">
        <v>2977</v>
      </c>
      <c r="J630" s="3" t="s">
        <v>2860</v>
      </c>
      <c r="K630" s="3" t="s">
        <v>5446</v>
      </c>
    </row>
    <row r="631" spans="1:11" x14ac:dyDescent="0.25">
      <c r="A631" s="3" t="s">
        <v>882</v>
      </c>
      <c r="B631" t="s">
        <v>882</v>
      </c>
      <c r="C631" s="3" t="s">
        <v>684</v>
      </c>
      <c r="D631" s="3"/>
      <c r="E631" s="3"/>
      <c r="F631" s="3" t="s">
        <v>206</v>
      </c>
      <c r="G631" s="3" t="s">
        <v>883</v>
      </c>
      <c r="H631" s="3" t="s">
        <v>76</v>
      </c>
      <c r="I631" s="3" t="s">
        <v>884</v>
      </c>
      <c r="J631" s="3" t="s">
        <v>76</v>
      </c>
      <c r="K631" s="3" t="s">
        <v>5446</v>
      </c>
    </row>
    <row r="632" spans="1:11" x14ac:dyDescent="0.25">
      <c r="A632" s="3" t="s">
        <v>2842</v>
      </c>
      <c r="B632" t="s">
        <v>2842</v>
      </c>
      <c r="C632" s="3" t="s">
        <v>684</v>
      </c>
      <c r="D632" s="3"/>
      <c r="E632" s="3"/>
      <c r="F632" s="3" t="s">
        <v>206</v>
      </c>
      <c r="G632" s="3" t="s">
        <v>2843</v>
      </c>
      <c r="H632" s="3" t="s">
        <v>2727</v>
      </c>
      <c r="I632" s="3" t="s">
        <v>2844</v>
      </c>
      <c r="J632" s="3" t="s">
        <v>2727</v>
      </c>
      <c r="K632" s="3" t="s">
        <v>5446</v>
      </c>
    </row>
    <row r="633" spans="1:11" x14ac:dyDescent="0.25">
      <c r="A633" s="3" t="s">
        <v>2666</v>
      </c>
      <c r="B633" t="s">
        <v>2666</v>
      </c>
      <c r="C633" s="3" t="s">
        <v>684</v>
      </c>
      <c r="D633" s="3"/>
      <c r="E633" s="3"/>
      <c r="F633" s="3" t="s">
        <v>206</v>
      </c>
      <c r="G633" s="3" t="s">
        <v>2667</v>
      </c>
      <c r="H633" s="3" t="s">
        <v>2551</v>
      </c>
      <c r="I633" s="3" t="s">
        <v>2668</v>
      </c>
      <c r="J633" s="3" t="s">
        <v>2551</v>
      </c>
      <c r="K633" s="3" t="s">
        <v>5446</v>
      </c>
    </row>
    <row r="634" spans="1:11" x14ac:dyDescent="0.25">
      <c r="A634" s="3" t="s">
        <v>2549</v>
      </c>
      <c r="B634" t="s">
        <v>2549</v>
      </c>
      <c r="C634" s="3" t="s">
        <v>684</v>
      </c>
      <c r="D634" s="3"/>
      <c r="E634" s="3"/>
      <c r="F634" s="3" t="s">
        <v>251</v>
      </c>
      <c r="G634" s="3" t="s">
        <v>4209</v>
      </c>
      <c r="H634" s="3" t="s">
        <v>2327</v>
      </c>
      <c r="I634" s="3" t="s">
        <v>4210</v>
      </c>
      <c r="J634" s="3" t="s">
        <v>2327</v>
      </c>
      <c r="K634" s="3" t="s">
        <v>5446</v>
      </c>
    </row>
    <row r="635" spans="1:11" x14ac:dyDescent="0.25">
      <c r="A635" s="3" t="s">
        <v>2452</v>
      </c>
      <c r="B635" t="s">
        <v>2452</v>
      </c>
      <c r="C635" s="3" t="s">
        <v>684</v>
      </c>
      <c r="D635" s="3"/>
      <c r="E635" s="3"/>
      <c r="F635" s="3" t="s">
        <v>251</v>
      </c>
      <c r="G635" s="3" t="s">
        <v>2453</v>
      </c>
      <c r="H635" s="3" t="s">
        <v>2327</v>
      </c>
      <c r="I635" s="3" t="s">
        <v>2454</v>
      </c>
      <c r="J635" s="3" t="s">
        <v>2327</v>
      </c>
      <c r="K635" s="3" t="s">
        <v>5446</v>
      </c>
    </row>
    <row r="636" spans="1:11" x14ac:dyDescent="0.25">
      <c r="A636" s="3" t="s">
        <v>2504</v>
      </c>
      <c r="B636" t="s">
        <v>2504</v>
      </c>
      <c r="C636" s="3" t="s">
        <v>684</v>
      </c>
      <c r="D636" s="3"/>
      <c r="E636" s="3"/>
      <c r="F636" s="3" t="s">
        <v>251</v>
      </c>
      <c r="G636" s="3" t="s">
        <v>4299</v>
      </c>
      <c r="H636" s="3" t="s">
        <v>2458</v>
      </c>
      <c r="I636" s="3" t="s">
        <v>4300</v>
      </c>
      <c r="J636" s="3" t="s">
        <v>2458</v>
      </c>
      <c r="K636" s="3" t="s">
        <v>5446</v>
      </c>
    </row>
    <row r="637" spans="1:11" x14ac:dyDescent="0.25">
      <c r="A637" s="3" t="s">
        <v>633</v>
      </c>
      <c r="B637" t="s">
        <v>633</v>
      </c>
      <c r="C637" s="3" t="s">
        <v>509</v>
      </c>
      <c r="D637" s="3"/>
      <c r="E637" s="3"/>
      <c r="F637" s="3" t="s">
        <v>251</v>
      </c>
      <c r="G637" s="3" t="s">
        <v>634</v>
      </c>
      <c r="H637" s="3" t="s">
        <v>69</v>
      </c>
      <c r="I637" s="3" t="s">
        <v>635</v>
      </c>
      <c r="J637" s="3" t="s">
        <v>69</v>
      </c>
      <c r="K637" s="3" t="s">
        <v>5446</v>
      </c>
    </row>
    <row r="638" spans="1:11" x14ac:dyDescent="0.25">
      <c r="A638" s="3" t="s">
        <v>767</v>
      </c>
      <c r="B638" t="s">
        <v>767</v>
      </c>
      <c r="C638" s="3" t="s">
        <v>684</v>
      </c>
      <c r="D638" s="3"/>
      <c r="E638" s="3"/>
      <c r="F638" s="3" t="s">
        <v>251</v>
      </c>
      <c r="G638" s="3" t="s">
        <v>768</v>
      </c>
      <c r="H638" s="3" t="s">
        <v>74</v>
      </c>
      <c r="I638" s="3" t="s">
        <v>4354</v>
      </c>
      <c r="J638" s="3" t="s">
        <v>74</v>
      </c>
      <c r="K638" s="3" t="s">
        <v>5446</v>
      </c>
    </row>
    <row r="639" spans="1:11" x14ac:dyDescent="0.25">
      <c r="A639" s="3" t="s">
        <v>3376</v>
      </c>
      <c r="B639" t="s">
        <v>3376</v>
      </c>
      <c r="C639" s="3" t="s">
        <v>684</v>
      </c>
      <c r="D639" s="3"/>
      <c r="E639" s="3"/>
      <c r="F639" s="3" t="s">
        <v>251</v>
      </c>
      <c r="G639" s="3" t="s">
        <v>3377</v>
      </c>
      <c r="H639" s="3" t="s">
        <v>3285</v>
      </c>
      <c r="I639" s="3" t="s">
        <v>4399</v>
      </c>
      <c r="J639" s="3" t="s">
        <v>3285</v>
      </c>
      <c r="K639" s="3" t="s">
        <v>5446</v>
      </c>
    </row>
    <row r="640" spans="1:11" x14ac:dyDescent="0.25">
      <c r="A640" s="3" t="s">
        <v>3275</v>
      </c>
      <c r="B640" t="s">
        <v>3275</v>
      </c>
      <c r="C640" s="3" t="s">
        <v>684</v>
      </c>
      <c r="D640" s="3"/>
      <c r="E640" s="3"/>
      <c r="F640" s="3" t="s">
        <v>251</v>
      </c>
      <c r="G640" s="3" t="s">
        <v>3276</v>
      </c>
      <c r="H640" s="3" t="s">
        <v>3177</v>
      </c>
      <c r="I640" s="3" t="s">
        <v>4442</v>
      </c>
      <c r="J640" s="3" t="s">
        <v>3177</v>
      </c>
      <c r="K640" s="3" t="s">
        <v>5446</v>
      </c>
    </row>
    <row r="641" spans="1:11" x14ac:dyDescent="0.25">
      <c r="A641" s="3" t="s">
        <v>3474</v>
      </c>
      <c r="B641" t="s">
        <v>3474</v>
      </c>
      <c r="C641" s="3" t="s">
        <v>684</v>
      </c>
      <c r="D641" s="3"/>
      <c r="E641" s="3"/>
      <c r="F641" s="3" t="s">
        <v>251</v>
      </c>
      <c r="G641" s="3" t="s">
        <v>3475</v>
      </c>
      <c r="H641" s="3" t="s">
        <v>3381</v>
      </c>
      <c r="I641" s="3" t="s">
        <v>4487</v>
      </c>
      <c r="J641" s="3" t="s">
        <v>3381</v>
      </c>
      <c r="K641" s="3" t="s">
        <v>5446</v>
      </c>
    </row>
    <row r="642" spans="1:11" x14ac:dyDescent="0.25">
      <c r="A642" s="3" t="s">
        <v>1159</v>
      </c>
      <c r="B642" t="s">
        <v>1159</v>
      </c>
      <c r="C642" s="3" t="s">
        <v>684</v>
      </c>
      <c r="D642" s="3"/>
      <c r="E642" s="3"/>
      <c r="F642" s="3" t="s">
        <v>251</v>
      </c>
      <c r="G642" s="3" t="s">
        <v>1160</v>
      </c>
      <c r="H642" s="3" t="s">
        <v>79</v>
      </c>
      <c r="I642" s="3" t="s">
        <v>1161</v>
      </c>
      <c r="J642" s="3" t="s">
        <v>79</v>
      </c>
      <c r="K642" s="3" t="s">
        <v>5446</v>
      </c>
    </row>
    <row r="643" spans="1:11" x14ac:dyDescent="0.25">
      <c r="A643" s="3" t="s">
        <v>1023</v>
      </c>
      <c r="B643" t="s">
        <v>1023</v>
      </c>
      <c r="C643" s="3" t="s">
        <v>684</v>
      </c>
      <c r="D643" s="3"/>
      <c r="E643" s="3"/>
      <c r="F643" s="3" t="s">
        <v>251</v>
      </c>
      <c r="G643" s="3" t="s">
        <v>1024</v>
      </c>
      <c r="H643" s="3" t="s">
        <v>78</v>
      </c>
      <c r="I643" s="3" t="s">
        <v>1025</v>
      </c>
      <c r="J643" s="3" t="s">
        <v>78</v>
      </c>
      <c r="K643" s="3" t="s">
        <v>5446</v>
      </c>
    </row>
    <row r="644" spans="1:11" x14ac:dyDescent="0.25">
      <c r="A644" s="3" t="s">
        <v>2987</v>
      </c>
      <c r="B644" t="s">
        <v>2987</v>
      </c>
      <c r="C644" s="3" t="s">
        <v>684</v>
      </c>
      <c r="D644" s="3"/>
      <c r="E644" s="3"/>
      <c r="F644" s="3" t="s">
        <v>251</v>
      </c>
      <c r="G644" s="3" t="s">
        <v>2988</v>
      </c>
      <c r="H644" s="3" t="s">
        <v>2860</v>
      </c>
      <c r="I644" s="3" t="s">
        <v>2989</v>
      </c>
      <c r="J644" s="3" t="s">
        <v>2860</v>
      </c>
      <c r="K644" s="3" t="s">
        <v>5446</v>
      </c>
    </row>
    <row r="645" spans="1:11" x14ac:dyDescent="0.25">
      <c r="A645" s="3" t="s">
        <v>894</v>
      </c>
      <c r="B645" t="s">
        <v>894</v>
      </c>
      <c r="C645" s="3" t="s">
        <v>684</v>
      </c>
      <c r="D645" s="3"/>
      <c r="E645" s="3"/>
      <c r="F645" s="3" t="s">
        <v>251</v>
      </c>
      <c r="G645" s="3" t="s">
        <v>895</v>
      </c>
      <c r="H645" s="3" t="s">
        <v>76</v>
      </c>
      <c r="I645" s="3" t="s">
        <v>896</v>
      </c>
      <c r="J645" s="3" t="s">
        <v>76</v>
      </c>
      <c r="K645" s="3" t="s">
        <v>5446</v>
      </c>
    </row>
    <row r="646" spans="1:11" x14ac:dyDescent="0.25">
      <c r="A646" s="3" t="s">
        <v>2854</v>
      </c>
      <c r="B646" t="s">
        <v>2854</v>
      </c>
      <c r="C646" s="3" t="s">
        <v>684</v>
      </c>
      <c r="D646" s="3"/>
      <c r="E646" s="3"/>
      <c r="F646" s="3" t="s">
        <v>251</v>
      </c>
      <c r="G646" s="3" t="s">
        <v>2855</v>
      </c>
      <c r="H646" s="3" t="s">
        <v>2727</v>
      </c>
      <c r="I646" s="3" t="s">
        <v>2856</v>
      </c>
      <c r="J646" s="3" t="s">
        <v>2727</v>
      </c>
      <c r="K646" s="3" t="s">
        <v>5446</v>
      </c>
    </row>
    <row r="647" spans="1:11" x14ac:dyDescent="0.25">
      <c r="A647" s="3" t="s">
        <v>2678</v>
      </c>
      <c r="B647" t="s">
        <v>2678</v>
      </c>
      <c r="C647" s="3" t="s">
        <v>684</v>
      </c>
      <c r="D647" s="3"/>
      <c r="E647" s="3"/>
      <c r="F647" s="3" t="s">
        <v>251</v>
      </c>
      <c r="G647" s="3" t="s">
        <v>2679</v>
      </c>
      <c r="H647" s="3" t="s">
        <v>2551</v>
      </c>
      <c r="I647" s="3" t="s">
        <v>2680</v>
      </c>
      <c r="J647" s="3" t="s">
        <v>2551</v>
      </c>
      <c r="K647" s="3" t="s">
        <v>5446</v>
      </c>
    </row>
    <row r="648" spans="1:11" x14ac:dyDescent="0.25">
      <c r="A648" s="3" t="s">
        <v>477</v>
      </c>
      <c r="B648" t="s">
        <v>477</v>
      </c>
      <c r="C648" s="3" t="s">
        <v>478</v>
      </c>
      <c r="D648" s="3"/>
      <c r="E648" s="3"/>
      <c r="F648" t="s">
        <v>448</v>
      </c>
      <c r="G648" t="s">
        <v>479</v>
      </c>
      <c r="H648" s="3" t="s">
        <v>92</v>
      </c>
      <c r="I648" t="s">
        <v>480</v>
      </c>
      <c r="J648" t="s">
        <v>92</v>
      </c>
      <c r="K648" s="3" t="str">
        <f>_xlfn.XLOOKUP(B648,SiteSector_mapping!$A$2:$A$212,SiteSector_mapping!$B$2:$B$212,"Other")</f>
        <v>Other</v>
      </c>
    </row>
    <row r="649" spans="1:11" x14ac:dyDescent="0.25">
      <c r="A649" s="3" t="s">
        <v>1033</v>
      </c>
      <c r="B649" t="s">
        <v>1033</v>
      </c>
      <c r="C649" s="3" t="s">
        <v>684</v>
      </c>
      <c r="D649">
        <v>51.945666369580401</v>
      </c>
      <c r="E649">
        <v>3.9786815039921199</v>
      </c>
      <c r="F649" s="3"/>
      <c r="G649" s="3" t="s">
        <v>1034</v>
      </c>
      <c r="H649" s="3" t="s">
        <v>78</v>
      </c>
      <c r="I649" s="3" t="s">
        <v>1035</v>
      </c>
      <c r="J649" s="3" t="s">
        <v>78</v>
      </c>
      <c r="K649" s="3" t="s">
        <v>5188</v>
      </c>
    </row>
    <row r="650" spans="1:11" x14ac:dyDescent="0.25">
      <c r="A650" t="s">
        <v>4659</v>
      </c>
      <c r="B650" t="s">
        <v>4659</v>
      </c>
      <c r="C650" s="3" t="s">
        <v>684</v>
      </c>
      <c r="F650" t="s">
        <v>4134</v>
      </c>
      <c r="G650" t="s">
        <v>4953</v>
      </c>
      <c r="H650" s="3" t="s">
        <v>2506</v>
      </c>
      <c r="I650" t="s">
        <v>4954</v>
      </c>
      <c r="J650" t="s">
        <v>2506</v>
      </c>
      <c r="K650" s="3" t="s">
        <v>5446</v>
      </c>
    </row>
    <row r="651" spans="1:11" x14ac:dyDescent="0.25">
      <c r="A651" t="s">
        <v>4640</v>
      </c>
      <c r="B651" t="s">
        <v>4640</v>
      </c>
      <c r="C651" s="3" t="s">
        <v>684</v>
      </c>
      <c r="F651" t="s">
        <v>4134</v>
      </c>
      <c r="G651" t="s">
        <v>4674</v>
      </c>
      <c r="H651" s="3" t="s">
        <v>2327</v>
      </c>
      <c r="I651" t="s">
        <v>4876</v>
      </c>
      <c r="J651" t="s">
        <v>2327</v>
      </c>
      <c r="K651" s="3" t="s">
        <v>5446</v>
      </c>
    </row>
    <row r="652" spans="1:11" x14ac:dyDescent="0.25">
      <c r="A652" s="3" t="s">
        <v>2709</v>
      </c>
      <c r="B652" t="s">
        <v>2709</v>
      </c>
      <c r="C652" s="3" t="s">
        <v>684</v>
      </c>
      <c r="D652" s="3"/>
      <c r="E652" s="3"/>
      <c r="F652" t="s">
        <v>4134</v>
      </c>
      <c r="G652" s="3" t="s">
        <v>2710</v>
      </c>
      <c r="H652" s="3" t="s">
        <v>2551</v>
      </c>
      <c r="I652" s="3" t="s">
        <v>2711</v>
      </c>
      <c r="J652" s="3" t="s">
        <v>2551</v>
      </c>
      <c r="K652" s="3" t="str">
        <f>_xlfn.XLOOKUP(B652,SiteSector_mapping!$A$2:$A$212,SiteSector_mapping!$B$2:$B$212,"Other")</f>
        <v>Industry_Other</v>
      </c>
    </row>
    <row r="653" spans="1:11" x14ac:dyDescent="0.25">
      <c r="A653" s="3" t="s">
        <v>651</v>
      </c>
      <c r="B653" t="s">
        <v>651</v>
      </c>
      <c r="C653" s="3" t="s">
        <v>509</v>
      </c>
      <c r="D653" s="3"/>
      <c r="E653" s="3"/>
      <c r="F653" t="s">
        <v>4681</v>
      </c>
      <c r="G653" s="3" t="s">
        <v>652</v>
      </c>
      <c r="H653" s="3" t="s">
        <v>69</v>
      </c>
      <c r="I653" s="3" t="s">
        <v>653</v>
      </c>
      <c r="J653" s="3" t="s">
        <v>69</v>
      </c>
      <c r="K653" s="3" t="str">
        <f>_xlfn.XLOOKUP(B653,SiteSector_mapping!$A$2:$A$212,SiteSector_mapping!$B$2:$B$212,"Other")</f>
        <v>Industry_Other</v>
      </c>
    </row>
    <row r="654" spans="1:11" x14ac:dyDescent="0.25">
      <c r="A654" s="3" t="s">
        <v>2542</v>
      </c>
      <c r="B654" t="s">
        <v>2542</v>
      </c>
      <c r="C654" s="3" t="s">
        <v>684</v>
      </c>
      <c r="D654" s="3"/>
      <c r="E654" s="3"/>
      <c r="F654" s="3" t="s">
        <v>612</v>
      </c>
      <c r="G654" s="3" t="s">
        <v>4211</v>
      </c>
      <c r="H654" s="3" t="s">
        <v>2327</v>
      </c>
      <c r="I654" s="3" t="s">
        <v>4212</v>
      </c>
      <c r="J654" s="3" t="s">
        <v>2327</v>
      </c>
      <c r="K654" s="3" t="s">
        <v>5452</v>
      </c>
    </row>
    <row r="655" spans="1:11" x14ac:dyDescent="0.25">
      <c r="A655" s="3" t="s">
        <v>2431</v>
      </c>
      <c r="B655" t="s">
        <v>2431</v>
      </c>
      <c r="C655" s="3" t="s">
        <v>684</v>
      </c>
      <c r="D655" s="3"/>
      <c r="E655" s="3"/>
      <c r="F655" s="3" t="s">
        <v>612</v>
      </c>
      <c r="G655" s="3" t="s">
        <v>2432</v>
      </c>
      <c r="H655" s="3" t="s">
        <v>2327</v>
      </c>
      <c r="I655" s="3" t="s">
        <v>2433</v>
      </c>
      <c r="J655" s="3" t="s">
        <v>2327</v>
      </c>
      <c r="K655" s="3" t="s">
        <v>5452</v>
      </c>
    </row>
    <row r="656" spans="1:11" x14ac:dyDescent="0.25">
      <c r="A656" s="3" t="s">
        <v>2497</v>
      </c>
      <c r="B656" t="s">
        <v>2497</v>
      </c>
      <c r="C656" s="3" t="s">
        <v>684</v>
      </c>
      <c r="D656" s="3"/>
      <c r="E656" s="3"/>
      <c r="F656" s="3" t="s">
        <v>612</v>
      </c>
      <c r="G656" s="3" t="s">
        <v>4301</v>
      </c>
      <c r="H656" s="3" t="s">
        <v>2458</v>
      </c>
      <c r="I656" s="3" t="s">
        <v>4302</v>
      </c>
      <c r="J656" s="3" t="s">
        <v>2458</v>
      </c>
      <c r="K656" s="3" t="s">
        <v>5452</v>
      </c>
    </row>
    <row r="657" spans="1:11" x14ac:dyDescent="0.25">
      <c r="A657" s="3" t="s">
        <v>611</v>
      </c>
      <c r="B657" s="3" t="s">
        <v>611</v>
      </c>
      <c r="C657" s="3" t="s">
        <v>509</v>
      </c>
      <c r="D657" s="3"/>
      <c r="E657" s="3"/>
      <c r="F657" t="s">
        <v>217</v>
      </c>
      <c r="G657" s="3" t="s">
        <v>613</v>
      </c>
      <c r="H657" s="3" t="s">
        <v>69</v>
      </c>
      <c r="I657" s="3" t="s">
        <v>614</v>
      </c>
      <c r="J657" s="3" t="s">
        <v>69</v>
      </c>
      <c r="K657" s="3" t="s">
        <v>5452</v>
      </c>
    </row>
    <row r="658" spans="1:11" x14ac:dyDescent="0.25">
      <c r="A658" s="3" t="s">
        <v>611</v>
      </c>
      <c r="B658" t="s">
        <v>611</v>
      </c>
      <c r="C658" s="3" t="s">
        <v>509</v>
      </c>
      <c r="D658" s="3"/>
      <c r="E658" s="3"/>
      <c r="F658" s="3" t="s">
        <v>612</v>
      </c>
      <c r="G658" s="3" t="s">
        <v>613</v>
      </c>
      <c r="H658" s="3" t="s">
        <v>69</v>
      </c>
      <c r="I658" s="3" t="s">
        <v>614</v>
      </c>
      <c r="J658" s="3" t="s">
        <v>69</v>
      </c>
      <c r="K658" s="3" t="s">
        <v>5452</v>
      </c>
    </row>
    <row r="659" spans="1:11" x14ac:dyDescent="0.25">
      <c r="A659" s="3" t="s">
        <v>753</v>
      </c>
      <c r="B659" t="s">
        <v>753</v>
      </c>
      <c r="C659" s="3" t="s">
        <v>684</v>
      </c>
      <c r="D659" s="3"/>
      <c r="E659" s="3"/>
      <c r="F659" s="3" t="s">
        <v>612</v>
      </c>
      <c r="G659" s="3" t="s">
        <v>754</v>
      </c>
      <c r="H659" s="3" t="s">
        <v>74</v>
      </c>
      <c r="I659" s="3" t="s">
        <v>4355</v>
      </c>
      <c r="J659" s="3" t="s">
        <v>74</v>
      </c>
      <c r="K659" s="3" t="s">
        <v>5452</v>
      </c>
    </row>
    <row r="660" spans="1:11" x14ac:dyDescent="0.25">
      <c r="A660" s="3" t="s">
        <v>3360</v>
      </c>
      <c r="B660" t="s">
        <v>3360</v>
      </c>
      <c r="C660" s="3" t="s">
        <v>684</v>
      </c>
      <c r="D660" s="3"/>
      <c r="E660" s="3"/>
      <c r="F660" s="3" t="s">
        <v>612</v>
      </c>
      <c r="G660" s="3" t="s">
        <v>3361</v>
      </c>
      <c r="H660" s="3" t="s">
        <v>3285</v>
      </c>
      <c r="I660" s="3" t="s">
        <v>4400</v>
      </c>
      <c r="J660" s="3" t="s">
        <v>3285</v>
      </c>
      <c r="K660" s="3" t="s">
        <v>5452</v>
      </c>
    </row>
    <row r="661" spans="1:11" x14ac:dyDescent="0.25">
      <c r="A661" s="3" t="s">
        <v>3259</v>
      </c>
      <c r="B661" t="s">
        <v>3259</v>
      </c>
      <c r="C661" s="3" t="s">
        <v>684</v>
      </c>
      <c r="D661" s="3"/>
      <c r="E661" s="3"/>
      <c r="F661" s="3" t="s">
        <v>612</v>
      </c>
      <c r="G661" s="3" t="s">
        <v>3260</v>
      </c>
      <c r="H661" s="3" t="s">
        <v>3177</v>
      </c>
      <c r="I661" s="3" t="s">
        <v>4443</v>
      </c>
      <c r="J661" s="3" t="s">
        <v>3177</v>
      </c>
      <c r="K661" s="3" t="s">
        <v>5452</v>
      </c>
    </row>
    <row r="662" spans="1:11" x14ac:dyDescent="0.25">
      <c r="A662" s="3" t="s">
        <v>3458</v>
      </c>
      <c r="B662" t="s">
        <v>3458</v>
      </c>
      <c r="C662" s="3" t="s">
        <v>684</v>
      </c>
      <c r="D662" s="3"/>
      <c r="E662" s="3"/>
      <c r="F662" s="3" t="s">
        <v>612</v>
      </c>
      <c r="G662" s="3" t="s">
        <v>3459</v>
      </c>
      <c r="H662" s="3" t="s">
        <v>3381</v>
      </c>
      <c r="I662" s="3" t="s">
        <v>4488</v>
      </c>
      <c r="J662" s="3" t="s">
        <v>3381</v>
      </c>
      <c r="K662" s="3" t="s">
        <v>5452</v>
      </c>
    </row>
    <row r="663" spans="1:11" x14ac:dyDescent="0.25">
      <c r="A663" s="3" t="s">
        <v>1138</v>
      </c>
      <c r="B663" t="s">
        <v>1138</v>
      </c>
      <c r="C663" s="3" t="s">
        <v>684</v>
      </c>
      <c r="D663" s="3"/>
      <c r="E663" s="3"/>
      <c r="F663" s="3" t="s">
        <v>612</v>
      </c>
      <c r="G663" s="3" t="s">
        <v>1139</v>
      </c>
      <c r="H663" s="3" t="s">
        <v>79</v>
      </c>
      <c r="I663" s="3" t="s">
        <v>1140</v>
      </c>
      <c r="J663" s="3" t="s">
        <v>79</v>
      </c>
      <c r="K663" s="3" t="s">
        <v>5452</v>
      </c>
    </row>
    <row r="664" spans="1:11" x14ac:dyDescent="0.25">
      <c r="A664" s="3" t="s">
        <v>1002</v>
      </c>
      <c r="B664" t="s">
        <v>1002</v>
      </c>
      <c r="C664" s="3" t="s">
        <v>684</v>
      </c>
      <c r="D664" s="3"/>
      <c r="E664" s="3"/>
      <c r="F664" s="3" t="s">
        <v>612</v>
      </c>
      <c r="G664" s="3" t="s">
        <v>1003</v>
      </c>
      <c r="H664" s="3" t="s">
        <v>78</v>
      </c>
      <c r="I664" s="3" t="s">
        <v>1004</v>
      </c>
      <c r="J664" s="3" t="s">
        <v>78</v>
      </c>
      <c r="K664" s="3" t="s">
        <v>5452</v>
      </c>
    </row>
    <row r="665" spans="1:11" x14ac:dyDescent="0.25">
      <c r="A665" s="3" t="s">
        <v>2966</v>
      </c>
      <c r="B665" t="s">
        <v>2966</v>
      </c>
      <c r="C665" s="3" t="s">
        <v>684</v>
      </c>
      <c r="D665" s="3"/>
      <c r="E665" s="3"/>
      <c r="F665" s="3" t="s">
        <v>612</v>
      </c>
      <c r="G665" s="3" t="s">
        <v>2967</v>
      </c>
      <c r="H665" s="3" t="s">
        <v>2860</v>
      </c>
      <c r="I665" s="3" t="s">
        <v>2968</v>
      </c>
      <c r="J665" s="3" t="s">
        <v>2860</v>
      </c>
      <c r="K665" s="3" t="s">
        <v>5452</v>
      </c>
    </row>
    <row r="666" spans="1:11" x14ac:dyDescent="0.25">
      <c r="A666" s="3" t="s">
        <v>873</v>
      </c>
      <c r="B666" t="s">
        <v>873</v>
      </c>
      <c r="C666" s="3" t="s">
        <v>684</v>
      </c>
      <c r="D666" s="3"/>
      <c r="E666" s="3"/>
      <c r="F666" s="3" t="s">
        <v>612</v>
      </c>
      <c r="G666" s="3" t="s">
        <v>874</v>
      </c>
      <c r="H666" s="3" t="s">
        <v>76</v>
      </c>
      <c r="I666" s="3" t="s">
        <v>875</v>
      </c>
      <c r="J666" s="3" t="s">
        <v>76</v>
      </c>
      <c r="K666" s="3" t="s">
        <v>5452</v>
      </c>
    </row>
    <row r="667" spans="1:11" x14ac:dyDescent="0.25">
      <c r="A667" s="3" t="s">
        <v>2833</v>
      </c>
      <c r="B667" t="s">
        <v>2833</v>
      </c>
      <c r="C667" s="3" t="s">
        <v>684</v>
      </c>
      <c r="D667" s="3"/>
      <c r="E667" s="3"/>
      <c r="F667" s="3" t="s">
        <v>612</v>
      </c>
      <c r="G667" s="3" t="s">
        <v>2834</v>
      </c>
      <c r="H667" s="3" t="s">
        <v>2727</v>
      </c>
      <c r="I667" s="3" t="s">
        <v>2835</v>
      </c>
      <c r="J667" s="3" t="s">
        <v>2727</v>
      </c>
      <c r="K667" s="3" t="s">
        <v>5452</v>
      </c>
    </row>
    <row r="668" spans="1:11" x14ac:dyDescent="0.25">
      <c r="A668" s="3" t="s">
        <v>2657</v>
      </c>
      <c r="B668" t="s">
        <v>2657</v>
      </c>
      <c r="C668" s="3" t="s">
        <v>684</v>
      </c>
      <c r="D668" s="3"/>
      <c r="E668" s="3"/>
      <c r="F668" s="3" t="s">
        <v>612</v>
      </c>
      <c r="G668" s="3" t="s">
        <v>2658</v>
      </c>
      <c r="H668" s="3" t="s">
        <v>2551</v>
      </c>
      <c r="I668" s="3" t="s">
        <v>2659</v>
      </c>
      <c r="J668" s="3" t="s">
        <v>2551</v>
      </c>
      <c r="K668" s="3" t="str">
        <f>_xlfn.XLOOKUP(B668,SiteSector_mapping!$A$2:$A$212,SiteSector_mapping!$B$2:$B$212,"Other")</f>
        <v>Transport_Other</v>
      </c>
    </row>
    <row r="669" spans="1:11" x14ac:dyDescent="0.25">
      <c r="A669" s="3" t="s">
        <v>490</v>
      </c>
      <c r="B669" t="s">
        <v>490</v>
      </c>
      <c r="C669" s="3" t="s">
        <v>478</v>
      </c>
      <c r="D669" s="3"/>
      <c r="E669" s="3"/>
      <c r="F669" t="s">
        <v>448</v>
      </c>
      <c r="G669" t="s">
        <v>491</v>
      </c>
      <c r="H669" s="3" t="s">
        <v>100</v>
      </c>
      <c r="I669" t="s">
        <v>492</v>
      </c>
      <c r="J669" t="s">
        <v>100</v>
      </c>
      <c r="K669" s="3" t="str">
        <f>_xlfn.XLOOKUP(B669,SiteSector_mapping!$A$2:$A$212,SiteSector_mapping!$B$2:$B$212,"Other")</f>
        <v>Other</v>
      </c>
    </row>
    <row r="670" spans="1:11" x14ac:dyDescent="0.25">
      <c r="A670" s="3" t="s">
        <v>502</v>
      </c>
      <c r="B670" t="s">
        <v>502</v>
      </c>
      <c r="C670" s="3" t="s">
        <v>478</v>
      </c>
      <c r="D670" s="3"/>
      <c r="E670" s="3"/>
      <c r="F670" t="s">
        <v>448</v>
      </c>
      <c r="G670" t="s">
        <v>503</v>
      </c>
      <c r="H670" s="3" t="s">
        <v>108</v>
      </c>
      <c r="I670" t="s">
        <v>504</v>
      </c>
      <c r="J670" t="s">
        <v>108</v>
      </c>
      <c r="K670" s="3" t="str">
        <f>_xlfn.XLOOKUP(B670,SiteSector_mapping!$A$2:$A$212,SiteSector_mapping!$B$2:$B$212,"Other")</f>
        <v>Other</v>
      </c>
    </row>
    <row r="671" spans="1:11" x14ac:dyDescent="0.25">
      <c r="A671" s="3" t="s">
        <v>474</v>
      </c>
      <c r="B671" t="s">
        <v>474</v>
      </c>
      <c r="C671" t="s">
        <v>451</v>
      </c>
      <c r="D671" s="3"/>
      <c r="E671" s="3"/>
      <c r="F671" t="s">
        <v>448</v>
      </c>
      <c r="G671" t="s">
        <v>475</v>
      </c>
      <c r="H671" s="3" t="s">
        <v>89</v>
      </c>
      <c r="I671" t="s">
        <v>476</v>
      </c>
      <c r="J671" t="s">
        <v>89</v>
      </c>
      <c r="K671" s="3" t="str">
        <f>_xlfn.XLOOKUP(B671,SiteSector_mapping!$A$2:$A$212,SiteSector_mapping!$B$2:$B$212,"Other")</f>
        <v>Other</v>
      </c>
    </row>
    <row r="672" spans="1:11" x14ac:dyDescent="0.25">
      <c r="A672" s="3" t="s">
        <v>2548</v>
      </c>
      <c r="B672" t="s">
        <v>2548</v>
      </c>
      <c r="C672" s="3" t="s">
        <v>684</v>
      </c>
      <c r="D672" s="3"/>
      <c r="E672" s="3"/>
      <c r="F672" s="3" t="s">
        <v>445</v>
      </c>
      <c r="G672" s="3" t="s">
        <v>4213</v>
      </c>
      <c r="H672" s="3" t="s">
        <v>2327</v>
      </c>
      <c r="I672" s="3" t="s">
        <v>4214</v>
      </c>
      <c r="J672" s="3" t="s">
        <v>2327</v>
      </c>
      <c r="K672" s="3" t="s">
        <v>5460</v>
      </c>
    </row>
    <row r="673" spans="1:11" x14ac:dyDescent="0.25">
      <c r="A673" s="3" t="s">
        <v>2449</v>
      </c>
      <c r="B673" t="s">
        <v>2449</v>
      </c>
      <c r="C673" s="3" t="s">
        <v>684</v>
      </c>
      <c r="D673" s="3"/>
      <c r="E673" s="3"/>
      <c r="F673" s="3" t="s">
        <v>445</v>
      </c>
      <c r="G673" s="3" t="s">
        <v>2450</v>
      </c>
      <c r="H673" s="3" t="s">
        <v>2327</v>
      </c>
      <c r="I673" s="3" t="s">
        <v>2451</v>
      </c>
      <c r="J673" s="3" t="s">
        <v>2327</v>
      </c>
      <c r="K673" s="3" t="s">
        <v>5460</v>
      </c>
    </row>
    <row r="674" spans="1:11" x14ac:dyDescent="0.25">
      <c r="A674" s="3" t="s">
        <v>2503</v>
      </c>
      <c r="B674" t="s">
        <v>2503</v>
      </c>
      <c r="C674" s="3" t="s">
        <v>684</v>
      </c>
      <c r="D674" s="3"/>
      <c r="E674" s="3"/>
      <c r="F674" s="3" t="s">
        <v>445</v>
      </c>
      <c r="G674" s="3" t="s">
        <v>4303</v>
      </c>
      <c r="H674" s="3" t="s">
        <v>2458</v>
      </c>
      <c r="I674" s="3" t="s">
        <v>4304</v>
      </c>
      <c r="J674" s="3" t="s">
        <v>2458</v>
      </c>
      <c r="K674" s="3" t="s">
        <v>5460</v>
      </c>
    </row>
    <row r="675" spans="1:11" x14ac:dyDescent="0.25">
      <c r="A675" s="3" t="s">
        <v>630</v>
      </c>
      <c r="B675" t="s">
        <v>630</v>
      </c>
      <c r="C675" s="3" t="s">
        <v>509</v>
      </c>
      <c r="D675" s="3"/>
      <c r="E675" s="3"/>
      <c r="F675" s="3" t="s">
        <v>445</v>
      </c>
      <c r="G675" s="3" t="s">
        <v>631</v>
      </c>
      <c r="H675" s="3" t="s">
        <v>69</v>
      </c>
      <c r="I675" s="3" t="s">
        <v>632</v>
      </c>
      <c r="J675" s="3" t="s">
        <v>69</v>
      </c>
      <c r="K675" s="3" t="s">
        <v>5460</v>
      </c>
    </row>
    <row r="676" spans="1:11" x14ac:dyDescent="0.25">
      <c r="A676" s="3" t="s">
        <v>765</v>
      </c>
      <c r="B676" t="s">
        <v>765</v>
      </c>
      <c r="C676" s="3" t="s">
        <v>684</v>
      </c>
      <c r="D676" s="3"/>
      <c r="E676" s="3"/>
      <c r="F676" s="3" t="s">
        <v>445</v>
      </c>
      <c r="G676" s="3" t="s">
        <v>766</v>
      </c>
      <c r="H676" s="3" t="s">
        <v>74</v>
      </c>
      <c r="I676" s="3" t="s">
        <v>4356</v>
      </c>
      <c r="J676" s="3" t="s">
        <v>74</v>
      </c>
      <c r="K676" s="3" t="s">
        <v>5460</v>
      </c>
    </row>
    <row r="677" spans="1:11" x14ac:dyDescent="0.25">
      <c r="A677" s="3" t="s">
        <v>3374</v>
      </c>
      <c r="B677" t="s">
        <v>3374</v>
      </c>
      <c r="C677" s="3" t="s">
        <v>684</v>
      </c>
      <c r="D677" s="3"/>
      <c r="E677" s="3"/>
      <c r="F677" s="3" t="s">
        <v>445</v>
      </c>
      <c r="G677" s="3" t="s">
        <v>3375</v>
      </c>
      <c r="H677" s="3" t="s">
        <v>3285</v>
      </c>
      <c r="I677" s="3" t="s">
        <v>4401</v>
      </c>
      <c r="J677" s="3" t="s">
        <v>3285</v>
      </c>
      <c r="K677" s="3" t="s">
        <v>5460</v>
      </c>
    </row>
    <row r="678" spans="1:11" x14ac:dyDescent="0.25">
      <c r="A678" s="3" t="s">
        <v>3273</v>
      </c>
      <c r="B678" t="s">
        <v>3273</v>
      </c>
      <c r="C678" s="3" t="s">
        <v>684</v>
      </c>
      <c r="D678" s="3"/>
      <c r="E678" s="3"/>
      <c r="F678" s="3" t="s">
        <v>445</v>
      </c>
      <c r="G678" s="3" t="s">
        <v>3274</v>
      </c>
      <c r="H678" s="3" t="s">
        <v>3177</v>
      </c>
      <c r="I678" s="3" t="s">
        <v>4444</v>
      </c>
      <c r="J678" s="3" t="s">
        <v>3177</v>
      </c>
      <c r="K678" s="3" t="s">
        <v>5460</v>
      </c>
    </row>
    <row r="679" spans="1:11" x14ac:dyDescent="0.25">
      <c r="A679" s="3" t="s">
        <v>3472</v>
      </c>
      <c r="B679" t="s">
        <v>3472</v>
      </c>
      <c r="C679" s="3" t="s">
        <v>684</v>
      </c>
      <c r="D679" s="3"/>
      <c r="E679" s="3"/>
      <c r="F679" s="3" t="s">
        <v>445</v>
      </c>
      <c r="G679" s="3" t="s">
        <v>3473</v>
      </c>
      <c r="H679" s="3" t="s">
        <v>3381</v>
      </c>
      <c r="I679" s="3" t="s">
        <v>4489</v>
      </c>
      <c r="J679" s="3" t="s">
        <v>3381</v>
      </c>
      <c r="K679" s="3" t="s">
        <v>5460</v>
      </c>
    </row>
    <row r="680" spans="1:11" x14ac:dyDescent="0.25">
      <c r="A680" s="3" t="s">
        <v>1156</v>
      </c>
      <c r="B680" t="s">
        <v>1156</v>
      </c>
      <c r="C680" s="3" t="s">
        <v>684</v>
      </c>
      <c r="D680" s="3"/>
      <c r="E680" s="3"/>
      <c r="F680" s="3" t="s">
        <v>445</v>
      </c>
      <c r="G680" s="3" t="s">
        <v>1157</v>
      </c>
      <c r="H680" s="3" t="s">
        <v>79</v>
      </c>
      <c r="I680" s="3" t="s">
        <v>1158</v>
      </c>
      <c r="J680" s="3" t="s">
        <v>79</v>
      </c>
      <c r="K680" s="3" t="s">
        <v>5460</v>
      </c>
    </row>
    <row r="681" spans="1:11" x14ac:dyDescent="0.25">
      <c r="A681" s="3" t="s">
        <v>1020</v>
      </c>
      <c r="B681" t="s">
        <v>1020</v>
      </c>
      <c r="C681" s="3" t="s">
        <v>684</v>
      </c>
      <c r="D681" s="3"/>
      <c r="E681" s="3"/>
      <c r="F681" s="3" t="s">
        <v>445</v>
      </c>
      <c r="G681" s="3" t="s">
        <v>1021</v>
      </c>
      <c r="H681" s="3" t="s">
        <v>78</v>
      </c>
      <c r="I681" s="3" t="s">
        <v>1022</v>
      </c>
      <c r="J681" s="3" t="s">
        <v>78</v>
      </c>
      <c r="K681" s="3" t="s">
        <v>5460</v>
      </c>
    </row>
    <row r="682" spans="1:11" x14ac:dyDescent="0.25">
      <c r="A682" s="3" t="s">
        <v>2984</v>
      </c>
      <c r="B682" t="s">
        <v>2984</v>
      </c>
      <c r="C682" s="3" t="s">
        <v>684</v>
      </c>
      <c r="D682" s="3"/>
      <c r="E682" s="3"/>
      <c r="F682" s="3" t="s">
        <v>445</v>
      </c>
      <c r="G682" s="3" t="s">
        <v>2985</v>
      </c>
      <c r="H682" s="3" t="s">
        <v>2860</v>
      </c>
      <c r="I682" s="3" t="s">
        <v>2986</v>
      </c>
      <c r="J682" s="3" t="s">
        <v>2860</v>
      </c>
      <c r="K682" s="3" t="s">
        <v>5460</v>
      </c>
    </row>
    <row r="683" spans="1:11" x14ac:dyDescent="0.25">
      <c r="A683" s="3" t="s">
        <v>891</v>
      </c>
      <c r="B683" t="s">
        <v>891</v>
      </c>
      <c r="C683" s="3" t="s">
        <v>684</v>
      </c>
      <c r="D683" s="3"/>
      <c r="E683" s="3"/>
      <c r="F683" s="3" t="s">
        <v>445</v>
      </c>
      <c r="G683" s="3" t="s">
        <v>892</v>
      </c>
      <c r="H683" s="3" t="s">
        <v>76</v>
      </c>
      <c r="I683" s="3" t="s">
        <v>893</v>
      </c>
      <c r="J683" s="3" t="s">
        <v>76</v>
      </c>
      <c r="K683" s="3" t="s">
        <v>5460</v>
      </c>
    </row>
    <row r="684" spans="1:11" x14ac:dyDescent="0.25">
      <c r="A684" s="3" t="s">
        <v>2851</v>
      </c>
      <c r="B684" t="s">
        <v>2851</v>
      </c>
      <c r="C684" s="3" t="s">
        <v>684</v>
      </c>
      <c r="D684" s="3"/>
      <c r="E684" s="3"/>
      <c r="F684" s="3" t="s">
        <v>445</v>
      </c>
      <c r="G684" s="3" t="s">
        <v>2852</v>
      </c>
      <c r="H684" s="3" t="s">
        <v>2727</v>
      </c>
      <c r="I684" s="3" t="s">
        <v>2853</v>
      </c>
      <c r="J684" s="3" t="s">
        <v>2727</v>
      </c>
      <c r="K684" s="3" t="s">
        <v>5460</v>
      </c>
    </row>
    <row r="685" spans="1:11" x14ac:dyDescent="0.25">
      <c r="A685" s="3" t="s">
        <v>2675</v>
      </c>
      <c r="B685" t="s">
        <v>2675</v>
      </c>
      <c r="C685" s="3" t="s">
        <v>684</v>
      </c>
      <c r="D685" s="3"/>
      <c r="E685" s="3"/>
      <c r="F685" s="3" t="s">
        <v>445</v>
      </c>
      <c r="G685" s="3" t="s">
        <v>2676</v>
      </c>
      <c r="H685" s="3" t="s">
        <v>2551</v>
      </c>
      <c r="I685" s="3" t="s">
        <v>2677</v>
      </c>
      <c r="J685" s="3" t="s">
        <v>2551</v>
      </c>
      <c r="K685" s="3" t="str">
        <f>_xlfn.XLOOKUP(B685,SiteSector_mapping!$A$2:$A$212,SiteSector_mapping!$B$2:$B$212,"Other")</f>
        <v>Power_Plant_Gas_Large</v>
      </c>
    </row>
    <row r="686" spans="1:11" x14ac:dyDescent="0.25">
      <c r="A686" s="3" t="s">
        <v>2861</v>
      </c>
      <c r="B686" t="s">
        <v>2861</v>
      </c>
      <c r="C686" t="s">
        <v>451</v>
      </c>
      <c r="D686" s="3"/>
      <c r="E686" s="3"/>
      <c r="F686" t="s">
        <v>448</v>
      </c>
      <c r="G686" t="s">
        <v>2862</v>
      </c>
      <c r="H686" s="3" t="s">
        <v>2860</v>
      </c>
      <c r="I686" t="s">
        <v>2863</v>
      </c>
      <c r="J686" t="s">
        <v>2860</v>
      </c>
      <c r="K686" s="3" t="str">
        <f>_xlfn.XLOOKUP(B686,SiteSector_mapping!$A$2:$A$212,SiteSector_mapping!$B$2:$B$212,"Other")</f>
        <v>Other</v>
      </c>
    </row>
    <row r="687" spans="1:11" x14ac:dyDescent="0.25">
      <c r="A687" s="3" t="s">
        <v>455</v>
      </c>
      <c r="B687" t="s">
        <v>455</v>
      </c>
      <c r="C687" t="s">
        <v>451</v>
      </c>
      <c r="D687" s="3"/>
      <c r="E687" s="3"/>
      <c r="F687" t="s">
        <v>448</v>
      </c>
      <c r="G687" t="s">
        <v>456</v>
      </c>
      <c r="H687" s="3" t="s">
        <v>76</v>
      </c>
      <c r="I687" t="s">
        <v>457</v>
      </c>
      <c r="J687" t="s">
        <v>76</v>
      </c>
      <c r="K687" s="3" t="str">
        <f>_xlfn.XLOOKUP(B687,SiteSector_mapping!$A$2:$A$212,SiteSector_mapping!$B$2:$B$212,"Other")</f>
        <v>Other</v>
      </c>
    </row>
    <row r="688" spans="1:11" x14ac:dyDescent="0.25">
      <c r="A688" s="3" t="s">
        <v>2728</v>
      </c>
      <c r="B688" t="s">
        <v>2728</v>
      </c>
      <c r="C688" t="s">
        <v>451</v>
      </c>
      <c r="D688" s="3"/>
      <c r="E688" s="3"/>
      <c r="F688" t="s">
        <v>448</v>
      </c>
      <c r="G688" t="s">
        <v>2729</v>
      </c>
      <c r="H688" s="3" t="s">
        <v>2727</v>
      </c>
      <c r="I688" t="s">
        <v>2730</v>
      </c>
      <c r="J688" t="s">
        <v>2727</v>
      </c>
      <c r="K688" s="3" t="str">
        <f>_xlfn.XLOOKUP(B688,SiteSector_mapping!$A$2:$A$212,SiteSector_mapping!$B$2:$B$212,"Other")</f>
        <v>Other</v>
      </c>
    </row>
    <row r="689" spans="1:11" x14ac:dyDescent="0.25">
      <c r="A689" s="3" t="s">
        <v>2552</v>
      </c>
      <c r="B689" t="s">
        <v>2552</v>
      </c>
      <c r="C689" t="s">
        <v>451</v>
      </c>
      <c r="D689" s="3"/>
      <c r="E689" s="3"/>
      <c r="F689" t="s">
        <v>448</v>
      </c>
      <c r="G689" t="s">
        <v>2553</v>
      </c>
      <c r="H689" s="3" t="s">
        <v>2551</v>
      </c>
      <c r="I689" t="s">
        <v>2554</v>
      </c>
      <c r="J689" t="s">
        <v>2551</v>
      </c>
      <c r="K689" s="3" t="s">
        <v>5188</v>
      </c>
    </row>
    <row r="690" spans="1:11" x14ac:dyDescent="0.25">
      <c r="A690" t="s">
        <v>4649</v>
      </c>
      <c r="B690" t="s">
        <v>4649</v>
      </c>
      <c r="C690" s="3" t="s">
        <v>684</v>
      </c>
      <c r="F690" t="s">
        <v>4128</v>
      </c>
      <c r="G690" t="s">
        <v>4955</v>
      </c>
      <c r="H690" s="3" t="s">
        <v>2506</v>
      </c>
      <c r="I690" t="s">
        <v>4956</v>
      </c>
      <c r="J690" t="s">
        <v>2506</v>
      </c>
      <c r="K690" s="3" t="s">
        <v>5446</v>
      </c>
    </row>
    <row r="691" spans="1:11" x14ac:dyDescent="0.25">
      <c r="A691" t="s">
        <v>4634</v>
      </c>
      <c r="B691" t="s">
        <v>4634</v>
      </c>
      <c r="C691" s="3" t="s">
        <v>684</v>
      </c>
      <c r="F691" t="s">
        <v>4128</v>
      </c>
      <c r="G691" t="s">
        <v>4668</v>
      </c>
      <c r="H691" s="3" t="s">
        <v>2327</v>
      </c>
      <c r="I691" t="s">
        <v>4870</v>
      </c>
      <c r="J691" t="s">
        <v>2327</v>
      </c>
      <c r="K691" s="3" t="s">
        <v>5446</v>
      </c>
    </row>
    <row r="692" spans="1:11" x14ac:dyDescent="0.25">
      <c r="A692" s="3" t="s">
        <v>666</v>
      </c>
      <c r="B692" t="s">
        <v>666</v>
      </c>
      <c r="C692" s="3" t="s">
        <v>509</v>
      </c>
      <c r="D692" s="3"/>
      <c r="E692" s="3"/>
      <c r="F692" t="s">
        <v>4128</v>
      </c>
      <c r="G692" s="3" t="s">
        <v>667</v>
      </c>
      <c r="H692" s="3" t="s">
        <v>69</v>
      </c>
      <c r="I692" s="3" t="s">
        <v>668</v>
      </c>
      <c r="J692" s="3" t="s">
        <v>69</v>
      </c>
      <c r="K692" s="3" t="s">
        <v>5446</v>
      </c>
    </row>
    <row r="693" spans="1:11" x14ac:dyDescent="0.25">
      <c r="A693" s="3" t="s">
        <v>2694</v>
      </c>
      <c r="B693" t="s">
        <v>2694</v>
      </c>
      <c r="C693" s="3" t="s">
        <v>684</v>
      </c>
      <c r="D693" s="3"/>
      <c r="E693" s="3"/>
      <c r="F693" t="s">
        <v>4128</v>
      </c>
      <c r="G693" s="3" t="s">
        <v>2695</v>
      </c>
      <c r="H693" s="3" t="s">
        <v>2551</v>
      </c>
      <c r="I693" s="3" t="s">
        <v>2696</v>
      </c>
      <c r="J693" s="3" t="s">
        <v>2551</v>
      </c>
      <c r="K693" s="3" t="s">
        <v>5446</v>
      </c>
    </row>
    <row r="694" spans="1:11" x14ac:dyDescent="0.25">
      <c r="A694" s="3" t="s">
        <v>639</v>
      </c>
      <c r="B694" t="s">
        <v>639</v>
      </c>
      <c r="C694" s="3" t="s">
        <v>509</v>
      </c>
      <c r="D694" s="3"/>
      <c r="E694" s="3"/>
      <c r="F694" t="s">
        <v>4628</v>
      </c>
      <c r="G694" s="3" t="s">
        <v>640</v>
      </c>
      <c r="H694" s="3" t="s">
        <v>69</v>
      </c>
      <c r="I694" s="3" t="s">
        <v>641</v>
      </c>
      <c r="J694" s="3" t="s">
        <v>69</v>
      </c>
      <c r="K694" s="3" t="s">
        <v>5446</v>
      </c>
    </row>
    <row r="695" spans="1:11" x14ac:dyDescent="0.25">
      <c r="A695" s="3" t="s">
        <v>464</v>
      </c>
      <c r="B695" t="s">
        <v>464</v>
      </c>
      <c r="C695" t="s">
        <v>465</v>
      </c>
      <c r="D695" s="3"/>
      <c r="E695" s="3"/>
      <c r="F695" t="s">
        <v>448</v>
      </c>
      <c r="G695" t="s">
        <v>466</v>
      </c>
      <c r="H695" s="3" t="s">
        <v>80</v>
      </c>
      <c r="I695" t="s">
        <v>467</v>
      </c>
      <c r="J695" t="s">
        <v>80</v>
      </c>
      <c r="K695" s="3" t="str">
        <f>_xlfn.XLOOKUP(B695,SiteSector_mapping!$A$2:$A$212,SiteSector_mapping!$B$2:$B$212,"Other")</f>
        <v>Other</v>
      </c>
    </row>
    <row r="696" spans="1:11" x14ac:dyDescent="0.25">
      <c r="A696" s="3" t="s">
        <v>3059</v>
      </c>
      <c r="B696" t="s">
        <v>3059</v>
      </c>
      <c r="C696" s="3" t="s">
        <v>684</v>
      </c>
      <c r="D696" s="3"/>
      <c r="E696" s="3"/>
      <c r="F696" s="3" t="s">
        <v>3033</v>
      </c>
      <c r="G696" s="3" t="s">
        <v>4215</v>
      </c>
      <c r="H696" s="3" t="s">
        <v>2327</v>
      </c>
      <c r="I696" s="3" t="s">
        <v>4216</v>
      </c>
      <c r="J696" s="3" t="s">
        <v>2327</v>
      </c>
      <c r="K696" s="3" t="s">
        <v>5455</v>
      </c>
    </row>
    <row r="697" spans="1:11" x14ac:dyDescent="0.25">
      <c r="A697" s="3" t="s">
        <v>3060</v>
      </c>
      <c r="B697" t="s">
        <v>3060</v>
      </c>
      <c r="C697" s="3" t="s">
        <v>684</v>
      </c>
      <c r="D697" s="3"/>
      <c r="E697" s="3"/>
      <c r="F697" s="3" t="s">
        <v>3033</v>
      </c>
      <c r="G697" s="3" t="s">
        <v>3061</v>
      </c>
      <c r="H697" s="3" t="s">
        <v>2327</v>
      </c>
      <c r="I697" s="3" t="s">
        <v>3062</v>
      </c>
      <c r="J697" s="3" t="s">
        <v>2327</v>
      </c>
      <c r="K697" s="3" t="s">
        <v>5455</v>
      </c>
    </row>
    <row r="698" spans="1:11" x14ac:dyDescent="0.25">
      <c r="A698" s="3" t="s">
        <v>3058</v>
      </c>
      <c r="B698" t="s">
        <v>3058</v>
      </c>
      <c r="C698" s="3" t="s">
        <v>684</v>
      </c>
      <c r="D698" s="3"/>
      <c r="E698" s="3"/>
      <c r="F698" s="3" t="s">
        <v>3033</v>
      </c>
      <c r="G698" s="3" t="s">
        <v>4305</v>
      </c>
      <c r="H698" s="3" t="s">
        <v>2458</v>
      </c>
      <c r="I698" s="3" t="s">
        <v>4306</v>
      </c>
      <c r="J698" s="3" t="s">
        <v>2458</v>
      </c>
      <c r="K698" s="3" t="s">
        <v>5455</v>
      </c>
    </row>
    <row r="699" spans="1:11" x14ac:dyDescent="0.25">
      <c r="A699" s="3" t="s">
        <v>3035</v>
      </c>
      <c r="B699" t="s">
        <v>3035</v>
      </c>
      <c r="C699" s="3" t="s">
        <v>509</v>
      </c>
      <c r="D699" s="3"/>
      <c r="E699" s="3"/>
      <c r="F699" s="3" t="s">
        <v>3033</v>
      </c>
      <c r="G699" s="3" t="s">
        <v>3036</v>
      </c>
      <c r="H699" s="3" t="s">
        <v>69</v>
      </c>
      <c r="I699" s="3" t="s">
        <v>3037</v>
      </c>
      <c r="J699" s="3" t="s">
        <v>69</v>
      </c>
      <c r="K699" s="3" t="s">
        <v>5455</v>
      </c>
    </row>
    <row r="700" spans="1:11" x14ac:dyDescent="0.25">
      <c r="A700" s="3" t="s">
        <v>3041</v>
      </c>
      <c r="B700" t="s">
        <v>3041</v>
      </c>
      <c r="C700" s="3" t="s">
        <v>684</v>
      </c>
      <c r="D700" s="3"/>
      <c r="E700" s="3"/>
      <c r="F700" s="3" t="s">
        <v>3033</v>
      </c>
      <c r="G700" s="3" t="s">
        <v>3042</v>
      </c>
      <c r="H700" s="3" t="s">
        <v>74</v>
      </c>
      <c r="I700" s="3" t="s">
        <v>4357</v>
      </c>
      <c r="J700" s="3" t="s">
        <v>74</v>
      </c>
      <c r="K700" s="3" t="s">
        <v>5455</v>
      </c>
    </row>
    <row r="701" spans="1:11" x14ac:dyDescent="0.25">
      <c r="A701" s="3" t="s">
        <v>3372</v>
      </c>
      <c r="B701" t="s">
        <v>3372</v>
      </c>
      <c r="C701" s="3" t="s">
        <v>684</v>
      </c>
      <c r="D701" s="3"/>
      <c r="E701" s="3"/>
      <c r="F701" s="3" t="s">
        <v>3033</v>
      </c>
      <c r="G701" s="3" t="s">
        <v>3373</v>
      </c>
      <c r="H701" s="3" t="s">
        <v>3285</v>
      </c>
      <c r="I701" s="3" t="s">
        <v>4402</v>
      </c>
      <c r="J701" s="3" t="s">
        <v>3285</v>
      </c>
      <c r="K701" s="3" t="s">
        <v>5455</v>
      </c>
    </row>
    <row r="702" spans="1:11" x14ac:dyDescent="0.25">
      <c r="A702" s="3" t="s">
        <v>3271</v>
      </c>
      <c r="B702" t="s">
        <v>3271</v>
      </c>
      <c r="C702" s="3" t="s">
        <v>684</v>
      </c>
      <c r="D702" s="3"/>
      <c r="E702" s="3"/>
      <c r="F702" s="3" t="s">
        <v>3033</v>
      </c>
      <c r="G702" s="3" t="s">
        <v>3272</v>
      </c>
      <c r="H702" s="3" t="s">
        <v>3177</v>
      </c>
      <c r="I702" s="3" t="s">
        <v>4445</v>
      </c>
      <c r="J702" s="3" t="s">
        <v>3177</v>
      </c>
      <c r="K702" s="3" t="s">
        <v>5455</v>
      </c>
    </row>
    <row r="703" spans="1:11" x14ac:dyDescent="0.25">
      <c r="A703" s="3" t="s">
        <v>3470</v>
      </c>
      <c r="B703" t="s">
        <v>3470</v>
      </c>
      <c r="C703" s="3" t="s">
        <v>684</v>
      </c>
      <c r="D703" s="3"/>
      <c r="E703" s="3"/>
      <c r="F703" s="3" t="s">
        <v>3033</v>
      </c>
      <c r="G703" s="3" t="s">
        <v>3471</v>
      </c>
      <c r="H703" s="3" t="s">
        <v>3381</v>
      </c>
      <c r="I703" s="3" t="s">
        <v>4490</v>
      </c>
      <c r="J703" s="3" t="s">
        <v>3381</v>
      </c>
      <c r="K703" s="3" t="s">
        <v>5455</v>
      </c>
    </row>
    <row r="704" spans="1:11" x14ac:dyDescent="0.25">
      <c r="A704" s="3" t="s">
        <v>3055</v>
      </c>
      <c r="B704" t="s">
        <v>3055</v>
      </c>
      <c r="C704" s="3" t="s">
        <v>684</v>
      </c>
      <c r="D704" s="3"/>
      <c r="E704" s="3"/>
      <c r="F704" s="3" t="s">
        <v>3033</v>
      </c>
      <c r="G704" s="3" t="s">
        <v>3056</v>
      </c>
      <c r="H704" s="3" t="s">
        <v>79</v>
      </c>
      <c r="I704" s="3" t="s">
        <v>3057</v>
      </c>
      <c r="J704" s="3" t="s">
        <v>79</v>
      </c>
      <c r="K704" s="3" t="s">
        <v>5455</v>
      </c>
    </row>
    <row r="705" spans="1:11" x14ac:dyDescent="0.25">
      <c r="A705" s="3" t="s">
        <v>3052</v>
      </c>
      <c r="B705" t="s">
        <v>3052</v>
      </c>
      <c r="C705" s="3" t="s">
        <v>684</v>
      </c>
      <c r="D705" s="3"/>
      <c r="E705" s="3"/>
      <c r="F705" s="3" t="s">
        <v>3033</v>
      </c>
      <c r="G705" s="3" t="s">
        <v>3053</v>
      </c>
      <c r="H705" s="3" t="s">
        <v>78</v>
      </c>
      <c r="I705" s="3" t="s">
        <v>3054</v>
      </c>
      <c r="J705" s="3" t="s">
        <v>78</v>
      </c>
      <c r="K705" s="3" t="s">
        <v>5455</v>
      </c>
    </row>
    <row r="706" spans="1:11" x14ac:dyDescent="0.25">
      <c r="A706" s="3" t="s">
        <v>3049</v>
      </c>
      <c r="B706" t="s">
        <v>3049</v>
      </c>
      <c r="C706" s="3" t="s">
        <v>684</v>
      </c>
      <c r="D706" s="3"/>
      <c r="E706" s="3"/>
      <c r="F706" s="3" t="s">
        <v>3033</v>
      </c>
      <c r="G706" s="3" t="s">
        <v>3050</v>
      </c>
      <c r="H706" s="3" t="s">
        <v>2860</v>
      </c>
      <c r="I706" s="3" t="s">
        <v>3051</v>
      </c>
      <c r="J706" s="3" t="s">
        <v>2860</v>
      </c>
      <c r="K706" s="3" t="s">
        <v>5455</v>
      </c>
    </row>
    <row r="707" spans="1:11" x14ac:dyDescent="0.25">
      <c r="A707" s="3" t="s">
        <v>3043</v>
      </c>
      <c r="B707" t="s">
        <v>3043</v>
      </c>
      <c r="C707" s="3" t="s">
        <v>684</v>
      </c>
      <c r="D707" s="3"/>
      <c r="E707" s="3"/>
      <c r="F707" s="3" t="s">
        <v>3033</v>
      </c>
      <c r="G707" s="3" t="s">
        <v>3044</v>
      </c>
      <c r="H707" s="3" t="s">
        <v>76</v>
      </c>
      <c r="I707" s="3" t="s">
        <v>3045</v>
      </c>
      <c r="J707" s="3" t="s">
        <v>76</v>
      </c>
      <c r="K707" s="3" t="s">
        <v>5455</v>
      </c>
    </row>
    <row r="708" spans="1:11" x14ac:dyDescent="0.25">
      <c r="A708" s="3" t="s">
        <v>3046</v>
      </c>
      <c r="B708" t="s">
        <v>3046</v>
      </c>
      <c r="C708" s="3" t="s">
        <v>684</v>
      </c>
      <c r="D708" s="3"/>
      <c r="E708" s="3"/>
      <c r="F708" s="3" t="s">
        <v>3033</v>
      </c>
      <c r="G708" s="3" t="s">
        <v>3047</v>
      </c>
      <c r="H708" s="3" t="s">
        <v>2727</v>
      </c>
      <c r="I708" s="3" t="s">
        <v>3048</v>
      </c>
      <c r="J708" s="3" t="s">
        <v>2727</v>
      </c>
      <c r="K708" s="3" t="s">
        <v>5455</v>
      </c>
    </row>
    <row r="709" spans="1:11" x14ac:dyDescent="0.25">
      <c r="A709" s="3" t="s">
        <v>3038</v>
      </c>
      <c r="B709" t="s">
        <v>3038</v>
      </c>
      <c r="C709" s="3" t="s">
        <v>684</v>
      </c>
      <c r="D709" s="3"/>
      <c r="E709" s="3"/>
      <c r="F709" s="3" t="s">
        <v>3033</v>
      </c>
      <c r="G709" s="3" t="s">
        <v>3039</v>
      </c>
      <c r="H709" s="3" t="s">
        <v>2551</v>
      </c>
      <c r="I709" s="3" t="s">
        <v>3040</v>
      </c>
      <c r="J709" s="3" t="s">
        <v>2551</v>
      </c>
      <c r="K709" s="3" t="s">
        <v>5455</v>
      </c>
    </row>
    <row r="710" spans="1:11" x14ac:dyDescent="0.25">
      <c r="A710" s="3" t="s">
        <v>2519</v>
      </c>
      <c r="B710" t="s">
        <v>2519</v>
      </c>
      <c r="C710" s="3" t="s">
        <v>684</v>
      </c>
      <c r="D710" s="3"/>
      <c r="E710" s="3"/>
      <c r="F710" s="3" t="s">
        <v>327</v>
      </c>
      <c r="G710" s="3" t="s">
        <v>4217</v>
      </c>
      <c r="H710" s="3" t="s">
        <v>2327</v>
      </c>
      <c r="I710" s="3" t="s">
        <v>4218</v>
      </c>
      <c r="J710" s="3" t="s">
        <v>2327</v>
      </c>
      <c r="K710" s="3" t="s">
        <v>5447</v>
      </c>
    </row>
    <row r="711" spans="1:11" x14ac:dyDescent="0.25">
      <c r="A711" s="3" t="s">
        <v>2362</v>
      </c>
      <c r="B711" t="s">
        <v>2362</v>
      </c>
      <c r="C711" s="3" t="s">
        <v>684</v>
      </c>
      <c r="D711" s="3"/>
      <c r="E711" s="3"/>
      <c r="F711" s="3" t="s">
        <v>327</v>
      </c>
      <c r="G711" s="3" t="s">
        <v>2363</v>
      </c>
      <c r="H711" s="3" t="s">
        <v>2327</v>
      </c>
      <c r="I711" s="3" t="s">
        <v>2364</v>
      </c>
      <c r="J711" s="3" t="s">
        <v>2327</v>
      </c>
      <c r="K711" s="3" t="s">
        <v>5447</v>
      </c>
    </row>
    <row r="712" spans="1:11" x14ac:dyDescent="0.25">
      <c r="A712" s="3" t="s">
        <v>2474</v>
      </c>
      <c r="B712" t="s">
        <v>2474</v>
      </c>
      <c r="C712" s="3" t="s">
        <v>684</v>
      </c>
      <c r="D712" s="3"/>
      <c r="E712" s="3"/>
      <c r="F712" s="3" t="s">
        <v>327</v>
      </c>
      <c r="G712" s="3" t="s">
        <v>4307</v>
      </c>
      <c r="H712" s="3" t="s">
        <v>2458</v>
      </c>
      <c r="I712" s="3" t="s">
        <v>4308</v>
      </c>
      <c r="J712" s="3" t="s">
        <v>2458</v>
      </c>
      <c r="K712" s="3" t="s">
        <v>5447</v>
      </c>
    </row>
    <row r="713" spans="1:11" x14ac:dyDescent="0.25">
      <c r="A713" s="3" t="s">
        <v>543</v>
      </c>
      <c r="B713" t="s">
        <v>543</v>
      </c>
      <c r="C713" s="3" t="s">
        <v>509</v>
      </c>
      <c r="D713" s="3"/>
      <c r="E713" s="3"/>
      <c r="F713" s="3" t="s">
        <v>327</v>
      </c>
      <c r="G713" s="3" t="s">
        <v>544</v>
      </c>
      <c r="H713" s="3" t="s">
        <v>69</v>
      </c>
      <c r="I713" s="3" t="s">
        <v>545</v>
      </c>
      <c r="J713" s="3" t="s">
        <v>69</v>
      </c>
      <c r="K713" s="3" t="s">
        <v>5447</v>
      </c>
    </row>
    <row r="714" spans="1:11" x14ac:dyDescent="0.25">
      <c r="A714" s="3" t="s">
        <v>707</v>
      </c>
      <c r="B714" t="s">
        <v>707</v>
      </c>
      <c r="C714" s="3" t="s">
        <v>684</v>
      </c>
      <c r="D714" s="3"/>
      <c r="E714" s="3"/>
      <c r="F714" s="3" t="s">
        <v>327</v>
      </c>
      <c r="G714" s="3" t="s">
        <v>708</v>
      </c>
      <c r="H714" s="3" t="s">
        <v>74</v>
      </c>
      <c r="I714" s="3" t="s">
        <v>4358</v>
      </c>
      <c r="J714" s="3" t="s">
        <v>74</v>
      </c>
      <c r="K714" s="3" t="s">
        <v>5447</v>
      </c>
    </row>
    <row r="715" spans="1:11" x14ac:dyDescent="0.25">
      <c r="A715" s="3" t="s">
        <v>3312</v>
      </c>
      <c r="B715" t="s">
        <v>3312</v>
      </c>
      <c r="C715" s="3" t="s">
        <v>684</v>
      </c>
      <c r="D715" s="3"/>
      <c r="E715" s="3"/>
      <c r="F715" s="3" t="s">
        <v>327</v>
      </c>
      <c r="G715" s="3" t="s">
        <v>3313</v>
      </c>
      <c r="H715" s="3" t="s">
        <v>3285</v>
      </c>
      <c r="I715" s="3" t="s">
        <v>4403</v>
      </c>
      <c r="J715" s="3" t="s">
        <v>3285</v>
      </c>
      <c r="K715" s="3" t="s">
        <v>5447</v>
      </c>
    </row>
    <row r="716" spans="1:11" x14ac:dyDescent="0.25">
      <c r="A716" s="3" t="s">
        <v>3209</v>
      </c>
      <c r="B716" t="s">
        <v>3209</v>
      </c>
      <c r="C716" s="3" t="s">
        <v>684</v>
      </c>
      <c r="D716" s="3"/>
      <c r="E716" s="3"/>
      <c r="F716" s="3" t="s">
        <v>327</v>
      </c>
      <c r="G716" s="3" t="s">
        <v>3210</v>
      </c>
      <c r="H716" s="3" t="s">
        <v>3177</v>
      </c>
      <c r="I716" s="3" t="s">
        <v>4446</v>
      </c>
      <c r="J716" s="3" t="s">
        <v>3177</v>
      </c>
      <c r="K716" s="3" t="s">
        <v>5447</v>
      </c>
    </row>
    <row r="717" spans="1:11" x14ac:dyDescent="0.25">
      <c r="A717" s="3" t="s">
        <v>3410</v>
      </c>
      <c r="B717" t="s">
        <v>3410</v>
      </c>
      <c r="C717" s="3" t="s">
        <v>684</v>
      </c>
      <c r="D717" s="3"/>
      <c r="E717" s="3"/>
      <c r="F717" s="3" t="s">
        <v>327</v>
      </c>
      <c r="G717" s="3" t="s">
        <v>3411</v>
      </c>
      <c r="H717" s="3" t="s">
        <v>3381</v>
      </c>
      <c r="I717" s="3" t="s">
        <v>4491</v>
      </c>
      <c r="J717" s="3" t="s">
        <v>3381</v>
      </c>
      <c r="K717" s="3" t="s">
        <v>5447</v>
      </c>
    </row>
    <row r="718" spans="1:11" x14ac:dyDescent="0.25">
      <c r="A718" s="3" t="s">
        <v>1069</v>
      </c>
      <c r="B718" t="s">
        <v>1069</v>
      </c>
      <c r="C718" s="3" t="s">
        <v>684</v>
      </c>
      <c r="D718" s="3"/>
      <c r="E718" s="3"/>
      <c r="F718" s="3" t="s">
        <v>327</v>
      </c>
      <c r="G718" s="3" t="s">
        <v>1070</v>
      </c>
      <c r="H718" s="3" t="s">
        <v>79</v>
      </c>
      <c r="I718" s="3" t="s">
        <v>1071</v>
      </c>
      <c r="J718" s="3" t="s">
        <v>79</v>
      </c>
      <c r="K718" s="3" t="s">
        <v>5447</v>
      </c>
    </row>
    <row r="719" spans="1:11" x14ac:dyDescent="0.25">
      <c r="A719" s="3" t="s">
        <v>933</v>
      </c>
      <c r="B719" t="s">
        <v>933</v>
      </c>
      <c r="C719" s="3" t="s">
        <v>684</v>
      </c>
      <c r="D719" s="3"/>
      <c r="E719" s="3"/>
      <c r="F719" s="3" t="s">
        <v>327</v>
      </c>
      <c r="G719" s="3" t="s">
        <v>934</v>
      </c>
      <c r="H719" s="3" t="s">
        <v>78</v>
      </c>
      <c r="I719" s="3" t="s">
        <v>935</v>
      </c>
      <c r="J719" s="3" t="s">
        <v>78</v>
      </c>
      <c r="K719" s="3" t="s">
        <v>5447</v>
      </c>
    </row>
    <row r="720" spans="1:11" x14ac:dyDescent="0.25">
      <c r="A720" s="3" t="s">
        <v>2897</v>
      </c>
      <c r="B720" t="s">
        <v>2897</v>
      </c>
      <c r="C720" s="3" t="s">
        <v>684</v>
      </c>
      <c r="D720" s="3"/>
      <c r="E720" s="3"/>
      <c r="F720" s="3" t="s">
        <v>327</v>
      </c>
      <c r="G720" s="3" t="s">
        <v>2898</v>
      </c>
      <c r="H720" s="3" t="s">
        <v>2860</v>
      </c>
      <c r="I720" s="3" t="s">
        <v>2899</v>
      </c>
      <c r="J720" s="3" t="s">
        <v>2860</v>
      </c>
      <c r="K720" s="3" t="s">
        <v>5447</v>
      </c>
    </row>
    <row r="721" spans="1:11" x14ac:dyDescent="0.25">
      <c r="A721" s="3" t="s">
        <v>804</v>
      </c>
      <c r="B721" t="s">
        <v>804</v>
      </c>
      <c r="C721" s="3" t="s">
        <v>684</v>
      </c>
      <c r="D721" s="3"/>
      <c r="E721" s="3"/>
      <c r="F721" s="3" t="s">
        <v>327</v>
      </c>
      <c r="G721" s="3" t="s">
        <v>805</v>
      </c>
      <c r="H721" s="3" t="s">
        <v>76</v>
      </c>
      <c r="I721" s="3" t="s">
        <v>806</v>
      </c>
      <c r="J721" s="3" t="s">
        <v>76</v>
      </c>
      <c r="K721" s="3" t="s">
        <v>5447</v>
      </c>
    </row>
    <row r="722" spans="1:11" x14ac:dyDescent="0.25">
      <c r="A722" s="3" t="s">
        <v>2764</v>
      </c>
      <c r="B722" t="s">
        <v>2764</v>
      </c>
      <c r="C722" s="3" t="s">
        <v>684</v>
      </c>
      <c r="D722" s="3"/>
      <c r="E722" s="3"/>
      <c r="F722" s="3" t="s">
        <v>327</v>
      </c>
      <c r="G722" s="3" t="s">
        <v>2765</v>
      </c>
      <c r="H722" s="3" t="s">
        <v>2727</v>
      </c>
      <c r="I722" s="3" t="s">
        <v>2766</v>
      </c>
      <c r="J722" s="3" t="s">
        <v>2727</v>
      </c>
      <c r="K722" s="3" t="s">
        <v>5447</v>
      </c>
    </row>
    <row r="723" spans="1:11" x14ac:dyDescent="0.25">
      <c r="A723" s="3" t="s">
        <v>2588</v>
      </c>
      <c r="B723" t="s">
        <v>2588</v>
      </c>
      <c r="C723" s="3" t="s">
        <v>684</v>
      </c>
      <c r="D723" s="3"/>
      <c r="E723" s="3"/>
      <c r="F723" s="3" t="s">
        <v>327</v>
      </c>
      <c r="G723" s="3" t="s">
        <v>2589</v>
      </c>
      <c r="H723" s="3" t="s">
        <v>2551</v>
      </c>
      <c r="I723" s="3" t="s">
        <v>2590</v>
      </c>
      <c r="J723" s="3" t="s">
        <v>2551</v>
      </c>
      <c r="K723" s="3" t="s">
        <v>5447</v>
      </c>
    </row>
    <row r="724" spans="1:11" x14ac:dyDescent="0.25">
      <c r="A724" s="3" t="s">
        <v>2532</v>
      </c>
      <c r="B724" t="s">
        <v>2532</v>
      </c>
      <c r="C724" s="3" t="s">
        <v>684</v>
      </c>
      <c r="D724" s="3"/>
      <c r="E724" s="3"/>
      <c r="F724" s="3" t="s">
        <v>390</v>
      </c>
      <c r="G724" s="3" t="s">
        <v>4219</v>
      </c>
      <c r="H724" s="3" t="s">
        <v>2327</v>
      </c>
      <c r="I724" s="3" t="s">
        <v>4220</v>
      </c>
      <c r="J724" s="3" t="s">
        <v>2327</v>
      </c>
      <c r="K724" s="3" t="s">
        <v>5455</v>
      </c>
    </row>
    <row r="725" spans="1:11" x14ac:dyDescent="0.25">
      <c r="A725" s="3" t="s">
        <v>2401</v>
      </c>
      <c r="B725" t="s">
        <v>2401</v>
      </c>
      <c r="C725" s="3" t="s">
        <v>684</v>
      </c>
      <c r="D725" s="3"/>
      <c r="E725" s="3"/>
      <c r="F725" s="3" t="s">
        <v>390</v>
      </c>
      <c r="G725" s="3" t="s">
        <v>2402</v>
      </c>
      <c r="H725" s="3" t="s">
        <v>2327</v>
      </c>
      <c r="I725" s="3" t="s">
        <v>2403</v>
      </c>
      <c r="J725" s="3" t="s">
        <v>2327</v>
      </c>
      <c r="K725" s="3" t="s">
        <v>5455</v>
      </c>
    </row>
    <row r="726" spans="1:11" x14ac:dyDescent="0.25">
      <c r="A726" s="3" t="s">
        <v>2487</v>
      </c>
      <c r="B726" t="s">
        <v>2487</v>
      </c>
      <c r="C726" s="3" t="s">
        <v>684</v>
      </c>
      <c r="D726" s="3"/>
      <c r="E726" s="3"/>
      <c r="F726" s="3" t="s">
        <v>390</v>
      </c>
      <c r="G726" s="3" t="s">
        <v>4309</v>
      </c>
      <c r="H726" s="3" t="s">
        <v>2458</v>
      </c>
      <c r="I726" s="3" t="s">
        <v>4310</v>
      </c>
      <c r="J726" s="3" t="s">
        <v>2458</v>
      </c>
      <c r="K726" s="3" t="s">
        <v>5455</v>
      </c>
    </row>
    <row r="727" spans="1:11" x14ac:dyDescent="0.25">
      <c r="A727" s="3" t="s">
        <v>584</v>
      </c>
      <c r="B727" t="s">
        <v>584</v>
      </c>
      <c r="C727" s="3" t="s">
        <v>509</v>
      </c>
      <c r="D727" s="3"/>
      <c r="E727" s="3"/>
      <c r="F727" s="3" t="s">
        <v>390</v>
      </c>
      <c r="G727" s="3" t="s">
        <v>585</v>
      </c>
      <c r="H727" s="3" t="s">
        <v>69</v>
      </c>
      <c r="I727" s="3" t="s">
        <v>586</v>
      </c>
      <c r="J727" s="3" t="s">
        <v>69</v>
      </c>
      <c r="K727" s="3" t="s">
        <v>5455</v>
      </c>
    </row>
    <row r="728" spans="1:11" x14ac:dyDescent="0.25">
      <c r="A728" s="3" t="s">
        <v>733</v>
      </c>
      <c r="B728" t="s">
        <v>733</v>
      </c>
      <c r="C728" s="3" t="s">
        <v>684</v>
      </c>
      <c r="D728" s="3"/>
      <c r="E728" s="3"/>
      <c r="F728" s="3" t="s">
        <v>390</v>
      </c>
      <c r="G728" s="3" t="s">
        <v>734</v>
      </c>
      <c r="H728" s="3" t="s">
        <v>74</v>
      </c>
      <c r="I728" s="3" t="s">
        <v>4359</v>
      </c>
      <c r="J728" s="3" t="s">
        <v>74</v>
      </c>
      <c r="K728" s="3" t="s">
        <v>5455</v>
      </c>
    </row>
    <row r="729" spans="1:11" x14ac:dyDescent="0.25">
      <c r="A729" s="3" t="s">
        <v>3338</v>
      </c>
      <c r="B729" t="s">
        <v>3338</v>
      </c>
      <c r="C729" s="3" t="s">
        <v>684</v>
      </c>
      <c r="D729" s="3"/>
      <c r="E729" s="3"/>
      <c r="F729" s="3" t="s">
        <v>390</v>
      </c>
      <c r="G729" s="3" t="s">
        <v>3339</v>
      </c>
      <c r="H729" s="3" t="s">
        <v>3285</v>
      </c>
      <c r="I729" s="3" t="s">
        <v>4404</v>
      </c>
      <c r="J729" s="3" t="s">
        <v>3285</v>
      </c>
      <c r="K729" s="3" t="s">
        <v>5455</v>
      </c>
    </row>
    <row r="730" spans="1:11" x14ac:dyDescent="0.25">
      <c r="A730" s="3" t="s">
        <v>3236</v>
      </c>
      <c r="B730" t="s">
        <v>3236</v>
      </c>
      <c r="C730" s="3" t="s">
        <v>684</v>
      </c>
      <c r="D730" s="3"/>
      <c r="E730" s="3"/>
      <c r="F730" s="3" t="s">
        <v>390</v>
      </c>
      <c r="G730" s="3" t="s">
        <v>3237</v>
      </c>
      <c r="H730" s="3" t="s">
        <v>3177</v>
      </c>
      <c r="I730" s="3" t="s">
        <v>4447</v>
      </c>
      <c r="J730" s="3" t="s">
        <v>3177</v>
      </c>
      <c r="K730" s="3" t="s">
        <v>5455</v>
      </c>
    </row>
    <row r="731" spans="1:11" x14ac:dyDescent="0.25">
      <c r="A731" s="3" t="s">
        <v>3436</v>
      </c>
      <c r="B731" t="s">
        <v>3436</v>
      </c>
      <c r="C731" s="3" t="s">
        <v>684</v>
      </c>
      <c r="D731" s="3"/>
      <c r="E731" s="3"/>
      <c r="F731" s="3" t="s">
        <v>390</v>
      </c>
      <c r="G731" s="3" t="s">
        <v>3437</v>
      </c>
      <c r="H731" s="3" t="s">
        <v>3381</v>
      </c>
      <c r="I731" s="3" t="s">
        <v>4492</v>
      </c>
      <c r="J731" s="3" t="s">
        <v>3381</v>
      </c>
      <c r="K731" s="3" t="s">
        <v>5455</v>
      </c>
    </row>
    <row r="732" spans="1:11" x14ac:dyDescent="0.25">
      <c r="A732" s="3" t="s">
        <v>1108</v>
      </c>
      <c r="B732" t="s">
        <v>1108</v>
      </c>
      <c r="C732" s="3" t="s">
        <v>684</v>
      </c>
      <c r="D732" s="3"/>
      <c r="E732" s="3"/>
      <c r="F732" s="3" t="s">
        <v>390</v>
      </c>
      <c r="G732" s="3" t="s">
        <v>1109</v>
      </c>
      <c r="H732" s="3" t="s">
        <v>79</v>
      </c>
      <c r="I732" s="3" t="s">
        <v>1110</v>
      </c>
      <c r="J732" s="3" t="s">
        <v>79</v>
      </c>
      <c r="K732" s="3" t="s">
        <v>5455</v>
      </c>
    </row>
    <row r="733" spans="1:11" x14ac:dyDescent="0.25">
      <c r="A733" s="3" t="s">
        <v>972</v>
      </c>
      <c r="B733" t="s">
        <v>972</v>
      </c>
      <c r="C733" s="3" t="s">
        <v>684</v>
      </c>
      <c r="D733" s="3"/>
      <c r="E733" s="3"/>
      <c r="F733" s="3" t="s">
        <v>390</v>
      </c>
      <c r="G733" s="3" t="s">
        <v>973</v>
      </c>
      <c r="H733" s="3" t="s">
        <v>78</v>
      </c>
      <c r="I733" s="3" t="s">
        <v>974</v>
      </c>
      <c r="J733" s="3" t="s">
        <v>78</v>
      </c>
      <c r="K733" s="3" t="s">
        <v>5455</v>
      </c>
    </row>
    <row r="734" spans="1:11" x14ac:dyDescent="0.25">
      <c r="A734" s="3" t="s">
        <v>2936</v>
      </c>
      <c r="B734" t="s">
        <v>2936</v>
      </c>
      <c r="C734" s="3" t="s">
        <v>684</v>
      </c>
      <c r="D734" s="3"/>
      <c r="E734" s="3"/>
      <c r="F734" s="3" t="s">
        <v>390</v>
      </c>
      <c r="G734" s="3" t="s">
        <v>2937</v>
      </c>
      <c r="H734" s="3" t="s">
        <v>2860</v>
      </c>
      <c r="I734" s="3" t="s">
        <v>2938</v>
      </c>
      <c r="J734" s="3" t="s">
        <v>2860</v>
      </c>
      <c r="K734" s="3" t="s">
        <v>5455</v>
      </c>
    </row>
    <row r="735" spans="1:11" x14ac:dyDescent="0.25">
      <c r="A735" s="3" t="s">
        <v>843</v>
      </c>
      <c r="B735" t="s">
        <v>843</v>
      </c>
      <c r="C735" s="3" t="s">
        <v>684</v>
      </c>
      <c r="D735" s="3"/>
      <c r="E735" s="3"/>
      <c r="F735" s="3" t="s">
        <v>390</v>
      </c>
      <c r="G735" s="3" t="s">
        <v>844</v>
      </c>
      <c r="H735" s="3" t="s">
        <v>76</v>
      </c>
      <c r="I735" s="3" t="s">
        <v>845</v>
      </c>
      <c r="J735" s="3" t="s">
        <v>76</v>
      </c>
      <c r="K735" s="3" t="s">
        <v>5455</v>
      </c>
    </row>
    <row r="736" spans="1:11" x14ac:dyDescent="0.25">
      <c r="A736" s="3" t="s">
        <v>2803</v>
      </c>
      <c r="B736" t="s">
        <v>2803</v>
      </c>
      <c r="C736" s="3" t="s">
        <v>684</v>
      </c>
      <c r="D736" s="3"/>
      <c r="E736" s="3"/>
      <c r="F736" s="3" t="s">
        <v>390</v>
      </c>
      <c r="G736" s="3" t="s">
        <v>2804</v>
      </c>
      <c r="H736" s="3" t="s">
        <v>2727</v>
      </c>
      <c r="I736" s="3" t="s">
        <v>2805</v>
      </c>
      <c r="J736" s="3" t="s">
        <v>2727</v>
      </c>
      <c r="K736" s="3" t="s">
        <v>5455</v>
      </c>
    </row>
    <row r="737" spans="1:11" x14ac:dyDescent="0.25">
      <c r="A737" s="3" t="s">
        <v>2627</v>
      </c>
      <c r="B737" t="s">
        <v>2627</v>
      </c>
      <c r="C737" s="3" t="s">
        <v>684</v>
      </c>
      <c r="D737" s="3"/>
      <c r="E737" s="3"/>
      <c r="F737" s="3" t="s">
        <v>390</v>
      </c>
      <c r="G737" s="3" t="s">
        <v>2628</v>
      </c>
      <c r="H737" s="3" t="s">
        <v>2551</v>
      </c>
      <c r="I737" s="3" t="s">
        <v>2629</v>
      </c>
      <c r="J737" s="3" t="s">
        <v>2551</v>
      </c>
      <c r="K737" s="3" t="s">
        <v>5455</v>
      </c>
    </row>
    <row r="738" spans="1:11" x14ac:dyDescent="0.25">
      <c r="A738" s="3" t="s">
        <v>645</v>
      </c>
      <c r="B738" t="s">
        <v>645</v>
      </c>
      <c r="C738" s="3" t="s">
        <v>509</v>
      </c>
      <c r="D738" s="3"/>
      <c r="E738" s="3"/>
      <c r="F738" t="s">
        <v>4629</v>
      </c>
      <c r="G738" s="3" t="s">
        <v>646</v>
      </c>
      <c r="H738" s="3" t="s">
        <v>69</v>
      </c>
      <c r="I738" s="3" t="s">
        <v>647</v>
      </c>
      <c r="J738" s="3" t="s">
        <v>69</v>
      </c>
      <c r="K738" s="3" t="str">
        <f>_xlfn.XLOOKUP(B738,SiteSector_mapping!$A$2:$A$212,SiteSector_mapping!$B$2:$B$212,"Other")</f>
        <v>Industry_Other</v>
      </c>
    </row>
    <row r="739" spans="1:11" x14ac:dyDescent="0.25">
      <c r="A739" s="3" t="s">
        <v>2528</v>
      </c>
      <c r="B739" t="s">
        <v>2528</v>
      </c>
      <c r="C739" s="3" t="s">
        <v>684</v>
      </c>
      <c r="D739" s="3"/>
      <c r="E739" s="3"/>
      <c r="F739" s="3" t="s">
        <v>369</v>
      </c>
      <c r="G739" s="3" t="s">
        <v>4221</v>
      </c>
      <c r="H739" s="3" t="s">
        <v>2327</v>
      </c>
      <c r="I739" s="3" t="s">
        <v>4222</v>
      </c>
      <c r="J739" s="3" t="s">
        <v>2327</v>
      </c>
      <c r="K739" s="3" t="s">
        <v>5455</v>
      </c>
    </row>
    <row r="740" spans="1:11" x14ac:dyDescent="0.25">
      <c r="A740" s="3" t="s">
        <v>2389</v>
      </c>
      <c r="B740" t="s">
        <v>2389</v>
      </c>
      <c r="C740" s="3" t="s">
        <v>684</v>
      </c>
      <c r="D740" s="3"/>
      <c r="E740" s="3"/>
      <c r="F740" s="3" t="s">
        <v>369</v>
      </c>
      <c r="G740" s="3" t="s">
        <v>2390</v>
      </c>
      <c r="H740" s="3" t="s">
        <v>2327</v>
      </c>
      <c r="I740" s="3" t="s">
        <v>2391</v>
      </c>
      <c r="J740" s="3" t="s">
        <v>2327</v>
      </c>
      <c r="K740" s="3" t="s">
        <v>5455</v>
      </c>
    </row>
    <row r="741" spans="1:11" x14ac:dyDescent="0.25">
      <c r="A741" s="3" t="s">
        <v>2483</v>
      </c>
      <c r="B741" t="s">
        <v>2483</v>
      </c>
      <c r="C741" s="3" t="s">
        <v>684</v>
      </c>
      <c r="D741" s="3"/>
      <c r="E741" s="3"/>
      <c r="F741" s="3" t="s">
        <v>369</v>
      </c>
      <c r="G741" s="3" t="s">
        <v>4311</v>
      </c>
      <c r="H741" s="3" t="s">
        <v>2458</v>
      </c>
      <c r="I741" s="3" t="s">
        <v>4312</v>
      </c>
      <c r="J741" s="3" t="s">
        <v>2458</v>
      </c>
      <c r="K741" s="3" t="s">
        <v>5455</v>
      </c>
    </row>
    <row r="742" spans="1:11" x14ac:dyDescent="0.25">
      <c r="A742" s="3" t="s">
        <v>572</v>
      </c>
      <c r="B742" t="s">
        <v>572</v>
      </c>
      <c r="C742" s="3" t="s">
        <v>509</v>
      </c>
      <c r="D742" s="3"/>
      <c r="E742" s="3"/>
      <c r="F742" s="3" t="s">
        <v>369</v>
      </c>
      <c r="G742" s="3" t="s">
        <v>573</v>
      </c>
      <c r="H742" s="3" t="s">
        <v>69</v>
      </c>
      <c r="I742" s="3" t="s">
        <v>574</v>
      </c>
      <c r="J742" s="3" t="s">
        <v>69</v>
      </c>
      <c r="K742" s="3" t="s">
        <v>5455</v>
      </c>
    </row>
    <row r="743" spans="1:11" x14ac:dyDescent="0.25">
      <c r="A743" s="3" t="s">
        <v>725</v>
      </c>
      <c r="B743" t="s">
        <v>725</v>
      </c>
      <c r="C743" s="3" t="s">
        <v>684</v>
      </c>
      <c r="D743" s="3"/>
      <c r="E743" s="3"/>
      <c r="F743" s="3" t="s">
        <v>369</v>
      </c>
      <c r="G743" s="3" t="s">
        <v>726</v>
      </c>
      <c r="H743" s="3" t="s">
        <v>74</v>
      </c>
      <c r="I743" s="3" t="s">
        <v>4360</v>
      </c>
      <c r="J743" s="3" t="s">
        <v>74</v>
      </c>
      <c r="K743" s="3" t="s">
        <v>5455</v>
      </c>
    </row>
    <row r="744" spans="1:11" x14ac:dyDescent="0.25">
      <c r="A744" s="3" t="s">
        <v>3330</v>
      </c>
      <c r="B744" t="s">
        <v>3330</v>
      </c>
      <c r="C744" s="3" t="s">
        <v>684</v>
      </c>
      <c r="D744" s="3"/>
      <c r="E744" s="3"/>
      <c r="F744" s="3" t="s">
        <v>369</v>
      </c>
      <c r="G744" s="3" t="s">
        <v>3331</v>
      </c>
      <c r="H744" s="3" t="s">
        <v>3285</v>
      </c>
      <c r="I744" s="3" t="s">
        <v>4405</v>
      </c>
      <c r="J744" s="3" t="s">
        <v>3285</v>
      </c>
      <c r="K744" s="3" t="s">
        <v>5455</v>
      </c>
    </row>
    <row r="745" spans="1:11" x14ac:dyDescent="0.25">
      <c r="A745" s="3" t="s">
        <v>3227</v>
      </c>
      <c r="B745" t="s">
        <v>3227</v>
      </c>
      <c r="C745" s="3" t="s">
        <v>684</v>
      </c>
      <c r="D745" s="3"/>
      <c r="E745" s="3"/>
      <c r="F745" s="3" t="s">
        <v>369</v>
      </c>
      <c r="G745" s="3" t="s">
        <v>3228</v>
      </c>
      <c r="H745" s="3" t="s">
        <v>3177</v>
      </c>
      <c r="I745" s="3" t="s">
        <v>4448</v>
      </c>
      <c r="J745" s="3" t="s">
        <v>3177</v>
      </c>
      <c r="K745" s="3" t="s">
        <v>5455</v>
      </c>
    </row>
    <row r="746" spans="1:11" x14ac:dyDescent="0.25">
      <c r="A746" s="3" t="s">
        <v>3428</v>
      </c>
      <c r="B746" t="s">
        <v>3428</v>
      </c>
      <c r="C746" s="3" t="s">
        <v>684</v>
      </c>
      <c r="D746" s="3"/>
      <c r="E746" s="3"/>
      <c r="F746" s="3" t="s">
        <v>369</v>
      </c>
      <c r="G746" s="3" t="s">
        <v>3429</v>
      </c>
      <c r="H746" s="3" t="s">
        <v>3381</v>
      </c>
      <c r="I746" s="3" t="s">
        <v>4493</v>
      </c>
      <c r="J746" s="3" t="s">
        <v>3381</v>
      </c>
      <c r="K746" s="3" t="s">
        <v>5455</v>
      </c>
    </row>
    <row r="747" spans="1:11" x14ac:dyDescent="0.25">
      <c r="A747" s="3" t="s">
        <v>1096</v>
      </c>
      <c r="B747" t="s">
        <v>1096</v>
      </c>
      <c r="C747" s="3" t="s">
        <v>684</v>
      </c>
      <c r="D747" s="3"/>
      <c r="E747" s="3"/>
      <c r="F747" s="3" t="s">
        <v>369</v>
      </c>
      <c r="G747" s="3" t="s">
        <v>1097</v>
      </c>
      <c r="H747" s="3" t="s">
        <v>79</v>
      </c>
      <c r="I747" s="3" t="s">
        <v>1098</v>
      </c>
      <c r="J747" s="3" t="s">
        <v>79</v>
      </c>
      <c r="K747" s="3" t="s">
        <v>5455</v>
      </c>
    </row>
    <row r="748" spans="1:11" x14ac:dyDescent="0.25">
      <c r="A748" s="3" t="s">
        <v>960</v>
      </c>
      <c r="B748" t="s">
        <v>960</v>
      </c>
      <c r="C748" s="3" t="s">
        <v>684</v>
      </c>
      <c r="D748" s="3"/>
      <c r="E748" s="3"/>
      <c r="F748" s="3" t="s">
        <v>369</v>
      </c>
      <c r="G748" s="3" t="s">
        <v>961</v>
      </c>
      <c r="H748" s="3" t="s">
        <v>78</v>
      </c>
      <c r="I748" s="3" t="s">
        <v>962</v>
      </c>
      <c r="J748" s="3" t="s">
        <v>78</v>
      </c>
      <c r="K748" s="3" t="s">
        <v>5455</v>
      </c>
    </row>
    <row r="749" spans="1:11" x14ac:dyDescent="0.25">
      <c r="A749" s="3" t="s">
        <v>2924</v>
      </c>
      <c r="B749" t="s">
        <v>2924</v>
      </c>
      <c r="C749" s="3" t="s">
        <v>684</v>
      </c>
      <c r="D749" s="3"/>
      <c r="E749" s="3"/>
      <c r="F749" s="3" t="s">
        <v>369</v>
      </c>
      <c r="G749" s="3" t="s">
        <v>2925</v>
      </c>
      <c r="H749" s="3" t="s">
        <v>2860</v>
      </c>
      <c r="I749" s="3" t="s">
        <v>2926</v>
      </c>
      <c r="J749" s="3" t="s">
        <v>2860</v>
      </c>
      <c r="K749" s="3" t="s">
        <v>5455</v>
      </c>
    </row>
    <row r="750" spans="1:11" x14ac:dyDescent="0.25">
      <c r="A750" s="3" t="s">
        <v>831</v>
      </c>
      <c r="B750" t="s">
        <v>831</v>
      </c>
      <c r="C750" s="3" t="s">
        <v>684</v>
      </c>
      <c r="D750" s="3"/>
      <c r="E750" s="3"/>
      <c r="F750" s="3" t="s">
        <v>369</v>
      </c>
      <c r="G750" s="3" t="s">
        <v>832</v>
      </c>
      <c r="H750" s="3" t="s">
        <v>76</v>
      </c>
      <c r="I750" s="3" t="s">
        <v>833</v>
      </c>
      <c r="J750" s="3" t="s">
        <v>76</v>
      </c>
      <c r="K750" s="3" t="s">
        <v>5455</v>
      </c>
    </row>
    <row r="751" spans="1:11" x14ac:dyDescent="0.25">
      <c r="A751" s="3" t="s">
        <v>2791</v>
      </c>
      <c r="B751" t="s">
        <v>2791</v>
      </c>
      <c r="C751" s="3" t="s">
        <v>684</v>
      </c>
      <c r="D751" s="3"/>
      <c r="E751" s="3"/>
      <c r="F751" s="3" t="s">
        <v>369</v>
      </c>
      <c r="G751" s="3" t="s">
        <v>2792</v>
      </c>
      <c r="H751" s="3" t="s">
        <v>2727</v>
      </c>
      <c r="I751" s="3" t="s">
        <v>2793</v>
      </c>
      <c r="J751" s="3" t="s">
        <v>2727</v>
      </c>
      <c r="K751" s="3" t="s">
        <v>5455</v>
      </c>
    </row>
    <row r="752" spans="1:11" x14ac:dyDescent="0.25">
      <c r="A752" s="3" t="s">
        <v>2615</v>
      </c>
      <c r="B752" t="s">
        <v>2615</v>
      </c>
      <c r="C752" s="3" t="s">
        <v>684</v>
      </c>
      <c r="D752" s="3"/>
      <c r="E752" s="3"/>
      <c r="F752" s="3" t="s">
        <v>369</v>
      </c>
      <c r="G752" s="3" t="s">
        <v>2616</v>
      </c>
      <c r="H752" s="3" t="s">
        <v>2551</v>
      </c>
      <c r="I752" s="3" t="s">
        <v>2617</v>
      </c>
      <c r="J752" s="3" t="s">
        <v>2551</v>
      </c>
      <c r="K752" s="3" t="s">
        <v>5455</v>
      </c>
    </row>
    <row r="753" spans="1:11" x14ac:dyDescent="0.25">
      <c r="A753" s="3" t="s">
        <v>2540</v>
      </c>
      <c r="B753" t="s">
        <v>2540</v>
      </c>
      <c r="C753" s="3" t="s">
        <v>684</v>
      </c>
      <c r="D753" s="3"/>
      <c r="E753" s="3"/>
      <c r="F753" s="3" t="s">
        <v>5361</v>
      </c>
      <c r="G753" s="3" t="s">
        <v>4223</v>
      </c>
      <c r="H753" s="3" t="s">
        <v>2327</v>
      </c>
      <c r="I753" s="3" t="s">
        <v>4224</v>
      </c>
      <c r="J753" s="3" t="s">
        <v>2327</v>
      </c>
      <c r="K753" s="3" t="s">
        <v>5458</v>
      </c>
    </row>
    <row r="754" spans="1:11" x14ac:dyDescent="0.25">
      <c r="A754" s="3" t="s">
        <v>2425</v>
      </c>
      <c r="B754" t="s">
        <v>2425</v>
      </c>
      <c r="C754" s="3" t="s">
        <v>684</v>
      </c>
      <c r="D754" s="3"/>
      <c r="E754" s="3"/>
      <c r="F754" s="3" t="s">
        <v>5361</v>
      </c>
      <c r="G754" s="3" t="s">
        <v>2426</v>
      </c>
      <c r="H754" s="3" t="s">
        <v>2327</v>
      </c>
      <c r="I754" s="3" t="s">
        <v>2427</v>
      </c>
      <c r="J754" s="3" t="s">
        <v>2327</v>
      </c>
      <c r="K754" s="3" t="s">
        <v>5458</v>
      </c>
    </row>
    <row r="755" spans="1:11" x14ac:dyDescent="0.25">
      <c r="A755" s="3" t="s">
        <v>2495</v>
      </c>
      <c r="B755" t="s">
        <v>2495</v>
      </c>
      <c r="C755" s="3" t="s">
        <v>684</v>
      </c>
      <c r="D755" s="3"/>
      <c r="E755" s="3"/>
      <c r="F755" s="3" t="s">
        <v>5361</v>
      </c>
      <c r="G755" s="3" t="s">
        <v>4313</v>
      </c>
      <c r="H755" s="3" t="s">
        <v>2458</v>
      </c>
      <c r="I755" s="3" t="s">
        <v>4314</v>
      </c>
      <c r="J755" s="3" t="s">
        <v>2458</v>
      </c>
      <c r="K755" s="3" t="s">
        <v>5458</v>
      </c>
    </row>
    <row r="756" spans="1:11" x14ac:dyDescent="0.25">
      <c r="A756" s="3" t="s">
        <v>5367</v>
      </c>
      <c r="B756" t="s">
        <v>5367</v>
      </c>
      <c r="C756" s="3" t="s">
        <v>509</v>
      </c>
      <c r="D756" s="3"/>
      <c r="E756" s="3"/>
      <c r="F756" s="3" t="s">
        <v>5361</v>
      </c>
      <c r="G756" s="3" t="s">
        <v>5369</v>
      </c>
      <c r="H756" s="3" t="s">
        <v>69</v>
      </c>
      <c r="I756" s="3" t="s">
        <v>5370</v>
      </c>
      <c r="J756" s="3" t="s">
        <v>69</v>
      </c>
      <c r="K756" s="3" t="str">
        <f>_xlfn.XLOOKUP(B756,SiteSector_mapping!$A$2:$A$212,SiteSector_mapping!$B$2:$B$212,"Other")</f>
        <v>Power_Plant_CHP</v>
      </c>
    </row>
    <row r="757" spans="1:11" x14ac:dyDescent="0.25">
      <c r="A757" s="3" t="s">
        <v>5368</v>
      </c>
      <c r="B757" t="s">
        <v>5368</v>
      </c>
      <c r="C757" s="3" t="s">
        <v>509</v>
      </c>
      <c r="D757" s="3"/>
      <c r="E757" s="3"/>
      <c r="F757" s="3" t="s">
        <v>5361</v>
      </c>
      <c r="G757" s="3" t="s">
        <v>5371</v>
      </c>
      <c r="H757" s="3" t="s">
        <v>69</v>
      </c>
      <c r="I757" s="3" t="s">
        <v>5375</v>
      </c>
      <c r="J757" s="3" t="s">
        <v>69</v>
      </c>
      <c r="K757" s="3" t="str">
        <f>_xlfn.XLOOKUP(B757,SiteSector_mapping!$A$2:$A$212,SiteSector_mapping!$B$2:$B$212,"Other")</f>
        <v>Power_Plant_Coal</v>
      </c>
    </row>
    <row r="758" spans="1:11" x14ac:dyDescent="0.25">
      <c r="A758" s="3" t="s">
        <v>749</v>
      </c>
      <c r="B758" t="s">
        <v>749</v>
      </c>
      <c r="C758" s="3" t="s">
        <v>684</v>
      </c>
      <c r="D758" s="3"/>
      <c r="E758" s="3"/>
      <c r="F758" s="3" t="s">
        <v>5361</v>
      </c>
      <c r="G758" s="3" t="s">
        <v>750</v>
      </c>
      <c r="H758" s="3" t="s">
        <v>74</v>
      </c>
      <c r="I758" s="3" t="s">
        <v>4361</v>
      </c>
      <c r="J758" s="3" t="s">
        <v>74</v>
      </c>
      <c r="K758" s="3" t="s">
        <v>5459</v>
      </c>
    </row>
    <row r="759" spans="1:11" x14ac:dyDescent="0.25">
      <c r="A759" s="3" t="s">
        <v>3356</v>
      </c>
      <c r="B759" t="s">
        <v>3356</v>
      </c>
      <c r="C759" s="3" t="s">
        <v>684</v>
      </c>
      <c r="D759" s="3"/>
      <c r="E759" s="3"/>
      <c r="F759" s="3" t="s">
        <v>5361</v>
      </c>
      <c r="G759" s="3" t="s">
        <v>3357</v>
      </c>
      <c r="H759" s="3" t="s">
        <v>3285</v>
      </c>
      <c r="I759" s="3" t="s">
        <v>4406</v>
      </c>
      <c r="J759" s="3" t="s">
        <v>3285</v>
      </c>
      <c r="K759" s="3" t="s">
        <v>5459</v>
      </c>
    </row>
    <row r="760" spans="1:11" x14ac:dyDescent="0.25">
      <c r="A760" s="3" t="s">
        <v>3255</v>
      </c>
      <c r="B760" t="s">
        <v>3255</v>
      </c>
      <c r="C760" s="3" t="s">
        <v>684</v>
      </c>
      <c r="D760" s="3"/>
      <c r="E760" s="3"/>
      <c r="F760" s="3" t="s">
        <v>5361</v>
      </c>
      <c r="G760" s="3" t="s">
        <v>3256</v>
      </c>
      <c r="H760" s="3" t="s">
        <v>3177</v>
      </c>
      <c r="I760" s="3" t="s">
        <v>4449</v>
      </c>
      <c r="J760" s="3" t="s">
        <v>3177</v>
      </c>
      <c r="K760" s="3" t="s">
        <v>5459</v>
      </c>
    </row>
    <row r="761" spans="1:11" x14ac:dyDescent="0.25">
      <c r="A761" s="3" t="s">
        <v>3454</v>
      </c>
      <c r="B761" t="s">
        <v>3454</v>
      </c>
      <c r="C761" s="3" t="s">
        <v>684</v>
      </c>
      <c r="D761" s="3"/>
      <c r="E761" s="3"/>
      <c r="F761" s="3" t="s">
        <v>5361</v>
      </c>
      <c r="G761" s="3" t="s">
        <v>3455</v>
      </c>
      <c r="H761" s="3" t="s">
        <v>3381</v>
      </c>
      <c r="I761" s="3" t="s">
        <v>4494</v>
      </c>
      <c r="J761" s="3" t="s">
        <v>3381</v>
      </c>
      <c r="K761" s="3" t="s">
        <v>5459</v>
      </c>
    </row>
    <row r="762" spans="1:11" x14ac:dyDescent="0.25">
      <c r="A762" s="3" t="s">
        <v>1132</v>
      </c>
      <c r="B762" t="s">
        <v>1132</v>
      </c>
      <c r="C762" s="3" t="s">
        <v>684</v>
      </c>
      <c r="D762" s="3"/>
      <c r="E762" s="3"/>
      <c r="F762" s="3" t="s">
        <v>5361</v>
      </c>
      <c r="G762" s="3" t="s">
        <v>1133</v>
      </c>
      <c r="H762" s="3" t="s">
        <v>79</v>
      </c>
      <c r="I762" s="3" t="s">
        <v>1134</v>
      </c>
      <c r="J762" s="3" t="s">
        <v>79</v>
      </c>
      <c r="K762" s="3" t="s">
        <v>5459</v>
      </c>
    </row>
    <row r="763" spans="1:11" x14ac:dyDescent="0.25">
      <c r="A763" s="3" t="s">
        <v>996</v>
      </c>
      <c r="B763" t="s">
        <v>996</v>
      </c>
      <c r="C763" s="3" t="s">
        <v>684</v>
      </c>
      <c r="D763" s="3"/>
      <c r="E763" s="3"/>
      <c r="F763" s="3" t="s">
        <v>5361</v>
      </c>
      <c r="G763" s="3" t="s">
        <v>997</v>
      </c>
      <c r="H763" s="3" t="s">
        <v>78</v>
      </c>
      <c r="I763" s="3" t="s">
        <v>998</v>
      </c>
      <c r="J763" s="3" t="s">
        <v>78</v>
      </c>
      <c r="K763" s="3" t="s">
        <v>5459</v>
      </c>
    </row>
    <row r="764" spans="1:11" x14ac:dyDescent="0.25">
      <c r="A764" s="3" t="s">
        <v>2960</v>
      </c>
      <c r="B764" t="s">
        <v>2960</v>
      </c>
      <c r="C764" s="3" t="s">
        <v>684</v>
      </c>
      <c r="D764" s="3"/>
      <c r="E764" s="3"/>
      <c r="F764" s="3" t="s">
        <v>5361</v>
      </c>
      <c r="G764" s="3" t="s">
        <v>2961</v>
      </c>
      <c r="H764" s="3" t="s">
        <v>2860</v>
      </c>
      <c r="I764" s="3" t="s">
        <v>2962</v>
      </c>
      <c r="J764" s="3" t="s">
        <v>2860</v>
      </c>
      <c r="K764" s="3" t="s">
        <v>5459</v>
      </c>
    </row>
    <row r="765" spans="1:11" x14ac:dyDescent="0.25">
      <c r="A765" s="3" t="s">
        <v>867</v>
      </c>
      <c r="B765" t="s">
        <v>867</v>
      </c>
      <c r="C765" s="3" t="s">
        <v>684</v>
      </c>
      <c r="D765" s="3"/>
      <c r="E765" s="3"/>
      <c r="F765" s="3" t="s">
        <v>5361</v>
      </c>
      <c r="G765" s="3" t="s">
        <v>868</v>
      </c>
      <c r="H765" s="3" t="s">
        <v>76</v>
      </c>
      <c r="I765" s="3" t="s">
        <v>869</v>
      </c>
      <c r="J765" s="3" t="s">
        <v>76</v>
      </c>
      <c r="K765" s="3" t="s">
        <v>5459</v>
      </c>
    </row>
    <row r="766" spans="1:11" x14ac:dyDescent="0.25">
      <c r="A766" s="3" t="s">
        <v>2827</v>
      </c>
      <c r="B766" t="s">
        <v>2827</v>
      </c>
      <c r="C766" s="3" t="s">
        <v>684</v>
      </c>
      <c r="D766" s="3"/>
      <c r="E766" s="3"/>
      <c r="F766" s="3" t="s">
        <v>5361</v>
      </c>
      <c r="G766" s="3" t="s">
        <v>2828</v>
      </c>
      <c r="H766" s="3" t="s">
        <v>2727</v>
      </c>
      <c r="I766" s="3" t="s">
        <v>2829</v>
      </c>
      <c r="J766" s="3" t="s">
        <v>2727</v>
      </c>
      <c r="K766" s="3" t="s">
        <v>5459</v>
      </c>
    </row>
    <row r="767" spans="1:11" x14ac:dyDescent="0.25">
      <c r="A767" s="3" t="s">
        <v>2651</v>
      </c>
      <c r="B767" t="s">
        <v>2651</v>
      </c>
      <c r="C767" s="3" t="s">
        <v>684</v>
      </c>
      <c r="D767" s="3"/>
      <c r="E767" s="3"/>
      <c r="F767" s="3" t="s">
        <v>5361</v>
      </c>
      <c r="G767" s="3" t="s">
        <v>2652</v>
      </c>
      <c r="H767" s="3" t="s">
        <v>2551</v>
      </c>
      <c r="I767" s="3" t="s">
        <v>2653</v>
      </c>
      <c r="J767" s="3" t="s">
        <v>2551</v>
      </c>
      <c r="K767" s="3" t="s">
        <v>5459</v>
      </c>
    </row>
    <row r="768" spans="1:11" x14ac:dyDescent="0.25">
      <c r="A768" t="s">
        <v>4647</v>
      </c>
      <c r="B768" t="s">
        <v>4647</v>
      </c>
      <c r="C768" s="3" t="s">
        <v>684</v>
      </c>
      <c r="F768" t="s">
        <v>4126</v>
      </c>
      <c r="G768" t="s">
        <v>4957</v>
      </c>
      <c r="H768" s="3" t="s">
        <v>2506</v>
      </c>
      <c r="I768" t="s">
        <v>4958</v>
      </c>
      <c r="J768" t="s">
        <v>2506</v>
      </c>
      <c r="K768" s="3" t="s">
        <v>5446</v>
      </c>
    </row>
    <row r="769" spans="1:11" x14ac:dyDescent="0.25">
      <c r="A769" t="s">
        <v>4632</v>
      </c>
      <c r="B769" t="s">
        <v>4632</v>
      </c>
      <c r="C769" s="3" t="s">
        <v>684</v>
      </c>
      <c r="F769" t="s">
        <v>4126</v>
      </c>
      <c r="G769" t="s">
        <v>4666</v>
      </c>
      <c r="H769" s="3" t="s">
        <v>2327</v>
      </c>
      <c r="I769" t="s">
        <v>4868</v>
      </c>
      <c r="J769" t="s">
        <v>2327</v>
      </c>
      <c r="K769" s="3" t="s">
        <v>5446</v>
      </c>
    </row>
    <row r="770" spans="1:11" x14ac:dyDescent="0.25">
      <c r="A770" s="3" t="s">
        <v>660</v>
      </c>
      <c r="B770" t="s">
        <v>660</v>
      </c>
      <c r="C770" s="3" t="s">
        <v>509</v>
      </c>
      <c r="D770" s="3"/>
      <c r="E770" s="3"/>
      <c r="F770" t="s">
        <v>4126</v>
      </c>
      <c r="G770" s="3" t="s">
        <v>661</v>
      </c>
      <c r="H770" s="3" t="s">
        <v>69</v>
      </c>
      <c r="I770" s="3" t="s">
        <v>662</v>
      </c>
      <c r="J770" s="3" t="s">
        <v>69</v>
      </c>
      <c r="K770" s="3" t="str">
        <f>_xlfn.XLOOKUP(B770,SiteSector_mapping!$A$2:$A$212,SiteSector_mapping!$B$2:$B$212,"Other")</f>
        <v>Industry_Other</v>
      </c>
    </row>
    <row r="771" spans="1:11" x14ac:dyDescent="0.25">
      <c r="A771" s="3" t="s">
        <v>2688</v>
      </c>
      <c r="B771" t="s">
        <v>2688</v>
      </c>
      <c r="C771" s="3" t="s">
        <v>684</v>
      </c>
      <c r="D771" s="3"/>
      <c r="E771" s="3"/>
      <c r="F771" t="s">
        <v>4126</v>
      </c>
      <c r="G771" s="3" t="s">
        <v>2689</v>
      </c>
      <c r="H771" s="3" t="s">
        <v>2551</v>
      </c>
      <c r="I771" s="3" t="s">
        <v>2690</v>
      </c>
      <c r="J771" s="3" t="s">
        <v>2551</v>
      </c>
      <c r="K771" s="3" t="str">
        <f>_xlfn.XLOOKUP(B771,SiteSector_mapping!$A$2:$A$212,SiteSector_mapping!$B$2:$B$212,"Other")</f>
        <v>Industry_Other</v>
      </c>
    </row>
    <row r="772" spans="1:11" x14ac:dyDescent="0.25">
      <c r="A772" t="s">
        <v>4656</v>
      </c>
      <c r="B772" t="s">
        <v>4656</v>
      </c>
      <c r="C772" s="3" t="s">
        <v>684</v>
      </c>
      <c r="F772" t="s">
        <v>4125</v>
      </c>
      <c r="G772" t="s">
        <v>4959</v>
      </c>
      <c r="H772" s="3" t="s">
        <v>2506</v>
      </c>
      <c r="I772" t="s">
        <v>4960</v>
      </c>
      <c r="J772" t="s">
        <v>2506</v>
      </c>
      <c r="K772" s="3" t="s">
        <v>5214</v>
      </c>
    </row>
    <row r="773" spans="1:11" x14ac:dyDescent="0.25">
      <c r="A773" t="s">
        <v>4631</v>
      </c>
      <c r="B773" t="s">
        <v>4631</v>
      </c>
      <c r="C773" s="3" t="s">
        <v>684</v>
      </c>
      <c r="F773" t="s">
        <v>4125</v>
      </c>
      <c r="G773" t="s">
        <v>4665</v>
      </c>
      <c r="H773" s="3" t="s">
        <v>2327</v>
      </c>
      <c r="I773" t="s">
        <v>4867</v>
      </c>
      <c r="J773" t="s">
        <v>2327</v>
      </c>
      <c r="K773" s="3" t="s">
        <v>5214</v>
      </c>
    </row>
    <row r="774" spans="1:11" x14ac:dyDescent="0.25">
      <c r="A774" s="3" t="s">
        <v>657</v>
      </c>
      <c r="B774" t="s">
        <v>657</v>
      </c>
      <c r="C774" s="3" t="s">
        <v>509</v>
      </c>
      <c r="D774" s="3"/>
      <c r="E774" s="3"/>
      <c r="F774" t="s">
        <v>4125</v>
      </c>
      <c r="G774" s="3" t="s">
        <v>658</v>
      </c>
      <c r="H774" s="3" t="s">
        <v>69</v>
      </c>
      <c r="I774" s="3" t="s">
        <v>659</v>
      </c>
      <c r="J774" s="3" t="s">
        <v>69</v>
      </c>
      <c r="K774" s="3" t="str">
        <f>_xlfn.XLOOKUP(B774,SiteSector_mapping!$A$2:$A$212,SiteSector_mapping!$B$2:$B$212,"Other")</f>
        <v>Storage</v>
      </c>
    </row>
    <row r="775" spans="1:11" x14ac:dyDescent="0.25">
      <c r="A775" s="3" t="s">
        <v>2685</v>
      </c>
      <c r="B775" t="s">
        <v>2685</v>
      </c>
      <c r="C775" s="3" t="s">
        <v>684</v>
      </c>
      <c r="D775" s="3"/>
      <c r="E775" s="3"/>
      <c r="F775" t="s">
        <v>4125</v>
      </c>
      <c r="G775" s="3" t="s">
        <v>2686</v>
      </c>
      <c r="H775" s="3" t="s">
        <v>2551</v>
      </c>
      <c r="I775" s="3" t="s">
        <v>2687</v>
      </c>
      <c r="J775" s="3" t="s">
        <v>2551</v>
      </c>
      <c r="K775" s="3" t="str">
        <f>_xlfn.XLOOKUP(B775,SiteSector_mapping!$A$2:$A$212,SiteSector_mapping!$B$2:$B$212,"Other")</f>
        <v>Storage</v>
      </c>
    </row>
    <row r="776" spans="1:11" x14ac:dyDescent="0.25">
      <c r="A776" t="s">
        <v>4657</v>
      </c>
      <c r="B776" t="s">
        <v>4657</v>
      </c>
      <c r="C776" s="3" t="s">
        <v>684</v>
      </c>
      <c r="F776" t="s">
        <v>4131</v>
      </c>
      <c r="G776" t="s">
        <v>4961</v>
      </c>
      <c r="H776" s="3" t="s">
        <v>2506</v>
      </c>
      <c r="I776" t="s">
        <v>4962</v>
      </c>
      <c r="J776" t="s">
        <v>2506</v>
      </c>
      <c r="K776" s="3" t="s">
        <v>5214</v>
      </c>
    </row>
    <row r="777" spans="1:11" x14ac:dyDescent="0.25">
      <c r="A777" t="s">
        <v>4637</v>
      </c>
      <c r="B777" t="s">
        <v>4637</v>
      </c>
      <c r="C777" s="3" t="s">
        <v>684</v>
      </c>
      <c r="F777" t="s">
        <v>4131</v>
      </c>
      <c r="G777" t="s">
        <v>4671</v>
      </c>
      <c r="H777" s="3" t="s">
        <v>2327</v>
      </c>
      <c r="I777" t="s">
        <v>4873</v>
      </c>
      <c r="J777" t="s">
        <v>2327</v>
      </c>
      <c r="K777" s="3" t="s">
        <v>5214</v>
      </c>
    </row>
    <row r="778" spans="1:11" x14ac:dyDescent="0.25">
      <c r="A778" s="3" t="s">
        <v>675</v>
      </c>
      <c r="B778" t="s">
        <v>675</v>
      </c>
      <c r="C778" s="3" t="s">
        <v>509</v>
      </c>
      <c r="D778" s="3"/>
      <c r="E778" s="3"/>
      <c r="F778" t="s">
        <v>4131</v>
      </c>
      <c r="G778" s="3" t="s">
        <v>676</v>
      </c>
      <c r="H778" s="3" t="s">
        <v>69</v>
      </c>
      <c r="I778" s="3" t="s">
        <v>677</v>
      </c>
      <c r="J778" s="3" t="s">
        <v>69</v>
      </c>
      <c r="K778" s="3" t="s">
        <v>5214</v>
      </c>
    </row>
    <row r="779" spans="1:11" x14ac:dyDescent="0.25">
      <c r="A779" s="3" t="s">
        <v>2703</v>
      </c>
      <c r="B779" t="s">
        <v>2703</v>
      </c>
      <c r="C779" s="3" t="s">
        <v>684</v>
      </c>
      <c r="D779" s="3"/>
      <c r="E779" s="3"/>
      <c r="F779" t="s">
        <v>4131</v>
      </c>
      <c r="G779" s="3" t="s">
        <v>2704</v>
      </c>
      <c r="H779" s="3" t="s">
        <v>2551</v>
      </c>
      <c r="I779" s="3" t="s">
        <v>2705</v>
      </c>
      <c r="J779" s="3" t="s">
        <v>2551</v>
      </c>
      <c r="K779" s="3" t="s">
        <v>5214</v>
      </c>
    </row>
    <row r="780" spans="1:11" x14ac:dyDescent="0.25">
      <c r="A780" s="3" t="s">
        <v>2518</v>
      </c>
      <c r="B780" t="s">
        <v>2518</v>
      </c>
      <c r="C780" s="3" t="s">
        <v>684</v>
      </c>
      <c r="D780" s="3"/>
      <c r="E780" s="3"/>
      <c r="F780" s="3" t="s">
        <v>321</v>
      </c>
      <c r="G780" s="3" t="s">
        <v>4225</v>
      </c>
      <c r="H780" s="3" t="s">
        <v>2327</v>
      </c>
      <c r="I780" s="3" t="s">
        <v>4226</v>
      </c>
      <c r="J780" s="3" t="s">
        <v>2327</v>
      </c>
      <c r="K780" s="3" t="s">
        <v>5447</v>
      </c>
    </row>
    <row r="781" spans="1:11" x14ac:dyDescent="0.25">
      <c r="A781" s="3" t="s">
        <v>2359</v>
      </c>
      <c r="B781" t="s">
        <v>2359</v>
      </c>
      <c r="C781" s="3" t="s">
        <v>684</v>
      </c>
      <c r="D781" s="3"/>
      <c r="E781" s="3"/>
      <c r="F781" s="3" t="s">
        <v>321</v>
      </c>
      <c r="G781" s="3" t="s">
        <v>2360</v>
      </c>
      <c r="H781" s="3" t="s">
        <v>2327</v>
      </c>
      <c r="I781" s="3" t="s">
        <v>2361</v>
      </c>
      <c r="J781" s="3" t="s">
        <v>2327</v>
      </c>
      <c r="K781" s="3" t="s">
        <v>5447</v>
      </c>
    </row>
    <row r="782" spans="1:11" x14ac:dyDescent="0.25">
      <c r="A782" s="3" t="s">
        <v>2473</v>
      </c>
      <c r="B782" t="s">
        <v>2473</v>
      </c>
      <c r="C782" s="3" t="s">
        <v>684</v>
      </c>
      <c r="D782" s="3"/>
      <c r="E782" s="3"/>
      <c r="F782" s="3" t="s">
        <v>321</v>
      </c>
      <c r="G782" s="3" t="s">
        <v>4315</v>
      </c>
      <c r="H782" s="3" t="s">
        <v>2458</v>
      </c>
      <c r="I782" s="3" t="s">
        <v>4316</v>
      </c>
      <c r="J782" s="3" t="s">
        <v>2458</v>
      </c>
      <c r="K782" s="3" t="s">
        <v>5447</v>
      </c>
    </row>
    <row r="783" spans="1:11" x14ac:dyDescent="0.25">
      <c r="A783" s="3" t="s">
        <v>540</v>
      </c>
      <c r="B783" t="s">
        <v>540</v>
      </c>
      <c r="C783" s="3" t="s">
        <v>509</v>
      </c>
      <c r="D783" s="3"/>
      <c r="E783" s="3"/>
      <c r="F783" s="3" t="s">
        <v>321</v>
      </c>
      <c r="G783" s="3" t="s">
        <v>541</v>
      </c>
      <c r="H783" s="3" t="s">
        <v>69</v>
      </c>
      <c r="I783" s="3" t="s">
        <v>542</v>
      </c>
      <c r="J783" s="3" t="s">
        <v>69</v>
      </c>
      <c r="K783" s="3" t="s">
        <v>5447</v>
      </c>
    </row>
    <row r="784" spans="1:11" x14ac:dyDescent="0.25">
      <c r="A784" s="3" t="s">
        <v>705</v>
      </c>
      <c r="B784" t="s">
        <v>705</v>
      </c>
      <c r="C784" s="3" t="s">
        <v>684</v>
      </c>
      <c r="D784" s="3"/>
      <c r="E784" s="3"/>
      <c r="F784" s="3" t="s">
        <v>321</v>
      </c>
      <c r="G784" s="3" t="s">
        <v>706</v>
      </c>
      <c r="H784" s="3" t="s">
        <v>74</v>
      </c>
      <c r="I784" s="3" t="s">
        <v>4362</v>
      </c>
      <c r="J784" s="3" t="s">
        <v>74</v>
      </c>
      <c r="K784" s="3" t="s">
        <v>5447</v>
      </c>
    </row>
    <row r="785" spans="1:11" x14ac:dyDescent="0.25">
      <c r="A785" s="3" t="s">
        <v>3310</v>
      </c>
      <c r="B785" t="s">
        <v>3310</v>
      </c>
      <c r="C785" s="3" t="s">
        <v>684</v>
      </c>
      <c r="D785" s="3"/>
      <c r="E785" s="3"/>
      <c r="F785" s="3" t="s">
        <v>321</v>
      </c>
      <c r="G785" s="3" t="s">
        <v>3311</v>
      </c>
      <c r="H785" s="3" t="s">
        <v>3285</v>
      </c>
      <c r="I785" s="3" t="s">
        <v>4407</v>
      </c>
      <c r="J785" s="3" t="s">
        <v>3285</v>
      </c>
      <c r="K785" s="3" t="s">
        <v>5447</v>
      </c>
    </row>
    <row r="786" spans="1:11" x14ac:dyDescent="0.25">
      <c r="A786" s="3" t="s">
        <v>3207</v>
      </c>
      <c r="B786" t="s">
        <v>3207</v>
      </c>
      <c r="C786" s="3" t="s">
        <v>684</v>
      </c>
      <c r="D786" s="3"/>
      <c r="E786" s="3"/>
      <c r="F786" s="3" t="s">
        <v>321</v>
      </c>
      <c r="G786" s="3" t="s">
        <v>3208</v>
      </c>
      <c r="H786" s="3" t="s">
        <v>3177</v>
      </c>
      <c r="I786" s="3" t="s">
        <v>4450</v>
      </c>
      <c r="J786" s="3" t="s">
        <v>3177</v>
      </c>
      <c r="K786" s="3" t="s">
        <v>5447</v>
      </c>
    </row>
    <row r="787" spans="1:11" x14ac:dyDescent="0.25">
      <c r="A787" s="3" t="s">
        <v>3408</v>
      </c>
      <c r="B787" t="s">
        <v>3408</v>
      </c>
      <c r="C787" s="3" t="s">
        <v>684</v>
      </c>
      <c r="D787" s="3"/>
      <c r="E787" s="3"/>
      <c r="F787" s="3" t="s">
        <v>321</v>
      </c>
      <c r="G787" s="3" t="s">
        <v>3409</v>
      </c>
      <c r="H787" s="3" t="s">
        <v>3381</v>
      </c>
      <c r="I787" s="3" t="s">
        <v>4495</v>
      </c>
      <c r="J787" s="3" t="s">
        <v>3381</v>
      </c>
      <c r="K787" s="3" t="s">
        <v>5447</v>
      </c>
    </row>
    <row r="788" spans="1:11" x14ac:dyDescent="0.25">
      <c r="A788" s="3" t="s">
        <v>1066</v>
      </c>
      <c r="B788" t="s">
        <v>1066</v>
      </c>
      <c r="C788" s="3" t="s">
        <v>684</v>
      </c>
      <c r="D788" s="3"/>
      <c r="E788" s="3"/>
      <c r="F788" s="3" t="s">
        <v>321</v>
      </c>
      <c r="G788" s="3" t="s">
        <v>1067</v>
      </c>
      <c r="H788" s="3" t="s">
        <v>79</v>
      </c>
      <c r="I788" s="3" t="s">
        <v>1068</v>
      </c>
      <c r="J788" s="3" t="s">
        <v>79</v>
      </c>
      <c r="K788" s="3" t="s">
        <v>5447</v>
      </c>
    </row>
    <row r="789" spans="1:11" x14ac:dyDescent="0.25">
      <c r="A789" s="3" t="s">
        <v>930</v>
      </c>
      <c r="B789" t="s">
        <v>930</v>
      </c>
      <c r="C789" s="3" t="s">
        <v>684</v>
      </c>
      <c r="D789" s="3"/>
      <c r="E789" s="3"/>
      <c r="F789" s="3" t="s">
        <v>321</v>
      </c>
      <c r="G789" s="3" t="s">
        <v>931</v>
      </c>
      <c r="H789" s="3" t="s">
        <v>78</v>
      </c>
      <c r="I789" s="3" t="s">
        <v>932</v>
      </c>
      <c r="J789" s="3" t="s">
        <v>78</v>
      </c>
      <c r="K789" s="3" t="s">
        <v>5447</v>
      </c>
    </row>
    <row r="790" spans="1:11" x14ac:dyDescent="0.25">
      <c r="A790" s="3" t="s">
        <v>2894</v>
      </c>
      <c r="B790" t="s">
        <v>2894</v>
      </c>
      <c r="C790" s="3" t="s">
        <v>684</v>
      </c>
      <c r="D790" s="3"/>
      <c r="E790" s="3"/>
      <c r="F790" s="3" t="s">
        <v>321</v>
      </c>
      <c r="G790" s="3" t="s">
        <v>2895</v>
      </c>
      <c r="H790" s="3" t="s">
        <v>2860</v>
      </c>
      <c r="I790" s="3" t="s">
        <v>2896</v>
      </c>
      <c r="J790" s="3" t="s">
        <v>2860</v>
      </c>
      <c r="K790" s="3" t="s">
        <v>5447</v>
      </c>
    </row>
    <row r="791" spans="1:11" x14ac:dyDescent="0.25">
      <c r="A791" s="3" t="s">
        <v>801</v>
      </c>
      <c r="B791" t="s">
        <v>801</v>
      </c>
      <c r="C791" s="3" t="s">
        <v>684</v>
      </c>
      <c r="D791" s="3"/>
      <c r="E791" s="3"/>
      <c r="F791" s="3" t="s">
        <v>321</v>
      </c>
      <c r="G791" s="3" t="s">
        <v>802</v>
      </c>
      <c r="H791" s="3" t="s">
        <v>76</v>
      </c>
      <c r="I791" s="3" t="s">
        <v>803</v>
      </c>
      <c r="J791" s="3" t="s">
        <v>76</v>
      </c>
      <c r="K791" s="3" t="s">
        <v>5447</v>
      </c>
    </row>
    <row r="792" spans="1:11" x14ac:dyDescent="0.25">
      <c r="A792" s="3" t="s">
        <v>2761</v>
      </c>
      <c r="B792" t="s">
        <v>2761</v>
      </c>
      <c r="C792" s="3" t="s">
        <v>684</v>
      </c>
      <c r="D792" s="3"/>
      <c r="E792" s="3"/>
      <c r="F792" s="3" t="s">
        <v>321</v>
      </c>
      <c r="G792" s="3" t="s">
        <v>2762</v>
      </c>
      <c r="H792" s="3" t="s">
        <v>2727</v>
      </c>
      <c r="I792" s="3" t="s">
        <v>2763</v>
      </c>
      <c r="J792" s="3" t="s">
        <v>2727</v>
      </c>
      <c r="K792" s="3" t="s">
        <v>5447</v>
      </c>
    </row>
    <row r="793" spans="1:11" x14ac:dyDescent="0.25">
      <c r="A793" s="3" t="s">
        <v>2585</v>
      </c>
      <c r="B793" t="s">
        <v>2585</v>
      </c>
      <c r="C793" s="3" t="s">
        <v>684</v>
      </c>
      <c r="D793" s="3"/>
      <c r="E793" s="3"/>
      <c r="F793" s="3" t="s">
        <v>321</v>
      </c>
      <c r="G793" s="3" t="s">
        <v>2586</v>
      </c>
      <c r="H793" s="3" t="s">
        <v>2551</v>
      </c>
      <c r="I793" s="3" t="s">
        <v>2587</v>
      </c>
      <c r="J793" s="3" t="s">
        <v>2551</v>
      </c>
      <c r="K793" s="3" t="str">
        <f>_xlfn.XLOOKUP(B793,SiteSector_mapping!$A$2:$A$212,SiteSector_mapping!$B$2:$B$212,"Other")</f>
        <v>Industry_Refineries</v>
      </c>
    </row>
    <row r="794" spans="1:11" x14ac:dyDescent="0.25">
      <c r="A794" s="3" t="s">
        <v>505</v>
      </c>
      <c r="B794" t="s">
        <v>505</v>
      </c>
      <c r="C794" s="3" t="s">
        <v>478</v>
      </c>
      <c r="D794" s="3"/>
      <c r="E794" s="3"/>
      <c r="F794" t="s">
        <v>448</v>
      </c>
      <c r="G794" t="s">
        <v>506</v>
      </c>
      <c r="H794" s="3" t="s">
        <v>110</v>
      </c>
      <c r="I794" t="s">
        <v>507</v>
      </c>
      <c r="J794" t="s">
        <v>110</v>
      </c>
      <c r="K794" s="3" t="str">
        <f>_xlfn.XLOOKUP(B794,SiteSector_mapping!$A$2:$A$212,SiteSector_mapping!$B$2:$B$212,"Other")</f>
        <v>Other</v>
      </c>
    </row>
    <row r="795" spans="1:11" x14ac:dyDescent="0.25">
      <c r="A795" t="s">
        <v>4662</v>
      </c>
      <c r="B795" t="s">
        <v>4662</v>
      </c>
      <c r="C795" s="3" t="s">
        <v>684</v>
      </c>
      <c r="F795" t="s">
        <v>4138</v>
      </c>
      <c r="G795" t="s">
        <v>4963</v>
      </c>
      <c r="H795" s="3" t="s">
        <v>2506</v>
      </c>
      <c r="I795" t="s">
        <v>4964</v>
      </c>
      <c r="J795" t="s">
        <v>2506</v>
      </c>
      <c r="K795" s="3" t="str">
        <f>_xlfn.XLOOKUP(B795,SiteSector_mapping!$A$2:$A$212,SiteSector_mapping!$B$2:$B$212,"Other")</f>
        <v>Other</v>
      </c>
    </row>
    <row r="796" spans="1:11" x14ac:dyDescent="0.25">
      <c r="A796" t="s">
        <v>4644</v>
      </c>
      <c r="B796" t="s">
        <v>4644</v>
      </c>
      <c r="C796" s="3" t="s">
        <v>684</v>
      </c>
      <c r="F796" t="s">
        <v>4138</v>
      </c>
      <c r="G796" t="s">
        <v>4678</v>
      </c>
      <c r="H796" s="3" t="s">
        <v>2327</v>
      </c>
      <c r="I796" t="s">
        <v>4879</v>
      </c>
      <c r="J796" t="s">
        <v>2327</v>
      </c>
      <c r="K796" s="3" t="str">
        <f>_xlfn.XLOOKUP(B796,SiteSector_mapping!$A$2:$A$212,SiteSector_mapping!$B$2:$B$212,"Other")</f>
        <v>Other</v>
      </c>
    </row>
    <row r="797" spans="1:11" x14ac:dyDescent="0.25">
      <c r="A797" s="3" t="s">
        <v>2721</v>
      </c>
      <c r="B797" t="s">
        <v>2721</v>
      </c>
      <c r="C797" s="3" t="s">
        <v>684</v>
      </c>
      <c r="D797" s="3"/>
      <c r="E797" s="3"/>
      <c r="F797" t="s">
        <v>4138</v>
      </c>
      <c r="G797" s="3" t="s">
        <v>2722</v>
      </c>
      <c r="H797" s="3" t="s">
        <v>2551</v>
      </c>
      <c r="I797" s="3" t="s">
        <v>2723</v>
      </c>
      <c r="J797" s="3" t="s">
        <v>2551</v>
      </c>
      <c r="K797" s="3" t="str">
        <f>_xlfn.XLOOKUP(B797,SiteSector_mapping!$A$2:$A$212,SiteSector_mapping!$B$2:$B$212,"Other")</f>
        <v>Other</v>
      </c>
    </row>
    <row r="798" spans="1:11" x14ac:dyDescent="0.25">
      <c r="A798" s="3" t="s">
        <v>2536</v>
      </c>
      <c r="B798" t="s">
        <v>2536</v>
      </c>
      <c r="C798" s="3" t="s">
        <v>684</v>
      </c>
      <c r="D798" s="3"/>
      <c r="E798" s="3"/>
      <c r="F798" s="3" t="s">
        <v>402</v>
      </c>
      <c r="G798" s="3" t="s">
        <v>4227</v>
      </c>
      <c r="H798" s="3" t="s">
        <v>2327</v>
      </c>
      <c r="I798" s="3" t="s">
        <v>4228</v>
      </c>
      <c r="J798" s="3" t="s">
        <v>2327</v>
      </c>
      <c r="K798" s="3" t="s">
        <v>5456</v>
      </c>
    </row>
    <row r="799" spans="1:11" x14ac:dyDescent="0.25">
      <c r="A799" s="3" t="s">
        <v>2413</v>
      </c>
      <c r="B799" t="s">
        <v>2413</v>
      </c>
      <c r="C799" s="3" t="s">
        <v>684</v>
      </c>
      <c r="D799" s="3"/>
      <c r="E799" s="3"/>
      <c r="F799" s="3" t="s">
        <v>402</v>
      </c>
      <c r="G799" s="3" t="s">
        <v>2414</v>
      </c>
      <c r="H799" s="3" t="s">
        <v>2327</v>
      </c>
      <c r="I799" s="3" t="s">
        <v>2415</v>
      </c>
      <c r="J799" s="3" t="s">
        <v>2327</v>
      </c>
      <c r="K799" s="3" t="s">
        <v>5456</v>
      </c>
    </row>
    <row r="800" spans="1:11" x14ac:dyDescent="0.25">
      <c r="A800" s="3" t="s">
        <v>2491</v>
      </c>
      <c r="B800" t="s">
        <v>2491</v>
      </c>
      <c r="C800" s="3" t="s">
        <v>684</v>
      </c>
      <c r="D800" s="3"/>
      <c r="E800" s="3"/>
      <c r="F800" s="3" t="s">
        <v>402</v>
      </c>
      <c r="G800" s="3" t="s">
        <v>4317</v>
      </c>
      <c r="H800" s="3" t="s">
        <v>2458</v>
      </c>
      <c r="I800" s="3" t="s">
        <v>4318</v>
      </c>
      <c r="J800" s="3" t="s">
        <v>2458</v>
      </c>
      <c r="K800" s="3" t="s">
        <v>5456</v>
      </c>
    </row>
    <row r="801" spans="1:11" x14ac:dyDescent="0.25">
      <c r="A801" s="3" t="s">
        <v>596</v>
      </c>
      <c r="B801" t="s">
        <v>596</v>
      </c>
      <c r="C801" s="3" t="s">
        <v>509</v>
      </c>
      <c r="D801" s="3"/>
      <c r="E801" s="3"/>
      <c r="F801" s="3" t="s">
        <v>402</v>
      </c>
      <c r="G801" s="3" t="s">
        <v>597</v>
      </c>
      <c r="H801" s="3" t="s">
        <v>69</v>
      </c>
      <c r="I801" s="3" t="s">
        <v>598</v>
      </c>
      <c r="J801" s="3" t="s">
        <v>69</v>
      </c>
      <c r="K801" s="3" t="s">
        <v>5456</v>
      </c>
    </row>
    <row r="802" spans="1:11" x14ac:dyDescent="0.25">
      <c r="A802" s="3" t="s">
        <v>741</v>
      </c>
      <c r="B802" t="s">
        <v>741</v>
      </c>
      <c r="C802" s="3" t="s">
        <v>684</v>
      </c>
      <c r="D802" s="3"/>
      <c r="E802" s="3"/>
      <c r="F802" s="3" t="s">
        <v>402</v>
      </c>
      <c r="G802" s="3" t="s">
        <v>742</v>
      </c>
      <c r="H802" s="3" t="s">
        <v>74</v>
      </c>
      <c r="I802" s="3" t="s">
        <v>4363</v>
      </c>
      <c r="J802" s="3" t="s">
        <v>74</v>
      </c>
      <c r="K802" s="3" t="s">
        <v>5456</v>
      </c>
    </row>
    <row r="803" spans="1:11" x14ac:dyDescent="0.25">
      <c r="A803" s="3" t="s">
        <v>3348</v>
      </c>
      <c r="B803" t="s">
        <v>3348</v>
      </c>
      <c r="C803" s="3" t="s">
        <v>684</v>
      </c>
      <c r="D803" s="3"/>
      <c r="E803" s="3"/>
      <c r="F803" s="3" t="s">
        <v>402</v>
      </c>
      <c r="G803" s="3" t="s">
        <v>3349</v>
      </c>
      <c r="H803" s="3" t="s">
        <v>3285</v>
      </c>
      <c r="I803" s="3" t="s">
        <v>4408</v>
      </c>
      <c r="J803" s="3" t="s">
        <v>3285</v>
      </c>
      <c r="K803" s="3" t="s">
        <v>5456</v>
      </c>
    </row>
    <row r="804" spans="1:11" x14ac:dyDescent="0.25">
      <c r="A804" s="3" t="s">
        <v>3246</v>
      </c>
      <c r="B804" t="s">
        <v>3246</v>
      </c>
      <c r="C804" s="3" t="s">
        <v>684</v>
      </c>
      <c r="D804" s="3"/>
      <c r="E804" s="3"/>
      <c r="F804" s="3" t="s">
        <v>402</v>
      </c>
      <c r="G804" s="3" t="s">
        <v>3247</v>
      </c>
      <c r="H804" s="3" t="s">
        <v>3177</v>
      </c>
      <c r="I804" s="3" t="s">
        <v>4451</v>
      </c>
      <c r="J804" s="3" t="s">
        <v>3177</v>
      </c>
      <c r="K804" s="3" t="s">
        <v>5456</v>
      </c>
    </row>
    <row r="805" spans="1:11" x14ac:dyDescent="0.25">
      <c r="A805" s="3" t="s">
        <v>3446</v>
      </c>
      <c r="B805" t="s">
        <v>3446</v>
      </c>
      <c r="C805" s="3" t="s">
        <v>684</v>
      </c>
      <c r="D805" s="3"/>
      <c r="E805" s="3"/>
      <c r="F805" s="3" t="s">
        <v>402</v>
      </c>
      <c r="G805" s="3" t="s">
        <v>3447</v>
      </c>
      <c r="H805" s="3" t="s">
        <v>3381</v>
      </c>
      <c r="I805" s="3" t="s">
        <v>4496</v>
      </c>
      <c r="J805" s="3" t="s">
        <v>3381</v>
      </c>
      <c r="K805" s="3" t="s">
        <v>5456</v>
      </c>
    </row>
    <row r="806" spans="1:11" x14ac:dyDescent="0.25">
      <c r="A806" s="3" t="s">
        <v>1120</v>
      </c>
      <c r="B806" t="s">
        <v>1120</v>
      </c>
      <c r="C806" s="3" t="s">
        <v>684</v>
      </c>
      <c r="D806" s="3"/>
      <c r="E806" s="3"/>
      <c r="F806" s="3" t="s">
        <v>402</v>
      </c>
      <c r="G806" s="3" t="s">
        <v>1121</v>
      </c>
      <c r="H806" s="3" t="s">
        <v>79</v>
      </c>
      <c r="I806" s="3" t="s">
        <v>1122</v>
      </c>
      <c r="J806" s="3" t="s">
        <v>79</v>
      </c>
      <c r="K806" s="3" t="s">
        <v>5456</v>
      </c>
    </row>
    <row r="807" spans="1:11" x14ac:dyDescent="0.25">
      <c r="A807" s="3" t="s">
        <v>984</v>
      </c>
      <c r="B807" t="s">
        <v>984</v>
      </c>
      <c r="C807" s="3" t="s">
        <v>684</v>
      </c>
      <c r="D807" s="3"/>
      <c r="E807" s="3"/>
      <c r="F807" s="3" t="s">
        <v>402</v>
      </c>
      <c r="G807" s="3" t="s">
        <v>985</v>
      </c>
      <c r="H807" s="3" t="s">
        <v>78</v>
      </c>
      <c r="I807" s="3" t="s">
        <v>986</v>
      </c>
      <c r="J807" s="3" t="s">
        <v>78</v>
      </c>
      <c r="K807" s="3" t="s">
        <v>5456</v>
      </c>
    </row>
    <row r="808" spans="1:11" x14ac:dyDescent="0.25">
      <c r="A808" s="3" t="s">
        <v>2948</v>
      </c>
      <c r="B808" t="s">
        <v>2948</v>
      </c>
      <c r="C808" s="3" t="s">
        <v>684</v>
      </c>
      <c r="D808" s="3"/>
      <c r="E808" s="3"/>
      <c r="F808" s="3" t="s">
        <v>402</v>
      </c>
      <c r="G808" s="3" t="s">
        <v>2949</v>
      </c>
      <c r="H808" s="3" t="s">
        <v>2860</v>
      </c>
      <c r="I808" s="3" t="s">
        <v>2950</v>
      </c>
      <c r="J808" s="3" t="s">
        <v>2860</v>
      </c>
      <c r="K808" s="3" t="s">
        <v>5456</v>
      </c>
    </row>
    <row r="809" spans="1:11" x14ac:dyDescent="0.25">
      <c r="A809" s="3" t="s">
        <v>855</v>
      </c>
      <c r="B809" t="s">
        <v>855</v>
      </c>
      <c r="C809" s="3" t="s">
        <v>684</v>
      </c>
      <c r="D809" s="3"/>
      <c r="E809" s="3"/>
      <c r="F809" s="3" t="s">
        <v>402</v>
      </c>
      <c r="G809" s="3" t="s">
        <v>856</v>
      </c>
      <c r="H809" s="3" t="s">
        <v>76</v>
      </c>
      <c r="I809" s="3" t="s">
        <v>857</v>
      </c>
      <c r="J809" s="3" t="s">
        <v>76</v>
      </c>
      <c r="K809" s="3" t="s">
        <v>5456</v>
      </c>
    </row>
    <row r="810" spans="1:11" x14ac:dyDescent="0.25">
      <c r="A810" s="3" t="s">
        <v>2815</v>
      </c>
      <c r="B810" t="s">
        <v>2815</v>
      </c>
      <c r="C810" s="3" t="s">
        <v>684</v>
      </c>
      <c r="D810" s="3"/>
      <c r="E810" s="3"/>
      <c r="F810" s="3" t="s">
        <v>402</v>
      </c>
      <c r="G810" s="3" t="s">
        <v>2816</v>
      </c>
      <c r="H810" s="3" t="s">
        <v>2727</v>
      </c>
      <c r="I810" s="3" t="s">
        <v>2817</v>
      </c>
      <c r="J810" s="3" t="s">
        <v>2727</v>
      </c>
      <c r="K810" s="3" t="s">
        <v>5456</v>
      </c>
    </row>
    <row r="811" spans="1:11" x14ac:dyDescent="0.25">
      <c r="A811" s="3" t="s">
        <v>2639</v>
      </c>
      <c r="B811" t="s">
        <v>2639</v>
      </c>
      <c r="C811" s="3" t="s">
        <v>684</v>
      </c>
      <c r="D811" s="3"/>
      <c r="E811" s="3"/>
      <c r="F811" s="3" t="s">
        <v>402</v>
      </c>
      <c r="G811" s="3" t="s">
        <v>2640</v>
      </c>
      <c r="H811" s="3" t="s">
        <v>2551</v>
      </c>
      <c r="I811" s="3" t="s">
        <v>2641</v>
      </c>
      <c r="J811" s="3" t="s">
        <v>2551</v>
      </c>
      <c r="K811" s="3" t="s">
        <v>5456</v>
      </c>
    </row>
    <row r="812" spans="1:11" x14ac:dyDescent="0.25">
      <c r="A812" s="3" t="s">
        <v>4724</v>
      </c>
      <c r="B812" t="s">
        <v>4724</v>
      </c>
      <c r="C812" s="3" t="s">
        <v>451</v>
      </c>
      <c r="F812" s="3" t="s">
        <v>448</v>
      </c>
      <c r="G812" t="s">
        <v>4725</v>
      </c>
      <c r="H812" s="3" t="s">
        <v>4716</v>
      </c>
      <c r="I812" t="s">
        <v>4726</v>
      </c>
      <c r="J812" s="3" t="s">
        <v>4716</v>
      </c>
      <c r="K812" s="3" t="str">
        <f>_xlfn.XLOOKUP(B812,SiteSector_mapping!$A$2:$A$212,SiteSector_mapping!$B$2:$B$212,"Other")</f>
        <v>Other</v>
      </c>
    </row>
    <row r="813" spans="1:11" x14ac:dyDescent="0.25">
      <c r="A813" t="s">
        <v>4735</v>
      </c>
      <c r="B813" t="s">
        <v>4735</v>
      </c>
      <c r="C813" s="3" t="s">
        <v>684</v>
      </c>
      <c r="F813" s="3" t="s">
        <v>448</v>
      </c>
      <c r="G813" t="s">
        <v>4736</v>
      </c>
      <c r="H813" s="3" t="s">
        <v>4716</v>
      </c>
      <c r="I813" t="s">
        <v>4737</v>
      </c>
      <c r="J813" s="3" t="s">
        <v>4716</v>
      </c>
      <c r="K813" s="3" t="str">
        <f>_xlfn.XLOOKUP(B813,SiteSector_mapping!$A$2:$A$212,SiteSector_mapping!$B$2:$B$212,"Other")</f>
        <v>Other</v>
      </c>
    </row>
    <row r="814" spans="1:11" x14ac:dyDescent="0.25">
      <c r="A814" s="3" t="s">
        <v>4755</v>
      </c>
      <c r="B814" t="s">
        <v>4755</v>
      </c>
      <c r="C814" s="3" t="s">
        <v>684</v>
      </c>
      <c r="F814" t="s">
        <v>4124</v>
      </c>
      <c r="G814" t="s">
        <v>4793</v>
      </c>
      <c r="H814" s="3" t="s">
        <v>3381</v>
      </c>
      <c r="I814" t="s">
        <v>4965</v>
      </c>
      <c r="J814" s="3" t="s">
        <v>3381</v>
      </c>
      <c r="K814" s="3" t="str">
        <f>_xlfn.XLOOKUP(B814,SiteSector_mapping!$A$2:$A$212,SiteSector_mapping!$B$2:$B$212,"Other")</f>
        <v>Other</v>
      </c>
    </row>
    <row r="815" spans="1:11" x14ac:dyDescent="0.25">
      <c r="A815" s="3" t="s">
        <v>4771</v>
      </c>
      <c r="B815" t="s">
        <v>4771</v>
      </c>
      <c r="C815" s="3" t="s">
        <v>684</v>
      </c>
      <c r="F815" t="s">
        <v>4124</v>
      </c>
      <c r="G815" t="s">
        <v>4794</v>
      </c>
      <c r="H815" s="3" t="s">
        <v>74</v>
      </c>
      <c r="I815" t="s">
        <v>4966</v>
      </c>
      <c r="J815" s="3" t="s">
        <v>74</v>
      </c>
      <c r="K815" s="3" t="str">
        <f>_xlfn.XLOOKUP(B815,SiteSector_mapping!$A$2:$A$212,SiteSector_mapping!$B$2:$B$212,"Other")</f>
        <v>Other</v>
      </c>
    </row>
    <row r="816" spans="1:11" x14ac:dyDescent="0.25">
      <c r="A816" t="s">
        <v>4756</v>
      </c>
      <c r="B816" t="s">
        <v>4756</v>
      </c>
      <c r="C816" s="3" t="s">
        <v>684</v>
      </c>
      <c r="F816" t="s">
        <v>4125</v>
      </c>
      <c r="G816" t="s">
        <v>4795</v>
      </c>
      <c r="H816" s="3" t="s">
        <v>3381</v>
      </c>
      <c r="I816" t="s">
        <v>4967</v>
      </c>
      <c r="J816" s="3" t="s">
        <v>3381</v>
      </c>
      <c r="K816" s="3" t="str">
        <f>_xlfn.XLOOKUP(B816,SiteSector_mapping!$A$2:$A$212,SiteSector_mapping!$B$2:$B$212,"Other")</f>
        <v>Other</v>
      </c>
    </row>
    <row r="817" spans="1:11" x14ac:dyDescent="0.25">
      <c r="A817" t="s">
        <v>4772</v>
      </c>
      <c r="B817" t="s">
        <v>4772</v>
      </c>
      <c r="C817" s="3" t="s">
        <v>684</v>
      </c>
      <c r="F817" t="s">
        <v>4125</v>
      </c>
      <c r="G817" t="s">
        <v>4796</v>
      </c>
      <c r="H817" s="3" t="s">
        <v>74</v>
      </c>
      <c r="I817" t="s">
        <v>4968</v>
      </c>
      <c r="J817" s="3" t="s">
        <v>74</v>
      </c>
      <c r="K817" s="3" t="str">
        <f>_xlfn.XLOOKUP(B817,SiteSector_mapping!$A$2:$A$212,SiteSector_mapping!$B$2:$B$212,"Other")</f>
        <v>Other</v>
      </c>
    </row>
    <row r="818" spans="1:11" x14ac:dyDescent="0.25">
      <c r="A818" t="s">
        <v>4757</v>
      </c>
      <c r="B818" t="s">
        <v>4757</v>
      </c>
      <c r="C818" s="3" t="s">
        <v>684</v>
      </c>
      <c r="F818" t="s">
        <v>4126</v>
      </c>
      <c r="G818" t="s">
        <v>4797</v>
      </c>
      <c r="H818" s="3" t="s">
        <v>3381</v>
      </c>
      <c r="I818" t="s">
        <v>4969</v>
      </c>
      <c r="J818" s="3" t="s">
        <v>3381</v>
      </c>
      <c r="K818" s="3" t="str">
        <f>_xlfn.XLOOKUP(B818,SiteSector_mapping!$A$2:$A$212,SiteSector_mapping!$B$2:$B$212,"Other")</f>
        <v>Other</v>
      </c>
    </row>
    <row r="819" spans="1:11" x14ac:dyDescent="0.25">
      <c r="A819" t="s">
        <v>4773</v>
      </c>
      <c r="B819" t="s">
        <v>4773</v>
      </c>
      <c r="C819" s="3" t="s">
        <v>684</v>
      </c>
      <c r="F819" t="s">
        <v>4126</v>
      </c>
      <c r="G819" t="s">
        <v>4798</v>
      </c>
      <c r="H819" s="3" t="s">
        <v>74</v>
      </c>
      <c r="I819" t="s">
        <v>4970</v>
      </c>
      <c r="J819" s="3" t="s">
        <v>74</v>
      </c>
      <c r="K819" s="3" t="str">
        <f>_xlfn.XLOOKUP(B819,SiteSector_mapping!$A$2:$A$212,SiteSector_mapping!$B$2:$B$212,"Other")</f>
        <v>Other</v>
      </c>
    </row>
    <row r="820" spans="1:11" x14ac:dyDescent="0.25">
      <c r="A820" t="s">
        <v>4758</v>
      </c>
      <c r="B820" t="s">
        <v>4758</v>
      </c>
      <c r="C820" s="3" t="s">
        <v>684</v>
      </c>
      <c r="F820" t="s">
        <v>4127</v>
      </c>
      <c r="G820" t="s">
        <v>4799</v>
      </c>
      <c r="H820" s="3" t="s">
        <v>3381</v>
      </c>
      <c r="I820" t="s">
        <v>4971</v>
      </c>
      <c r="J820" s="3" t="s">
        <v>3381</v>
      </c>
      <c r="K820" s="3" t="str">
        <f>_xlfn.XLOOKUP(B820,SiteSector_mapping!$A$2:$A$212,SiteSector_mapping!$B$2:$B$212,"Other")</f>
        <v>Other</v>
      </c>
    </row>
    <row r="821" spans="1:11" x14ac:dyDescent="0.25">
      <c r="A821" t="s">
        <v>4774</v>
      </c>
      <c r="B821" t="s">
        <v>4774</v>
      </c>
      <c r="C821" s="3" t="s">
        <v>684</v>
      </c>
      <c r="F821" t="s">
        <v>4127</v>
      </c>
      <c r="G821" t="s">
        <v>4800</v>
      </c>
      <c r="H821" s="3" t="s">
        <v>74</v>
      </c>
      <c r="I821" t="s">
        <v>4972</v>
      </c>
      <c r="J821" s="3" t="s">
        <v>74</v>
      </c>
      <c r="K821" s="3" t="str">
        <f>_xlfn.XLOOKUP(B821,SiteSector_mapping!$A$2:$A$212,SiteSector_mapping!$B$2:$B$212,"Other")</f>
        <v>Other</v>
      </c>
    </row>
    <row r="822" spans="1:11" x14ac:dyDescent="0.25">
      <c r="A822" t="s">
        <v>4759</v>
      </c>
      <c r="B822" t="s">
        <v>4759</v>
      </c>
      <c r="C822" s="3" t="s">
        <v>684</v>
      </c>
      <c r="F822" t="s">
        <v>4128</v>
      </c>
      <c r="G822" t="s">
        <v>4801</v>
      </c>
      <c r="H822" s="3" t="s">
        <v>3381</v>
      </c>
      <c r="I822" t="s">
        <v>4973</v>
      </c>
      <c r="J822" s="3" t="s">
        <v>3381</v>
      </c>
      <c r="K822" s="3" t="str">
        <f>_xlfn.XLOOKUP(B822,SiteSector_mapping!$A$2:$A$212,SiteSector_mapping!$B$2:$B$212,"Other")</f>
        <v>Other</v>
      </c>
    </row>
    <row r="823" spans="1:11" x14ac:dyDescent="0.25">
      <c r="A823" t="s">
        <v>4775</v>
      </c>
      <c r="B823" t="s">
        <v>4775</v>
      </c>
      <c r="C823" s="3" t="s">
        <v>684</v>
      </c>
      <c r="F823" t="s">
        <v>4128</v>
      </c>
      <c r="G823" t="s">
        <v>4802</v>
      </c>
      <c r="H823" s="3" t="s">
        <v>74</v>
      </c>
      <c r="I823" t="s">
        <v>4974</v>
      </c>
      <c r="J823" s="3" t="s">
        <v>74</v>
      </c>
      <c r="K823" s="3" t="str">
        <f>_xlfn.XLOOKUP(B823,SiteSector_mapping!$A$2:$A$212,SiteSector_mapping!$B$2:$B$212,"Other")</f>
        <v>Other</v>
      </c>
    </row>
    <row r="824" spans="1:11" x14ac:dyDescent="0.25">
      <c r="A824" t="s">
        <v>4760</v>
      </c>
      <c r="B824" t="s">
        <v>4760</v>
      </c>
      <c r="C824" s="3" t="s">
        <v>684</v>
      </c>
      <c r="F824" t="s">
        <v>4129</v>
      </c>
      <c r="G824" t="s">
        <v>4803</v>
      </c>
      <c r="H824" s="3" t="s">
        <v>3381</v>
      </c>
      <c r="I824" t="s">
        <v>4975</v>
      </c>
      <c r="J824" s="3" t="s">
        <v>3381</v>
      </c>
      <c r="K824" s="3" t="str">
        <f>_xlfn.XLOOKUP(B824,SiteSector_mapping!$A$2:$A$212,SiteSector_mapping!$B$2:$B$212,"Other")</f>
        <v>Other</v>
      </c>
    </row>
    <row r="825" spans="1:11" x14ac:dyDescent="0.25">
      <c r="A825" t="s">
        <v>4776</v>
      </c>
      <c r="B825" t="s">
        <v>4776</v>
      </c>
      <c r="C825" s="3" t="s">
        <v>684</v>
      </c>
      <c r="F825" t="s">
        <v>4129</v>
      </c>
      <c r="G825" t="s">
        <v>4804</v>
      </c>
      <c r="H825" s="3" t="s">
        <v>74</v>
      </c>
      <c r="I825" t="s">
        <v>4976</v>
      </c>
      <c r="J825" s="3" t="s">
        <v>74</v>
      </c>
      <c r="K825" s="3" t="str">
        <f>_xlfn.XLOOKUP(B825,SiteSector_mapping!$A$2:$A$212,SiteSector_mapping!$B$2:$B$212,"Other")</f>
        <v>Other</v>
      </c>
    </row>
    <row r="826" spans="1:11" x14ac:dyDescent="0.25">
      <c r="A826" t="s">
        <v>4761</v>
      </c>
      <c r="B826" t="s">
        <v>4761</v>
      </c>
      <c r="C826" s="3" t="s">
        <v>684</v>
      </c>
      <c r="F826" t="s">
        <v>4130</v>
      </c>
      <c r="G826" t="s">
        <v>4805</v>
      </c>
      <c r="H826" s="3" t="s">
        <v>3381</v>
      </c>
      <c r="I826" t="s">
        <v>4977</v>
      </c>
      <c r="J826" s="3" t="s">
        <v>3381</v>
      </c>
      <c r="K826" s="3" t="str">
        <f>_xlfn.XLOOKUP(B826,SiteSector_mapping!$A$2:$A$212,SiteSector_mapping!$B$2:$B$212,"Other")</f>
        <v>Other</v>
      </c>
    </row>
    <row r="827" spans="1:11" x14ac:dyDescent="0.25">
      <c r="A827" t="s">
        <v>4777</v>
      </c>
      <c r="B827" t="s">
        <v>4777</v>
      </c>
      <c r="C827" s="3" t="s">
        <v>684</v>
      </c>
      <c r="F827" t="s">
        <v>4130</v>
      </c>
      <c r="G827" t="s">
        <v>4806</v>
      </c>
      <c r="H827" s="3" t="s">
        <v>74</v>
      </c>
      <c r="I827" t="s">
        <v>4978</v>
      </c>
      <c r="J827" s="3" t="s">
        <v>74</v>
      </c>
      <c r="K827" s="3" t="str">
        <f>_xlfn.XLOOKUP(B827,SiteSector_mapping!$A$2:$A$212,SiteSector_mapping!$B$2:$B$212,"Other")</f>
        <v>Other</v>
      </c>
    </row>
    <row r="828" spans="1:11" x14ac:dyDescent="0.25">
      <c r="A828" t="s">
        <v>4762</v>
      </c>
      <c r="B828" t="s">
        <v>4762</v>
      </c>
      <c r="C828" s="3" t="s">
        <v>684</v>
      </c>
      <c r="F828" t="s">
        <v>4131</v>
      </c>
      <c r="G828" t="s">
        <v>4807</v>
      </c>
      <c r="H828" s="3" t="s">
        <v>3381</v>
      </c>
      <c r="I828" t="s">
        <v>4979</v>
      </c>
      <c r="J828" s="3" t="s">
        <v>3381</v>
      </c>
      <c r="K828" s="3" t="s">
        <v>5214</v>
      </c>
    </row>
    <row r="829" spans="1:11" x14ac:dyDescent="0.25">
      <c r="A829" t="s">
        <v>4778</v>
      </c>
      <c r="B829" t="s">
        <v>4778</v>
      </c>
      <c r="C829" s="3" t="s">
        <v>684</v>
      </c>
      <c r="F829" t="s">
        <v>4131</v>
      </c>
      <c r="G829" t="s">
        <v>4808</v>
      </c>
      <c r="H829" s="3" t="s">
        <v>74</v>
      </c>
      <c r="I829" t="s">
        <v>4980</v>
      </c>
      <c r="J829" s="3" t="s">
        <v>74</v>
      </c>
      <c r="K829" s="3" t="s">
        <v>5214</v>
      </c>
    </row>
    <row r="830" spans="1:11" x14ac:dyDescent="0.25">
      <c r="A830" t="s">
        <v>3398</v>
      </c>
      <c r="B830" t="s">
        <v>3398</v>
      </c>
      <c r="C830" s="3" t="s">
        <v>684</v>
      </c>
      <c r="F830" t="s">
        <v>298</v>
      </c>
      <c r="G830" t="s">
        <v>3399</v>
      </c>
      <c r="H830" s="3" t="s">
        <v>3381</v>
      </c>
      <c r="I830" t="s">
        <v>4452</v>
      </c>
      <c r="J830" s="3" t="s">
        <v>3381</v>
      </c>
      <c r="K830" s="3" t="str">
        <f>_xlfn.XLOOKUP(B830,SiteSector_mapping!$A$2:$A$212,SiteSector_mapping!$B$2:$B$212,"Other")</f>
        <v>Other</v>
      </c>
    </row>
    <row r="831" spans="1:11" x14ac:dyDescent="0.25">
      <c r="A831" t="s">
        <v>695</v>
      </c>
      <c r="B831" t="s">
        <v>695</v>
      </c>
      <c r="C831" s="3" t="s">
        <v>684</v>
      </c>
      <c r="F831" t="s">
        <v>298</v>
      </c>
      <c r="G831" t="s">
        <v>696</v>
      </c>
      <c r="H831" s="3" t="s">
        <v>74</v>
      </c>
      <c r="I831" t="s">
        <v>4319</v>
      </c>
      <c r="J831" s="3" t="s">
        <v>74</v>
      </c>
      <c r="K831" s="3" t="str">
        <f>_xlfn.XLOOKUP(B831,SiteSector_mapping!$A$2:$A$212,SiteSector_mapping!$B$2:$B$212,"Other")</f>
        <v>Other</v>
      </c>
    </row>
    <row r="832" spans="1:11" x14ac:dyDescent="0.25">
      <c r="A832" t="s">
        <v>4763</v>
      </c>
      <c r="B832" t="s">
        <v>4763</v>
      </c>
      <c r="C832" s="3" t="s">
        <v>684</v>
      </c>
      <c r="F832" t="s">
        <v>4132</v>
      </c>
      <c r="G832" t="s">
        <v>4809</v>
      </c>
      <c r="H832" s="3" t="s">
        <v>3381</v>
      </c>
      <c r="I832" t="s">
        <v>4981</v>
      </c>
      <c r="J832" s="3" t="s">
        <v>3381</v>
      </c>
      <c r="K832" s="3" t="str">
        <f>_xlfn.XLOOKUP(B832,SiteSector_mapping!$A$2:$A$212,SiteSector_mapping!$B$2:$B$212,"Other")</f>
        <v>Other</v>
      </c>
    </row>
    <row r="833" spans="1:11" x14ac:dyDescent="0.25">
      <c r="A833" t="s">
        <v>4779</v>
      </c>
      <c r="B833" t="s">
        <v>4779</v>
      </c>
      <c r="C833" s="3" t="s">
        <v>684</v>
      </c>
      <c r="F833" t="s">
        <v>4132</v>
      </c>
      <c r="G833" t="s">
        <v>4810</v>
      </c>
      <c r="H833" s="3" t="s">
        <v>74</v>
      </c>
      <c r="I833" t="s">
        <v>4982</v>
      </c>
      <c r="J833" s="3" t="s">
        <v>74</v>
      </c>
      <c r="K833" s="3" t="str">
        <f>_xlfn.XLOOKUP(B833,SiteSector_mapping!$A$2:$A$212,SiteSector_mapping!$B$2:$B$212,"Other")</f>
        <v>Other</v>
      </c>
    </row>
    <row r="834" spans="1:11" x14ac:dyDescent="0.25">
      <c r="A834" t="s">
        <v>4764</v>
      </c>
      <c r="B834" t="s">
        <v>4764</v>
      </c>
      <c r="C834" s="3" t="s">
        <v>684</v>
      </c>
      <c r="F834" t="s">
        <v>4133</v>
      </c>
      <c r="G834" t="s">
        <v>4811</v>
      </c>
      <c r="H834" s="3" t="s">
        <v>3381</v>
      </c>
      <c r="I834" t="s">
        <v>4983</v>
      </c>
      <c r="J834" s="3" t="s">
        <v>3381</v>
      </c>
      <c r="K834" s="3" t="str">
        <f>_xlfn.XLOOKUP(B834,SiteSector_mapping!$A$2:$A$212,SiteSector_mapping!$B$2:$B$212,"Other")</f>
        <v>Other</v>
      </c>
    </row>
    <row r="835" spans="1:11" x14ac:dyDescent="0.25">
      <c r="A835" t="s">
        <v>4780</v>
      </c>
      <c r="B835" t="s">
        <v>4780</v>
      </c>
      <c r="C835" s="3" t="s">
        <v>684</v>
      </c>
      <c r="F835" t="s">
        <v>4133</v>
      </c>
      <c r="G835" t="s">
        <v>4812</v>
      </c>
      <c r="H835" s="3" t="s">
        <v>74</v>
      </c>
      <c r="I835" t="s">
        <v>4984</v>
      </c>
      <c r="J835" s="3" t="s">
        <v>74</v>
      </c>
      <c r="K835" s="3" t="str">
        <f>_xlfn.XLOOKUP(B835,SiteSector_mapping!$A$2:$A$212,SiteSector_mapping!$B$2:$B$212,"Other")</f>
        <v>Other</v>
      </c>
    </row>
    <row r="836" spans="1:11" x14ac:dyDescent="0.25">
      <c r="A836" t="s">
        <v>4765</v>
      </c>
      <c r="B836" t="s">
        <v>4765</v>
      </c>
      <c r="C836" s="3" t="s">
        <v>684</v>
      </c>
      <c r="F836" t="s">
        <v>4134</v>
      </c>
      <c r="G836" t="s">
        <v>4813</v>
      </c>
      <c r="H836" s="3" t="s">
        <v>3381</v>
      </c>
      <c r="I836" t="s">
        <v>4985</v>
      </c>
      <c r="J836" s="3" t="s">
        <v>3381</v>
      </c>
      <c r="K836" s="3" t="str">
        <f>_xlfn.XLOOKUP(B836,SiteSector_mapping!$A$2:$A$212,SiteSector_mapping!$B$2:$B$212,"Other")</f>
        <v>Other</v>
      </c>
    </row>
    <row r="837" spans="1:11" x14ac:dyDescent="0.25">
      <c r="A837" t="s">
        <v>4781</v>
      </c>
      <c r="B837" t="s">
        <v>4781</v>
      </c>
      <c r="C837" s="3" t="s">
        <v>684</v>
      </c>
      <c r="F837" t="s">
        <v>4134</v>
      </c>
      <c r="G837" t="s">
        <v>4814</v>
      </c>
      <c r="H837" s="3" t="s">
        <v>74</v>
      </c>
      <c r="I837" t="s">
        <v>4986</v>
      </c>
      <c r="J837" s="3" t="s">
        <v>74</v>
      </c>
      <c r="K837" s="3" t="str">
        <f>_xlfn.XLOOKUP(B837,SiteSector_mapping!$A$2:$A$212,SiteSector_mapping!$B$2:$B$212,"Other")</f>
        <v>Other</v>
      </c>
    </row>
    <row r="838" spans="1:11" x14ac:dyDescent="0.25">
      <c r="A838" t="s">
        <v>4766</v>
      </c>
      <c r="B838" t="s">
        <v>4766</v>
      </c>
      <c r="C838" s="3" t="s">
        <v>684</v>
      </c>
      <c r="F838" t="s">
        <v>4135</v>
      </c>
      <c r="G838" t="s">
        <v>4815</v>
      </c>
      <c r="H838" s="3" t="s">
        <v>3381</v>
      </c>
      <c r="I838" t="s">
        <v>4987</v>
      </c>
      <c r="J838" s="3" t="s">
        <v>3381</v>
      </c>
      <c r="K838" s="3" t="str">
        <f>_xlfn.XLOOKUP(B838,SiteSector_mapping!$A$2:$A$212,SiteSector_mapping!$B$2:$B$212,"Other")</f>
        <v>Other</v>
      </c>
    </row>
    <row r="839" spans="1:11" x14ac:dyDescent="0.25">
      <c r="A839" t="s">
        <v>4782</v>
      </c>
      <c r="B839" t="s">
        <v>4782</v>
      </c>
      <c r="C839" s="3" t="s">
        <v>684</v>
      </c>
      <c r="F839" t="s">
        <v>4135</v>
      </c>
      <c r="G839" t="s">
        <v>4816</v>
      </c>
      <c r="H839" s="3" t="s">
        <v>74</v>
      </c>
      <c r="I839" t="s">
        <v>4988</v>
      </c>
      <c r="J839" s="3" t="s">
        <v>74</v>
      </c>
      <c r="K839" s="3" t="str">
        <f>_xlfn.XLOOKUP(B839,SiteSector_mapping!$A$2:$A$212,SiteSector_mapping!$B$2:$B$212,"Other")</f>
        <v>Other</v>
      </c>
    </row>
    <row r="840" spans="1:11" x14ac:dyDescent="0.25">
      <c r="A840" t="s">
        <v>5216</v>
      </c>
      <c r="B840" t="s">
        <v>5216</v>
      </c>
      <c r="C840" s="3" t="s">
        <v>684</v>
      </c>
      <c r="F840" t="s">
        <v>4136</v>
      </c>
      <c r="G840" t="s">
        <v>5217</v>
      </c>
      <c r="H840" s="3" t="s">
        <v>3381</v>
      </c>
      <c r="I840" t="s">
        <v>5218</v>
      </c>
      <c r="J840" s="3" t="s">
        <v>3381</v>
      </c>
      <c r="K840" s="3" t="str">
        <f>_xlfn.XLOOKUP(B840,SiteSector_mapping!$A$2:$A$212,SiteSector_mapping!$B$2:$B$212,"Other")</f>
        <v>Other</v>
      </c>
    </row>
    <row r="841" spans="1:11" x14ac:dyDescent="0.25">
      <c r="A841" t="s">
        <v>4783</v>
      </c>
      <c r="B841" t="s">
        <v>4783</v>
      </c>
      <c r="C841" s="3" t="s">
        <v>684</v>
      </c>
      <c r="F841" t="s">
        <v>4136</v>
      </c>
      <c r="G841" t="s">
        <v>4817</v>
      </c>
      <c r="H841" s="3" t="s">
        <v>74</v>
      </c>
      <c r="I841" t="s">
        <v>4989</v>
      </c>
      <c r="J841" s="3" t="s">
        <v>74</v>
      </c>
      <c r="K841" s="3" t="str">
        <f>_xlfn.XLOOKUP(B841,SiteSector_mapping!$A$2:$A$212,SiteSector_mapping!$B$2:$B$212,"Other")</f>
        <v>Other</v>
      </c>
    </row>
    <row r="842" spans="1:11" x14ac:dyDescent="0.25">
      <c r="A842" t="s">
        <v>4767</v>
      </c>
      <c r="B842" t="s">
        <v>4767</v>
      </c>
      <c r="C842" s="3" t="s">
        <v>684</v>
      </c>
      <c r="F842" t="s">
        <v>4137</v>
      </c>
      <c r="G842" t="s">
        <v>4818</v>
      </c>
      <c r="H842" s="3" t="s">
        <v>3381</v>
      </c>
      <c r="I842" t="s">
        <v>4990</v>
      </c>
      <c r="J842" s="3" t="s">
        <v>3381</v>
      </c>
      <c r="K842" s="3" t="str">
        <f>_xlfn.XLOOKUP(B842,SiteSector_mapping!$A$2:$A$212,SiteSector_mapping!$B$2:$B$212,"Other")</f>
        <v>Other</v>
      </c>
    </row>
    <row r="843" spans="1:11" x14ac:dyDescent="0.25">
      <c r="A843" t="s">
        <v>4784</v>
      </c>
      <c r="B843" t="s">
        <v>4784</v>
      </c>
      <c r="C843" s="3" t="s">
        <v>684</v>
      </c>
      <c r="F843" t="s">
        <v>4137</v>
      </c>
      <c r="G843" t="s">
        <v>4819</v>
      </c>
      <c r="H843" s="3" t="s">
        <v>74</v>
      </c>
      <c r="I843" t="s">
        <v>4991</v>
      </c>
      <c r="J843" s="3" t="s">
        <v>74</v>
      </c>
      <c r="K843" s="3" t="str">
        <f>_xlfn.XLOOKUP(B843,SiteSector_mapping!$A$2:$A$212,SiteSector_mapping!$B$2:$B$212,"Other")</f>
        <v>Other</v>
      </c>
    </row>
    <row r="844" spans="1:11" x14ac:dyDescent="0.25">
      <c r="A844" t="s">
        <v>4768</v>
      </c>
      <c r="B844" t="s">
        <v>4768</v>
      </c>
      <c r="C844" s="3" t="s">
        <v>684</v>
      </c>
      <c r="F844" t="s">
        <v>4138</v>
      </c>
      <c r="G844" t="s">
        <v>4820</v>
      </c>
      <c r="H844" s="3" t="s">
        <v>3381</v>
      </c>
      <c r="I844" t="s">
        <v>4992</v>
      </c>
      <c r="J844" s="3" t="s">
        <v>3381</v>
      </c>
      <c r="K844" s="3" t="str">
        <f>_xlfn.XLOOKUP(B844,SiteSector_mapping!$A$2:$A$212,SiteSector_mapping!$B$2:$B$212,"Other")</f>
        <v>Other</v>
      </c>
    </row>
    <row r="845" spans="1:11" x14ac:dyDescent="0.25">
      <c r="A845" t="s">
        <v>4785</v>
      </c>
      <c r="B845" t="s">
        <v>4785</v>
      </c>
      <c r="C845" s="3" t="s">
        <v>684</v>
      </c>
      <c r="F845" t="s">
        <v>4138</v>
      </c>
      <c r="G845" t="s">
        <v>4821</v>
      </c>
      <c r="H845" s="3" t="s">
        <v>74</v>
      </c>
      <c r="I845" t="s">
        <v>4993</v>
      </c>
      <c r="J845" s="3" t="s">
        <v>74</v>
      </c>
      <c r="K845" s="3" t="str">
        <f>_xlfn.XLOOKUP(B845,SiteSector_mapping!$A$2:$A$212,SiteSector_mapping!$B$2:$B$212,"Other")</f>
        <v>Other</v>
      </c>
    </row>
    <row r="846" spans="1:11" x14ac:dyDescent="0.25">
      <c r="A846" t="s">
        <v>4769</v>
      </c>
      <c r="B846" t="s">
        <v>4769</v>
      </c>
      <c r="C846" s="3" t="s">
        <v>684</v>
      </c>
      <c r="F846" t="s">
        <v>4139</v>
      </c>
      <c r="G846" t="s">
        <v>4822</v>
      </c>
      <c r="H846" s="3" t="s">
        <v>3381</v>
      </c>
      <c r="I846" t="s">
        <v>4994</v>
      </c>
      <c r="J846" s="3" t="s">
        <v>3381</v>
      </c>
      <c r="K846" s="3" t="str">
        <f>_xlfn.XLOOKUP(B846,SiteSector_mapping!$A$2:$A$212,SiteSector_mapping!$B$2:$B$212,"Other")</f>
        <v>Other</v>
      </c>
    </row>
    <row r="847" spans="1:11" x14ac:dyDescent="0.25">
      <c r="A847" t="s">
        <v>4786</v>
      </c>
      <c r="B847" t="s">
        <v>4786</v>
      </c>
      <c r="C847" s="3" t="s">
        <v>684</v>
      </c>
      <c r="F847" t="s">
        <v>4139</v>
      </c>
      <c r="G847" t="s">
        <v>4823</v>
      </c>
      <c r="H847" s="3" t="s">
        <v>74</v>
      </c>
      <c r="I847" t="s">
        <v>4995</v>
      </c>
      <c r="J847" s="3" t="s">
        <v>74</v>
      </c>
      <c r="K847" s="3" t="str">
        <f>_xlfn.XLOOKUP(B847,SiteSector_mapping!$A$2:$A$212,SiteSector_mapping!$B$2:$B$212,"Other")</f>
        <v>Other</v>
      </c>
    </row>
    <row r="848" spans="1:11" x14ac:dyDescent="0.25">
      <c r="A848" t="s">
        <v>4770</v>
      </c>
      <c r="B848" t="s">
        <v>4770</v>
      </c>
      <c r="C848" s="3" t="s">
        <v>684</v>
      </c>
      <c r="F848" t="s">
        <v>4140</v>
      </c>
      <c r="G848" t="s">
        <v>4824</v>
      </c>
      <c r="H848" s="3" t="s">
        <v>3381</v>
      </c>
      <c r="I848" t="s">
        <v>4996</v>
      </c>
      <c r="J848" s="3" t="s">
        <v>3381</v>
      </c>
      <c r="K848" s="3" t="str">
        <f>_xlfn.XLOOKUP(B848,SiteSector_mapping!$A$2:$A$212,SiteSector_mapping!$B$2:$B$212,"Other")</f>
        <v>Other</v>
      </c>
    </row>
    <row r="849" spans="1:11" x14ac:dyDescent="0.25">
      <c r="A849" t="s">
        <v>4787</v>
      </c>
      <c r="B849" t="s">
        <v>4787</v>
      </c>
      <c r="C849" s="3" t="s">
        <v>684</v>
      </c>
      <c r="F849" t="s">
        <v>4140</v>
      </c>
      <c r="G849" t="s">
        <v>4825</v>
      </c>
      <c r="H849" s="3" t="s">
        <v>74</v>
      </c>
      <c r="I849" t="s">
        <v>4997</v>
      </c>
      <c r="J849" s="3" t="s">
        <v>74</v>
      </c>
      <c r="K849" s="3" t="str">
        <f>_xlfn.XLOOKUP(B849,SiteSector_mapping!$A$2:$A$212,SiteSector_mapping!$B$2:$B$212,"Other")</f>
        <v>Other</v>
      </c>
    </row>
    <row r="850" spans="1:11" x14ac:dyDescent="0.25">
      <c r="A850" s="3" t="s">
        <v>4790</v>
      </c>
      <c r="B850" t="s">
        <v>4790</v>
      </c>
      <c r="C850" s="3" t="s">
        <v>509</v>
      </c>
      <c r="D850" s="3"/>
      <c r="E850" s="3"/>
      <c r="F850" s="3" t="s">
        <v>249</v>
      </c>
      <c r="G850" s="3" t="s">
        <v>4791</v>
      </c>
      <c r="H850" s="3" t="s">
        <v>69</v>
      </c>
      <c r="I850" s="3" t="s">
        <v>4792</v>
      </c>
      <c r="J850" s="3" t="s">
        <v>69</v>
      </c>
      <c r="K850" s="3" t="str">
        <f>_xlfn.XLOOKUP(B850,SiteSector_mapping!$A$2:$A$212,SiteSector_mapping!$B$2:$B$212,"Other")</f>
        <v>Wind_Offshore</v>
      </c>
    </row>
    <row r="851" spans="1:11" x14ac:dyDescent="0.25">
      <c r="A851" t="s">
        <v>5723</v>
      </c>
      <c r="B851" t="s">
        <v>5723</v>
      </c>
      <c r="C851" s="3" t="s">
        <v>509</v>
      </c>
      <c r="F851" t="s">
        <v>5700</v>
      </c>
      <c r="G851" t="s">
        <v>5724</v>
      </c>
      <c r="H851" s="3" t="s">
        <v>69</v>
      </c>
      <c r="I851" t="s">
        <v>5725</v>
      </c>
      <c r="J851" t="s">
        <v>69</v>
      </c>
      <c r="K851" s="3" t="str">
        <f>_xlfn.XLOOKUP(B851,SiteSector_mapping!$A$2:$A$212,SiteSector_mapping!$B$2:$B$212,"Other")</f>
        <v>Industry_Other</v>
      </c>
    </row>
    <row r="852" spans="1:11" x14ac:dyDescent="0.25">
      <c r="A852" t="s">
        <v>5726</v>
      </c>
      <c r="B852" t="s">
        <v>5726</v>
      </c>
      <c r="C852" s="3" t="s">
        <v>509</v>
      </c>
      <c r="F852" t="s">
        <v>5700</v>
      </c>
      <c r="G852" t="s">
        <v>5727</v>
      </c>
      <c r="H852" s="3" t="s">
        <v>69</v>
      </c>
      <c r="I852" t="s">
        <v>5728</v>
      </c>
      <c r="J852" t="s">
        <v>69</v>
      </c>
      <c r="K852" s="3" t="str">
        <f>_xlfn.XLOOKUP(B852,SiteSector_mapping!$A$2:$A$212,SiteSector_mapping!$B$2:$B$212,"Other")</f>
        <v>Industry_Other</v>
      </c>
    </row>
    <row r="853" spans="1:11" x14ac:dyDescent="0.25">
      <c r="A853" t="s">
        <v>5729</v>
      </c>
      <c r="B853" t="s">
        <v>5729</v>
      </c>
      <c r="C853" s="3" t="s">
        <v>509</v>
      </c>
      <c r="F853" t="s">
        <v>5700</v>
      </c>
      <c r="G853" t="s">
        <v>5730</v>
      </c>
      <c r="H853" s="3" t="s">
        <v>69</v>
      </c>
      <c r="I853" t="s">
        <v>5731</v>
      </c>
      <c r="J853" t="s">
        <v>69</v>
      </c>
      <c r="K853" s="3" t="str">
        <f>_xlfn.XLOOKUP(B853,SiteSector_mapping!$A$2:$A$212,SiteSector_mapping!$B$2:$B$212,"Other")</f>
        <v>Industry_Other</v>
      </c>
    </row>
    <row r="854" spans="1:11" x14ac:dyDescent="0.25">
      <c r="A854" t="s">
        <v>5732</v>
      </c>
      <c r="B854" t="s">
        <v>5732</v>
      </c>
      <c r="C854" s="3" t="s">
        <v>509</v>
      </c>
      <c r="F854" t="s">
        <v>5700</v>
      </c>
      <c r="G854" t="s">
        <v>5733</v>
      </c>
      <c r="H854" s="3" t="s">
        <v>69</v>
      </c>
      <c r="I854" t="s">
        <v>5734</v>
      </c>
      <c r="J854" t="s">
        <v>69</v>
      </c>
      <c r="K854" s="3" t="str">
        <f>_xlfn.XLOOKUP(B854,SiteSector_mapping!$A$2:$A$212,SiteSector_mapping!$B$2:$B$212,"Other")</f>
        <v>Industry_Other</v>
      </c>
    </row>
    <row r="855" spans="1:11" x14ac:dyDescent="0.25">
      <c r="A855" t="s">
        <v>5735</v>
      </c>
      <c r="B855" t="s">
        <v>5735</v>
      </c>
      <c r="C855" s="3" t="s">
        <v>509</v>
      </c>
      <c r="F855" t="s">
        <v>5700</v>
      </c>
      <c r="G855" t="s">
        <v>5736</v>
      </c>
      <c r="H855" s="3" t="s">
        <v>69</v>
      </c>
      <c r="I855" t="s">
        <v>5737</v>
      </c>
      <c r="J855" t="s">
        <v>69</v>
      </c>
      <c r="K855" s="3" t="str">
        <f>_xlfn.XLOOKUP(B855,SiteSector_mapping!$A$2:$A$212,SiteSector_mapping!$B$2:$B$212,"Other")</f>
        <v>Industry_Other</v>
      </c>
    </row>
    <row r="856" spans="1:11" x14ac:dyDescent="0.25">
      <c r="A856" t="s">
        <v>5738</v>
      </c>
      <c r="B856" t="s">
        <v>5738</v>
      </c>
      <c r="C856" s="3" t="s">
        <v>509</v>
      </c>
      <c r="F856" t="s">
        <v>5700</v>
      </c>
      <c r="G856" t="s">
        <v>5739</v>
      </c>
      <c r="H856" s="3" t="s">
        <v>69</v>
      </c>
      <c r="I856" t="s">
        <v>5740</v>
      </c>
      <c r="J856" t="s">
        <v>69</v>
      </c>
      <c r="K856" s="3" t="str">
        <f>_xlfn.XLOOKUP(B856,SiteSector_mapping!$A$2:$A$212,SiteSector_mapping!$B$2:$B$212,"Other")</f>
        <v>Industry_Other</v>
      </c>
    </row>
    <row r="857" spans="1:11" x14ac:dyDescent="0.25">
      <c r="A857" t="s">
        <v>5741</v>
      </c>
      <c r="B857" t="s">
        <v>5741</v>
      </c>
      <c r="C857" s="3" t="s">
        <v>509</v>
      </c>
      <c r="F857" t="s">
        <v>5700</v>
      </c>
      <c r="G857" t="s">
        <v>5742</v>
      </c>
      <c r="H857" s="3" t="s">
        <v>69</v>
      </c>
      <c r="I857" t="s">
        <v>5743</v>
      </c>
      <c r="J857" t="s">
        <v>69</v>
      </c>
      <c r="K857" s="3" t="str">
        <f>_xlfn.XLOOKUP(B857,SiteSector_mapping!$A$2:$A$212,SiteSector_mapping!$B$2:$B$212,"Other")</f>
        <v>Industry_Other</v>
      </c>
    </row>
    <row r="858" spans="1:11" x14ac:dyDescent="0.25">
      <c r="A858" t="s">
        <v>5744</v>
      </c>
      <c r="B858" t="s">
        <v>5744</v>
      </c>
      <c r="C858" s="3" t="s">
        <v>509</v>
      </c>
      <c r="F858" t="s">
        <v>5700</v>
      </c>
      <c r="G858" t="s">
        <v>5745</v>
      </c>
      <c r="H858" s="3" t="s">
        <v>69</v>
      </c>
      <c r="I858" t="s">
        <v>5746</v>
      </c>
      <c r="J858" t="s">
        <v>69</v>
      </c>
      <c r="K858" s="3" t="str">
        <f>_xlfn.XLOOKUP(B858,SiteSector_mapping!$A$2:$A$212,SiteSector_mapping!$B$2:$B$212,"Other")</f>
        <v>Industry_Other</v>
      </c>
    </row>
    <row r="859" spans="1:11" x14ac:dyDescent="0.25">
      <c r="A859" t="s">
        <v>5747</v>
      </c>
      <c r="B859" t="s">
        <v>5747</v>
      </c>
      <c r="C859" s="3" t="s">
        <v>509</v>
      </c>
      <c r="F859" t="s">
        <v>5700</v>
      </c>
      <c r="G859" t="s">
        <v>5748</v>
      </c>
      <c r="H859" s="3" t="s">
        <v>69</v>
      </c>
      <c r="I859" t="s">
        <v>5749</v>
      </c>
      <c r="J859" t="s">
        <v>69</v>
      </c>
      <c r="K859" s="3" t="str">
        <f>_xlfn.XLOOKUP(B859,SiteSector_mapping!$A$2:$A$212,SiteSector_mapping!$B$2:$B$212,"Other")</f>
        <v>Industry_Other</v>
      </c>
    </row>
    <row r="860" spans="1:11" x14ac:dyDescent="0.25">
      <c r="A860" t="s">
        <v>5750</v>
      </c>
      <c r="B860" t="s">
        <v>5750</v>
      </c>
      <c r="C860" s="3" t="s">
        <v>509</v>
      </c>
      <c r="F860" t="s">
        <v>5700</v>
      </c>
      <c r="G860" t="s">
        <v>5751</v>
      </c>
      <c r="H860" s="3" t="s">
        <v>69</v>
      </c>
      <c r="I860" t="s">
        <v>5752</v>
      </c>
      <c r="J860" t="s">
        <v>69</v>
      </c>
      <c r="K860" s="3" t="str">
        <f>_xlfn.XLOOKUP(B860,SiteSector_mapping!$A$2:$A$212,SiteSector_mapping!$B$2:$B$212,"Other")</f>
        <v>Industry_Other</v>
      </c>
    </row>
    <row r="861" spans="1:11" x14ac:dyDescent="0.25">
      <c r="A861" t="s">
        <v>5753</v>
      </c>
      <c r="B861" t="s">
        <v>5753</v>
      </c>
      <c r="C861" s="3" t="s">
        <v>509</v>
      </c>
      <c r="F861" t="s">
        <v>5700</v>
      </c>
      <c r="G861" t="s">
        <v>5754</v>
      </c>
      <c r="H861" s="3" t="s">
        <v>69</v>
      </c>
      <c r="I861" t="s">
        <v>5755</v>
      </c>
      <c r="J861" t="s">
        <v>69</v>
      </c>
      <c r="K861" s="3" t="str">
        <f>_xlfn.XLOOKUP(B861,SiteSector_mapping!$A$2:$A$212,SiteSector_mapping!$B$2:$B$212,"Other")</f>
        <v>Industry_Other</v>
      </c>
    </row>
    <row r="862" spans="1:11" x14ac:dyDescent="0.25">
      <c r="A862" t="s">
        <v>5147</v>
      </c>
      <c r="B862" t="str">
        <f>A862</f>
        <v>ShoreShipPower_MV66_E_Network</v>
      </c>
      <c r="C862" s="3" t="s">
        <v>509</v>
      </c>
      <c r="F862" t="s">
        <v>5700</v>
      </c>
      <c r="G862" t="str">
        <f>B862&amp;"_IP1"</f>
        <v>ShoreShipPower_MV66_E_Network_IP1</v>
      </c>
      <c r="H862" s="3" t="s">
        <v>69</v>
      </c>
      <c r="I862" t="str">
        <f>B862&amp;"_OP1"</f>
        <v>ShoreShipPower_MV66_E_Network_OP1</v>
      </c>
      <c r="J862" t="s">
        <v>69</v>
      </c>
      <c r="K862" s="3" t="s">
        <v>5446</v>
      </c>
    </row>
    <row r="863" spans="1:11" x14ac:dyDescent="0.25">
      <c r="A863" t="s">
        <v>5148</v>
      </c>
      <c r="B863" t="str">
        <f t="shared" ref="B863:B871" si="0">A863</f>
        <v>ShoreShipPower_Eur_E_Network</v>
      </c>
      <c r="C863" s="3" t="s">
        <v>509</v>
      </c>
      <c r="F863" t="s">
        <v>5700</v>
      </c>
      <c r="G863" t="str">
        <f t="shared" ref="G863:G891" si="1">B863&amp;"_IP1"</f>
        <v>ShoreShipPower_Eur_E_Network_IP1</v>
      </c>
      <c r="H863" s="3" t="s">
        <v>69</v>
      </c>
      <c r="I863" t="str">
        <f t="shared" ref="I863:I891" si="2">B863&amp;"_OP1"</f>
        <v>ShoreShipPower_Eur_E_Network_OP1</v>
      </c>
      <c r="J863" t="s">
        <v>69</v>
      </c>
      <c r="K863" s="3" t="s">
        <v>5446</v>
      </c>
    </row>
    <row r="864" spans="1:11" x14ac:dyDescent="0.25">
      <c r="A864" t="s">
        <v>5149</v>
      </c>
      <c r="B864" t="str">
        <f t="shared" si="0"/>
        <v>ShoreShipPower_Bot_E_Network</v>
      </c>
      <c r="C864" s="3" t="s">
        <v>509</v>
      </c>
      <c r="F864" t="s">
        <v>5700</v>
      </c>
      <c r="G864" t="str">
        <f t="shared" si="1"/>
        <v>ShoreShipPower_Bot_E_Network_IP1</v>
      </c>
      <c r="H864" s="3" t="s">
        <v>69</v>
      </c>
      <c r="I864" t="str">
        <f t="shared" si="2"/>
        <v>ShoreShipPower_Bot_E_Network_OP1</v>
      </c>
      <c r="J864" t="s">
        <v>69</v>
      </c>
      <c r="K864" s="3" t="s">
        <v>5446</v>
      </c>
    </row>
    <row r="865" spans="1:11" x14ac:dyDescent="0.25">
      <c r="A865" t="s">
        <v>5150</v>
      </c>
      <c r="B865" t="str">
        <f t="shared" si="0"/>
        <v>ShoreShipPower_Theems_E_Network</v>
      </c>
      <c r="C865" s="3" t="s">
        <v>509</v>
      </c>
      <c r="F865" t="s">
        <v>5700</v>
      </c>
      <c r="G865" t="str">
        <f t="shared" si="1"/>
        <v>ShoreShipPower_Theems_E_Network_IP1</v>
      </c>
      <c r="H865" s="3" t="s">
        <v>69</v>
      </c>
      <c r="I865" t="str">
        <f t="shared" si="2"/>
        <v>ShoreShipPower_Theems_E_Network_OP1</v>
      </c>
      <c r="J865" t="s">
        <v>69</v>
      </c>
      <c r="K865" s="3" t="s">
        <v>5446</v>
      </c>
    </row>
    <row r="866" spans="1:11" x14ac:dyDescent="0.25">
      <c r="A866" t="s">
        <v>5151</v>
      </c>
      <c r="B866" t="str">
        <f t="shared" si="0"/>
        <v>ShoreShipPower_Gerbrand_E_Network</v>
      </c>
      <c r="C866" s="3" t="s">
        <v>509</v>
      </c>
      <c r="F866" t="s">
        <v>5700</v>
      </c>
      <c r="G866" t="str">
        <f t="shared" si="1"/>
        <v>ShoreShipPower_Gerbrand_E_Network_IP1</v>
      </c>
      <c r="H866" s="3" t="s">
        <v>69</v>
      </c>
      <c r="I866" t="str">
        <f t="shared" si="2"/>
        <v>ShoreShipPower_Gerbrand_E_Network_OP1</v>
      </c>
      <c r="J866" t="s">
        <v>69</v>
      </c>
      <c r="K866" s="3" t="s">
        <v>5446</v>
      </c>
    </row>
    <row r="867" spans="1:11" x14ac:dyDescent="0.25">
      <c r="A867" t="s">
        <v>5152</v>
      </c>
      <c r="B867" t="str">
        <f t="shared" si="0"/>
        <v>ShoreShipPower_Oud_E_Network</v>
      </c>
      <c r="C867" s="3" t="s">
        <v>509</v>
      </c>
      <c r="F867" t="s">
        <v>5700</v>
      </c>
      <c r="G867" t="str">
        <f t="shared" si="1"/>
        <v>ShoreShipPower_Oud_E_Network_IP1</v>
      </c>
      <c r="H867" s="3" t="s">
        <v>69</v>
      </c>
      <c r="I867" t="str">
        <f t="shared" si="2"/>
        <v>ShoreShipPower_Oud_E_Network_OP1</v>
      </c>
      <c r="J867" t="s">
        <v>69</v>
      </c>
      <c r="K867" s="3" t="s">
        <v>5446</v>
      </c>
    </row>
    <row r="868" spans="1:11" x14ac:dyDescent="0.25">
      <c r="A868" t="s">
        <v>5153</v>
      </c>
      <c r="B868" t="str">
        <f t="shared" si="0"/>
        <v>ShoreShipPower_Geervl_E_Network</v>
      </c>
      <c r="C868" s="3" t="s">
        <v>509</v>
      </c>
      <c r="F868" t="s">
        <v>5700</v>
      </c>
      <c r="G868" t="str">
        <f t="shared" si="1"/>
        <v>ShoreShipPower_Geervl_E_Network_IP1</v>
      </c>
      <c r="H868" s="3" t="s">
        <v>69</v>
      </c>
      <c r="I868" t="str">
        <f t="shared" si="2"/>
        <v>ShoreShipPower_Geervl_E_Network_OP1</v>
      </c>
      <c r="J868" t="s">
        <v>69</v>
      </c>
      <c r="K868" s="3" t="s">
        <v>5446</v>
      </c>
    </row>
    <row r="869" spans="1:11" x14ac:dyDescent="0.25">
      <c r="A869" t="s">
        <v>5154</v>
      </c>
      <c r="B869" t="str">
        <f t="shared" si="0"/>
        <v>ShoreShipPower_Middelh_E_Network</v>
      </c>
      <c r="C869" s="3" t="s">
        <v>509</v>
      </c>
      <c r="F869" t="s">
        <v>5700</v>
      </c>
      <c r="G869" t="str">
        <f t="shared" si="1"/>
        <v>ShoreShipPower_Middelh_E_Network_IP1</v>
      </c>
      <c r="H869" s="3" t="s">
        <v>69</v>
      </c>
      <c r="I869" t="str">
        <f t="shared" si="2"/>
        <v>ShoreShipPower_Middelh_E_Network_OP1</v>
      </c>
      <c r="J869" t="s">
        <v>69</v>
      </c>
      <c r="K869" s="3" t="s">
        <v>5446</v>
      </c>
    </row>
    <row r="870" spans="1:11" x14ac:dyDescent="0.25">
      <c r="A870" t="s">
        <v>5155</v>
      </c>
      <c r="B870" t="str">
        <f t="shared" si="0"/>
        <v>ShoreShipPower_Tinte_E_Network</v>
      </c>
      <c r="C870" s="3" t="s">
        <v>509</v>
      </c>
      <c r="F870" t="s">
        <v>5700</v>
      </c>
      <c r="G870" t="str">
        <f t="shared" si="1"/>
        <v>ShoreShipPower_Tinte_E_Network_IP1</v>
      </c>
      <c r="H870" s="3" t="s">
        <v>69</v>
      </c>
      <c r="I870" t="str">
        <f t="shared" si="2"/>
        <v>ShoreShipPower_Tinte_E_Network_OP1</v>
      </c>
      <c r="J870" t="s">
        <v>69</v>
      </c>
      <c r="K870" s="3" t="s">
        <v>5446</v>
      </c>
    </row>
    <row r="871" spans="1:11" x14ac:dyDescent="0.25">
      <c r="A871" t="s">
        <v>5156</v>
      </c>
      <c r="B871" t="str">
        <f t="shared" si="0"/>
        <v>ShoreShipPower_Merwe_E_Network</v>
      </c>
      <c r="C871" s="3" t="s">
        <v>509</v>
      </c>
      <c r="F871" t="s">
        <v>5700</v>
      </c>
      <c r="G871" t="str">
        <f t="shared" si="1"/>
        <v>ShoreShipPower_Merwe_E_Network_IP1</v>
      </c>
      <c r="H871" s="3" t="s">
        <v>69</v>
      </c>
      <c r="I871" t="str">
        <f t="shared" si="2"/>
        <v>ShoreShipPower_Merwe_E_Network_OP1</v>
      </c>
      <c r="J871" t="s">
        <v>69</v>
      </c>
      <c r="K871" s="3" t="s">
        <v>5446</v>
      </c>
    </row>
    <row r="872" spans="1:11" x14ac:dyDescent="0.25">
      <c r="A872" t="str">
        <f>"AirProductsCHP_BotA_"&amp;H872&amp;"_Network"</f>
        <v>AirProductsCHP_BotA_E_Network</v>
      </c>
      <c r="B872" t="str">
        <f>A872</f>
        <v>AirProductsCHP_BotA_E_Network</v>
      </c>
      <c r="C872" s="3" t="s">
        <v>509</v>
      </c>
      <c r="F872" t="s">
        <v>5333</v>
      </c>
      <c r="G872" t="str">
        <f t="shared" si="1"/>
        <v>AirProductsCHP_BotA_E_Network_IP1</v>
      </c>
      <c r="H872" s="3" t="s">
        <v>69</v>
      </c>
      <c r="I872" t="str">
        <f t="shared" si="2"/>
        <v>AirProductsCHP_BotA_E_Network_OP1</v>
      </c>
      <c r="J872" s="3" t="s">
        <v>69</v>
      </c>
      <c r="K872" s="3" t="s">
        <v>5458</v>
      </c>
    </row>
    <row r="873" spans="1:11" x14ac:dyDescent="0.25">
      <c r="A873" t="str">
        <f t="shared" ref="A873:A887" si="3">"AirProductsCHP_BotA_"&amp;H873&amp;"_Network"</f>
        <v>AirProductsCHP_BotA_RTLH_ODO_Network</v>
      </c>
      <c r="B873" t="str">
        <f t="shared" ref="B873:B887" si="4">A873</f>
        <v>AirProductsCHP_BotA_RTLH_ODO_Network</v>
      </c>
      <c r="C873" s="3" t="s">
        <v>684</v>
      </c>
      <c r="F873" t="s">
        <v>5333</v>
      </c>
      <c r="G873" t="str">
        <f t="shared" si="1"/>
        <v>AirProductsCHP_BotA_RTLH_ODO_Network_IP1</v>
      </c>
      <c r="H873" s="3" t="s">
        <v>2551</v>
      </c>
      <c r="I873" t="str">
        <f t="shared" si="2"/>
        <v>AirProductsCHP_BotA_RTLH_ODO_Network_OP1</v>
      </c>
      <c r="J873" s="3" t="s">
        <v>2551</v>
      </c>
      <c r="K873" s="3" t="s">
        <v>5458</v>
      </c>
    </row>
    <row r="874" spans="1:11" x14ac:dyDescent="0.25">
      <c r="A874" t="str">
        <f t="shared" si="3"/>
        <v>AirProductsCHP_BotA_GM_Network</v>
      </c>
      <c r="B874" t="str">
        <f t="shared" si="4"/>
        <v>AirProductsCHP_BotA_GM_Network</v>
      </c>
      <c r="C874" s="3" t="s">
        <v>684</v>
      </c>
      <c r="F874" t="s">
        <v>5333</v>
      </c>
      <c r="G874" t="str">
        <f t="shared" si="1"/>
        <v>AirProductsCHP_BotA_GM_Network_IP1</v>
      </c>
      <c r="H874" s="3" t="s">
        <v>74</v>
      </c>
      <c r="I874" t="str">
        <f t="shared" si="2"/>
        <v>AirProductsCHP_BotA_GM_Network_OP1</v>
      </c>
      <c r="J874" s="3" t="s">
        <v>74</v>
      </c>
      <c r="K874" s="3" t="s">
        <v>5458</v>
      </c>
    </row>
    <row r="875" spans="1:11" x14ac:dyDescent="0.25">
      <c r="A875" t="str">
        <f t="shared" si="3"/>
        <v>AirProductsCHP_BotA_RTLG_ODO_Network</v>
      </c>
      <c r="B875" t="str">
        <f t="shared" si="4"/>
        <v>AirProductsCHP_BotA_RTLG_ODO_Network</v>
      </c>
      <c r="C875" s="3" t="s">
        <v>684</v>
      </c>
      <c r="F875" t="s">
        <v>5333</v>
      </c>
      <c r="G875" t="str">
        <f t="shared" si="1"/>
        <v>AirProductsCHP_BotA_RTLG_ODO_Network_IP1</v>
      </c>
      <c r="H875" s="3" t="s">
        <v>76</v>
      </c>
      <c r="I875" t="str">
        <f t="shared" si="2"/>
        <v>AirProductsCHP_BotA_RTLG_ODO_Network_OP1</v>
      </c>
      <c r="J875" s="3" t="s">
        <v>76</v>
      </c>
      <c r="K875" s="3" t="s">
        <v>5458</v>
      </c>
    </row>
    <row r="876" spans="1:11" x14ac:dyDescent="0.25">
      <c r="A876" t="str">
        <f t="shared" si="3"/>
        <v>AirProductsCHP_BotA_RTLH_NODO_Network</v>
      </c>
      <c r="B876" t="str">
        <f t="shared" si="4"/>
        <v>AirProductsCHP_BotA_RTLH_NODO_Network</v>
      </c>
      <c r="C876" s="3" t="s">
        <v>684</v>
      </c>
      <c r="F876" t="s">
        <v>5333</v>
      </c>
      <c r="G876" t="str">
        <f t="shared" si="1"/>
        <v>AirProductsCHP_BotA_RTLH_NODO_Network_IP1</v>
      </c>
      <c r="H876" s="3" t="s">
        <v>2727</v>
      </c>
      <c r="I876" t="str">
        <f t="shared" si="2"/>
        <v>AirProductsCHP_BotA_RTLH_NODO_Network_OP1</v>
      </c>
      <c r="J876" s="3" t="s">
        <v>2727</v>
      </c>
      <c r="K876" s="3" t="s">
        <v>5458</v>
      </c>
    </row>
    <row r="877" spans="1:11" x14ac:dyDescent="0.25">
      <c r="A877" t="str">
        <f t="shared" si="3"/>
        <v>AirProductsCHP_BotA_RTLG_NODO_Network</v>
      </c>
      <c r="B877" t="str">
        <f t="shared" si="4"/>
        <v>AirProductsCHP_BotA_RTLG_NODO_Network</v>
      </c>
      <c r="C877" s="3" t="s">
        <v>684</v>
      </c>
      <c r="F877" t="s">
        <v>5333</v>
      </c>
      <c r="G877" t="str">
        <f t="shared" si="1"/>
        <v>AirProductsCHP_BotA_RTLG_NODO_Network_IP1</v>
      </c>
      <c r="H877" s="3" t="s">
        <v>2860</v>
      </c>
      <c r="I877" t="str">
        <f t="shared" si="2"/>
        <v>AirProductsCHP_BotA_RTLG_NODO_Network_OP1</v>
      </c>
      <c r="J877" s="3" t="s">
        <v>2860</v>
      </c>
      <c r="K877" s="3" t="s">
        <v>5458</v>
      </c>
    </row>
    <row r="878" spans="1:11" x14ac:dyDescent="0.25">
      <c r="A878" t="str">
        <f t="shared" si="3"/>
        <v>AirProductsCHP_BotA_HTLH_Network</v>
      </c>
      <c r="B878" t="str">
        <f t="shared" si="4"/>
        <v>AirProductsCHP_BotA_HTLH_Network</v>
      </c>
      <c r="C878" s="3" t="s">
        <v>684</v>
      </c>
      <c r="F878" t="s">
        <v>5333</v>
      </c>
      <c r="G878" t="str">
        <f t="shared" si="1"/>
        <v>AirProductsCHP_BotA_HTLH_Network_IP1</v>
      </c>
      <c r="H878" s="3" t="s">
        <v>78</v>
      </c>
      <c r="I878" t="str">
        <f t="shared" si="2"/>
        <v>AirProductsCHP_BotA_HTLH_Network_OP1</v>
      </c>
      <c r="J878" s="3" t="s">
        <v>78</v>
      </c>
      <c r="K878" s="3" t="s">
        <v>5458</v>
      </c>
    </row>
    <row r="879" spans="1:11" x14ac:dyDescent="0.25">
      <c r="A879" t="str">
        <f t="shared" si="3"/>
        <v>AirProductsCHP_BotA_HTLG_Network</v>
      </c>
      <c r="B879" t="str">
        <f t="shared" si="4"/>
        <v>AirProductsCHP_BotA_HTLG_Network</v>
      </c>
      <c r="C879" s="3" t="s">
        <v>684</v>
      </c>
      <c r="F879" t="s">
        <v>5333</v>
      </c>
      <c r="G879" t="str">
        <f t="shared" si="1"/>
        <v>AirProductsCHP_BotA_HTLG_Network_IP1</v>
      </c>
      <c r="H879" s="3" t="s">
        <v>79</v>
      </c>
      <c r="I879" t="str">
        <f t="shared" si="2"/>
        <v>AirProductsCHP_BotA_HTLG_Network_OP1</v>
      </c>
      <c r="J879" s="3" t="s">
        <v>79</v>
      </c>
      <c r="K879" s="3" t="s">
        <v>5458</v>
      </c>
    </row>
    <row r="880" spans="1:11" x14ac:dyDescent="0.25">
      <c r="A880" t="str">
        <f t="shared" si="3"/>
        <v>AirProductsCHP_BotA_HTH_Network</v>
      </c>
      <c r="B880" t="str">
        <f t="shared" si="4"/>
        <v>AirProductsCHP_BotA_HTH_Network</v>
      </c>
      <c r="C880" s="3" t="s">
        <v>684</v>
      </c>
      <c r="F880" t="s">
        <v>5333</v>
      </c>
      <c r="G880" t="str">
        <f t="shared" si="1"/>
        <v>AirProductsCHP_BotA_HTH_Network_IP1</v>
      </c>
      <c r="H880" s="3" t="s">
        <v>83</v>
      </c>
      <c r="I880" t="str">
        <f t="shared" si="2"/>
        <v>AirProductsCHP_BotA_HTH_Network_OP1</v>
      </c>
      <c r="J880" s="3" t="s">
        <v>83</v>
      </c>
      <c r="K880" s="3" t="s">
        <v>5458</v>
      </c>
    </row>
    <row r="881" spans="1:11" x14ac:dyDescent="0.25">
      <c r="A881" t="str">
        <f t="shared" si="3"/>
        <v>AirProductsCHP_BotA_LTH_Network</v>
      </c>
      <c r="B881" t="str">
        <f t="shared" si="4"/>
        <v>AirProductsCHP_BotA_LTH_Network</v>
      </c>
      <c r="C881" s="3" t="s">
        <v>684</v>
      </c>
      <c r="F881" t="s">
        <v>5333</v>
      </c>
      <c r="G881" t="str">
        <f t="shared" si="1"/>
        <v>AirProductsCHP_BotA_LTH_Network_IP1</v>
      </c>
      <c r="H881" s="3" t="s">
        <v>85</v>
      </c>
      <c r="I881" t="str">
        <f t="shared" si="2"/>
        <v>AirProductsCHP_BotA_LTH_Network_OP1</v>
      </c>
      <c r="J881" s="3" t="s">
        <v>85</v>
      </c>
      <c r="K881" s="3" t="s">
        <v>5458</v>
      </c>
    </row>
    <row r="882" spans="1:11" x14ac:dyDescent="0.25">
      <c r="A882" t="str">
        <f t="shared" si="3"/>
        <v>AirProductsCHP_BotA_H2_local_Network</v>
      </c>
      <c r="B882" t="str">
        <f t="shared" si="4"/>
        <v>AirProductsCHP_BotA_H2_local_Network</v>
      </c>
      <c r="C882" s="3" t="s">
        <v>684</v>
      </c>
      <c r="F882" t="s">
        <v>5333</v>
      </c>
      <c r="G882" t="str">
        <f t="shared" si="1"/>
        <v>AirProductsCHP_BotA_H2_local_Network_IP1</v>
      </c>
      <c r="H882" s="3" t="s">
        <v>3177</v>
      </c>
      <c r="I882" t="str">
        <f t="shared" si="2"/>
        <v>AirProductsCHP_BotA_H2_local_Network_OP1</v>
      </c>
      <c r="J882" s="3" t="s">
        <v>3177</v>
      </c>
      <c r="K882" s="3" t="s">
        <v>5458</v>
      </c>
    </row>
    <row r="883" spans="1:11" x14ac:dyDescent="0.25">
      <c r="A883" t="str">
        <f t="shared" si="3"/>
        <v>AirProductsCHP_BotA_H2_Hvision_Network</v>
      </c>
      <c r="B883" t="str">
        <f t="shared" si="4"/>
        <v>AirProductsCHP_BotA_H2_Hvision_Network</v>
      </c>
      <c r="C883" s="3" t="s">
        <v>684</v>
      </c>
      <c r="F883" t="s">
        <v>5333</v>
      </c>
      <c r="G883" t="str">
        <f t="shared" si="1"/>
        <v>AirProductsCHP_BotA_H2_Hvision_Network_IP1</v>
      </c>
      <c r="H883" s="3" t="s">
        <v>3285</v>
      </c>
      <c r="I883" t="str">
        <f t="shared" si="2"/>
        <v>AirProductsCHP_BotA_H2_Hvision_Network_OP1</v>
      </c>
      <c r="J883" s="3" t="s">
        <v>3285</v>
      </c>
      <c r="K883" s="3" t="s">
        <v>5458</v>
      </c>
    </row>
    <row r="884" spans="1:11" x14ac:dyDescent="0.25">
      <c r="A884" t="str">
        <f t="shared" si="3"/>
        <v>AirProductsCHP_BotA_H2_new_Network</v>
      </c>
      <c r="B884" t="str">
        <f t="shared" si="4"/>
        <v>AirProductsCHP_BotA_H2_new_Network</v>
      </c>
      <c r="C884" s="3" t="s">
        <v>684</v>
      </c>
      <c r="F884" t="s">
        <v>5333</v>
      </c>
      <c r="G884" t="str">
        <f t="shared" si="1"/>
        <v>AirProductsCHP_BotA_H2_new_Network_IP1</v>
      </c>
      <c r="H884" s="3" t="s">
        <v>3381</v>
      </c>
      <c r="I884" t="str">
        <f t="shared" si="2"/>
        <v>AirProductsCHP_BotA_H2_new_Network_OP1</v>
      </c>
      <c r="J884" s="3" t="s">
        <v>3381</v>
      </c>
      <c r="K884" s="3" t="s">
        <v>5458</v>
      </c>
    </row>
    <row r="885" spans="1:11" x14ac:dyDescent="0.25">
      <c r="A885" t="str">
        <f t="shared" si="3"/>
        <v>AirProductsCHP_BotA_CO2_P_Network</v>
      </c>
      <c r="B885" t="str">
        <f t="shared" si="4"/>
        <v>AirProductsCHP_BotA_CO2_P_Network</v>
      </c>
      <c r="C885" s="3" t="s">
        <v>684</v>
      </c>
      <c r="F885" t="s">
        <v>5333</v>
      </c>
      <c r="G885" t="str">
        <f t="shared" si="1"/>
        <v>AirProductsCHP_BotA_CO2_P_Network_IP1</v>
      </c>
      <c r="H885" s="3" t="s">
        <v>2458</v>
      </c>
      <c r="I885" t="str">
        <f t="shared" si="2"/>
        <v>AirProductsCHP_BotA_CO2_P_Network_OP1</v>
      </c>
      <c r="J885" s="3" t="s">
        <v>2458</v>
      </c>
      <c r="K885" s="3" t="s">
        <v>5458</v>
      </c>
    </row>
    <row r="886" spans="1:11" x14ac:dyDescent="0.25">
      <c r="A886" t="str">
        <f t="shared" si="3"/>
        <v>AirProductsCHP_BotA_CO2_B_Network</v>
      </c>
      <c r="B886" t="str">
        <f t="shared" si="4"/>
        <v>AirProductsCHP_BotA_CO2_B_Network</v>
      </c>
      <c r="C886" s="3" t="s">
        <v>684</v>
      </c>
      <c r="F886" t="s">
        <v>5333</v>
      </c>
      <c r="G886" t="str">
        <f t="shared" si="1"/>
        <v>AirProductsCHP_BotA_CO2_B_Network_IP1</v>
      </c>
      <c r="H886" s="3" t="s">
        <v>2506</v>
      </c>
      <c r="I886" t="str">
        <f t="shared" si="2"/>
        <v>AirProductsCHP_BotA_CO2_B_Network_OP1</v>
      </c>
      <c r="J886" s="3" t="s">
        <v>2506</v>
      </c>
      <c r="K886" s="3" t="s">
        <v>5458</v>
      </c>
    </row>
    <row r="887" spans="1:11" x14ac:dyDescent="0.25">
      <c r="A887" t="str">
        <f t="shared" si="3"/>
        <v>AirProductsCHP_BotA_CO2_F_Network</v>
      </c>
      <c r="B887" t="str">
        <f t="shared" si="4"/>
        <v>AirProductsCHP_BotA_CO2_F_Network</v>
      </c>
      <c r="C887" s="3" t="s">
        <v>684</v>
      </c>
      <c r="F887" t="s">
        <v>5333</v>
      </c>
      <c r="G887" t="str">
        <f t="shared" si="1"/>
        <v>AirProductsCHP_BotA_CO2_F_Network_IP1</v>
      </c>
      <c r="H887" s="3" t="s">
        <v>2327</v>
      </c>
      <c r="I887" t="str">
        <f t="shared" si="2"/>
        <v>AirProductsCHP_BotA_CO2_F_Network_OP1</v>
      </c>
      <c r="J887" s="3" t="s">
        <v>2327</v>
      </c>
      <c r="K887" s="3" t="s">
        <v>5458</v>
      </c>
    </row>
    <row r="888" spans="1:11" x14ac:dyDescent="0.25">
      <c r="A888" t="s">
        <v>5658</v>
      </c>
      <c r="B888" t="str">
        <f>A888</f>
        <v>ImportH2_MV_Network</v>
      </c>
      <c r="C888" s="3" t="s">
        <v>684</v>
      </c>
      <c r="F888" t="s">
        <v>448</v>
      </c>
      <c r="G888" t="str">
        <f t="shared" si="1"/>
        <v>ImportH2_MV_Network_IP1</v>
      </c>
      <c r="H888" s="3" t="s">
        <v>3381</v>
      </c>
      <c r="I888" t="str">
        <f t="shared" si="2"/>
        <v>ImportH2_MV_Network_OP1</v>
      </c>
      <c r="J888" s="3" t="s">
        <v>3381</v>
      </c>
      <c r="K888" s="3" t="s">
        <v>5215</v>
      </c>
    </row>
    <row r="889" spans="1:11" x14ac:dyDescent="0.25">
      <c r="A889" t="s">
        <v>5659</v>
      </c>
      <c r="B889" t="str">
        <f>A889</f>
        <v>ExportH2_Per_Network</v>
      </c>
      <c r="C889" s="3" t="s">
        <v>684</v>
      </c>
      <c r="F889" t="s">
        <v>448</v>
      </c>
      <c r="G889" t="str">
        <f t="shared" si="1"/>
        <v>ExportH2_Per_Network_IP1</v>
      </c>
      <c r="H889" s="3" t="s">
        <v>3381</v>
      </c>
      <c r="I889" t="str">
        <f t="shared" si="2"/>
        <v>ExportH2_Per_Network_OP1</v>
      </c>
      <c r="J889" s="3" t="s">
        <v>3381</v>
      </c>
      <c r="K889" s="3" t="s">
        <v>5215</v>
      </c>
    </row>
    <row r="890" spans="1:11" x14ac:dyDescent="0.25">
      <c r="A890" t="s">
        <v>5661</v>
      </c>
      <c r="B890" t="s">
        <v>5661</v>
      </c>
      <c r="C890" s="3" t="s">
        <v>684</v>
      </c>
      <c r="F890" t="s">
        <v>448</v>
      </c>
      <c r="G890" t="str">
        <f t="shared" si="1"/>
        <v>ExportH2_Hinterland_Network_IP1</v>
      </c>
      <c r="H890" s="3" t="s">
        <v>3381</v>
      </c>
      <c r="I890" t="str">
        <f t="shared" si="2"/>
        <v>ExportH2_Hinterland_Network_OP1</v>
      </c>
      <c r="J890" s="3" t="s">
        <v>3381</v>
      </c>
      <c r="K890" s="3" t="s">
        <v>5215</v>
      </c>
    </row>
    <row r="891" spans="1:11" x14ac:dyDescent="0.25">
      <c r="A891" t="s">
        <v>5662</v>
      </c>
      <c r="B891" t="s">
        <v>5662</v>
      </c>
      <c r="C891" s="3" t="s">
        <v>684</v>
      </c>
      <c r="F891" t="s">
        <v>448</v>
      </c>
      <c r="G891" t="str">
        <f t="shared" si="1"/>
        <v>CH4Export_Per_Network_IP1</v>
      </c>
      <c r="H891" s="3" t="s">
        <v>4716</v>
      </c>
      <c r="I891" t="str">
        <f t="shared" si="2"/>
        <v>CH4Export_Per_Network_OP1</v>
      </c>
      <c r="J891" s="3" t="s">
        <v>4716</v>
      </c>
      <c r="K891" s="3" t="s">
        <v>5215</v>
      </c>
    </row>
    <row r="892" spans="1:11" x14ac:dyDescent="0.25">
      <c r="A892" s="3" t="s">
        <v>5682</v>
      </c>
      <c r="B892" t="s">
        <v>5682</v>
      </c>
      <c r="C892" s="3" t="s">
        <v>684</v>
      </c>
      <c r="D892">
        <v>51.945700000000002</v>
      </c>
      <c r="E892">
        <v>3.9790000000000001</v>
      </c>
      <c r="F892" s="3"/>
      <c r="G892" s="3" t="s">
        <v>5683</v>
      </c>
      <c r="H892" s="3" t="s">
        <v>74</v>
      </c>
      <c r="I892" s="3" t="s">
        <v>5684</v>
      </c>
      <c r="J892" s="3" t="s">
        <v>74</v>
      </c>
      <c r="K892" t="s">
        <v>5188</v>
      </c>
    </row>
    <row r="893" spans="1:11" x14ac:dyDescent="0.25">
      <c r="A893" s="3" t="s">
        <v>5287</v>
      </c>
      <c r="B893" s="3" t="s">
        <v>5287</v>
      </c>
      <c r="C893" s="3" t="s">
        <v>684</v>
      </c>
      <c r="D893">
        <v>51.945999999999998</v>
      </c>
      <c r="E893">
        <v>3.98</v>
      </c>
      <c r="F893" s="3"/>
      <c r="G893" s="3" t="s">
        <v>5691</v>
      </c>
      <c r="H893" s="3" t="s">
        <v>3381</v>
      </c>
      <c r="I893" s="3" t="s">
        <v>5685</v>
      </c>
      <c r="J893" s="3" t="s">
        <v>3381</v>
      </c>
      <c r="K893" t="s">
        <v>5188</v>
      </c>
    </row>
    <row r="894" spans="1:11" x14ac:dyDescent="0.25">
      <c r="A894" t="s">
        <v>5692</v>
      </c>
      <c r="B894" t="s">
        <v>5692</v>
      </c>
      <c r="C894" s="3" t="s">
        <v>684</v>
      </c>
      <c r="D894">
        <v>51.893000000000001</v>
      </c>
      <c r="E894">
        <v>4.3872999999999998</v>
      </c>
      <c r="F894" s="3"/>
      <c r="G894" s="3" t="s">
        <v>5686</v>
      </c>
      <c r="H894" s="3" t="s">
        <v>74</v>
      </c>
      <c r="I894" s="3" t="s">
        <v>5694</v>
      </c>
      <c r="J894" s="3" t="s">
        <v>74</v>
      </c>
      <c r="K894" t="s">
        <v>5188</v>
      </c>
    </row>
    <row r="895" spans="1:11" x14ac:dyDescent="0.25">
      <c r="A895" s="3" t="s">
        <v>5286</v>
      </c>
      <c r="B895" s="3" t="s">
        <v>5286</v>
      </c>
      <c r="C895" s="3" t="s">
        <v>684</v>
      </c>
      <c r="D895">
        <v>51.893999999999998</v>
      </c>
      <c r="E895">
        <v>4.3874000000000004</v>
      </c>
      <c r="F895" s="3"/>
      <c r="G895" s="3" t="s">
        <v>5693</v>
      </c>
      <c r="H895" s="3" t="s">
        <v>3381</v>
      </c>
      <c r="I895" s="3" t="s">
        <v>5695</v>
      </c>
      <c r="J895" s="3" t="s">
        <v>3381</v>
      </c>
      <c r="K895" t="s">
        <v>5188</v>
      </c>
    </row>
  </sheetData>
  <autoFilter ref="A1:K1" xr:uid="{8CA529B7-919D-4CD4-B65A-0A19890FA3D4}">
    <sortState xmlns:xlrd2="http://schemas.microsoft.com/office/spreadsheetml/2017/richdata2" ref="A2:K829">
      <sortCondition ref="A1"/>
    </sortState>
  </autoFilter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BB59-B45D-456E-85C9-E23F7F948EFB}">
  <dimension ref="A1:J26"/>
  <sheetViews>
    <sheetView workbookViewId="0">
      <selection activeCell="G18" sqref="G18"/>
    </sheetView>
  </sheetViews>
  <sheetFormatPr defaultColWidth="8.85546875" defaultRowHeight="15" x14ac:dyDescent="0.25"/>
  <cols>
    <col min="1" max="1" width="25.28515625" bestFit="1" customWidth="1"/>
    <col min="2" max="2" width="23" bestFit="1" customWidth="1"/>
    <col min="3" max="3" width="15.140625" customWidth="1"/>
    <col min="4" max="4" width="5" bestFit="1" customWidth="1"/>
    <col min="5" max="5" width="15.140625" bestFit="1" customWidth="1"/>
    <col min="6" max="6" width="18.7109375" bestFit="1" customWidth="1"/>
    <col min="7" max="7" width="29.28515625" customWidth="1"/>
    <col min="8" max="8" width="23.42578125" bestFit="1" customWidth="1"/>
    <col min="9" max="9" width="14" bestFit="1" customWidth="1"/>
  </cols>
  <sheetData>
    <row r="1" spans="1:10" x14ac:dyDescent="0.25">
      <c r="A1" s="1" t="s">
        <v>0</v>
      </c>
      <c r="B1" s="1" t="s">
        <v>1</v>
      </c>
      <c r="C1" s="1" t="s">
        <v>3622</v>
      </c>
      <c r="D1" s="1" t="s">
        <v>3623</v>
      </c>
      <c r="E1" s="1" t="s">
        <v>3624</v>
      </c>
      <c r="F1" s="1" t="s">
        <v>3625</v>
      </c>
      <c r="G1" s="1" t="s">
        <v>3626</v>
      </c>
      <c r="H1" s="1" t="s">
        <v>3627</v>
      </c>
      <c r="I1" s="1" t="s">
        <v>3628</v>
      </c>
    </row>
    <row r="2" spans="1:10" x14ac:dyDescent="0.25">
      <c r="A2" t="s">
        <v>3631</v>
      </c>
      <c r="B2" t="str">
        <f>A2</f>
        <v>GeneralA_profile</v>
      </c>
      <c r="C2" t="s">
        <v>3643</v>
      </c>
      <c r="D2">
        <v>8086</v>
      </c>
      <c r="E2" t="s">
        <v>3637</v>
      </c>
      <c r="F2" t="s">
        <v>3638</v>
      </c>
      <c r="G2" t="str">
        <f>B2</f>
        <v>GeneralA_profile</v>
      </c>
      <c r="H2" t="s">
        <v>3629</v>
      </c>
      <c r="I2" t="s">
        <v>3630</v>
      </c>
    </row>
    <row r="3" spans="1:10" x14ac:dyDescent="0.25">
      <c r="A3" t="s">
        <v>3632</v>
      </c>
      <c r="B3" t="str">
        <f t="shared" ref="B3:B8" si="0">A3</f>
        <v>GeneralB_profile</v>
      </c>
      <c r="C3" t="s">
        <v>3643</v>
      </c>
      <c r="D3">
        <v>8086</v>
      </c>
      <c r="E3" t="s">
        <v>3637</v>
      </c>
      <c r="F3" t="s">
        <v>3638</v>
      </c>
      <c r="G3" t="str">
        <f t="shared" ref="G3:G8" si="1">B3</f>
        <v>GeneralB_profile</v>
      </c>
      <c r="H3" t="s">
        <v>3629</v>
      </c>
      <c r="I3" t="s">
        <v>3630</v>
      </c>
    </row>
    <row r="4" spans="1:10" x14ac:dyDescent="0.25">
      <c r="A4" t="s">
        <v>3633</v>
      </c>
      <c r="B4" t="str">
        <f t="shared" si="0"/>
        <v>BP_EurA_profile</v>
      </c>
      <c r="C4" t="s">
        <v>3643</v>
      </c>
      <c r="D4">
        <v>8086</v>
      </c>
      <c r="E4" t="s">
        <v>3637</v>
      </c>
      <c r="F4" t="s">
        <v>3638</v>
      </c>
      <c r="G4" t="str">
        <f t="shared" si="1"/>
        <v>BP_EurA_profile</v>
      </c>
      <c r="H4" t="s">
        <v>3629</v>
      </c>
      <c r="I4" t="s">
        <v>3630</v>
      </c>
    </row>
    <row r="5" spans="1:10" x14ac:dyDescent="0.25">
      <c r="A5" t="s">
        <v>3634</v>
      </c>
      <c r="B5" t="str">
        <f t="shared" si="0"/>
        <v>Gunvor_EurB_profile</v>
      </c>
      <c r="C5" t="s">
        <v>3643</v>
      </c>
      <c r="D5">
        <v>8086</v>
      </c>
      <c r="E5" t="s">
        <v>3637</v>
      </c>
      <c r="F5" t="s">
        <v>3638</v>
      </c>
      <c r="G5" t="str">
        <f t="shared" si="1"/>
        <v>Gunvor_EurB_profile</v>
      </c>
      <c r="H5" t="s">
        <v>3629</v>
      </c>
      <c r="I5" t="s">
        <v>3630</v>
      </c>
    </row>
    <row r="6" spans="1:10" x14ac:dyDescent="0.25">
      <c r="A6" t="s">
        <v>3635</v>
      </c>
      <c r="B6" t="str">
        <f t="shared" si="0"/>
        <v>Exxon_BotB_profile</v>
      </c>
      <c r="C6" t="s">
        <v>3643</v>
      </c>
      <c r="D6">
        <v>8086</v>
      </c>
      <c r="E6" t="s">
        <v>3637</v>
      </c>
      <c r="F6" t="s">
        <v>3638</v>
      </c>
      <c r="G6" t="str">
        <f t="shared" si="1"/>
        <v>Exxon_BotB_profile</v>
      </c>
      <c r="H6" t="s">
        <v>3629</v>
      </c>
      <c r="I6" t="s">
        <v>3630</v>
      </c>
    </row>
    <row r="7" spans="1:10" x14ac:dyDescent="0.25">
      <c r="A7" t="s">
        <v>3636</v>
      </c>
      <c r="B7" t="str">
        <f t="shared" si="0"/>
        <v>VPREnergy_EurC_profile</v>
      </c>
      <c r="C7" t="s">
        <v>3643</v>
      </c>
      <c r="D7">
        <v>8086</v>
      </c>
      <c r="E7" t="s">
        <v>3637</v>
      </c>
      <c r="F7" t="s">
        <v>3638</v>
      </c>
      <c r="G7" t="str">
        <f t="shared" si="1"/>
        <v>VPREnergy_EurC_profile</v>
      </c>
      <c r="H7" t="s">
        <v>3629</v>
      </c>
      <c r="I7" t="s">
        <v>3630</v>
      </c>
    </row>
    <row r="8" spans="1:10" x14ac:dyDescent="0.25">
      <c r="A8" t="s">
        <v>3642</v>
      </c>
      <c r="B8" t="str">
        <f t="shared" si="0"/>
        <v>ShellRefinery_Per_profile</v>
      </c>
      <c r="C8" t="s">
        <v>3643</v>
      </c>
      <c r="D8">
        <v>8086</v>
      </c>
      <c r="E8" t="s">
        <v>3637</v>
      </c>
      <c r="F8" t="s">
        <v>3638</v>
      </c>
      <c r="G8" t="str">
        <f t="shared" si="1"/>
        <v>ShellRefinery_Per_profile</v>
      </c>
      <c r="H8" t="s">
        <v>3629</v>
      </c>
      <c r="I8" t="s">
        <v>3630</v>
      </c>
    </row>
    <row r="9" spans="1:10" x14ac:dyDescent="0.25">
      <c r="A9" t="s">
        <v>3657</v>
      </c>
      <c r="B9" t="s">
        <v>3657</v>
      </c>
      <c r="C9" t="s">
        <v>3643</v>
      </c>
      <c r="D9">
        <v>8086</v>
      </c>
      <c r="E9" t="s">
        <v>3637</v>
      </c>
      <c r="F9" t="s">
        <v>3638</v>
      </c>
      <c r="G9" t="s">
        <v>3657</v>
      </c>
      <c r="H9" t="s">
        <v>3629</v>
      </c>
      <c r="I9" t="s">
        <v>3630</v>
      </c>
    </row>
    <row r="10" spans="1:10" x14ac:dyDescent="0.25">
      <c r="A10" t="s">
        <v>3641</v>
      </c>
      <c r="B10" s="3" t="str">
        <f>A10</f>
        <v>ToBeCompleted_profile</v>
      </c>
      <c r="C10" t="s">
        <v>3643</v>
      </c>
      <c r="D10" s="3">
        <v>8086</v>
      </c>
      <c r="E10" s="3" t="s">
        <v>3637</v>
      </c>
      <c r="F10" s="3" t="s">
        <v>3638</v>
      </c>
      <c r="G10" s="3" t="str">
        <f>B10</f>
        <v>ToBeCompleted_profile</v>
      </c>
      <c r="H10" s="3" t="s">
        <v>3629</v>
      </c>
      <c r="I10" s="3" t="s">
        <v>3630</v>
      </c>
      <c r="J10" s="3"/>
    </row>
    <row r="11" spans="1:10" x14ac:dyDescent="0.25">
      <c r="A11" t="s">
        <v>3658</v>
      </c>
      <c r="B11" t="s">
        <v>3658</v>
      </c>
      <c r="C11" t="s">
        <v>3643</v>
      </c>
      <c r="D11" s="3">
        <v>8086</v>
      </c>
      <c r="E11" s="3" t="s">
        <v>3637</v>
      </c>
      <c r="F11" s="3" t="s">
        <v>3638</v>
      </c>
      <c r="G11" s="3" t="str">
        <f>B11</f>
        <v>BuiltEnvironment_profile</v>
      </c>
      <c r="H11" s="3" t="s">
        <v>3629</v>
      </c>
      <c r="I11" s="3" t="s">
        <v>3630</v>
      </c>
      <c r="J11" s="3"/>
    </row>
    <row r="12" spans="1:10" x14ac:dyDescent="0.25">
      <c r="A12" t="s">
        <v>3872</v>
      </c>
      <c r="B12" t="s">
        <v>3872</v>
      </c>
      <c r="C12" t="s">
        <v>3643</v>
      </c>
      <c r="D12" s="3">
        <v>8086</v>
      </c>
      <c r="E12" s="3" t="s">
        <v>3637</v>
      </c>
      <c r="F12" s="3" t="s">
        <v>3638</v>
      </c>
      <c r="G12" s="3" t="str">
        <f>B12</f>
        <v>OnshoreWind_profile</v>
      </c>
      <c r="H12" s="3" t="s">
        <v>3629</v>
      </c>
      <c r="I12" s="3" t="s">
        <v>3630</v>
      </c>
    </row>
    <row r="13" spans="1:10" x14ac:dyDescent="0.25">
      <c r="A13" t="s">
        <v>3873</v>
      </c>
      <c r="B13" t="s">
        <v>3873</v>
      </c>
      <c r="C13" t="s">
        <v>3643</v>
      </c>
      <c r="D13" s="3">
        <v>8086</v>
      </c>
      <c r="E13" s="3" t="s">
        <v>3637</v>
      </c>
      <c r="F13" s="3" t="s">
        <v>3638</v>
      </c>
      <c r="G13" s="3" t="str">
        <f>B13</f>
        <v>OnshoreSolar_profile</v>
      </c>
      <c r="H13" s="3" t="s">
        <v>3629</v>
      </c>
      <c r="I13" s="3" t="s">
        <v>3630</v>
      </c>
    </row>
    <row r="14" spans="1:10" x14ac:dyDescent="0.25">
      <c r="A14" t="s">
        <v>4046</v>
      </c>
      <c r="B14" t="s">
        <v>4046</v>
      </c>
      <c r="C14" t="s">
        <v>3643</v>
      </c>
      <c r="D14" s="3">
        <v>8086</v>
      </c>
      <c r="E14" s="3" t="s">
        <v>3637</v>
      </c>
      <c r="F14" s="3" t="s">
        <v>3638</v>
      </c>
      <c r="G14" s="3" t="str">
        <f>B14</f>
        <v>ETM_profile</v>
      </c>
      <c r="H14" s="3" t="s">
        <v>3629</v>
      </c>
      <c r="I14" s="3" t="s">
        <v>3630</v>
      </c>
    </row>
    <row r="15" spans="1:10" x14ac:dyDescent="0.25">
      <c r="A15" t="s">
        <v>5473</v>
      </c>
      <c r="B15" t="s">
        <v>5473</v>
      </c>
      <c r="C15" t="s">
        <v>3643</v>
      </c>
      <c r="D15" s="3">
        <v>8086</v>
      </c>
      <c r="E15" s="3" t="s">
        <v>3637</v>
      </c>
      <c r="F15" s="3" t="s">
        <v>3638</v>
      </c>
      <c r="G15" t="s">
        <v>5473</v>
      </c>
      <c r="H15" s="3" t="s">
        <v>3629</v>
      </c>
      <c r="I15" s="3" t="s">
        <v>3630</v>
      </c>
    </row>
    <row r="16" spans="1:10" x14ac:dyDescent="0.25">
      <c r="A16" t="s">
        <v>5019</v>
      </c>
      <c r="B16" t="s">
        <v>5019</v>
      </c>
      <c r="C16" t="s">
        <v>3643</v>
      </c>
      <c r="D16" s="3">
        <v>8086</v>
      </c>
      <c r="E16" s="3" t="s">
        <v>3637</v>
      </c>
      <c r="F16" s="3" t="s">
        <v>3638</v>
      </c>
      <c r="G16" t="s">
        <v>5019</v>
      </c>
      <c r="H16" s="3" t="s">
        <v>3629</v>
      </c>
      <c r="I16" s="3" t="s">
        <v>3630</v>
      </c>
    </row>
    <row r="17" spans="1:9" x14ac:dyDescent="0.25">
      <c r="A17" t="s">
        <v>5179</v>
      </c>
      <c r="B17" t="s">
        <v>5179</v>
      </c>
      <c r="C17" t="s">
        <v>3643</v>
      </c>
      <c r="D17" s="3">
        <v>8086</v>
      </c>
      <c r="E17" s="3" t="s">
        <v>3637</v>
      </c>
      <c r="F17" s="3" t="s">
        <v>3638</v>
      </c>
      <c r="G17" t="str">
        <f>B17</f>
        <v>ShoreShipPower_profile</v>
      </c>
      <c r="H17" s="3" t="s">
        <v>3629</v>
      </c>
      <c r="I17" s="3" t="s">
        <v>3630</v>
      </c>
    </row>
    <row r="18" spans="1:9" x14ac:dyDescent="0.25">
      <c r="A18" t="s">
        <v>5471</v>
      </c>
      <c r="B18" t="s">
        <v>5471</v>
      </c>
      <c r="C18" t="s">
        <v>3643</v>
      </c>
      <c r="D18" s="3">
        <v>8086</v>
      </c>
      <c r="E18" s="3" t="s">
        <v>3637</v>
      </c>
      <c r="F18" s="3" t="s">
        <v>3638</v>
      </c>
      <c r="G18" t="s">
        <v>5471</v>
      </c>
      <c r="H18" s="3" t="s">
        <v>3629</v>
      </c>
      <c r="I18" s="3" t="s">
        <v>3630</v>
      </c>
    </row>
    <row r="19" spans="1:9" x14ac:dyDescent="0.25">
      <c r="A19" t="s">
        <v>5472</v>
      </c>
      <c r="B19" t="s">
        <v>5472</v>
      </c>
      <c r="C19" t="s">
        <v>3643</v>
      </c>
      <c r="D19" s="3">
        <v>8086</v>
      </c>
      <c r="E19" s="3" t="s">
        <v>3637</v>
      </c>
      <c r="F19" s="3" t="s">
        <v>3638</v>
      </c>
      <c r="G19" t="s">
        <v>5472</v>
      </c>
      <c r="H19" s="3" t="s">
        <v>3629</v>
      </c>
      <c r="I19" s="3" t="s">
        <v>3630</v>
      </c>
    </row>
    <row r="20" spans="1:9" x14ac:dyDescent="0.25">
      <c r="A20" t="s">
        <v>5474</v>
      </c>
      <c r="B20" t="s">
        <v>5474</v>
      </c>
      <c r="C20" t="s">
        <v>3643</v>
      </c>
      <c r="D20" s="3">
        <v>8086</v>
      </c>
      <c r="E20" s="3" t="s">
        <v>3637</v>
      </c>
      <c r="F20" s="3" t="s">
        <v>3638</v>
      </c>
      <c r="G20" t="s">
        <v>5474</v>
      </c>
      <c r="H20" s="3" t="s">
        <v>3629</v>
      </c>
      <c r="I20" s="3" t="s">
        <v>3630</v>
      </c>
    </row>
    <row r="21" spans="1:9" x14ac:dyDescent="0.25">
      <c r="A21" t="s">
        <v>5475</v>
      </c>
      <c r="B21" t="s">
        <v>5475</v>
      </c>
      <c r="C21" t="s">
        <v>3643</v>
      </c>
      <c r="D21" s="3">
        <v>8086</v>
      </c>
      <c r="E21" s="3" t="s">
        <v>3637</v>
      </c>
      <c r="F21" s="3" t="s">
        <v>3638</v>
      </c>
      <c r="G21" t="s">
        <v>5475</v>
      </c>
      <c r="H21" s="3" t="s">
        <v>3629</v>
      </c>
      <c r="I21" s="3" t="s">
        <v>3630</v>
      </c>
    </row>
    <row r="22" spans="1:9" x14ac:dyDescent="0.25">
      <c r="A22" t="s">
        <v>5476</v>
      </c>
      <c r="B22" t="s">
        <v>5476</v>
      </c>
      <c r="C22" t="s">
        <v>3643</v>
      </c>
      <c r="D22" s="3">
        <v>8086</v>
      </c>
      <c r="E22" s="3" t="s">
        <v>3637</v>
      </c>
      <c r="F22" s="3" t="s">
        <v>3638</v>
      </c>
      <c r="G22" t="s">
        <v>5476</v>
      </c>
      <c r="H22" s="3" t="s">
        <v>3629</v>
      </c>
      <c r="I22" s="3" t="s">
        <v>3630</v>
      </c>
    </row>
    <row r="23" spans="1:9" x14ac:dyDescent="0.25">
      <c r="A23" t="s">
        <v>5696</v>
      </c>
      <c r="B23" t="s">
        <v>5696</v>
      </c>
      <c r="C23" t="s">
        <v>3643</v>
      </c>
      <c r="D23" s="3">
        <v>8086</v>
      </c>
      <c r="E23" s="3" t="s">
        <v>3637</v>
      </c>
      <c r="F23" s="3" t="s">
        <v>3638</v>
      </c>
      <c r="G23" t="s">
        <v>5696</v>
      </c>
      <c r="H23" s="3" t="s">
        <v>3629</v>
      </c>
      <c r="I23" s="3" t="s">
        <v>3630</v>
      </c>
    </row>
    <row r="26" spans="1:9" ht="12.75" customHeight="1" x14ac:dyDescent="0.25"/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9DD2-DCD9-4D80-97D3-36832FB41E05}">
  <dimension ref="A1:K1224"/>
  <sheetViews>
    <sheetView zoomScale="70" zoomScaleNormal="70" workbookViewId="0">
      <selection activeCell="E88" sqref="E88"/>
    </sheetView>
  </sheetViews>
  <sheetFormatPr defaultColWidth="8.85546875" defaultRowHeight="15" x14ac:dyDescent="0.25"/>
  <cols>
    <col min="1" max="1" width="32.42578125" customWidth="1"/>
    <col min="2" max="2" width="20.7109375" bestFit="1" customWidth="1"/>
    <col min="3" max="3" width="15.28515625" customWidth="1"/>
    <col min="4" max="4" width="64.85546875" bestFit="1" customWidth="1"/>
    <col min="5" max="5" width="65.7109375" bestFit="1" customWidth="1"/>
  </cols>
  <sheetData>
    <row r="1" spans="1:6" x14ac:dyDescent="0.25">
      <c r="A1" s="12" t="s">
        <v>0</v>
      </c>
      <c r="B1" s="12" t="s">
        <v>1</v>
      </c>
      <c r="C1" s="12" t="s">
        <v>65</v>
      </c>
      <c r="D1" s="12" t="s">
        <v>1165</v>
      </c>
      <c r="E1" s="12" t="s">
        <v>1166</v>
      </c>
      <c r="F1" s="12" t="s">
        <v>16</v>
      </c>
    </row>
    <row r="2" spans="1:6" x14ac:dyDescent="0.25">
      <c r="A2" s="3" t="s">
        <v>1167</v>
      </c>
      <c r="B2" s="3" t="s">
        <v>1167</v>
      </c>
      <c r="C2" s="3" t="s">
        <v>1168</v>
      </c>
      <c r="D2" s="3" t="s">
        <v>5698</v>
      </c>
      <c r="E2" s="3" t="s">
        <v>5698</v>
      </c>
      <c r="F2" s="3" t="s">
        <v>11</v>
      </c>
    </row>
    <row r="3" spans="1:6" x14ac:dyDescent="0.25">
      <c r="A3" s="3" t="s">
        <v>1174</v>
      </c>
      <c r="B3" s="3" t="s">
        <v>1174</v>
      </c>
      <c r="C3" s="3" t="s">
        <v>1168</v>
      </c>
      <c r="D3" s="3" t="s">
        <v>5698</v>
      </c>
      <c r="E3" s="3" t="s">
        <v>5698</v>
      </c>
      <c r="F3" s="3" t="s">
        <v>11</v>
      </c>
    </row>
    <row r="4" spans="1:6" x14ac:dyDescent="0.25">
      <c r="A4" s="3" t="s">
        <v>1240</v>
      </c>
      <c r="B4" s="3" t="s">
        <v>1240</v>
      </c>
      <c r="C4" s="3" t="s">
        <v>1168</v>
      </c>
      <c r="D4" s="3" t="s">
        <v>5698</v>
      </c>
      <c r="E4" s="3" t="s">
        <v>5698</v>
      </c>
      <c r="F4" s="3" t="s">
        <v>11</v>
      </c>
    </row>
    <row r="5" spans="1:6" x14ac:dyDescent="0.25">
      <c r="A5" s="3" t="s">
        <v>2260</v>
      </c>
      <c r="B5" s="3" t="s">
        <v>2260</v>
      </c>
      <c r="C5" s="3" t="s">
        <v>1168</v>
      </c>
      <c r="D5" s="3" t="s">
        <v>5698</v>
      </c>
      <c r="E5" s="3" t="s">
        <v>5698</v>
      </c>
      <c r="F5" s="3" t="s">
        <v>11</v>
      </c>
    </row>
    <row r="6" spans="1:6" x14ac:dyDescent="0.25">
      <c r="A6" s="3" t="s">
        <v>2261</v>
      </c>
      <c r="B6" s="3" t="s">
        <v>2261</v>
      </c>
      <c r="C6" s="3" t="s">
        <v>1168</v>
      </c>
      <c r="D6" s="3" t="s">
        <v>5698</v>
      </c>
      <c r="E6" s="3" t="s">
        <v>5698</v>
      </c>
      <c r="F6" s="3" t="s">
        <v>11</v>
      </c>
    </row>
    <row r="7" spans="1:6" x14ac:dyDescent="0.25">
      <c r="A7" s="3" t="s">
        <v>2262</v>
      </c>
      <c r="B7" s="3" t="s">
        <v>2262</v>
      </c>
      <c r="C7" s="3" t="s">
        <v>1168</v>
      </c>
      <c r="D7" s="3" t="s">
        <v>5698</v>
      </c>
      <c r="E7" s="3" t="s">
        <v>5698</v>
      </c>
      <c r="F7" s="3" t="s">
        <v>11</v>
      </c>
    </row>
    <row r="8" spans="1:6" x14ac:dyDescent="0.25">
      <c r="A8" s="3" t="s">
        <v>2263</v>
      </c>
      <c r="B8" s="3" t="s">
        <v>2263</v>
      </c>
      <c r="C8" s="3" t="s">
        <v>1168</v>
      </c>
      <c r="D8" s="3" t="s">
        <v>5698</v>
      </c>
      <c r="E8" s="3" t="s">
        <v>5698</v>
      </c>
      <c r="F8" s="3" t="s">
        <v>11</v>
      </c>
    </row>
    <row r="9" spans="1:6" x14ac:dyDescent="0.25">
      <c r="A9" s="3" t="s">
        <v>2264</v>
      </c>
      <c r="B9" s="3" t="s">
        <v>2264</v>
      </c>
      <c r="C9" s="3" t="s">
        <v>1168</v>
      </c>
      <c r="D9" s="3" t="s">
        <v>5698</v>
      </c>
      <c r="E9" s="3" t="s">
        <v>5698</v>
      </c>
      <c r="F9" s="3" t="s">
        <v>11</v>
      </c>
    </row>
    <row r="10" spans="1:6" x14ac:dyDescent="0.25">
      <c r="A10" s="3" t="s">
        <v>2265</v>
      </c>
      <c r="B10" s="3" t="s">
        <v>2265</v>
      </c>
      <c r="C10" s="3" t="s">
        <v>1168</v>
      </c>
      <c r="D10" s="3" t="s">
        <v>5698</v>
      </c>
      <c r="E10" s="3" t="s">
        <v>5698</v>
      </c>
      <c r="F10" s="3" t="s">
        <v>11</v>
      </c>
    </row>
    <row r="11" spans="1:6" x14ac:dyDescent="0.25">
      <c r="A11" s="3" t="s">
        <v>2266</v>
      </c>
      <c r="B11" s="3" t="s">
        <v>2266</v>
      </c>
      <c r="C11" s="3" t="s">
        <v>1168</v>
      </c>
      <c r="D11" s="3" t="s">
        <v>5698</v>
      </c>
      <c r="E11" s="3" t="s">
        <v>5698</v>
      </c>
      <c r="F11" s="3" t="s">
        <v>11</v>
      </c>
    </row>
    <row r="12" spans="1:6" x14ac:dyDescent="0.25">
      <c r="A12" s="3" t="s">
        <v>2267</v>
      </c>
      <c r="B12" s="3" t="s">
        <v>2267</v>
      </c>
      <c r="C12" s="3" t="s">
        <v>1168</v>
      </c>
      <c r="D12" s="3" t="s">
        <v>5698</v>
      </c>
      <c r="E12" s="3" t="s">
        <v>5698</v>
      </c>
      <c r="F12" s="3" t="s">
        <v>11</v>
      </c>
    </row>
    <row r="13" spans="1:6" x14ac:dyDescent="0.25">
      <c r="A13" s="3" t="s">
        <v>1241</v>
      </c>
      <c r="B13" s="3" t="s">
        <v>1241</v>
      </c>
      <c r="C13" s="3" t="s">
        <v>1168</v>
      </c>
      <c r="D13" s="3" t="s">
        <v>5698</v>
      </c>
      <c r="E13" s="3" t="s">
        <v>5698</v>
      </c>
      <c r="F13" s="3" t="s">
        <v>11</v>
      </c>
    </row>
    <row r="14" spans="1:6" x14ac:dyDescent="0.25">
      <c r="A14" s="3" t="s">
        <v>2268</v>
      </c>
      <c r="B14" s="3" t="s">
        <v>2268</v>
      </c>
      <c r="C14" s="3" t="s">
        <v>1168</v>
      </c>
      <c r="D14" s="3" t="s">
        <v>5698</v>
      </c>
      <c r="E14" s="3" t="s">
        <v>5698</v>
      </c>
      <c r="F14" s="3" t="s">
        <v>11</v>
      </c>
    </row>
    <row r="15" spans="1:6" x14ac:dyDescent="0.25">
      <c r="A15" s="3" t="s">
        <v>2270</v>
      </c>
      <c r="B15" s="3" t="s">
        <v>2270</v>
      </c>
      <c r="C15" s="3" t="s">
        <v>1168</v>
      </c>
      <c r="D15" s="3" t="s">
        <v>5698</v>
      </c>
      <c r="E15" s="3" t="s">
        <v>5698</v>
      </c>
      <c r="F15" s="3" t="s">
        <v>11</v>
      </c>
    </row>
    <row r="16" spans="1:6" x14ac:dyDescent="0.25">
      <c r="A16" s="3" t="s">
        <v>2271</v>
      </c>
      <c r="B16" s="3" t="s">
        <v>2271</v>
      </c>
      <c r="C16" s="3" t="s">
        <v>1168</v>
      </c>
      <c r="D16" s="3" t="s">
        <v>5698</v>
      </c>
      <c r="E16" s="3" t="s">
        <v>5698</v>
      </c>
      <c r="F16" s="3" t="s">
        <v>11</v>
      </c>
    </row>
    <row r="17" spans="1:6" x14ac:dyDescent="0.25">
      <c r="A17" s="3" t="s">
        <v>2272</v>
      </c>
      <c r="B17" s="3" t="s">
        <v>2272</v>
      </c>
      <c r="C17" s="3" t="s">
        <v>1168</v>
      </c>
      <c r="D17" s="3" t="s">
        <v>5698</v>
      </c>
      <c r="E17" s="3" t="s">
        <v>5698</v>
      </c>
      <c r="F17" s="3" t="s">
        <v>11</v>
      </c>
    </row>
    <row r="18" spans="1:6" x14ac:dyDescent="0.25">
      <c r="A18" s="3" t="s">
        <v>2273</v>
      </c>
      <c r="B18" s="3" t="s">
        <v>2273</v>
      </c>
      <c r="C18" s="3" t="s">
        <v>1168</v>
      </c>
      <c r="D18" s="3" t="s">
        <v>5698</v>
      </c>
      <c r="E18" s="3" t="s">
        <v>5698</v>
      </c>
      <c r="F18" s="3" t="s">
        <v>11</v>
      </c>
    </row>
    <row r="19" spans="1:6" x14ac:dyDescent="0.25">
      <c r="A19" s="3" t="s">
        <v>2275</v>
      </c>
      <c r="B19" s="3" t="s">
        <v>2275</v>
      </c>
      <c r="C19" s="3" t="s">
        <v>1168</v>
      </c>
      <c r="D19" s="3" t="s">
        <v>5698</v>
      </c>
      <c r="E19" s="3" t="s">
        <v>5698</v>
      </c>
      <c r="F19" s="3" t="s">
        <v>11</v>
      </c>
    </row>
    <row r="20" spans="1:6" x14ac:dyDescent="0.25">
      <c r="A20" s="3" t="s">
        <v>2276</v>
      </c>
      <c r="B20" s="3" t="s">
        <v>2276</v>
      </c>
      <c r="C20" s="3" t="s">
        <v>1168</v>
      </c>
      <c r="D20" s="3" t="s">
        <v>5698</v>
      </c>
      <c r="E20" s="3" t="s">
        <v>5698</v>
      </c>
      <c r="F20" s="3" t="s">
        <v>11</v>
      </c>
    </row>
    <row r="21" spans="1:6" x14ac:dyDescent="0.25">
      <c r="A21" s="3" t="s">
        <v>2278</v>
      </c>
      <c r="B21" s="3" t="s">
        <v>2278</v>
      </c>
      <c r="C21" s="3" t="s">
        <v>1168</v>
      </c>
      <c r="D21" s="3" t="s">
        <v>5698</v>
      </c>
      <c r="E21" s="3" t="s">
        <v>5698</v>
      </c>
      <c r="F21" s="3" t="s">
        <v>11</v>
      </c>
    </row>
    <row r="22" spans="1:6" x14ac:dyDescent="0.25">
      <c r="A22" s="3" t="s">
        <v>3019</v>
      </c>
      <c r="B22" s="3" t="s">
        <v>3019</v>
      </c>
      <c r="C22" s="3" t="s">
        <v>1168</v>
      </c>
      <c r="D22" s="3" t="s">
        <v>5698</v>
      </c>
      <c r="E22" s="3" t="s">
        <v>5698</v>
      </c>
      <c r="F22" s="3" t="s">
        <v>11</v>
      </c>
    </row>
    <row r="23" spans="1:6" x14ac:dyDescent="0.25">
      <c r="A23" s="3" t="s">
        <v>3020</v>
      </c>
      <c r="B23" s="3" t="s">
        <v>3020</v>
      </c>
      <c r="C23" s="3" t="s">
        <v>1168</v>
      </c>
      <c r="D23" s="3" t="s">
        <v>5698</v>
      </c>
      <c r="E23" s="3" t="s">
        <v>5698</v>
      </c>
      <c r="F23" s="3" t="s">
        <v>11</v>
      </c>
    </row>
    <row r="24" spans="1:6" x14ac:dyDescent="0.25">
      <c r="A24" s="3" t="s">
        <v>1242</v>
      </c>
      <c r="B24" s="3" t="s">
        <v>1242</v>
      </c>
      <c r="C24" s="3" t="s">
        <v>1168</v>
      </c>
      <c r="D24" s="3" t="s">
        <v>5698</v>
      </c>
      <c r="E24" s="3" t="s">
        <v>5698</v>
      </c>
      <c r="F24" s="3" t="s">
        <v>11</v>
      </c>
    </row>
    <row r="25" spans="1:6" x14ac:dyDescent="0.25">
      <c r="A25" s="3" t="s">
        <v>3021</v>
      </c>
      <c r="B25" s="3" t="s">
        <v>3021</v>
      </c>
      <c r="C25" s="3" t="s">
        <v>1168</v>
      </c>
      <c r="D25" s="3" t="s">
        <v>5698</v>
      </c>
      <c r="E25" s="3" t="s">
        <v>5698</v>
      </c>
      <c r="F25" s="3" t="s">
        <v>11</v>
      </c>
    </row>
    <row r="26" spans="1:6" x14ac:dyDescent="0.25">
      <c r="A26" s="3" t="s">
        <v>3022</v>
      </c>
      <c r="B26" s="3" t="s">
        <v>3022</v>
      </c>
      <c r="C26" s="3" t="s">
        <v>1168</v>
      </c>
      <c r="D26" s="3" t="s">
        <v>5698</v>
      </c>
      <c r="E26" s="3" t="s">
        <v>5698</v>
      </c>
      <c r="F26" s="3" t="s">
        <v>11</v>
      </c>
    </row>
    <row r="27" spans="1:6" x14ac:dyDescent="0.25">
      <c r="A27" s="3" t="s">
        <v>3023</v>
      </c>
      <c r="B27" s="3" t="s">
        <v>3023</v>
      </c>
      <c r="C27" s="3" t="s">
        <v>1168</v>
      </c>
      <c r="D27" s="3" t="s">
        <v>5698</v>
      </c>
      <c r="E27" s="3" t="s">
        <v>5698</v>
      </c>
      <c r="F27" s="3" t="s">
        <v>11</v>
      </c>
    </row>
    <row r="28" spans="1:6" x14ac:dyDescent="0.25">
      <c r="A28" s="3" t="s">
        <v>3024</v>
      </c>
      <c r="B28" s="3" t="s">
        <v>3024</v>
      </c>
      <c r="C28" s="3" t="s">
        <v>1168</v>
      </c>
      <c r="D28" s="3" t="s">
        <v>5698</v>
      </c>
      <c r="E28" s="3" t="s">
        <v>5698</v>
      </c>
      <c r="F28" s="3" t="s">
        <v>11</v>
      </c>
    </row>
    <row r="29" spans="1:6" x14ac:dyDescent="0.25">
      <c r="A29" s="3" t="s">
        <v>3140</v>
      </c>
      <c r="B29" s="3" t="s">
        <v>3140</v>
      </c>
      <c r="C29" s="3" t="s">
        <v>1168</v>
      </c>
      <c r="D29" s="3" t="s">
        <v>5698</v>
      </c>
      <c r="E29" s="3" t="s">
        <v>5698</v>
      </c>
      <c r="F29" s="3" t="s">
        <v>11</v>
      </c>
    </row>
    <row r="30" spans="1:6" x14ac:dyDescent="0.25">
      <c r="A30" s="3" t="s">
        <v>3141</v>
      </c>
      <c r="B30" s="3" t="s">
        <v>3141</v>
      </c>
      <c r="C30" s="3" t="s">
        <v>1168</v>
      </c>
      <c r="D30" s="3" t="s">
        <v>5698</v>
      </c>
      <c r="E30" s="3" t="s">
        <v>5698</v>
      </c>
      <c r="F30" s="3" t="s">
        <v>11</v>
      </c>
    </row>
    <row r="31" spans="1:6" x14ac:dyDescent="0.25">
      <c r="A31" s="3" t="s">
        <v>3142</v>
      </c>
      <c r="B31" s="3" t="s">
        <v>3142</v>
      </c>
      <c r="C31" s="3" t="s">
        <v>1168</v>
      </c>
      <c r="D31" s="3" t="s">
        <v>5698</v>
      </c>
      <c r="E31" s="3" t="s">
        <v>5698</v>
      </c>
      <c r="F31" s="3" t="s">
        <v>11</v>
      </c>
    </row>
    <row r="32" spans="1:6" x14ac:dyDescent="0.25">
      <c r="A32" s="3" t="s">
        <v>3143</v>
      </c>
      <c r="B32" s="3" t="s">
        <v>3143</v>
      </c>
      <c r="C32" s="3" t="s">
        <v>1168</v>
      </c>
      <c r="D32" s="3" t="s">
        <v>5698</v>
      </c>
      <c r="E32" s="3" t="s">
        <v>5698</v>
      </c>
      <c r="F32" s="3" t="s">
        <v>11</v>
      </c>
    </row>
    <row r="33" spans="1:11" x14ac:dyDescent="0.25">
      <c r="A33" s="3" t="s">
        <v>3144</v>
      </c>
      <c r="B33" s="3" t="s">
        <v>3144</v>
      </c>
      <c r="C33" s="3" t="s">
        <v>1168</v>
      </c>
      <c r="D33" s="3" t="s">
        <v>5698</v>
      </c>
      <c r="E33" s="3" t="s">
        <v>5698</v>
      </c>
      <c r="F33" s="3" t="s">
        <v>11</v>
      </c>
    </row>
    <row r="34" spans="1:11" x14ac:dyDescent="0.25">
      <c r="A34" s="3" t="s">
        <v>3145</v>
      </c>
      <c r="B34" s="3" t="s">
        <v>3145</v>
      </c>
      <c r="C34" s="3" t="s">
        <v>1168</v>
      </c>
      <c r="D34" s="3" t="s">
        <v>5698</v>
      </c>
      <c r="E34" s="3" t="s">
        <v>5698</v>
      </c>
      <c r="F34" s="3" t="s">
        <v>11</v>
      </c>
    </row>
    <row r="35" spans="1:11" x14ac:dyDescent="0.25">
      <c r="A35" s="3" t="s">
        <v>1243</v>
      </c>
      <c r="B35" s="3" t="s">
        <v>1243</v>
      </c>
      <c r="C35" s="3" t="s">
        <v>1168</v>
      </c>
      <c r="D35" s="3" t="s">
        <v>5698</v>
      </c>
      <c r="E35" s="3" t="s">
        <v>5698</v>
      </c>
      <c r="F35" s="3" t="s">
        <v>11</v>
      </c>
    </row>
    <row r="36" spans="1:11" x14ac:dyDescent="0.25">
      <c r="A36" s="3" t="s">
        <v>3146</v>
      </c>
      <c r="B36" s="3" t="s">
        <v>3146</v>
      </c>
      <c r="C36" s="3" t="s">
        <v>1168</v>
      </c>
      <c r="D36" s="3" t="s">
        <v>5698</v>
      </c>
      <c r="E36" s="3" t="s">
        <v>5698</v>
      </c>
      <c r="F36" s="3" t="s">
        <v>11</v>
      </c>
    </row>
    <row r="37" spans="1:11" x14ac:dyDescent="0.25">
      <c r="A37" s="3" t="s">
        <v>3147</v>
      </c>
      <c r="B37" s="3" t="s">
        <v>3147</v>
      </c>
      <c r="C37" s="3" t="s">
        <v>1168</v>
      </c>
      <c r="D37" s="3" t="s">
        <v>5698</v>
      </c>
      <c r="E37" s="3" t="s">
        <v>5698</v>
      </c>
      <c r="F37" s="3" t="s">
        <v>11</v>
      </c>
    </row>
    <row r="38" spans="1:11" x14ac:dyDescent="0.25">
      <c r="A38" s="3" t="s">
        <v>3148</v>
      </c>
      <c r="B38" s="3" t="s">
        <v>3148</v>
      </c>
      <c r="C38" s="3" t="s">
        <v>1168</v>
      </c>
      <c r="D38" s="3" t="s">
        <v>5698</v>
      </c>
      <c r="E38" s="3" t="s">
        <v>5698</v>
      </c>
      <c r="F38" s="3" t="s">
        <v>11</v>
      </c>
    </row>
    <row r="39" spans="1:11" x14ac:dyDescent="0.25">
      <c r="A39" s="3" t="s">
        <v>3149</v>
      </c>
      <c r="B39" s="3" t="s">
        <v>3149</v>
      </c>
      <c r="C39" s="3" t="s">
        <v>1168</v>
      </c>
      <c r="D39" s="3" t="s">
        <v>5698</v>
      </c>
      <c r="E39" s="3" t="s">
        <v>5698</v>
      </c>
      <c r="F39" s="3" t="s">
        <v>11</v>
      </c>
    </row>
    <row r="40" spans="1:11" x14ac:dyDescent="0.25">
      <c r="A40" s="3" t="s">
        <v>3150</v>
      </c>
      <c r="B40" s="3" t="s">
        <v>3150</v>
      </c>
      <c r="C40" s="3" t="s">
        <v>1168</v>
      </c>
      <c r="D40" s="3" t="s">
        <v>5698</v>
      </c>
      <c r="E40" s="3" t="s">
        <v>5698</v>
      </c>
      <c r="F40" s="3" t="s">
        <v>11</v>
      </c>
    </row>
    <row r="41" spans="1:11" x14ac:dyDescent="0.25">
      <c r="A41" s="3" t="s">
        <v>3151</v>
      </c>
      <c r="B41" s="3" t="s">
        <v>3151</v>
      </c>
      <c r="C41" s="3" t="s">
        <v>1168</v>
      </c>
      <c r="D41" s="3" t="s">
        <v>5698</v>
      </c>
      <c r="E41" s="3" t="s">
        <v>5698</v>
      </c>
      <c r="F41" s="3" t="s">
        <v>11</v>
      </c>
    </row>
    <row r="42" spans="1:11" x14ac:dyDescent="0.25">
      <c r="A42" s="3" t="s">
        <v>3152</v>
      </c>
      <c r="B42" s="3" t="s">
        <v>3152</v>
      </c>
      <c r="C42" s="3" t="s">
        <v>1168</v>
      </c>
      <c r="D42" s="3" t="s">
        <v>5698</v>
      </c>
      <c r="E42" s="3" t="s">
        <v>5698</v>
      </c>
      <c r="F42" s="3" t="s">
        <v>11</v>
      </c>
    </row>
    <row r="43" spans="1:11" x14ac:dyDescent="0.25">
      <c r="A43" s="3" t="s">
        <v>3153</v>
      </c>
      <c r="B43" s="3" t="s">
        <v>3153</v>
      </c>
      <c r="C43" s="3" t="s">
        <v>1168</v>
      </c>
      <c r="D43" s="3" t="s">
        <v>5698</v>
      </c>
      <c r="E43" s="3" t="s">
        <v>5698</v>
      </c>
      <c r="F43" s="3" t="s">
        <v>11</v>
      </c>
    </row>
    <row r="44" spans="1:11" x14ac:dyDescent="0.25">
      <c r="A44" s="3" t="s">
        <v>3154</v>
      </c>
      <c r="B44" s="3" t="s">
        <v>3154</v>
      </c>
      <c r="C44" s="3" t="s">
        <v>1168</v>
      </c>
      <c r="D44" s="3" t="s">
        <v>5698</v>
      </c>
      <c r="E44" s="3" t="s">
        <v>5698</v>
      </c>
      <c r="F44" s="3" t="s">
        <v>11</v>
      </c>
      <c r="K44" s="3"/>
    </row>
    <row r="45" spans="1:11" x14ac:dyDescent="0.25">
      <c r="A45" s="3" t="s">
        <v>3155</v>
      </c>
      <c r="B45" s="3" t="s">
        <v>3155</v>
      </c>
      <c r="C45" s="3" t="s">
        <v>1168</v>
      </c>
      <c r="D45" s="3" t="s">
        <v>5698</v>
      </c>
      <c r="E45" s="3" t="s">
        <v>5698</v>
      </c>
      <c r="F45" s="3" t="s">
        <v>11</v>
      </c>
    </row>
    <row r="46" spans="1:11" x14ac:dyDescent="0.25">
      <c r="A46" s="3" t="s">
        <v>3156</v>
      </c>
      <c r="B46" s="3" t="s">
        <v>3156</v>
      </c>
      <c r="C46" s="3" t="s">
        <v>1168</v>
      </c>
      <c r="D46" s="3" t="s">
        <v>5698</v>
      </c>
      <c r="E46" s="3" t="s">
        <v>5698</v>
      </c>
      <c r="F46" s="3" t="s">
        <v>11</v>
      </c>
    </row>
    <row r="47" spans="1:11" x14ac:dyDescent="0.25">
      <c r="A47" s="3" t="s">
        <v>3157</v>
      </c>
      <c r="B47" s="3" t="s">
        <v>3157</v>
      </c>
      <c r="C47" s="3" t="s">
        <v>1168</v>
      </c>
      <c r="D47" s="3" t="s">
        <v>5698</v>
      </c>
      <c r="E47" s="3" t="s">
        <v>5698</v>
      </c>
      <c r="F47" s="3" t="s">
        <v>11</v>
      </c>
    </row>
    <row r="48" spans="1:11" x14ac:dyDescent="0.25">
      <c r="A48" s="3" t="s">
        <v>3158</v>
      </c>
      <c r="B48" s="3" t="s">
        <v>3158</v>
      </c>
      <c r="C48" s="3" t="s">
        <v>1168</v>
      </c>
      <c r="D48" s="3" t="s">
        <v>5698</v>
      </c>
      <c r="E48" s="3" t="s">
        <v>5698</v>
      </c>
      <c r="F48" s="3" t="s">
        <v>11</v>
      </c>
    </row>
    <row r="49" spans="1:6" x14ac:dyDescent="0.25">
      <c r="A49" s="3" t="s">
        <v>3159</v>
      </c>
      <c r="B49" s="3" t="s">
        <v>3159</v>
      </c>
      <c r="C49" s="3" t="s">
        <v>1168</v>
      </c>
      <c r="D49" s="3" t="s">
        <v>5698</v>
      </c>
      <c r="E49" s="3" t="s">
        <v>5698</v>
      </c>
      <c r="F49" s="3" t="s">
        <v>11</v>
      </c>
    </row>
    <row r="50" spans="1:6" x14ac:dyDescent="0.25">
      <c r="A50" s="3" t="s">
        <v>3160</v>
      </c>
      <c r="B50" s="3" t="s">
        <v>3160</v>
      </c>
      <c r="C50" s="3" t="s">
        <v>1168</v>
      </c>
      <c r="D50" s="3" t="s">
        <v>5698</v>
      </c>
      <c r="E50" s="3" t="s">
        <v>5698</v>
      </c>
      <c r="F50" s="3" t="s">
        <v>11</v>
      </c>
    </row>
    <row r="51" spans="1:6" x14ac:dyDescent="0.25">
      <c r="A51" s="3" t="s">
        <v>3161</v>
      </c>
      <c r="B51" s="3" t="s">
        <v>3161</v>
      </c>
      <c r="C51" s="3" t="s">
        <v>1168</v>
      </c>
      <c r="D51" s="3" t="s">
        <v>5698</v>
      </c>
      <c r="E51" s="3" t="s">
        <v>5698</v>
      </c>
      <c r="F51" s="3" t="s">
        <v>11</v>
      </c>
    </row>
    <row r="52" spans="1:6" x14ac:dyDescent="0.25">
      <c r="A52" s="3" t="s">
        <v>3553</v>
      </c>
      <c r="B52" s="3" t="s">
        <v>3553</v>
      </c>
      <c r="C52" s="3" t="s">
        <v>1168</v>
      </c>
      <c r="D52" s="3" t="s">
        <v>5698</v>
      </c>
      <c r="E52" s="3" t="s">
        <v>5698</v>
      </c>
      <c r="F52" s="3" t="s">
        <v>11</v>
      </c>
    </row>
    <row r="53" spans="1:6" x14ac:dyDescent="0.25">
      <c r="A53" s="3" t="s">
        <v>3554</v>
      </c>
      <c r="B53" s="3" t="s">
        <v>3554</v>
      </c>
      <c r="C53" s="3" t="s">
        <v>1168</v>
      </c>
      <c r="D53" s="3" t="s">
        <v>5698</v>
      </c>
      <c r="E53" s="3" t="s">
        <v>5698</v>
      </c>
      <c r="F53" s="3" t="s">
        <v>11</v>
      </c>
    </row>
    <row r="54" spans="1:6" x14ac:dyDescent="0.25">
      <c r="A54" s="3" t="s">
        <v>1244</v>
      </c>
      <c r="B54" s="3" t="s">
        <v>1244</v>
      </c>
      <c r="C54" s="3" t="s">
        <v>1168</v>
      </c>
      <c r="D54" s="3" t="s">
        <v>5698</v>
      </c>
      <c r="E54" s="3" t="s">
        <v>5698</v>
      </c>
      <c r="F54" s="3" t="s">
        <v>11</v>
      </c>
    </row>
    <row r="55" spans="1:6" x14ac:dyDescent="0.25">
      <c r="A55" s="3" t="s">
        <v>3555</v>
      </c>
      <c r="B55" s="3" t="s">
        <v>3555</v>
      </c>
      <c r="C55" s="3" t="s">
        <v>1168</v>
      </c>
      <c r="D55" s="3" t="s">
        <v>5698</v>
      </c>
      <c r="E55" s="3" t="s">
        <v>5698</v>
      </c>
      <c r="F55" s="3" t="s">
        <v>11</v>
      </c>
    </row>
    <row r="56" spans="1:6" x14ac:dyDescent="0.25">
      <c r="A56" s="3" t="s">
        <v>3556</v>
      </c>
      <c r="B56" s="3" t="s">
        <v>3556</v>
      </c>
      <c r="C56" s="3" t="s">
        <v>1168</v>
      </c>
      <c r="D56" s="3" t="s">
        <v>5698</v>
      </c>
      <c r="E56" s="3" t="s">
        <v>5698</v>
      </c>
      <c r="F56" s="3" t="s">
        <v>11</v>
      </c>
    </row>
    <row r="57" spans="1:6" x14ac:dyDescent="0.25">
      <c r="A57" s="3" t="s">
        <v>3557</v>
      </c>
      <c r="B57" s="3" t="s">
        <v>3557</v>
      </c>
      <c r="C57" s="3" t="s">
        <v>1168</v>
      </c>
      <c r="D57" s="3" t="s">
        <v>5698</v>
      </c>
      <c r="E57" s="3" t="s">
        <v>5698</v>
      </c>
      <c r="F57" s="3" t="s">
        <v>11</v>
      </c>
    </row>
    <row r="58" spans="1:6" x14ac:dyDescent="0.25">
      <c r="A58" s="3" t="s">
        <v>3558</v>
      </c>
      <c r="B58" s="3" t="s">
        <v>3558</v>
      </c>
      <c r="C58" s="3" t="s">
        <v>1168</v>
      </c>
      <c r="D58" s="3" t="s">
        <v>5698</v>
      </c>
      <c r="E58" s="3" t="s">
        <v>5698</v>
      </c>
      <c r="F58" s="3" t="s">
        <v>11</v>
      </c>
    </row>
    <row r="59" spans="1:6" x14ac:dyDescent="0.25">
      <c r="A59" s="3" t="s">
        <v>3559</v>
      </c>
      <c r="B59" s="3" t="s">
        <v>3559</v>
      </c>
      <c r="C59" s="3" t="s">
        <v>1168</v>
      </c>
      <c r="D59" s="3" t="s">
        <v>5698</v>
      </c>
      <c r="E59" s="3" t="s">
        <v>5698</v>
      </c>
      <c r="F59" s="3" t="s">
        <v>11</v>
      </c>
    </row>
    <row r="60" spans="1:6" x14ac:dyDescent="0.25">
      <c r="A60" s="3" t="s">
        <v>3560</v>
      </c>
      <c r="B60" s="3" t="s">
        <v>3560</v>
      </c>
      <c r="C60" s="3" t="s">
        <v>1168</v>
      </c>
      <c r="D60" s="3" t="s">
        <v>5698</v>
      </c>
      <c r="E60" s="3" t="s">
        <v>5698</v>
      </c>
      <c r="F60" s="3" t="s">
        <v>11</v>
      </c>
    </row>
    <row r="61" spans="1:6" x14ac:dyDescent="0.25">
      <c r="A61" s="3" t="s">
        <v>3561</v>
      </c>
      <c r="B61" s="3" t="s">
        <v>3561</v>
      </c>
      <c r="C61" s="3" t="s">
        <v>1168</v>
      </c>
      <c r="D61" s="3" t="s">
        <v>5698</v>
      </c>
      <c r="E61" s="3" t="s">
        <v>5698</v>
      </c>
      <c r="F61" s="3" t="s">
        <v>11</v>
      </c>
    </row>
    <row r="62" spans="1:6" x14ac:dyDescent="0.25">
      <c r="A62" s="3" t="s">
        <v>3562</v>
      </c>
      <c r="B62" s="3" t="s">
        <v>3562</v>
      </c>
      <c r="C62" s="3" t="s">
        <v>1168</v>
      </c>
      <c r="D62" s="3" t="s">
        <v>5698</v>
      </c>
      <c r="E62" s="3" t="s">
        <v>5698</v>
      </c>
      <c r="F62" s="3" t="s">
        <v>11</v>
      </c>
    </row>
    <row r="63" spans="1:6" x14ac:dyDescent="0.25">
      <c r="A63" s="3" t="s">
        <v>3563</v>
      </c>
      <c r="B63" s="3" t="s">
        <v>3563</v>
      </c>
      <c r="C63" s="3" t="s">
        <v>1168</v>
      </c>
      <c r="D63" s="3" t="s">
        <v>5698</v>
      </c>
      <c r="E63" s="3" t="s">
        <v>5698</v>
      </c>
      <c r="F63" s="3" t="s">
        <v>11</v>
      </c>
    </row>
    <row r="64" spans="1:6" x14ac:dyDescent="0.25">
      <c r="A64" s="3" t="s">
        <v>3564</v>
      </c>
      <c r="B64" s="3" t="s">
        <v>3564</v>
      </c>
      <c r="C64" s="3" t="s">
        <v>1168</v>
      </c>
      <c r="D64" s="3" t="s">
        <v>5698</v>
      </c>
      <c r="E64" s="3" t="s">
        <v>5698</v>
      </c>
      <c r="F64" s="3" t="s">
        <v>11</v>
      </c>
    </row>
    <row r="65" spans="1:6" x14ac:dyDescent="0.25">
      <c r="A65" s="3" t="s">
        <v>1245</v>
      </c>
      <c r="B65" s="3" t="s">
        <v>1245</v>
      </c>
      <c r="C65" s="3" t="s">
        <v>1168</v>
      </c>
      <c r="D65" s="3" t="s">
        <v>5698</v>
      </c>
      <c r="E65" s="3" t="s">
        <v>5698</v>
      </c>
      <c r="F65" s="3" t="s">
        <v>11</v>
      </c>
    </row>
    <row r="66" spans="1:6" x14ac:dyDescent="0.25">
      <c r="A66" s="3" t="s">
        <v>3565</v>
      </c>
      <c r="B66" s="3" t="s">
        <v>3565</v>
      </c>
      <c r="C66" s="3" t="s">
        <v>1168</v>
      </c>
      <c r="D66" s="3" t="s">
        <v>5698</v>
      </c>
      <c r="E66" s="3" t="s">
        <v>5698</v>
      </c>
      <c r="F66" s="3" t="s">
        <v>11</v>
      </c>
    </row>
    <row r="67" spans="1:6" x14ac:dyDescent="0.25">
      <c r="A67" s="3" t="s">
        <v>3566</v>
      </c>
      <c r="B67" s="3" t="s">
        <v>3566</v>
      </c>
      <c r="C67" s="3" t="s">
        <v>1168</v>
      </c>
      <c r="D67" s="3" t="s">
        <v>5698</v>
      </c>
      <c r="E67" s="3" t="s">
        <v>5698</v>
      </c>
      <c r="F67" s="3" t="s">
        <v>11</v>
      </c>
    </row>
    <row r="68" spans="1:6" x14ac:dyDescent="0.25">
      <c r="A68" s="3" t="s">
        <v>3567</v>
      </c>
      <c r="B68" s="3" t="s">
        <v>3567</v>
      </c>
      <c r="C68" s="3" t="s">
        <v>1168</v>
      </c>
      <c r="D68" s="3" t="s">
        <v>5698</v>
      </c>
      <c r="E68" s="3" t="s">
        <v>5698</v>
      </c>
      <c r="F68" s="3" t="s">
        <v>11</v>
      </c>
    </row>
    <row r="69" spans="1:6" x14ac:dyDescent="0.25">
      <c r="A69" s="3" t="s">
        <v>3568</v>
      </c>
      <c r="B69" s="3" t="s">
        <v>3568</v>
      </c>
      <c r="C69" s="3" t="s">
        <v>1168</v>
      </c>
      <c r="D69" s="3" t="s">
        <v>5698</v>
      </c>
      <c r="E69" s="3" t="s">
        <v>5698</v>
      </c>
      <c r="F69" s="3" t="s">
        <v>11</v>
      </c>
    </row>
    <row r="70" spans="1:6" x14ac:dyDescent="0.25">
      <c r="A70" s="3" t="s">
        <v>3569</v>
      </c>
      <c r="B70" s="3" t="s">
        <v>3569</v>
      </c>
      <c r="C70" s="3" t="s">
        <v>1168</v>
      </c>
      <c r="D70" s="3" t="s">
        <v>5698</v>
      </c>
      <c r="E70" s="3" t="s">
        <v>5698</v>
      </c>
      <c r="F70" s="3" t="s">
        <v>11</v>
      </c>
    </row>
    <row r="71" spans="1:6" x14ac:dyDescent="0.25">
      <c r="A71" s="3" t="s">
        <v>1246</v>
      </c>
      <c r="B71" s="3" t="s">
        <v>1246</v>
      </c>
      <c r="C71" s="3" t="s">
        <v>1168</v>
      </c>
      <c r="D71" s="3" t="s">
        <v>5698</v>
      </c>
      <c r="E71" s="3" t="s">
        <v>5698</v>
      </c>
      <c r="F71" s="3" t="s">
        <v>11</v>
      </c>
    </row>
    <row r="72" spans="1:6" x14ac:dyDescent="0.25">
      <c r="A72" s="3" t="s">
        <v>3570</v>
      </c>
      <c r="B72" s="3" t="s">
        <v>3570</v>
      </c>
      <c r="C72" s="3" t="s">
        <v>1168</v>
      </c>
      <c r="D72" s="3" t="s">
        <v>5698</v>
      </c>
      <c r="E72" s="3" t="s">
        <v>5698</v>
      </c>
      <c r="F72" s="3" t="s">
        <v>11</v>
      </c>
    </row>
    <row r="73" spans="1:6" x14ac:dyDescent="0.25">
      <c r="A73" s="3" t="s">
        <v>3571</v>
      </c>
      <c r="B73" s="3" t="s">
        <v>3571</v>
      </c>
      <c r="C73" s="3" t="s">
        <v>1168</v>
      </c>
      <c r="D73" s="3" t="s">
        <v>5698</v>
      </c>
      <c r="E73" s="3" t="s">
        <v>5698</v>
      </c>
      <c r="F73" s="3" t="s">
        <v>11</v>
      </c>
    </row>
    <row r="74" spans="1:6" x14ac:dyDescent="0.25">
      <c r="A74" s="3" t="s">
        <v>3572</v>
      </c>
      <c r="B74" s="3" t="s">
        <v>3572</v>
      </c>
      <c r="C74" s="3" t="s">
        <v>1168</v>
      </c>
      <c r="D74" s="3" t="s">
        <v>5698</v>
      </c>
      <c r="E74" s="3" t="s">
        <v>5698</v>
      </c>
      <c r="F74" s="3" t="s">
        <v>11</v>
      </c>
    </row>
    <row r="75" spans="1:6" x14ac:dyDescent="0.25">
      <c r="A75" s="3" t="s">
        <v>3573</v>
      </c>
      <c r="B75" s="3" t="s">
        <v>3573</v>
      </c>
      <c r="C75" s="3" t="s">
        <v>1168</v>
      </c>
      <c r="D75" s="3" t="s">
        <v>5698</v>
      </c>
      <c r="E75" s="3" t="s">
        <v>5698</v>
      </c>
      <c r="F75" s="3" t="s">
        <v>11</v>
      </c>
    </row>
    <row r="76" spans="1:6" x14ac:dyDescent="0.25">
      <c r="A76" s="3" t="s">
        <v>3574</v>
      </c>
      <c r="B76" s="3" t="s">
        <v>3574</v>
      </c>
      <c r="C76" s="3" t="s">
        <v>1168</v>
      </c>
      <c r="D76" s="3" t="s">
        <v>5698</v>
      </c>
      <c r="E76" s="3" t="s">
        <v>5698</v>
      </c>
      <c r="F76" s="3" t="s">
        <v>11</v>
      </c>
    </row>
    <row r="77" spans="1:6" x14ac:dyDescent="0.25">
      <c r="A77" s="3" t="s">
        <v>3575</v>
      </c>
      <c r="B77" s="3" t="s">
        <v>3575</v>
      </c>
      <c r="C77" s="3" t="s">
        <v>1168</v>
      </c>
      <c r="D77" s="3" t="s">
        <v>5698</v>
      </c>
      <c r="E77" s="3" t="s">
        <v>5698</v>
      </c>
      <c r="F77" s="3" t="s">
        <v>11</v>
      </c>
    </row>
    <row r="78" spans="1:6" x14ac:dyDescent="0.25">
      <c r="A78" s="3" t="s">
        <v>3576</v>
      </c>
      <c r="B78" s="3" t="s">
        <v>3576</v>
      </c>
      <c r="C78" s="3" t="s">
        <v>1168</v>
      </c>
      <c r="D78" s="3" t="s">
        <v>5698</v>
      </c>
      <c r="E78" s="3" t="s">
        <v>5698</v>
      </c>
      <c r="F78" s="3" t="s">
        <v>11</v>
      </c>
    </row>
    <row r="79" spans="1:6" x14ac:dyDescent="0.25">
      <c r="A79" s="3" t="s">
        <v>3577</v>
      </c>
      <c r="B79" s="3" t="s">
        <v>3577</v>
      </c>
      <c r="C79" s="3" t="s">
        <v>1168</v>
      </c>
      <c r="D79" s="3" t="s">
        <v>5698</v>
      </c>
      <c r="E79" s="3" t="s">
        <v>5698</v>
      </c>
      <c r="F79" s="3" t="s">
        <v>11</v>
      </c>
    </row>
    <row r="80" spans="1:6" x14ac:dyDescent="0.25">
      <c r="A80" s="3" t="s">
        <v>3578</v>
      </c>
      <c r="B80" s="3" t="s">
        <v>3578</v>
      </c>
      <c r="C80" s="3" t="s">
        <v>1168</v>
      </c>
      <c r="D80" s="3" t="s">
        <v>5698</v>
      </c>
      <c r="E80" s="3" t="s">
        <v>5698</v>
      </c>
      <c r="F80" s="3" t="s">
        <v>11</v>
      </c>
    </row>
    <row r="81" spans="1:6" x14ac:dyDescent="0.25">
      <c r="A81" s="3" t="s">
        <v>3579</v>
      </c>
      <c r="B81" s="3" t="s">
        <v>3579</v>
      </c>
      <c r="C81" s="3" t="s">
        <v>1168</v>
      </c>
      <c r="D81" s="3" t="s">
        <v>5698</v>
      </c>
      <c r="E81" s="3" t="s">
        <v>5698</v>
      </c>
      <c r="F81" s="3" t="s">
        <v>11</v>
      </c>
    </row>
    <row r="82" spans="1:6" x14ac:dyDescent="0.25">
      <c r="A82" s="3" t="s">
        <v>1247</v>
      </c>
      <c r="B82" s="3" t="s">
        <v>1247</v>
      </c>
      <c r="C82" s="3" t="s">
        <v>1168</v>
      </c>
      <c r="D82" s="3" t="s">
        <v>5698</v>
      </c>
      <c r="E82" s="3" t="s">
        <v>5698</v>
      </c>
      <c r="F82" s="3" t="s">
        <v>11</v>
      </c>
    </row>
    <row r="83" spans="1:6" x14ac:dyDescent="0.25">
      <c r="A83" s="3" t="s">
        <v>3580</v>
      </c>
      <c r="B83" s="3" t="s">
        <v>3580</v>
      </c>
      <c r="C83" s="3" t="s">
        <v>1168</v>
      </c>
      <c r="D83" s="3" t="s">
        <v>5698</v>
      </c>
      <c r="E83" s="3" t="s">
        <v>5698</v>
      </c>
      <c r="F83" s="3" t="s">
        <v>11</v>
      </c>
    </row>
    <row r="84" spans="1:6" x14ac:dyDescent="0.25">
      <c r="A84" s="3" t="s">
        <v>3581</v>
      </c>
      <c r="B84" s="3" t="s">
        <v>3581</v>
      </c>
      <c r="C84" s="3" t="s">
        <v>1168</v>
      </c>
      <c r="D84" s="3" t="s">
        <v>5698</v>
      </c>
      <c r="E84" s="3" t="s">
        <v>5698</v>
      </c>
      <c r="F84" s="3" t="s">
        <v>11</v>
      </c>
    </row>
    <row r="85" spans="1:6" x14ac:dyDescent="0.25">
      <c r="A85" s="3" t="s">
        <v>3582</v>
      </c>
      <c r="B85" s="3" t="s">
        <v>3582</v>
      </c>
      <c r="C85" s="3" t="s">
        <v>1168</v>
      </c>
      <c r="D85" s="3" t="s">
        <v>5698</v>
      </c>
      <c r="E85" s="3" t="s">
        <v>5698</v>
      </c>
      <c r="F85" s="3" t="s">
        <v>11</v>
      </c>
    </row>
    <row r="86" spans="1:6" x14ac:dyDescent="0.25">
      <c r="A86" s="3" t="s">
        <v>3583</v>
      </c>
      <c r="B86" s="3" t="s">
        <v>3583</v>
      </c>
      <c r="C86" s="3" t="s">
        <v>1168</v>
      </c>
      <c r="D86" s="3" t="s">
        <v>5698</v>
      </c>
      <c r="E86" s="3" t="s">
        <v>5698</v>
      </c>
      <c r="F86" s="3" t="s">
        <v>11</v>
      </c>
    </row>
    <row r="87" spans="1:6" x14ac:dyDescent="0.25">
      <c r="A87" s="3" t="s">
        <v>3584</v>
      </c>
      <c r="B87" s="3" t="s">
        <v>3584</v>
      </c>
      <c r="C87" s="3" t="s">
        <v>1168</v>
      </c>
      <c r="D87" s="3" t="s">
        <v>5698</v>
      </c>
      <c r="E87" s="3" t="s">
        <v>5698</v>
      </c>
      <c r="F87" s="3" t="s">
        <v>11</v>
      </c>
    </row>
    <row r="88" spans="1:6" x14ac:dyDescent="0.25">
      <c r="A88" s="3" t="s">
        <v>3585</v>
      </c>
      <c r="B88" s="3" t="s">
        <v>3585</v>
      </c>
      <c r="C88" s="3" t="s">
        <v>1168</v>
      </c>
      <c r="D88" s="3" t="s">
        <v>5698</v>
      </c>
      <c r="E88" s="3" t="s">
        <v>5698</v>
      </c>
      <c r="F88" s="3" t="s">
        <v>11</v>
      </c>
    </row>
    <row r="89" spans="1:6" x14ac:dyDescent="0.25">
      <c r="A89" s="3" t="s">
        <v>3586</v>
      </c>
      <c r="B89" s="3" t="s">
        <v>3586</v>
      </c>
      <c r="C89" s="3" t="s">
        <v>1168</v>
      </c>
      <c r="D89" s="3" t="s">
        <v>5698</v>
      </c>
      <c r="E89" s="3" t="s">
        <v>5698</v>
      </c>
      <c r="F89" s="3" t="s">
        <v>11</v>
      </c>
    </row>
    <row r="90" spans="1:6" x14ac:dyDescent="0.25">
      <c r="A90" s="3" t="s">
        <v>3587</v>
      </c>
      <c r="B90" s="3" t="s">
        <v>3587</v>
      </c>
      <c r="C90" s="3" t="s">
        <v>1168</v>
      </c>
      <c r="D90" s="3" t="s">
        <v>5698</v>
      </c>
      <c r="E90" s="3" t="s">
        <v>5698</v>
      </c>
      <c r="F90" s="3" t="s">
        <v>11</v>
      </c>
    </row>
    <row r="91" spans="1:6" x14ac:dyDescent="0.25">
      <c r="A91" s="3" t="s">
        <v>3588</v>
      </c>
      <c r="B91" s="3" t="s">
        <v>3588</v>
      </c>
      <c r="C91" s="3" t="s">
        <v>1168</v>
      </c>
      <c r="D91" s="3" t="s">
        <v>5698</v>
      </c>
      <c r="E91" s="3" t="s">
        <v>5698</v>
      </c>
      <c r="F91" s="3" t="s">
        <v>11</v>
      </c>
    </row>
    <row r="92" spans="1:6" x14ac:dyDescent="0.25">
      <c r="A92" s="3" t="s">
        <v>3589</v>
      </c>
      <c r="B92" s="3" t="s">
        <v>3589</v>
      </c>
      <c r="C92" s="3" t="s">
        <v>1168</v>
      </c>
      <c r="D92" s="3" t="s">
        <v>5698</v>
      </c>
      <c r="E92" s="3" t="s">
        <v>5698</v>
      </c>
      <c r="F92" s="3" t="s">
        <v>11</v>
      </c>
    </row>
    <row r="93" spans="1:6" x14ac:dyDescent="0.25">
      <c r="A93" s="3" t="s">
        <v>1248</v>
      </c>
      <c r="B93" s="3" t="s">
        <v>1248</v>
      </c>
      <c r="C93" s="3" t="s">
        <v>1168</v>
      </c>
      <c r="D93" s="3" t="s">
        <v>5698</v>
      </c>
      <c r="E93" s="3" t="s">
        <v>5698</v>
      </c>
      <c r="F93" s="3" t="s">
        <v>11</v>
      </c>
    </row>
    <row r="94" spans="1:6" x14ac:dyDescent="0.25">
      <c r="A94" s="3" t="s">
        <v>3590</v>
      </c>
      <c r="B94" s="3" t="s">
        <v>3590</v>
      </c>
      <c r="C94" s="3" t="s">
        <v>1168</v>
      </c>
      <c r="D94" s="3" t="s">
        <v>5698</v>
      </c>
      <c r="E94" s="3" t="s">
        <v>5698</v>
      </c>
      <c r="F94" s="3" t="s">
        <v>11</v>
      </c>
    </row>
    <row r="95" spans="1:6" x14ac:dyDescent="0.25">
      <c r="A95" s="3" t="s">
        <v>3591</v>
      </c>
      <c r="B95" s="3" t="s">
        <v>3591</v>
      </c>
      <c r="C95" s="3" t="s">
        <v>1168</v>
      </c>
      <c r="D95" s="3" t="s">
        <v>5698</v>
      </c>
      <c r="E95" s="3" t="s">
        <v>5698</v>
      </c>
      <c r="F95" s="3" t="s">
        <v>11</v>
      </c>
    </row>
    <row r="96" spans="1:6" x14ac:dyDescent="0.25">
      <c r="A96" s="3" t="s">
        <v>3592</v>
      </c>
      <c r="B96" s="3" t="s">
        <v>3592</v>
      </c>
      <c r="C96" s="3" t="s">
        <v>1168</v>
      </c>
      <c r="D96" s="3" t="s">
        <v>5698</v>
      </c>
      <c r="E96" s="3" t="s">
        <v>5698</v>
      </c>
      <c r="F96" s="3" t="s">
        <v>11</v>
      </c>
    </row>
    <row r="97" spans="1:6" x14ac:dyDescent="0.25">
      <c r="A97" s="3" t="s">
        <v>3593</v>
      </c>
      <c r="B97" s="3" t="s">
        <v>3593</v>
      </c>
      <c r="C97" s="3" t="s">
        <v>1168</v>
      </c>
      <c r="D97" s="3" t="s">
        <v>5698</v>
      </c>
      <c r="E97" s="3" t="s">
        <v>5698</v>
      </c>
      <c r="F97" s="3" t="s">
        <v>11</v>
      </c>
    </row>
    <row r="98" spans="1:6" x14ac:dyDescent="0.25">
      <c r="A98" s="3" t="s">
        <v>3594</v>
      </c>
      <c r="B98" s="3" t="s">
        <v>3594</v>
      </c>
      <c r="C98" s="3" t="s">
        <v>1168</v>
      </c>
      <c r="D98" s="3" t="s">
        <v>5698</v>
      </c>
      <c r="E98" s="3" t="s">
        <v>5698</v>
      </c>
      <c r="F98" s="3" t="s">
        <v>11</v>
      </c>
    </row>
    <row r="99" spans="1:6" x14ac:dyDescent="0.25">
      <c r="A99" s="3" t="s">
        <v>3595</v>
      </c>
      <c r="B99" s="3" t="s">
        <v>3595</v>
      </c>
      <c r="C99" s="3" t="s">
        <v>1168</v>
      </c>
      <c r="D99" s="3" t="s">
        <v>5698</v>
      </c>
      <c r="E99" s="3" t="s">
        <v>5698</v>
      </c>
      <c r="F99" s="3" t="s">
        <v>11</v>
      </c>
    </row>
    <row r="100" spans="1:6" x14ac:dyDescent="0.25">
      <c r="A100" s="3" t="s">
        <v>3596</v>
      </c>
      <c r="B100" s="3" t="s">
        <v>3596</v>
      </c>
      <c r="C100" s="3" t="s">
        <v>1168</v>
      </c>
      <c r="D100" s="3" t="s">
        <v>5698</v>
      </c>
      <c r="E100" s="3" t="s">
        <v>5698</v>
      </c>
      <c r="F100" s="3" t="s">
        <v>11</v>
      </c>
    </row>
    <row r="101" spans="1:6" x14ac:dyDescent="0.25">
      <c r="A101" s="3" t="s">
        <v>3597</v>
      </c>
      <c r="B101" s="3" t="s">
        <v>3597</v>
      </c>
      <c r="C101" s="3" t="s">
        <v>1168</v>
      </c>
      <c r="D101" s="3" t="s">
        <v>5698</v>
      </c>
      <c r="E101" s="3" t="s">
        <v>5698</v>
      </c>
      <c r="F101" s="3" t="s">
        <v>11</v>
      </c>
    </row>
    <row r="102" spans="1:6" x14ac:dyDescent="0.25">
      <c r="A102" s="3" t="s">
        <v>3598</v>
      </c>
      <c r="B102" s="3" t="s">
        <v>3598</v>
      </c>
      <c r="C102" s="3" t="s">
        <v>1168</v>
      </c>
      <c r="D102" s="3" t="s">
        <v>5698</v>
      </c>
      <c r="E102" s="3" t="s">
        <v>5698</v>
      </c>
      <c r="F102" s="3" t="s">
        <v>11</v>
      </c>
    </row>
    <row r="103" spans="1:6" x14ac:dyDescent="0.25">
      <c r="A103" s="3" t="s">
        <v>1175</v>
      </c>
      <c r="B103" s="3" t="s">
        <v>1175</v>
      </c>
      <c r="C103" s="3" t="s">
        <v>1168</v>
      </c>
      <c r="D103" s="3" t="s">
        <v>5698</v>
      </c>
      <c r="E103" s="3" t="s">
        <v>5698</v>
      </c>
      <c r="F103" s="3" t="s">
        <v>11</v>
      </c>
    </row>
    <row r="104" spans="1:6" x14ac:dyDescent="0.25">
      <c r="A104" s="3" t="s">
        <v>1249</v>
      </c>
      <c r="B104" s="3" t="s">
        <v>1249</v>
      </c>
      <c r="C104" s="3" t="s">
        <v>1168</v>
      </c>
      <c r="D104" s="3" t="s">
        <v>5698</v>
      </c>
      <c r="E104" s="3" t="s">
        <v>5698</v>
      </c>
      <c r="F104" s="3" t="s">
        <v>11</v>
      </c>
    </row>
    <row r="105" spans="1:6" x14ac:dyDescent="0.25">
      <c r="A105" s="3" t="s">
        <v>3599</v>
      </c>
      <c r="B105" s="3" t="s">
        <v>3599</v>
      </c>
      <c r="C105" s="3" t="s">
        <v>1168</v>
      </c>
      <c r="D105" s="3" t="s">
        <v>5698</v>
      </c>
      <c r="E105" s="3" t="s">
        <v>5698</v>
      </c>
      <c r="F105" s="3" t="s">
        <v>11</v>
      </c>
    </row>
    <row r="106" spans="1:6" x14ac:dyDescent="0.25">
      <c r="A106" s="3" t="s">
        <v>3600</v>
      </c>
      <c r="B106" s="3" t="s">
        <v>3600</v>
      </c>
      <c r="C106" s="3" t="s">
        <v>1168</v>
      </c>
      <c r="D106" s="3" t="s">
        <v>5698</v>
      </c>
      <c r="E106" s="3" t="s">
        <v>5698</v>
      </c>
      <c r="F106" s="3" t="s">
        <v>11</v>
      </c>
    </row>
    <row r="107" spans="1:6" x14ac:dyDescent="0.25">
      <c r="A107" s="3" t="s">
        <v>3601</v>
      </c>
      <c r="B107" s="3" t="s">
        <v>3601</v>
      </c>
      <c r="C107" s="3" t="s">
        <v>1168</v>
      </c>
      <c r="D107" s="3" t="s">
        <v>5698</v>
      </c>
      <c r="E107" s="3" t="s">
        <v>5698</v>
      </c>
      <c r="F107" s="3" t="s">
        <v>11</v>
      </c>
    </row>
    <row r="108" spans="1:6" x14ac:dyDescent="0.25">
      <c r="A108" s="3" t="s">
        <v>3602</v>
      </c>
      <c r="B108" s="3" t="s">
        <v>3602</v>
      </c>
      <c r="C108" s="3" t="s">
        <v>1168</v>
      </c>
      <c r="D108" s="3" t="s">
        <v>5698</v>
      </c>
      <c r="E108" s="3" t="s">
        <v>5698</v>
      </c>
      <c r="F108" s="3" t="s">
        <v>11</v>
      </c>
    </row>
    <row r="109" spans="1:6" x14ac:dyDescent="0.25">
      <c r="A109" s="3" t="s">
        <v>3603</v>
      </c>
      <c r="B109" s="3" t="s">
        <v>3603</v>
      </c>
      <c r="C109" s="3" t="s">
        <v>1168</v>
      </c>
      <c r="D109" s="3" t="s">
        <v>5698</v>
      </c>
      <c r="E109" s="3" t="s">
        <v>5698</v>
      </c>
      <c r="F109" s="3" t="s">
        <v>11</v>
      </c>
    </row>
    <row r="110" spans="1:6" x14ac:dyDescent="0.25">
      <c r="A110" s="3" t="s">
        <v>3604</v>
      </c>
      <c r="B110" s="3" t="s">
        <v>3604</v>
      </c>
      <c r="C110" s="3" t="s">
        <v>1168</v>
      </c>
      <c r="D110" s="3" t="s">
        <v>5698</v>
      </c>
      <c r="E110" s="3" t="s">
        <v>5698</v>
      </c>
      <c r="F110" s="3" t="s">
        <v>11</v>
      </c>
    </row>
    <row r="111" spans="1:6" x14ac:dyDescent="0.25">
      <c r="A111" s="3" t="s">
        <v>3605</v>
      </c>
      <c r="B111" s="3" t="s">
        <v>3605</v>
      </c>
      <c r="C111" s="3" t="s">
        <v>1168</v>
      </c>
      <c r="D111" s="3" t="s">
        <v>5698</v>
      </c>
      <c r="E111" s="3" t="s">
        <v>5698</v>
      </c>
      <c r="F111" s="3" t="s">
        <v>11</v>
      </c>
    </row>
    <row r="112" spans="1:6" x14ac:dyDescent="0.25">
      <c r="A112" s="3" t="s">
        <v>3606</v>
      </c>
      <c r="B112" s="3" t="s">
        <v>3606</v>
      </c>
      <c r="C112" s="3" t="s">
        <v>1168</v>
      </c>
      <c r="D112" s="3" t="s">
        <v>5698</v>
      </c>
      <c r="E112" s="3" t="s">
        <v>5698</v>
      </c>
      <c r="F112" s="3" t="s">
        <v>11</v>
      </c>
    </row>
    <row r="113" spans="1:6" x14ac:dyDescent="0.25">
      <c r="A113" s="3" t="s">
        <v>3607</v>
      </c>
      <c r="B113" s="3" t="s">
        <v>3607</v>
      </c>
      <c r="C113" s="3" t="s">
        <v>1168</v>
      </c>
      <c r="D113" s="3" t="s">
        <v>5698</v>
      </c>
      <c r="E113" s="3" t="s">
        <v>5698</v>
      </c>
      <c r="F113" s="3" t="s">
        <v>11</v>
      </c>
    </row>
    <row r="114" spans="1:6" x14ac:dyDescent="0.25">
      <c r="A114" s="3" t="s">
        <v>3608</v>
      </c>
      <c r="B114" s="3" t="s">
        <v>3608</v>
      </c>
      <c r="C114" s="3" t="s">
        <v>1168</v>
      </c>
      <c r="D114" s="3" t="s">
        <v>5698</v>
      </c>
      <c r="E114" s="3" t="s">
        <v>5698</v>
      </c>
      <c r="F114" s="3" t="s">
        <v>11</v>
      </c>
    </row>
    <row r="115" spans="1:6" x14ac:dyDescent="0.25">
      <c r="A115" s="3" t="s">
        <v>1250</v>
      </c>
      <c r="B115" s="3" t="s">
        <v>1250</v>
      </c>
      <c r="C115" s="3" t="s">
        <v>1168</v>
      </c>
      <c r="D115" s="3" t="s">
        <v>5698</v>
      </c>
      <c r="E115" s="3" t="s">
        <v>5698</v>
      </c>
      <c r="F115" s="3" t="s">
        <v>11</v>
      </c>
    </row>
    <row r="116" spans="1:6" x14ac:dyDescent="0.25">
      <c r="A116" s="3" t="s">
        <v>3609</v>
      </c>
      <c r="B116" s="3" t="s">
        <v>3609</v>
      </c>
      <c r="C116" s="3" t="s">
        <v>1168</v>
      </c>
      <c r="D116" s="3" t="s">
        <v>5698</v>
      </c>
      <c r="E116" s="3" t="s">
        <v>5698</v>
      </c>
      <c r="F116" s="3" t="s">
        <v>11</v>
      </c>
    </row>
    <row r="117" spans="1:6" x14ac:dyDescent="0.25">
      <c r="A117" s="3" t="s">
        <v>3610</v>
      </c>
      <c r="B117" s="3" t="s">
        <v>3610</v>
      </c>
      <c r="C117" s="3" t="s">
        <v>1168</v>
      </c>
      <c r="D117" s="3" t="s">
        <v>5698</v>
      </c>
      <c r="E117" s="3" t="s">
        <v>5698</v>
      </c>
      <c r="F117" s="3" t="s">
        <v>11</v>
      </c>
    </row>
    <row r="118" spans="1:6" x14ac:dyDescent="0.25">
      <c r="A118" s="3" t="s">
        <v>3611</v>
      </c>
      <c r="B118" s="3" t="s">
        <v>3611</v>
      </c>
      <c r="C118" s="3" t="s">
        <v>1168</v>
      </c>
      <c r="D118" s="3" t="s">
        <v>5698</v>
      </c>
      <c r="E118" s="3" t="s">
        <v>5698</v>
      </c>
      <c r="F118" s="3" t="s">
        <v>11</v>
      </c>
    </row>
    <row r="119" spans="1:6" x14ac:dyDescent="0.25">
      <c r="A119" s="3" t="s">
        <v>3612</v>
      </c>
      <c r="B119" s="3" t="s">
        <v>3612</v>
      </c>
      <c r="C119" s="3" t="s">
        <v>1168</v>
      </c>
      <c r="D119" s="3" t="s">
        <v>5698</v>
      </c>
      <c r="E119" s="3" t="s">
        <v>5698</v>
      </c>
      <c r="F119" s="3" t="s">
        <v>11</v>
      </c>
    </row>
    <row r="120" spans="1:6" x14ac:dyDescent="0.25">
      <c r="A120" s="3" t="s">
        <v>3613</v>
      </c>
      <c r="B120" s="3" t="s">
        <v>3613</v>
      </c>
      <c r="C120" s="3" t="s">
        <v>1168</v>
      </c>
      <c r="D120" s="3" t="s">
        <v>5698</v>
      </c>
      <c r="E120" s="3" t="s">
        <v>5698</v>
      </c>
      <c r="F120" s="3" t="s">
        <v>11</v>
      </c>
    </row>
    <row r="121" spans="1:6" x14ac:dyDescent="0.25">
      <c r="A121" s="3" t="s">
        <v>3614</v>
      </c>
      <c r="B121" s="3" t="s">
        <v>3614</v>
      </c>
      <c r="C121" s="3" t="s">
        <v>1168</v>
      </c>
      <c r="D121" s="3" t="s">
        <v>5698</v>
      </c>
      <c r="E121" s="3" t="s">
        <v>5698</v>
      </c>
      <c r="F121" s="3" t="s">
        <v>11</v>
      </c>
    </row>
    <row r="122" spans="1:6" x14ac:dyDescent="0.25">
      <c r="A122" s="3" t="s">
        <v>3615</v>
      </c>
      <c r="B122" s="3" t="s">
        <v>3615</v>
      </c>
      <c r="C122" s="3" t="s">
        <v>1168</v>
      </c>
      <c r="D122" s="3" t="s">
        <v>5698</v>
      </c>
      <c r="E122" s="3" t="s">
        <v>5698</v>
      </c>
      <c r="F122" s="3" t="s">
        <v>11</v>
      </c>
    </row>
    <row r="123" spans="1:6" x14ac:dyDescent="0.25">
      <c r="A123" s="3" t="s">
        <v>3616</v>
      </c>
      <c r="B123" s="3" t="s">
        <v>3616</v>
      </c>
      <c r="C123" s="3" t="s">
        <v>1168</v>
      </c>
      <c r="D123" s="3" t="s">
        <v>5698</v>
      </c>
      <c r="E123" s="3" t="s">
        <v>5698</v>
      </c>
      <c r="F123" s="3" t="s">
        <v>11</v>
      </c>
    </row>
    <row r="124" spans="1:6" x14ac:dyDescent="0.25">
      <c r="A124" s="3" t="s">
        <v>3617</v>
      </c>
      <c r="B124" s="3" t="s">
        <v>3617</v>
      </c>
      <c r="C124" s="3" t="s">
        <v>1168</v>
      </c>
      <c r="D124" s="3" t="s">
        <v>5698</v>
      </c>
      <c r="E124" s="3" t="s">
        <v>5698</v>
      </c>
      <c r="F124" s="3" t="s">
        <v>11</v>
      </c>
    </row>
    <row r="125" spans="1:6" x14ac:dyDescent="0.25">
      <c r="A125" s="3" t="s">
        <v>3618</v>
      </c>
      <c r="B125" s="3" t="s">
        <v>3618</v>
      </c>
      <c r="C125" s="3" t="s">
        <v>1168</v>
      </c>
      <c r="D125" s="3" t="s">
        <v>5698</v>
      </c>
      <c r="E125" s="3" t="s">
        <v>5698</v>
      </c>
      <c r="F125" s="3" t="s">
        <v>11</v>
      </c>
    </row>
    <row r="126" spans="1:6" x14ac:dyDescent="0.25">
      <c r="A126" s="3" t="s">
        <v>1251</v>
      </c>
      <c r="B126" s="3" t="s">
        <v>1251</v>
      </c>
      <c r="C126" s="3" t="s">
        <v>1168</v>
      </c>
      <c r="D126" s="3" t="s">
        <v>5698</v>
      </c>
      <c r="E126" s="3" t="s">
        <v>5698</v>
      </c>
      <c r="F126" s="3" t="s">
        <v>11</v>
      </c>
    </row>
    <row r="127" spans="1:6" x14ac:dyDescent="0.25">
      <c r="A127" s="3" t="s">
        <v>3619</v>
      </c>
      <c r="B127" s="3" t="s">
        <v>3619</v>
      </c>
      <c r="C127" s="3" t="s">
        <v>1168</v>
      </c>
      <c r="D127" s="3" t="s">
        <v>5698</v>
      </c>
      <c r="E127" s="3" t="s">
        <v>5698</v>
      </c>
      <c r="F127" s="3" t="s">
        <v>11</v>
      </c>
    </row>
    <row r="128" spans="1:6" x14ac:dyDescent="0.25">
      <c r="A128" s="3" t="s">
        <v>1252</v>
      </c>
      <c r="B128" s="3" t="s">
        <v>1252</v>
      </c>
      <c r="C128" s="3" t="s">
        <v>1168</v>
      </c>
      <c r="D128" s="3" t="s">
        <v>5698</v>
      </c>
      <c r="E128" s="3" t="s">
        <v>5698</v>
      </c>
      <c r="F128" s="3" t="s">
        <v>11</v>
      </c>
    </row>
    <row r="129" spans="1:6" x14ac:dyDescent="0.25">
      <c r="A129" s="3" t="s">
        <v>1253</v>
      </c>
      <c r="B129" s="3" t="s">
        <v>1253</v>
      </c>
      <c r="C129" s="3" t="s">
        <v>1168</v>
      </c>
      <c r="D129" s="3" t="s">
        <v>5698</v>
      </c>
      <c r="E129" s="3" t="s">
        <v>5698</v>
      </c>
      <c r="F129" s="3" t="s">
        <v>11</v>
      </c>
    </row>
    <row r="130" spans="1:6" x14ac:dyDescent="0.25">
      <c r="A130" s="3" t="s">
        <v>1254</v>
      </c>
      <c r="B130" s="3" t="s">
        <v>1254</v>
      </c>
      <c r="C130" s="3" t="s">
        <v>1168</v>
      </c>
      <c r="D130" s="3" t="s">
        <v>5698</v>
      </c>
      <c r="E130" s="3" t="s">
        <v>5698</v>
      </c>
      <c r="F130" s="3" t="s">
        <v>11</v>
      </c>
    </row>
    <row r="131" spans="1:6" x14ac:dyDescent="0.25">
      <c r="A131" s="3" t="s">
        <v>1255</v>
      </c>
      <c r="B131" s="3" t="s">
        <v>1255</v>
      </c>
      <c r="C131" s="3" t="s">
        <v>1168</v>
      </c>
      <c r="D131" s="3" t="s">
        <v>5698</v>
      </c>
      <c r="E131" s="3" t="s">
        <v>5698</v>
      </c>
      <c r="F131" s="3" t="s">
        <v>11</v>
      </c>
    </row>
    <row r="132" spans="1:6" x14ac:dyDescent="0.25">
      <c r="A132" s="3" t="s">
        <v>1256</v>
      </c>
      <c r="B132" s="3" t="s">
        <v>1256</v>
      </c>
      <c r="C132" s="3" t="s">
        <v>1168</v>
      </c>
      <c r="D132" s="3" t="s">
        <v>5698</v>
      </c>
      <c r="E132" s="3" t="s">
        <v>5698</v>
      </c>
      <c r="F132" s="3" t="s">
        <v>11</v>
      </c>
    </row>
    <row r="133" spans="1:6" x14ac:dyDescent="0.25">
      <c r="A133" s="3" t="s">
        <v>1257</v>
      </c>
      <c r="B133" s="3" t="s">
        <v>1257</v>
      </c>
      <c r="C133" s="3" t="s">
        <v>1168</v>
      </c>
      <c r="D133" s="3" t="s">
        <v>5698</v>
      </c>
      <c r="E133" s="3" t="s">
        <v>5698</v>
      </c>
      <c r="F133" s="3" t="s">
        <v>11</v>
      </c>
    </row>
    <row r="134" spans="1:6" x14ac:dyDescent="0.25">
      <c r="A134" s="3" t="s">
        <v>1258</v>
      </c>
      <c r="B134" s="3" t="s">
        <v>1258</v>
      </c>
      <c r="C134" s="3" t="s">
        <v>1168</v>
      </c>
      <c r="D134" s="3" t="s">
        <v>5698</v>
      </c>
      <c r="E134" s="3" t="s">
        <v>5698</v>
      </c>
      <c r="F134" s="3" t="s">
        <v>11</v>
      </c>
    </row>
    <row r="135" spans="1:6" x14ac:dyDescent="0.25">
      <c r="A135" s="3" t="s">
        <v>1176</v>
      </c>
      <c r="B135" s="3" t="s">
        <v>1176</v>
      </c>
      <c r="C135" s="3" t="s">
        <v>1168</v>
      </c>
      <c r="D135" s="3" t="s">
        <v>5698</v>
      </c>
      <c r="E135" s="3" t="s">
        <v>5698</v>
      </c>
      <c r="F135" s="3" t="s">
        <v>11</v>
      </c>
    </row>
    <row r="136" spans="1:6" x14ac:dyDescent="0.25">
      <c r="A136" s="3" t="s">
        <v>1259</v>
      </c>
      <c r="B136" s="3" t="s">
        <v>1259</v>
      </c>
      <c r="C136" s="3" t="s">
        <v>1168</v>
      </c>
      <c r="D136" s="3" t="s">
        <v>5698</v>
      </c>
      <c r="E136" s="3" t="s">
        <v>5698</v>
      </c>
      <c r="F136" s="3" t="s">
        <v>11</v>
      </c>
    </row>
    <row r="137" spans="1:6" x14ac:dyDescent="0.25">
      <c r="A137" s="3" t="s">
        <v>1260</v>
      </c>
      <c r="B137" s="3" t="s">
        <v>1260</v>
      </c>
      <c r="C137" s="3" t="s">
        <v>1168</v>
      </c>
      <c r="D137" s="3" t="s">
        <v>5698</v>
      </c>
      <c r="E137" s="3" t="s">
        <v>5698</v>
      </c>
      <c r="F137" s="3" t="s">
        <v>11</v>
      </c>
    </row>
    <row r="138" spans="1:6" x14ac:dyDescent="0.25">
      <c r="A138" s="3" t="s">
        <v>1261</v>
      </c>
      <c r="B138" s="3" t="s">
        <v>1261</v>
      </c>
      <c r="C138" s="3" t="s">
        <v>1168</v>
      </c>
      <c r="D138" s="3" t="s">
        <v>5698</v>
      </c>
      <c r="E138" s="3" t="s">
        <v>5698</v>
      </c>
      <c r="F138" s="3" t="s">
        <v>11</v>
      </c>
    </row>
    <row r="139" spans="1:6" x14ac:dyDescent="0.25">
      <c r="A139" s="3" t="s">
        <v>1262</v>
      </c>
      <c r="B139" s="3" t="s">
        <v>1262</v>
      </c>
      <c r="C139" s="3" t="s">
        <v>1168</v>
      </c>
      <c r="D139" s="3" t="s">
        <v>5698</v>
      </c>
      <c r="E139" s="3" t="s">
        <v>5698</v>
      </c>
      <c r="F139" s="3" t="s">
        <v>11</v>
      </c>
    </row>
    <row r="140" spans="1:6" x14ac:dyDescent="0.25">
      <c r="A140" s="3" t="s">
        <v>1263</v>
      </c>
      <c r="B140" s="3" t="s">
        <v>1263</v>
      </c>
      <c r="C140" s="3" t="s">
        <v>1168</v>
      </c>
      <c r="D140" s="3" t="s">
        <v>5698</v>
      </c>
      <c r="E140" s="3" t="s">
        <v>5698</v>
      </c>
      <c r="F140" s="3" t="s">
        <v>11</v>
      </c>
    </row>
    <row r="141" spans="1:6" x14ac:dyDescent="0.25">
      <c r="A141" s="3" t="s">
        <v>1264</v>
      </c>
      <c r="B141" s="3" t="s">
        <v>1264</v>
      </c>
      <c r="C141" s="3" t="s">
        <v>1168</v>
      </c>
      <c r="D141" s="3" t="s">
        <v>5698</v>
      </c>
      <c r="E141" s="3" t="s">
        <v>5698</v>
      </c>
      <c r="F141" s="3" t="s">
        <v>11</v>
      </c>
    </row>
    <row r="142" spans="1:6" x14ac:dyDescent="0.25">
      <c r="A142" s="3" t="s">
        <v>1265</v>
      </c>
      <c r="B142" s="3" t="s">
        <v>1265</v>
      </c>
      <c r="C142" s="3" t="s">
        <v>1168</v>
      </c>
      <c r="D142" s="3" t="s">
        <v>5698</v>
      </c>
      <c r="E142" s="3" t="s">
        <v>5698</v>
      </c>
      <c r="F142" s="3" t="s">
        <v>11</v>
      </c>
    </row>
    <row r="143" spans="1:6" x14ac:dyDescent="0.25">
      <c r="A143" s="3" t="s">
        <v>1266</v>
      </c>
      <c r="B143" s="3" t="s">
        <v>1266</v>
      </c>
      <c r="C143" s="3" t="s">
        <v>1168</v>
      </c>
      <c r="D143" s="3" t="s">
        <v>5698</v>
      </c>
      <c r="E143" s="3" t="s">
        <v>5698</v>
      </c>
      <c r="F143" s="3" t="s">
        <v>11</v>
      </c>
    </row>
    <row r="144" spans="1:6" x14ac:dyDescent="0.25">
      <c r="A144" s="3" t="s">
        <v>1267</v>
      </c>
      <c r="B144" s="3" t="s">
        <v>1267</v>
      </c>
      <c r="C144" s="3" t="s">
        <v>1168</v>
      </c>
      <c r="D144" s="3" t="s">
        <v>5698</v>
      </c>
      <c r="E144" s="3" t="s">
        <v>5698</v>
      </c>
      <c r="F144" s="3" t="s">
        <v>11</v>
      </c>
    </row>
    <row r="145" spans="1:6" x14ac:dyDescent="0.25">
      <c r="A145" s="3" t="s">
        <v>1177</v>
      </c>
      <c r="B145" s="3" t="s">
        <v>1177</v>
      </c>
      <c r="C145" s="3" t="s">
        <v>1168</v>
      </c>
      <c r="D145" s="3" t="s">
        <v>5698</v>
      </c>
      <c r="E145" s="3" t="s">
        <v>5698</v>
      </c>
      <c r="F145" s="3" t="s">
        <v>11</v>
      </c>
    </row>
    <row r="146" spans="1:6" x14ac:dyDescent="0.25">
      <c r="A146" s="3" t="s">
        <v>1268</v>
      </c>
      <c r="B146" s="3" t="s">
        <v>1268</v>
      </c>
      <c r="C146" s="3" t="s">
        <v>1168</v>
      </c>
      <c r="D146" s="3" t="s">
        <v>5698</v>
      </c>
      <c r="E146" s="3" t="s">
        <v>5698</v>
      </c>
      <c r="F146" s="3" t="s">
        <v>11</v>
      </c>
    </row>
    <row r="147" spans="1:6" x14ac:dyDescent="0.25">
      <c r="A147" s="3" t="s">
        <v>1269</v>
      </c>
      <c r="B147" s="3" t="s">
        <v>1269</v>
      </c>
      <c r="C147" s="3" t="s">
        <v>1168</v>
      </c>
      <c r="D147" s="3" t="s">
        <v>5698</v>
      </c>
      <c r="E147" s="3" t="s">
        <v>5698</v>
      </c>
      <c r="F147" s="3" t="s">
        <v>11</v>
      </c>
    </row>
    <row r="148" spans="1:6" x14ac:dyDescent="0.25">
      <c r="A148" s="3" t="s">
        <v>1270</v>
      </c>
      <c r="B148" s="3" t="s">
        <v>1270</v>
      </c>
      <c r="C148" s="3" t="s">
        <v>1168</v>
      </c>
      <c r="D148" s="3" t="s">
        <v>5698</v>
      </c>
      <c r="E148" s="3" t="s">
        <v>5698</v>
      </c>
      <c r="F148" s="3" t="s">
        <v>11</v>
      </c>
    </row>
    <row r="149" spans="1:6" x14ac:dyDescent="0.25">
      <c r="A149" s="3" t="s">
        <v>1271</v>
      </c>
      <c r="B149" s="3" t="s">
        <v>1271</v>
      </c>
      <c r="C149" s="3" t="s">
        <v>1168</v>
      </c>
      <c r="D149" s="3" t="s">
        <v>5698</v>
      </c>
      <c r="E149" s="3" t="s">
        <v>5698</v>
      </c>
      <c r="F149" s="3" t="s">
        <v>11</v>
      </c>
    </row>
    <row r="150" spans="1:6" x14ac:dyDescent="0.25">
      <c r="A150" s="3" t="s">
        <v>1272</v>
      </c>
      <c r="B150" s="3" t="s">
        <v>1272</v>
      </c>
      <c r="C150" s="3" t="s">
        <v>1168</v>
      </c>
      <c r="D150" s="3" t="s">
        <v>5698</v>
      </c>
      <c r="E150" s="3" t="s">
        <v>5698</v>
      </c>
      <c r="F150" s="3" t="s">
        <v>11</v>
      </c>
    </row>
    <row r="151" spans="1:6" x14ac:dyDescent="0.25">
      <c r="A151" s="3" t="s">
        <v>1273</v>
      </c>
      <c r="B151" s="3" t="s">
        <v>1273</v>
      </c>
      <c r="C151" s="3" t="s">
        <v>1168</v>
      </c>
      <c r="D151" s="3" t="s">
        <v>5698</v>
      </c>
      <c r="E151" s="3" t="s">
        <v>5698</v>
      </c>
      <c r="F151" s="3" t="s">
        <v>11</v>
      </c>
    </row>
    <row r="152" spans="1:6" x14ac:dyDescent="0.25">
      <c r="A152" s="3" t="s">
        <v>1274</v>
      </c>
      <c r="B152" s="3" t="s">
        <v>1274</v>
      </c>
      <c r="C152" s="3" t="s">
        <v>1168</v>
      </c>
      <c r="D152" s="3" t="s">
        <v>5698</v>
      </c>
      <c r="E152" s="3" t="s">
        <v>5698</v>
      </c>
      <c r="F152" s="3" t="s">
        <v>11</v>
      </c>
    </row>
    <row r="153" spans="1:6" x14ac:dyDescent="0.25">
      <c r="A153" s="3" t="s">
        <v>1275</v>
      </c>
      <c r="B153" s="3" t="s">
        <v>1275</v>
      </c>
      <c r="C153" s="3" t="s">
        <v>1168</v>
      </c>
      <c r="D153" s="3" t="s">
        <v>5698</v>
      </c>
      <c r="E153" s="3" t="s">
        <v>5698</v>
      </c>
      <c r="F153" s="3" t="s">
        <v>11</v>
      </c>
    </row>
    <row r="154" spans="1:6" x14ac:dyDescent="0.25">
      <c r="A154" s="3" t="s">
        <v>1276</v>
      </c>
      <c r="B154" s="3" t="s">
        <v>1276</v>
      </c>
      <c r="C154" s="3" t="s">
        <v>1168</v>
      </c>
      <c r="D154" s="3" t="s">
        <v>5698</v>
      </c>
      <c r="E154" s="3" t="s">
        <v>5698</v>
      </c>
      <c r="F154" s="3" t="s">
        <v>11</v>
      </c>
    </row>
    <row r="155" spans="1:6" x14ac:dyDescent="0.25">
      <c r="A155" s="3" t="s">
        <v>1277</v>
      </c>
      <c r="B155" s="3" t="s">
        <v>1277</v>
      </c>
      <c r="C155" s="3" t="s">
        <v>1168</v>
      </c>
      <c r="D155" s="3" t="s">
        <v>5698</v>
      </c>
      <c r="E155" s="3" t="s">
        <v>5698</v>
      </c>
      <c r="F155" s="3" t="s">
        <v>11</v>
      </c>
    </row>
    <row r="156" spans="1:6" x14ac:dyDescent="0.25">
      <c r="A156" s="3" t="s">
        <v>1178</v>
      </c>
      <c r="B156" s="3" t="s">
        <v>1178</v>
      </c>
      <c r="C156" s="3" t="s">
        <v>1168</v>
      </c>
      <c r="D156" s="3" t="s">
        <v>5698</v>
      </c>
      <c r="E156" s="3" t="s">
        <v>5698</v>
      </c>
      <c r="F156" s="3" t="s">
        <v>11</v>
      </c>
    </row>
    <row r="157" spans="1:6" x14ac:dyDescent="0.25">
      <c r="A157" s="3" t="s">
        <v>1278</v>
      </c>
      <c r="B157" s="3" t="s">
        <v>1278</v>
      </c>
      <c r="C157" s="3" t="s">
        <v>1168</v>
      </c>
      <c r="D157" s="3" t="s">
        <v>5698</v>
      </c>
      <c r="E157" s="3" t="s">
        <v>5698</v>
      </c>
      <c r="F157" s="3" t="s">
        <v>11</v>
      </c>
    </row>
    <row r="158" spans="1:6" x14ac:dyDescent="0.25">
      <c r="A158" s="3" t="s">
        <v>1279</v>
      </c>
      <c r="B158" s="3" t="s">
        <v>1279</v>
      </c>
      <c r="C158" s="3" t="s">
        <v>1168</v>
      </c>
      <c r="D158" s="3" t="s">
        <v>5698</v>
      </c>
      <c r="E158" s="3" t="s">
        <v>5698</v>
      </c>
      <c r="F158" s="3" t="s">
        <v>11</v>
      </c>
    </row>
    <row r="159" spans="1:6" x14ac:dyDescent="0.25">
      <c r="A159" s="3" t="s">
        <v>1280</v>
      </c>
      <c r="B159" s="3" t="s">
        <v>1280</v>
      </c>
      <c r="C159" s="3" t="s">
        <v>1168</v>
      </c>
      <c r="D159" s="3" t="s">
        <v>5698</v>
      </c>
      <c r="E159" s="3" t="s">
        <v>5698</v>
      </c>
      <c r="F159" s="3" t="s">
        <v>11</v>
      </c>
    </row>
    <row r="160" spans="1:6" x14ac:dyDescent="0.25">
      <c r="A160" s="3" t="s">
        <v>1281</v>
      </c>
      <c r="B160" s="3" t="s">
        <v>1281</v>
      </c>
      <c r="C160" s="3" t="s">
        <v>1168</v>
      </c>
      <c r="D160" s="3" t="s">
        <v>5698</v>
      </c>
      <c r="E160" s="3" t="s">
        <v>5698</v>
      </c>
      <c r="F160" s="3" t="s">
        <v>11</v>
      </c>
    </row>
    <row r="161" spans="1:6" x14ac:dyDescent="0.25">
      <c r="A161" s="3" t="s">
        <v>1282</v>
      </c>
      <c r="B161" s="3" t="s">
        <v>1282</v>
      </c>
      <c r="C161" s="3" t="s">
        <v>1168</v>
      </c>
      <c r="D161" s="3" t="s">
        <v>5698</v>
      </c>
      <c r="E161" s="3" t="s">
        <v>5698</v>
      </c>
      <c r="F161" s="3" t="s">
        <v>11</v>
      </c>
    </row>
    <row r="162" spans="1:6" x14ac:dyDescent="0.25">
      <c r="A162" s="3" t="s">
        <v>1283</v>
      </c>
      <c r="B162" s="3" t="s">
        <v>1283</v>
      </c>
      <c r="C162" s="3" t="s">
        <v>1168</v>
      </c>
      <c r="D162" s="3" t="s">
        <v>5698</v>
      </c>
      <c r="E162" s="3" t="s">
        <v>5698</v>
      </c>
      <c r="F162" s="3" t="s">
        <v>11</v>
      </c>
    </row>
    <row r="163" spans="1:6" x14ac:dyDescent="0.25">
      <c r="A163" s="3" t="s">
        <v>1284</v>
      </c>
      <c r="B163" s="3" t="s">
        <v>1284</v>
      </c>
      <c r="C163" s="3" t="s">
        <v>1168</v>
      </c>
      <c r="D163" s="3" t="s">
        <v>5698</v>
      </c>
      <c r="E163" s="3" t="s">
        <v>5698</v>
      </c>
      <c r="F163" s="3" t="s">
        <v>11</v>
      </c>
    </row>
    <row r="164" spans="1:6" x14ac:dyDescent="0.25">
      <c r="A164" s="3" t="s">
        <v>1285</v>
      </c>
      <c r="B164" s="3" t="s">
        <v>1285</v>
      </c>
      <c r="C164" s="3" t="s">
        <v>1168</v>
      </c>
      <c r="D164" s="3" t="s">
        <v>5698</v>
      </c>
      <c r="E164" s="3" t="s">
        <v>5698</v>
      </c>
      <c r="F164" s="3" t="s">
        <v>11</v>
      </c>
    </row>
    <row r="165" spans="1:6" x14ac:dyDescent="0.25">
      <c r="A165" s="3" t="s">
        <v>1286</v>
      </c>
      <c r="B165" s="3" t="s">
        <v>1286</v>
      </c>
      <c r="C165" s="3" t="s">
        <v>1168</v>
      </c>
      <c r="D165" s="3" t="s">
        <v>5698</v>
      </c>
      <c r="E165" s="3" t="s">
        <v>5698</v>
      </c>
      <c r="F165" s="3" t="s">
        <v>11</v>
      </c>
    </row>
    <row r="166" spans="1:6" x14ac:dyDescent="0.25">
      <c r="A166" s="3" t="s">
        <v>1179</v>
      </c>
      <c r="B166" s="3" t="s">
        <v>1179</v>
      </c>
      <c r="C166" s="3" t="s">
        <v>1168</v>
      </c>
      <c r="D166" s="3" t="s">
        <v>5698</v>
      </c>
      <c r="E166" s="3" t="s">
        <v>5698</v>
      </c>
      <c r="F166" s="3" t="s">
        <v>11</v>
      </c>
    </row>
    <row r="167" spans="1:6" x14ac:dyDescent="0.25">
      <c r="A167" s="3" t="s">
        <v>1287</v>
      </c>
      <c r="B167" s="3" t="s">
        <v>1287</v>
      </c>
      <c r="C167" s="3" t="s">
        <v>1168</v>
      </c>
      <c r="D167" s="3" t="s">
        <v>5698</v>
      </c>
      <c r="E167" s="3" t="s">
        <v>5698</v>
      </c>
      <c r="F167" s="3" t="s">
        <v>11</v>
      </c>
    </row>
    <row r="168" spans="1:6" x14ac:dyDescent="0.25">
      <c r="A168" s="3" t="s">
        <v>1288</v>
      </c>
      <c r="B168" s="3" t="s">
        <v>1288</v>
      </c>
      <c r="C168" s="3" t="s">
        <v>1168</v>
      </c>
      <c r="D168" s="3" t="s">
        <v>5698</v>
      </c>
      <c r="E168" s="3" t="s">
        <v>5698</v>
      </c>
      <c r="F168" s="3" t="s">
        <v>11</v>
      </c>
    </row>
    <row r="169" spans="1:6" x14ac:dyDescent="0.25">
      <c r="A169" s="3" t="s">
        <v>1289</v>
      </c>
      <c r="B169" s="3" t="s">
        <v>1289</v>
      </c>
      <c r="C169" s="3" t="s">
        <v>1168</v>
      </c>
      <c r="D169" s="3" t="s">
        <v>5698</v>
      </c>
      <c r="E169" s="3" t="s">
        <v>5698</v>
      </c>
      <c r="F169" s="3" t="s">
        <v>11</v>
      </c>
    </row>
    <row r="170" spans="1:6" x14ac:dyDescent="0.25">
      <c r="A170" s="3" t="s">
        <v>1290</v>
      </c>
      <c r="B170" s="3" t="s">
        <v>1290</v>
      </c>
      <c r="C170" s="3" t="s">
        <v>1168</v>
      </c>
      <c r="D170" s="3" t="s">
        <v>5698</v>
      </c>
      <c r="E170" s="3" t="s">
        <v>5698</v>
      </c>
      <c r="F170" s="3" t="s">
        <v>11</v>
      </c>
    </row>
    <row r="171" spans="1:6" x14ac:dyDescent="0.25">
      <c r="A171" s="3" t="s">
        <v>1291</v>
      </c>
      <c r="B171" s="3" t="s">
        <v>1291</v>
      </c>
      <c r="C171" s="3" t="s">
        <v>1168</v>
      </c>
      <c r="D171" s="3" t="s">
        <v>5698</v>
      </c>
      <c r="E171" s="3" t="s">
        <v>5698</v>
      </c>
      <c r="F171" s="3" t="s">
        <v>11</v>
      </c>
    </row>
    <row r="172" spans="1:6" x14ac:dyDescent="0.25">
      <c r="A172" s="3" t="s">
        <v>1292</v>
      </c>
      <c r="B172" s="3" t="s">
        <v>1292</v>
      </c>
      <c r="C172" s="3" t="s">
        <v>1168</v>
      </c>
      <c r="D172" s="3" t="s">
        <v>5698</v>
      </c>
      <c r="E172" s="3" t="s">
        <v>5698</v>
      </c>
      <c r="F172" s="3" t="s">
        <v>11</v>
      </c>
    </row>
    <row r="173" spans="1:6" x14ac:dyDescent="0.25">
      <c r="A173" s="3" t="s">
        <v>1293</v>
      </c>
      <c r="B173" s="3" t="s">
        <v>1293</v>
      </c>
      <c r="C173" s="3" t="s">
        <v>1168</v>
      </c>
      <c r="D173" s="3" t="s">
        <v>5698</v>
      </c>
      <c r="E173" s="3" t="s">
        <v>5698</v>
      </c>
      <c r="F173" s="3" t="s">
        <v>11</v>
      </c>
    </row>
    <row r="174" spans="1:6" x14ac:dyDescent="0.25">
      <c r="A174" s="3" t="s">
        <v>1294</v>
      </c>
      <c r="B174" s="3" t="s">
        <v>1294</v>
      </c>
      <c r="C174" s="3" t="s">
        <v>1168</v>
      </c>
      <c r="D174" s="3" t="s">
        <v>5698</v>
      </c>
      <c r="E174" s="3" t="s">
        <v>5698</v>
      </c>
      <c r="F174" s="3" t="s">
        <v>11</v>
      </c>
    </row>
    <row r="175" spans="1:6" x14ac:dyDescent="0.25">
      <c r="A175" s="3" t="s">
        <v>1295</v>
      </c>
      <c r="B175" s="3" t="s">
        <v>1295</v>
      </c>
      <c r="C175" s="3" t="s">
        <v>1168</v>
      </c>
      <c r="D175" s="3" t="s">
        <v>5698</v>
      </c>
      <c r="E175" s="3" t="s">
        <v>5698</v>
      </c>
      <c r="F175" s="3" t="s">
        <v>11</v>
      </c>
    </row>
    <row r="176" spans="1:6" x14ac:dyDescent="0.25">
      <c r="A176" s="3" t="s">
        <v>1296</v>
      </c>
      <c r="B176" s="3" t="s">
        <v>1296</v>
      </c>
      <c r="C176" s="3" t="s">
        <v>1168</v>
      </c>
      <c r="D176" s="3" t="s">
        <v>5698</v>
      </c>
      <c r="E176" s="3" t="s">
        <v>5698</v>
      </c>
      <c r="F176" s="3" t="s">
        <v>11</v>
      </c>
    </row>
    <row r="177" spans="1:6" x14ac:dyDescent="0.25">
      <c r="A177" s="3" t="s">
        <v>1180</v>
      </c>
      <c r="B177" s="3" t="s">
        <v>1180</v>
      </c>
      <c r="C177" s="3" t="s">
        <v>1168</v>
      </c>
      <c r="D177" s="3" t="s">
        <v>5698</v>
      </c>
      <c r="E177" s="3" t="s">
        <v>5698</v>
      </c>
      <c r="F177" s="3" t="s">
        <v>11</v>
      </c>
    </row>
    <row r="178" spans="1:6" x14ac:dyDescent="0.25">
      <c r="A178" s="3" t="s">
        <v>1297</v>
      </c>
      <c r="B178" s="3" t="s">
        <v>1297</v>
      </c>
      <c r="C178" s="3" t="s">
        <v>1168</v>
      </c>
      <c r="D178" s="3" t="s">
        <v>5698</v>
      </c>
      <c r="E178" s="3" t="s">
        <v>5698</v>
      </c>
      <c r="F178" s="3" t="s">
        <v>11</v>
      </c>
    </row>
    <row r="179" spans="1:6" x14ac:dyDescent="0.25">
      <c r="A179" s="3" t="s">
        <v>1298</v>
      </c>
      <c r="B179" s="3" t="s">
        <v>1298</v>
      </c>
      <c r="C179" s="3" t="s">
        <v>1168</v>
      </c>
      <c r="D179" s="3" t="s">
        <v>5698</v>
      </c>
      <c r="E179" s="3" t="s">
        <v>5698</v>
      </c>
      <c r="F179" s="3" t="s">
        <v>11</v>
      </c>
    </row>
    <row r="180" spans="1:6" x14ac:dyDescent="0.25">
      <c r="A180" s="3" t="s">
        <v>1299</v>
      </c>
      <c r="B180" s="3" t="s">
        <v>1299</v>
      </c>
      <c r="C180" s="3" t="s">
        <v>1168</v>
      </c>
      <c r="D180" s="3" t="s">
        <v>5698</v>
      </c>
      <c r="E180" s="3" t="s">
        <v>5698</v>
      </c>
      <c r="F180" s="3" t="s">
        <v>11</v>
      </c>
    </row>
    <row r="181" spans="1:6" x14ac:dyDescent="0.25">
      <c r="A181" s="3" t="s">
        <v>1300</v>
      </c>
      <c r="B181" s="3" t="s">
        <v>1300</v>
      </c>
      <c r="C181" s="3" t="s">
        <v>1168</v>
      </c>
      <c r="D181" s="3" t="s">
        <v>5698</v>
      </c>
      <c r="E181" s="3" t="s">
        <v>5698</v>
      </c>
      <c r="F181" s="3" t="s">
        <v>11</v>
      </c>
    </row>
    <row r="182" spans="1:6" x14ac:dyDescent="0.25">
      <c r="A182" s="3" t="s">
        <v>1301</v>
      </c>
      <c r="B182" s="3" t="s">
        <v>1301</v>
      </c>
      <c r="C182" s="3" t="s">
        <v>1168</v>
      </c>
      <c r="D182" s="3" t="s">
        <v>5698</v>
      </c>
      <c r="E182" s="3" t="s">
        <v>5698</v>
      </c>
      <c r="F182" s="3" t="s">
        <v>11</v>
      </c>
    </row>
    <row r="183" spans="1:6" x14ac:dyDescent="0.25">
      <c r="A183" s="3" t="s">
        <v>1302</v>
      </c>
      <c r="B183" s="3" t="s">
        <v>1302</v>
      </c>
      <c r="C183" s="3" t="s">
        <v>1168</v>
      </c>
      <c r="D183" s="3" t="s">
        <v>5698</v>
      </c>
      <c r="E183" s="3" t="s">
        <v>5698</v>
      </c>
      <c r="F183" s="3" t="s">
        <v>11</v>
      </c>
    </row>
    <row r="184" spans="1:6" x14ac:dyDescent="0.25">
      <c r="A184" s="3" t="s">
        <v>1303</v>
      </c>
      <c r="B184" s="3" t="s">
        <v>1303</v>
      </c>
      <c r="C184" s="3" t="s">
        <v>1168</v>
      </c>
      <c r="D184" s="3" t="s">
        <v>5698</v>
      </c>
      <c r="E184" s="3" t="s">
        <v>5698</v>
      </c>
      <c r="F184" s="3" t="s">
        <v>11</v>
      </c>
    </row>
    <row r="185" spans="1:6" x14ac:dyDescent="0.25">
      <c r="A185" s="3" t="s">
        <v>1304</v>
      </c>
      <c r="B185" s="3" t="s">
        <v>1304</v>
      </c>
      <c r="C185" s="3" t="s">
        <v>1168</v>
      </c>
      <c r="D185" s="3" t="s">
        <v>5698</v>
      </c>
      <c r="E185" s="3" t="s">
        <v>5698</v>
      </c>
      <c r="F185" s="3" t="s">
        <v>11</v>
      </c>
    </row>
    <row r="186" spans="1:6" x14ac:dyDescent="0.25">
      <c r="A186" s="3" t="s">
        <v>1181</v>
      </c>
      <c r="B186" s="3" t="s">
        <v>1181</v>
      </c>
      <c r="C186" s="3" t="s">
        <v>1168</v>
      </c>
      <c r="D186" s="3" t="s">
        <v>5698</v>
      </c>
      <c r="E186" s="3" t="s">
        <v>5698</v>
      </c>
      <c r="F186" s="3" t="s">
        <v>11</v>
      </c>
    </row>
    <row r="187" spans="1:6" x14ac:dyDescent="0.25">
      <c r="A187" s="3" t="s">
        <v>1305</v>
      </c>
      <c r="B187" s="3" t="s">
        <v>1305</v>
      </c>
      <c r="C187" s="3" t="s">
        <v>1168</v>
      </c>
      <c r="D187" s="3" t="s">
        <v>5698</v>
      </c>
      <c r="E187" s="3" t="s">
        <v>5698</v>
      </c>
      <c r="F187" s="3" t="s">
        <v>11</v>
      </c>
    </row>
    <row r="188" spans="1:6" x14ac:dyDescent="0.25">
      <c r="A188" s="3" t="s">
        <v>1306</v>
      </c>
      <c r="B188" s="3" t="s">
        <v>1306</v>
      </c>
      <c r="C188" s="3" t="s">
        <v>1168</v>
      </c>
      <c r="D188" s="3" t="s">
        <v>5698</v>
      </c>
      <c r="E188" s="3" t="s">
        <v>5698</v>
      </c>
      <c r="F188" s="3" t="s">
        <v>11</v>
      </c>
    </row>
    <row r="189" spans="1:6" x14ac:dyDescent="0.25">
      <c r="A189" s="3" t="s">
        <v>1307</v>
      </c>
      <c r="B189" s="3" t="s">
        <v>1307</v>
      </c>
      <c r="C189" s="3" t="s">
        <v>1168</v>
      </c>
      <c r="D189" s="3" t="s">
        <v>5698</v>
      </c>
      <c r="E189" s="3" t="s">
        <v>5698</v>
      </c>
      <c r="F189" s="3" t="s">
        <v>11</v>
      </c>
    </row>
    <row r="190" spans="1:6" x14ac:dyDescent="0.25">
      <c r="A190" s="3" t="s">
        <v>1308</v>
      </c>
      <c r="B190" s="3" t="s">
        <v>1308</v>
      </c>
      <c r="C190" s="3" t="s">
        <v>1168</v>
      </c>
      <c r="D190" s="3" t="s">
        <v>5698</v>
      </c>
      <c r="E190" s="3" t="s">
        <v>5698</v>
      </c>
      <c r="F190" s="3" t="s">
        <v>11</v>
      </c>
    </row>
    <row r="191" spans="1:6" x14ac:dyDescent="0.25">
      <c r="A191" s="3" t="s">
        <v>1309</v>
      </c>
      <c r="B191" s="3" t="s">
        <v>1309</v>
      </c>
      <c r="C191" s="3" t="s">
        <v>1168</v>
      </c>
      <c r="D191" s="3" t="s">
        <v>5698</v>
      </c>
      <c r="E191" s="3" t="s">
        <v>5698</v>
      </c>
      <c r="F191" s="3" t="s">
        <v>11</v>
      </c>
    </row>
    <row r="192" spans="1:6" x14ac:dyDescent="0.25">
      <c r="A192" s="3" t="s">
        <v>1310</v>
      </c>
      <c r="B192" s="3" t="s">
        <v>1310</v>
      </c>
      <c r="C192" s="3" t="s">
        <v>1168</v>
      </c>
      <c r="D192" s="3" t="s">
        <v>5698</v>
      </c>
      <c r="E192" s="3" t="s">
        <v>5698</v>
      </c>
      <c r="F192" s="3" t="s">
        <v>11</v>
      </c>
    </row>
    <row r="193" spans="1:6" x14ac:dyDescent="0.25">
      <c r="A193" s="3" t="s">
        <v>1311</v>
      </c>
      <c r="B193" s="3" t="s">
        <v>1311</v>
      </c>
      <c r="C193" s="3" t="s">
        <v>1168</v>
      </c>
      <c r="D193" s="3" t="s">
        <v>5698</v>
      </c>
      <c r="E193" s="3" t="s">
        <v>5698</v>
      </c>
      <c r="F193" s="3" t="s">
        <v>11</v>
      </c>
    </row>
    <row r="194" spans="1:6" x14ac:dyDescent="0.25">
      <c r="A194" s="3" t="s">
        <v>1312</v>
      </c>
      <c r="B194" s="3" t="s">
        <v>1312</v>
      </c>
      <c r="C194" s="3" t="s">
        <v>1168</v>
      </c>
      <c r="D194" s="3" t="s">
        <v>5698</v>
      </c>
      <c r="E194" s="3" t="s">
        <v>5698</v>
      </c>
      <c r="F194" s="3" t="s">
        <v>11</v>
      </c>
    </row>
    <row r="195" spans="1:6" x14ac:dyDescent="0.25">
      <c r="A195" s="3" t="s">
        <v>1313</v>
      </c>
      <c r="B195" s="3" t="s">
        <v>1313</v>
      </c>
      <c r="C195" s="3" t="s">
        <v>1168</v>
      </c>
      <c r="D195" s="3" t="s">
        <v>5698</v>
      </c>
      <c r="E195" s="3" t="s">
        <v>5698</v>
      </c>
      <c r="F195" s="3" t="s">
        <v>11</v>
      </c>
    </row>
    <row r="196" spans="1:6" x14ac:dyDescent="0.25">
      <c r="A196" s="3" t="s">
        <v>1314</v>
      </c>
      <c r="B196" s="3" t="s">
        <v>1314</v>
      </c>
      <c r="C196" s="3" t="s">
        <v>1168</v>
      </c>
      <c r="D196" s="3" t="s">
        <v>5698</v>
      </c>
      <c r="E196" s="3" t="s">
        <v>5698</v>
      </c>
      <c r="F196" s="3" t="s">
        <v>11</v>
      </c>
    </row>
    <row r="197" spans="1:6" x14ac:dyDescent="0.25">
      <c r="A197" s="3" t="s">
        <v>1182</v>
      </c>
      <c r="B197" s="3" t="s">
        <v>1182</v>
      </c>
      <c r="C197" s="3" t="s">
        <v>1168</v>
      </c>
      <c r="D197" s="3" t="s">
        <v>5698</v>
      </c>
      <c r="E197" s="3" t="s">
        <v>5698</v>
      </c>
      <c r="F197" s="3" t="s">
        <v>11</v>
      </c>
    </row>
    <row r="198" spans="1:6" x14ac:dyDescent="0.25">
      <c r="A198" s="3" t="s">
        <v>1315</v>
      </c>
      <c r="B198" s="3" t="s">
        <v>1315</v>
      </c>
      <c r="C198" s="3" t="s">
        <v>1168</v>
      </c>
      <c r="D198" s="3" t="s">
        <v>5698</v>
      </c>
      <c r="E198" s="3" t="s">
        <v>5698</v>
      </c>
      <c r="F198" s="3" t="s">
        <v>11</v>
      </c>
    </row>
    <row r="199" spans="1:6" x14ac:dyDescent="0.25">
      <c r="A199" s="3" t="s">
        <v>1316</v>
      </c>
      <c r="B199" s="3" t="s">
        <v>1316</v>
      </c>
      <c r="C199" s="3" t="s">
        <v>1168</v>
      </c>
      <c r="D199" s="3" t="s">
        <v>5698</v>
      </c>
      <c r="E199" s="3" t="s">
        <v>5698</v>
      </c>
      <c r="F199" s="3" t="s">
        <v>11</v>
      </c>
    </row>
    <row r="200" spans="1:6" x14ac:dyDescent="0.25">
      <c r="A200" s="3" t="s">
        <v>1317</v>
      </c>
      <c r="B200" s="3" t="s">
        <v>1317</v>
      </c>
      <c r="C200" s="3" t="s">
        <v>1168</v>
      </c>
      <c r="D200" s="3" t="s">
        <v>5698</v>
      </c>
      <c r="E200" s="3" t="s">
        <v>5698</v>
      </c>
      <c r="F200" s="3" t="s">
        <v>11</v>
      </c>
    </row>
    <row r="201" spans="1:6" x14ac:dyDescent="0.25">
      <c r="A201" s="3" t="s">
        <v>1318</v>
      </c>
      <c r="B201" s="3" t="s">
        <v>1318</v>
      </c>
      <c r="C201" s="3" t="s">
        <v>1168</v>
      </c>
      <c r="D201" s="3" t="s">
        <v>5698</v>
      </c>
      <c r="E201" s="3" t="s">
        <v>5698</v>
      </c>
      <c r="F201" s="3" t="s">
        <v>11</v>
      </c>
    </row>
    <row r="202" spans="1:6" x14ac:dyDescent="0.25">
      <c r="A202" s="3" t="s">
        <v>1319</v>
      </c>
      <c r="B202" s="3" t="s">
        <v>1319</v>
      </c>
      <c r="C202" s="3" t="s">
        <v>1168</v>
      </c>
      <c r="D202" s="3" t="s">
        <v>5698</v>
      </c>
      <c r="E202" s="3" t="s">
        <v>5698</v>
      </c>
      <c r="F202" s="3" t="s">
        <v>11</v>
      </c>
    </row>
    <row r="203" spans="1:6" x14ac:dyDescent="0.25">
      <c r="A203" s="3" t="s">
        <v>1320</v>
      </c>
      <c r="B203" s="3" t="s">
        <v>1320</v>
      </c>
      <c r="C203" s="3" t="s">
        <v>1168</v>
      </c>
      <c r="D203" s="3" t="s">
        <v>5698</v>
      </c>
      <c r="E203" s="3" t="s">
        <v>5698</v>
      </c>
      <c r="F203" s="3" t="s">
        <v>11</v>
      </c>
    </row>
    <row r="204" spans="1:6" x14ac:dyDescent="0.25">
      <c r="A204" s="3" t="s">
        <v>1321</v>
      </c>
      <c r="B204" s="3" t="s">
        <v>1321</v>
      </c>
      <c r="C204" s="3" t="s">
        <v>1168</v>
      </c>
      <c r="D204" s="3" t="s">
        <v>5698</v>
      </c>
      <c r="E204" s="3" t="s">
        <v>5698</v>
      </c>
      <c r="F204" s="3" t="s">
        <v>11</v>
      </c>
    </row>
    <row r="205" spans="1:6" x14ac:dyDescent="0.25">
      <c r="A205" s="3" t="s">
        <v>1322</v>
      </c>
      <c r="B205" s="3" t="s">
        <v>1322</v>
      </c>
      <c r="C205" s="3" t="s">
        <v>1168</v>
      </c>
      <c r="D205" s="3" t="s">
        <v>5698</v>
      </c>
      <c r="E205" s="3" t="s">
        <v>5698</v>
      </c>
      <c r="F205" s="3" t="s">
        <v>11</v>
      </c>
    </row>
    <row r="206" spans="1:6" x14ac:dyDescent="0.25">
      <c r="A206" s="3" t="s">
        <v>1323</v>
      </c>
      <c r="B206" s="3" t="s">
        <v>1323</v>
      </c>
      <c r="C206" s="3" t="s">
        <v>1168</v>
      </c>
      <c r="D206" s="3" t="s">
        <v>5698</v>
      </c>
      <c r="E206" s="3" t="s">
        <v>5698</v>
      </c>
      <c r="F206" s="3" t="s">
        <v>11</v>
      </c>
    </row>
    <row r="207" spans="1:6" x14ac:dyDescent="0.25">
      <c r="A207" s="3" t="s">
        <v>1324</v>
      </c>
      <c r="B207" s="3" t="s">
        <v>1324</v>
      </c>
      <c r="C207" s="3" t="s">
        <v>1168</v>
      </c>
      <c r="D207" s="3" t="s">
        <v>5698</v>
      </c>
      <c r="E207" s="3" t="s">
        <v>5698</v>
      </c>
      <c r="F207" s="3" t="s">
        <v>11</v>
      </c>
    </row>
    <row r="208" spans="1:6" x14ac:dyDescent="0.25">
      <c r="A208" s="3" t="s">
        <v>1183</v>
      </c>
      <c r="B208" s="3" t="s">
        <v>1183</v>
      </c>
      <c r="C208" s="3" t="s">
        <v>1168</v>
      </c>
      <c r="D208" s="3" t="s">
        <v>5698</v>
      </c>
      <c r="E208" s="3" t="s">
        <v>5698</v>
      </c>
      <c r="F208" s="3" t="s">
        <v>11</v>
      </c>
    </row>
    <row r="209" spans="1:6" x14ac:dyDescent="0.25">
      <c r="A209" s="3" t="s">
        <v>1325</v>
      </c>
      <c r="B209" s="3" t="s">
        <v>1325</v>
      </c>
      <c r="C209" s="3" t="s">
        <v>1168</v>
      </c>
      <c r="D209" s="3" t="s">
        <v>5698</v>
      </c>
      <c r="E209" s="3" t="s">
        <v>5698</v>
      </c>
      <c r="F209" s="3" t="s">
        <v>11</v>
      </c>
    </row>
    <row r="210" spans="1:6" x14ac:dyDescent="0.25">
      <c r="A210" s="3" t="s">
        <v>1326</v>
      </c>
      <c r="B210" s="3" t="s">
        <v>1326</v>
      </c>
      <c r="C210" s="3" t="s">
        <v>1168</v>
      </c>
      <c r="D210" s="3" t="s">
        <v>5698</v>
      </c>
      <c r="E210" s="3" t="s">
        <v>5698</v>
      </c>
      <c r="F210" s="3" t="s">
        <v>11</v>
      </c>
    </row>
    <row r="211" spans="1:6" x14ac:dyDescent="0.25">
      <c r="A211" s="3" t="s">
        <v>1327</v>
      </c>
      <c r="B211" s="3" t="s">
        <v>1327</v>
      </c>
      <c r="C211" s="3" t="s">
        <v>1168</v>
      </c>
      <c r="D211" s="3" t="s">
        <v>5698</v>
      </c>
      <c r="E211" s="3" t="s">
        <v>5698</v>
      </c>
      <c r="F211" s="3" t="s">
        <v>11</v>
      </c>
    </row>
    <row r="212" spans="1:6" x14ac:dyDescent="0.25">
      <c r="A212" s="3" t="s">
        <v>1328</v>
      </c>
      <c r="B212" s="3" t="s">
        <v>1328</v>
      </c>
      <c r="C212" s="3" t="s">
        <v>1168</v>
      </c>
      <c r="D212" s="3" t="s">
        <v>5698</v>
      </c>
      <c r="E212" s="3" t="s">
        <v>5698</v>
      </c>
      <c r="F212" s="3" t="s">
        <v>11</v>
      </c>
    </row>
    <row r="213" spans="1:6" x14ac:dyDescent="0.25">
      <c r="A213" s="3" t="s">
        <v>1329</v>
      </c>
      <c r="B213" s="3" t="s">
        <v>1329</v>
      </c>
      <c r="C213" s="3" t="s">
        <v>1168</v>
      </c>
      <c r="D213" s="3" t="s">
        <v>5698</v>
      </c>
      <c r="E213" s="3" t="s">
        <v>5698</v>
      </c>
      <c r="F213" s="3" t="s">
        <v>11</v>
      </c>
    </row>
    <row r="214" spans="1:6" x14ac:dyDescent="0.25">
      <c r="A214" s="3" t="s">
        <v>1330</v>
      </c>
      <c r="B214" s="3" t="s">
        <v>1330</v>
      </c>
      <c r="C214" s="3" t="s">
        <v>1168</v>
      </c>
      <c r="D214" s="3" t="s">
        <v>5698</v>
      </c>
      <c r="E214" s="3" t="s">
        <v>5698</v>
      </c>
      <c r="F214" s="3" t="s">
        <v>11</v>
      </c>
    </row>
    <row r="215" spans="1:6" x14ac:dyDescent="0.25">
      <c r="A215" s="3" t="s">
        <v>1331</v>
      </c>
      <c r="B215" s="3" t="s">
        <v>1331</v>
      </c>
      <c r="C215" s="3" t="s">
        <v>1168</v>
      </c>
      <c r="D215" s="3" t="s">
        <v>5698</v>
      </c>
      <c r="E215" s="3" t="s">
        <v>5698</v>
      </c>
      <c r="F215" s="3" t="s">
        <v>11</v>
      </c>
    </row>
    <row r="216" spans="1:6" x14ac:dyDescent="0.25">
      <c r="A216" s="3" t="s">
        <v>1332</v>
      </c>
      <c r="B216" s="3" t="s">
        <v>1332</v>
      </c>
      <c r="C216" s="3" t="s">
        <v>1168</v>
      </c>
      <c r="D216" s="3" t="s">
        <v>5698</v>
      </c>
      <c r="E216" s="3" t="s">
        <v>5698</v>
      </c>
      <c r="F216" s="3" t="s">
        <v>11</v>
      </c>
    </row>
    <row r="217" spans="1:6" x14ac:dyDescent="0.25">
      <c r="A217" s="3" t="s">
        <v>1333</v>
      </c>
      <c r="B217" s="3" t="s">
        <v>1333</v>
      </c>
      <c r="C217" s="3" t="s">
        <v>1168</v>
      </c>
      <c r="D217" s="3" t="s">
        <v>5698</v>
      </c>
      <c r="E217" s="3" t="s">
        <v>5698</v>
      </c>
      <c r="F217" s="3" t="s">
        <v>11</v>
      </c>
    </row>
    <row r="218" spans="1:6" x14ac:dyDescent="0.25">
      <c r="A218" s="3" t="s">
        <v>1169</v>
      </c>
      <c r="B218" s="3" t="s">
        <v>1169</v>
      </c>
      <c r="C218" s="3" t="s">
        <v>1168</v>
      </c>
      <c r="D218" s="3" t="s">
        <v>5698</v>
      </c>
      <c r="E218" s="3" t="s">
        <v>5698</v>
      </c>
      <c r="F218" s="3" t="s">
        <v>11</v>
      </c>
    </row>
    <row r="219" spans="1:6" x14ac:dyDescent="0.25">
      <c r="A219" s="3" t="s">
        <v>1184</v>
      </c>
      <c r="B219" s="3" t="s">
        <v>1184</v>
      </c>
      <c r="C219" s="3" t="s">
        <v>1168</v>
      </c>
      <c r="D219" s="3" t="s">
        <v>5698</v>
      </c>
      <c r="E219" s="3" t="s">
        <v>5698</v>
      </c>
      <c r="F219" s="3" t="s">
        <v>11</v>
      </c>
    </row>
    <row r="220" spans="1:6" x14ac:dyDescent="0.25">
      <c r="A220" s="3" t="s">
        <v>1334</v>
      </c>
      <c r="B220" s="3" t="s">
        <v>1334</v>
      </c>
      <c r="C220" s="3" t="s">
        <v>1168</v>
      </c>
      <c r="D220" s="3" t="s">
        <v>5698</v>
      </c>
      <c r="E220" s="3" t="s">
        <v>5698</v>
      </c>
      <c r="F220" s="3" t="s">
        <v>11</v>
      </c>
    </row>
    <row r="221" spans="1:6" x14ac:dyDescent="0.25">
      <c r="A221" s="3" t="s">
        <v>3644</v>
      </c>
      <c r="B221" s="3" t="s">
        <v>3644</v>
      </c>
      <c r="C221" s="3" t="s">
        <v>1168</v>
      </c>
      <c r="D221" s="3" t="s">
        <v>5698</v>
      </c>
      <c r="E221" s="3" t="s">
        <v>5698</v>
      </c>
      <c r="F221" s="3" t="s">
        <v>11</v>
      </c>
    </row>
    <row r="222" spans="1:6" x14ac:dyDescent="0.25">
      <c r="A222" s="3" t="s">
        <v>1335</v>
      </c>
      <c r="B222" s="3" t="s">
        <v>1335</v>
      </c>
      <c r="C222" s="3" t="s">
        <v>1168</v>
      </c>
      <c r="D222" s="3" t="s">
        <v>5698</v>
      </c>
      <c r="E222" s="3" t="s">
        <v>5698</v>
      </c>
      <c r="F222" s="3" t="s">
        <v>11</v>
      </c>
    </row>
    <row r="223" spans="1:6" x14ac:dyDescent="0.25">
      <c r="A223" s="3" t="s">
        <v>1336</v>
      </c>
      <c r="B223" s="3" t="s">
        <v>1336</v>
      </c>
      <c r="C223" s="3" t="s">
        <v>1168</v>
      </c>
      <c r="D223" s="3" t="s">
        <v>5698</v>
      </c>
      <c r="E223" s="3" t="s">
        <v>5698</v>
      </c>
      <c r="F223" s="3" t="s">
        <v>11</v>
      </c>
    </row>
    <row r="224" spans="1:6" x14ac:dyDescent="0.25">
      <c r="A224" s="3" t="s">
        <v>1337</v>
      </c>
      <c r="B224" s="3" t="s">
        <v>1337</v>
      </c>
      <c r="C224" s="3" t="s">
        <v>1168</v>
      </c>
      <c r="D224" s="3" t="s">
        <v>5698</v>
      </c>
      <c r="E224" s="3" t="s">
        <v>5698</v>
      </c>
      <c r="F224" s="3" t="s">
        <v>11</v>
      </c>
    </row>
    <row r="225" spans="1:6" x14ac:dyDescent="0.25">
      <c r="A225" s="3" t="s">
        <v>1338</v>
      </c>
      <c r="B225" s="3" t="s">
        <v>1338</v>
      </c>
      <c r="C225" s="3" t="s">
        <v>1168</v>
      </c>
      <c r="D225" s="3" t="s">
        <v>5698</v>
      </c>
      <c r="E225" s="3" t="s">
        <v>5698</v>
      </c>
      <c r="F225" s="3" t="s">
        <v>11</v>
      </c>
    </row>
    <row r="226" spans="1:6" x14ac:dyDescent="0.25">
      <c r="A226" s="3" t="s">
        <v>1339</v>
      </c>
      <c r="B226" s="3" t="s">
        <v>1339</v>
      </c>
      <c r="C226" s="3" t="s">
        <v>1168</v>
      </c>
      <c r="D226" s="3" t="s">
        <v>5698</v>
      </c>
      <c r="E226" s="3" t="s">
        <v>5698</v>
      </c>
      <c r="F226" s="3" t="s">
        <v>11</v>
      </c>
    </row>
    <row r="227" spans="1:6" x14ac:dyDescent="0.25">
      <c r="A227" s="3" t="s">
        <v>1340</v>
      </c>
      <c r="B227" s="3" t="s">
        <v>1340</v>
      </c>
      <c r="C227" s="3" t="s">
        <v>1168</v>
      </c>
      <c r="D227" s="3" t="s">
        <v>5698</v>
      </c>
      <c r="E227" s="3" t="s">
        <v>5698</v>
      </c>
      <c r="F227" s="3" t="s">
        <v>11</v>
      </c>
    </row>
    <row r="228" spans="1:6" x14ac:dyDescent="0.25">
      <c r="A228" s="3" t="s">
        <v>1341</v>
      </c>
      <c r="B228" s="3" t="s">
        <v>1341</v>
      </c>
      <c r="C228" s="3" t="s">
        <v>1168</v>
      </c>
      <c r="D228" s="3" t="s">
        <v>5698</v>
      </c>
      <c r="E228" s="3" t="s">
        <v>5698</v>
      </c>
      <c r="F228" s="3" t="s">
        <v>11</v>
      </c>
    </row>
    <row r="229" spans="1:6" x14ac:dyDescent="0.25">
      <c r="A229" s="3" t="s">
        <v>1342</v>
      </c>
      <c r="B229" s="3" t="s">
        <v>1342</v>
      </c>
      <c r="C229" s="3" t="s">
        <v>1168</v>
      </c>
      <c r="D229" s="3" t="s">
        <v>5698</v>
      </c>
      <c r="E229" s="3" t="s">
        <v>5698</v>
      </c>
      <c r="F229" s="3" t="s">
        <v>11</v>
      </c>
    </row>
    <row r="230" spans="1:6" x14ac:dyDescent="0.25">
      <c r="A230" s="3" t="s">
        <v>1343</v>
      </c>
      <c r="B230" s="3" t="s">
        <v>1343</v>
      </c>
      <c r="C230" s="3" t="s">
        <v>1168</v>
      </c>
      <c r="D230" s="3" t="s">
        <v>5698</v>
      </c>
      <c r="E230" s="3" t="s">
        <v>5698</v>
      </c>
      <c r="F230" s="3" t="s">
        <v>11</v>
      </c>
    </row>
    <row r="231" spans="1:6" x14ac:dyDescent="0.25">
      <c r="A231" s="3" t="s">
        <v>1344</v>
      </c>
      <c r="B231" s="3" t="s">
        <v>1344</v>
      </c>
      <c r="C231" s="3" t="s">
        <v>1168</v>
      </c>
      <c r="D231" s="3" t="s">
        <v>5698</v>
      </c>
      <c r="E231" s="3" t="s">
        <v>5698</v>
      </c>
      <c r="F231" s="3" t="s">
        <v>11</v>
      </c>
    </row>
    <row r="232" spans="1:6" x14ac:dyDescent="0.25">
      <c r="A232" s="3" t="s">
        <v>1345</v>
      </c>
      <c r="B232" s="3" t="s">
        <v>1345</v>
      </c>
      <c r="C232" s="3" t="s">
        <v>1168</v>
      </c>
      <c r="D232" s="3" t="s">
        <v>5698</v>
      </c>
      <c r="E232" s="3" t="s">
        <v>5698</v>
      </c>
      <c r="F232" s="3" t="s">
        <v>11</v>
      </c>
    </row>
    <row r="233" spans="1:6" x14ac:dyDescent="0.25">
      <c r="A233" s="3" t="s">
        <v>1346</v>
      </c>
      <c r="B233" s="3" t="s">
        <v>1346</v>
      </c>
      <c r="C233" s="3" t="s">
        <v>1168</v>
      </c>
      <c r="D233" s="3" t="s">
        <v>5698</v>
      </c>
      <c r="E233" s="3" t="s">
        <v>5698</v>
      </c>
      <c r="F233" s="3" t="s">
        <v>11</v>
      </c>
    </row>
    <row r="234" spans="1:6" x14ac:dyDescent="0.25">
      <c r="A234" s="3" t="s">
        <v>1347</v>
      </c>
      <c r="B234" s="3" t="s">
        <v>1347</v>
      </c>
      <c r="C234" s="3" t="s">
        <v>1168</v>
      </c>
      <c r="D234" s="3" t="s">
        <v>5698</v>
      </c>
      <c r="E234" s="3" t="s">
        <v>5698</v>
      </c>
      <c r="F234" s="3" t="s">
        <v>11</v>
      </c>
    </row>
    <row r="235" spans="1:6" x14ac:dyDescent="0.25">
      <c r="A235" s="3" t="s">
        <v>1348</v>
      </c>
      <c r="B235" s="3" t="s">
        <v>1348</v>
      </c>
      <c r="C235" s="3" t="s">
        <v>1168</v>
      </c>
      <c r="D235" s="3" t="s">
        <v>5698</v>
      </c>
      <c r="E235" s="3" t="s">
        <v>5698</v>
      </c>
      <c r="F235" s="3" t="s">
        <v>11</v>
      </c>
    </row>
    <row r="236" spans="1:6" x14ac:dyDescent="0.25">
      <c r="A236" s="3" t="s">
        <v>1349</v>
      </c>
      <c r="B236" s="3" t="s">
        <v>1349</v>
      </c>
      <c r="C236" s="3" t="s">
        <v>1168</v>
      </c>
      <c r="D236" s="3" t="s">
        <v>5698</v>
      </c>
      <c r="E236" s="3" t="s">
        <v>5698</v>
      </c>
      <c r="F236" s="3" t="s">
        <v>11</v>
      </c>
    </row>
    <row r="237" spans="1:6" x14ac:dyDescent="0.25">
      <c r="A237" s="3" t="s">
        <v>1350</v>
      </c>
      <c r="B237" s="3" t="s">
        <v>1350</v>
      </c>
      <c r="C237" s="3" t="s">
        <v>1168</v>
      </c>
      <c r="D237" s="3" t="s">
        <v>5698</v>
      </c>
      <c r="E237" s="3" t="s">
        <v>5698</v>
      </c>
      <c r="F237" s="3" t="s">
        <v>11</v>
      </c>
    </row>
    <row r="238" spans="1:6" x14ac:dyDescent="0.25">
      <c r="A238" s="3" t="s">
        <v>1351</v>
      </c>
      <c r="B238" s="3" t="s">
        <v>1351</v>
      </c>
      <c r="C238" s="3" t="s">
        <v>1168</v>
      </c>
      <c r="D238" s="3" t="s">
        <v>5698</v>
      </c>
      <c r="E238" s="3" t="s">
        <v>5698</v>
      </c>
      <c r="F238" s="3" t="s">
        <v>11</v>
      </c>
    </row>
    <row r="239" spans="1:6" x14ac:dyDescent="0.25">
      <c r="A239" s="3" t="s">
        <v>1352</v>
      </c>
      <c r="B239" s="3" t="s">
        <v>1352</v>
      </c>
      <c r="C239" s="3" t="s">
        <v>1168</v>
      </c>
      <c r="D239" s="3" t="s">
        <v>5698</v>
      </c>
      <c r="E239" s="3" t="s">
        <v>5698</v>
      </c>
      <c r="F239" s="3" t="s">
        <v>11</v>
      </c>
    </row>
    <row r="240" spans="1:6" x14ac:dyDescent="0.25">
      <c r="A240" s="3" t="s">
        <v>1353</v>
      </c>
      <c r="B240" s="3" t="s">
        <v>1353</v>
      </c>
      <c r="C240" s="3" t="s">
        <v>1168</v>
      </c>
      <c r="D240" s="3" t="s">
        <v>5698</v>
      </c>
      <c r="E240" s="3" t="s">
        <v>5698</v>
      </c>
      <c r="F240" s="3" t="s">
        <v>11</v>
      </c>
    </row>
    <row r="241" spans="1:6" x14ac:dyDescent="0.25">
      <c r="A241" s="3" t="s">
        <v>1354</v>
      </c>
      <c r="B241" s="3" t="s">
        <v>1354</v>
      </c>
      <c r="C241" s="3" t="s">
        <v>1168</v>
      </c>
      <c r="D241" s="3" t="s">
        <v>5698</v>
      </c>
      <c r="E241" s="3" t="s">
        <v>5698</v>
      </c>
      <c r="F241" s="3" t="s">
        <v>11</v>
      </c>
    </row>
    <row r="242" spans="1:6" x14ac:dyDescent="0.25">
      <c r="A242" s="3" t="s">
        <v>1355</v>
      </c>
      <c r="B242" s="3" t="s">
        <v>1355</v>
      </c>
      <c r="C242" s="3" t="s">
        <v>1168</v>
      </c>
      <c r="D242" s="3" t="s">
        <v>5698</v>
      </c>
      <c r="E242" s="3" t="s">
        <v>5698</v>
      </c>
      <c r="F242" s="3" t="s">
        <v>11</v>
      </c>
    </row>
    <row r="243" spans="1:6" x14ac:dyDescent="0.25">
      <c r="A243" s="3" t="s">
        <v>1356</v>
      </c>
      <c r="B243" s="3" t="s">
        <v>1356</v>
      </c>
      <c r="C243" s="3" t="s">
        <v>1168</v>
      </c>
      <c r="D243" s="3" t="s">
        <v>5698</v>
      </c>
      <c r="E243" s="3" t="s">
        <v>5698</v>
      </c>
      <c r="F243" s="3" t="s">
        <v>11</v>
      </c>
    </row>
    <row r="244" spans="1:6" x14ac:dyDescent="0.25">
      <c r="A244" s="3" t="s">
        <v>1357</v>
      </c>
      <c r="B244" s="3" t="s">
        <v>1357</v>
      </c>
      <c r="C244" s="3" t="s">
        <v>1168</v>
      </c>
      <c r="D244" s="3" t="s">
        <v>5698</v>
      </c>
      <c r="E244" s="3" t="s">
        <v>5698</v>
      </c>
      <c r="F244" s="3" t="s">
        <v>11</v>
      </c>
    </row>
    <row r="245" spans="1:6" x14ac:dyDescent="0.25">
      <c r="A245" s="3" t="s">
        <v>1358</v>
      </c>
      <c r="B245" s="3" t="s">
        <v>1358</v>
      </c>
      <c r="C245" s="3" t="s">
        <v>1168</v>
      </c>
      <c r="D245" s="3" t="s">
        <v>5698</v>
      </c>
      <c r="E245" s="3" t="s">
        <v>5698</v>
      </c>
      <c r="F245" s="3" t="s">
        <v>11</v>
      </c>
    </row>
    <row r="246" spans="1:6" x14ac:dyDescent="0.25">
      <c r="A246" s="3" t="s">
        <v>1359</v>
      </c>
      <c r="B246" s="3" t="s">
        <v>1359</v>
      </c>
      <c r="C246" s="3" t="s">
        <v>1168</v>
      </c>
      <c r="D246" s="3" t="s">
        <v>5698</v>
      </c>
      <c r="E246" s="3" t="s">
        <v>5698</v>
      </c>
      <c r="F246" s="3" t="s">
        <v>11</v>
      </c>
    </row>
    <row r="247" spans="1:6" x14ac:dyDescent="0.25">
      <c r="A247" s="3" t="s">
        <v>1360</v>
      </c>
      <c r="B247" s="3" t="s">
        <v>1360</v>
      </c>
      <c r="C247" s="3" t="s">
        <v>1168</v>
      </c>
      <c r="D247" s="3" t="s">
        <v>5698</v>
      </c>
      <c r="E247" s="3" t="s">
        <v>5698</v>
      </c>
      <c r="F247" s="3" t="s">
        <v>11</v>
      </c>
    </row>
    <row r="248" spans="1:6" x14ac:dyDescent="0.25">
      <c r="A248" s="3" t="s">
        <v>1185</v>
      </c>
      <c r="B248" s="3" t="s">
        <v>1185</v>
      </c>
      <c r="C248" s="3" t="s">
        <v>1168</v>
      </c>
      <c r="D248" s="3" t="s">
        <v>5698</v>
      </c>
      <c r="E248" s="3" t="s">
        <v>5698</v>
      </c>
      <c r="F248" s="3" t="s">
        <v>11</v>
      </c>
    </row>
    <row r="249" spans="1:6" x14ac:dyDescent="0.25">
      <c r="A249" s="3" t="s">
        <v>1361</v>
      </c>
      <c r="B249" s="3" t="s">
        <v>1361</v>
      </c>
      <c r="C249" s="3" t="s">
        <v>1168</v>
      </c>
      <c r="D249" s="3" t="s">
        <v>5698</v>
      </c>
      <c r="E249" s="3" t="s">
        <v>5698</v>
      </c>
      <c r="F249" s="3" t="s">
        <v>11</v>
      </c>
    </row>
    <row r="250" spans="1:6" x14ac:dyDescent="0.25">
      <c r="A250" s="3" t="s">
        <v>1362</v>
      </c>
      <c r="B250" s="3" t="s">
        <v>1362</v>
      </c>
      <c r="C250" s="3" t="s">
        <v>1168</v>
      </c>
      <c r="D250" s="3" t="s">
        <v>5698</v>
      </c>
      <c r="E250" s="3" t="s">
        <v>5698</v>
      </c>
      <c r="F250" s="3" t="s">
        <v>11</v>
      </c>
    </row>
    <row r="251" spans="1:6" x14ac:dyDescent="0.25">
      <c r="A251" s="3" t="s">
        <v>1363</v>
      </c>
      <c r="B251" s="3" t="s">
        <v>1363</v>
      </c>
      <c r="C251" s="3" t="s">
        <v>1168</v>
      </c>
      <c r="D251" s="3" t="s">
        <v>5698</v>
      </c>
      <c r="E251" s="3" t="s">
        <v>5698</v>
      </c>
      <c r="F251" s="3" t="s">
        <v>11</v>
      </c>
    </row>
    <row r="252" spans="1:6" x14ac:dyDescent="0.25">
      <c r="A252" s="3" t="s">
        <v>1364</v>
      </c>
      <c r="B252" s="3" t="s">
        <v>1364</v>
      </c>
      <c r="C252" s="3" t="s">
        <v>1168</v>
      </c>
      <c r="D252" s="3" t="s">
        <v>5698</v>
      </c>
      <c r="E252" s="3" t="s">
        <v>5698</v>
      </c>
      <c r="F252" s="3" t="s">
        <v>11</v>
      </c>
    </row>
    <row r="253" spans="1:6" x14ac:dyDescent="0.25">
      <c r="A253" s="3" t="s">
        <v>1365</v>
      </c>
      <c r="B253" s="3" t="s">
        <v>1365</v>
      </c>
      <c r="C253" s="3" t="s">
        <v>1168</v>
      </c>
      <c r="D253" s="3" t="s">
        <v>5698</v>
      </c>
      <c r="E253" s="3" t="s">
        <v>5698</v>
      </c>
      <c r="F253" s="3" t="s">
        <v>11</v>
      </c>
    </row>
    <row r="254" spans="1:6" x14ac:dyDescent="0.25">
      <c r="A254" s="3" t="s">
        <v>1366</v>
      </c>
      <c r="B254" s="3" t="s">
        <v>1366</v>
      </c>
      <c r="C254" s="3" t="s">
        <v>1168</v>
      </c>
      <c r="D254" s="3" t="s">
        <v>5698</v>
      </c>
      <c r="E254" s="3" t="s">
        <v>5698</v>
      </c>
      <c r="F254" s="3" t="s">
        <v>11</v>
      </c>
    </row>
    <row r="255" spans="1:6" x14ac:dyDescent="0.25">
      <c r="A255" s="3" t="s">
        <v>1367</v>
      </c>
      <c r="B255" s="3" t="s">
        <v>1367</v>
      </c>
      <c r="C255" s="3" t="s">
        <v>1168</v>
      </c>
      <c r="D255" s="3" t="s">
        <v>5698</v>
      </c>
      <c r="E255" s="3" t="s">
        <v>5698</v>
      </c>
      <c r="F255" s="3" t="s">
        <v>11</v>
      </c>
    </row>
    <row r="256" spans="1:6" x14ac:dyDescent="0.25">
      <c r="A256" s="3" t="s">
        <v>1368</v>
      </c>
      <c r="B256" s="3" t="s">
        <v>1368</v>
      </c>
      <c r="C256" s="3" t="s">
        <v>1168</v>
      </c>
      <c r="D256" s="3" t="s">
        <v>5698</v>
      </c>
      <c r="E256" s="3" t="s">
        <v>5698</v>
      </c>
      <c r="F256" s="3" t="s">
        <v>11</v>
      </c>
    </row>
    <row r="257" spans="1:6" x14ac:dyDescent="0.25">
      <c r="A257" s="3" t="s">
        <v>1369</v>
      </c>
      <c r="B257" s="3" t="s">
        <v>1369</v>
      </c>
      <c r="C257" s="3" t="s">
        <v>1168</v>
      </c>
      <c r="D257" s="3" t="s">
        <v>5698</v>
      </c>
      <c r="E257" s="3" t="s">
        <v>5698</v>
      </c>
      <c r="F257" s="3" t="s">
        <v>11</v>
      </c>
    </row>
    <row r="258" spans="1:6" x14ac:dyDescent="0.25">
      <c r="A258" s="3" t="s">
        <v>1370</v>
      </c>
      <c r="B258" s="3" t="s">
        <v>1370</v>
      </c>
      <c r="C258" s="3" t="s">
        <v>1168</v>
      </c>
      <c r="D258" s="3" t="s">
        <v>5698</v>
      </c>
      <c r="E258" s="3" t="s">
        <v>5698</v>
      </c>
      <c r="F258" s="3" t="s">
        <v>11</v>
      </c>
    </row>
    <row r="259" spans="1:6" x14ac:dyDescent="0.25">
      <c r="A259" s="3" t="s">
        <v>1371</v>
      </c>
      <c r="B259" s="3" t="s">
        <v>1371</v>
      </c>
      <c r="C259" s="3" t="s">
        <v>1168</v>
      </c>
      <c r="D259" s="3" t="s">
        <v>5698</v>
      </c>
      <c r="E259" s="3" t="s">
        <v>5698</v>
      </c>
      <c r="F259" s="3" t="s">
        <v>11</v>
      </c>
    </row>
    <row r="260" spans="1:6" x14ac:dyDescent="0.25">
      <c r="A260" s="3" t="s">
        <v>1372</v>
      </c>
      <c r="B260" s="3" t="s">
        <v>1372</v>
      </c>
      <c r="C260" s="3" t="s">
        <v>1168</v>
      </c>
      <c r="D260" s="3" t="s">
        <v>5698</v>
      </c>
      <c r="E260" s="3" t="s">
        <v>5698</v>
      </c>
      <c r="F260" s="3" t="s">
        <v>11</v>
      </c>
    </row>
    <row r="261" spans="1:6" x14ac:dyDescent="0.25">
      <c r="A261" s="3" t="s">
        <v>1373</v>
      </c>
      <c r="B261" s="3" t="s">
        <v>1373</v>
      </c>
      <c r="C261" s="3" t="s">
        <v>1168</v>
      </c>
      <c r="D261" s="3" t="s">
        <v>5698</v>
      </c>
      <c r="E261" s="3" t="s">
        <v>5698</v>
      </c>
      <c r="F261" s="3" t="s">
        <v>11</v>
      </c>
    </row>
    <row r="262" spans="1:6" x14ac:dyDescent="0.25">
      <c r="A262" s="3" t="s">
        <v>1374</v>
      </c>
      <c r="B262" s="3" t="s">
        <v>1374</v>
      </c>
      <c r="C262" s="3" t="s">
        <v>1168</v>
      </c>
      <c r="D262" s="3" t="s">
        <v>5698</v>
      </c>
      <c r="E262" s="3" t="s">
        <v>5698</v>
      </c>
      <c r="F262" s="3" t="s">
        <v>11</v>
      </c>
    </row>
    <row r="263" spans="1:6" x14ac:dyDescent="0.25">
      <c r="A263" s="3" t="s">
        <v>1375</v>
      </c>
      <c r="B263" s="3" t="s">
        <v>1375</v>
      </c>
      <c r="C263" s="3" t="s">
        <v>1168</v>
      </c>
      <c r="D263" s="3" t="s">
        <v>5698</v>
      </c>
      <c r="E263" s="3" t="s">
        <v>5698</v>
      </c>
      <c r="F263" s="3" t="s">
        <v>11</v>
      </c>
    </row>
    <row r="264" spans="1:6" x14ac:dyDescent="0.25">
      <c r="A264" s="3" t="s">
        <v>1376</v>
      </c>
      <c r="B264" s="3" t="s">
        <v>1376</v>
      </c>
      <c r="C264" s="3" t="s">
        <v>1168</v>
      </c>
      <c r="D264" s="3" t="s">
        <v>5698</v>
      </c>
      <c r="E264" s="3" t="s">
        <v>5698</v>
      </c>
      <c r="F264" s="3" t="s">
        <v>11</v>
      </c>
    </row>
    <row r="265" spans="1:6" x14ac:dyDescent="0.25">
      <c r="A265" s="3" t="s">
        <v>1377</v>
      </c>
      <c r="B265" s="3" t="s">
        <v>1377</v>
      </c>
      <c r="C265" s="3" t="s">
        <v>1168</v>
      </c>
      <c r="D265" s="3" t="s">
        <v>5698</v>
      </c>
      <c r="E265" s="3" t="s">
        <v>5698</v>
      </c>
      <c r="F265" s="3" t="s">
        <v>11</v>
      </c>
    </row>
    <row r="266" spans="1:6" x14ac:dyDescent="0.25">
      <c r="A266" s="3" t="s">
        <v>1378</v>
      </c>
      <c r="B266" s="3" t="s">
        <v>1378</v>
      </c>
      <c r="C266" s="3" t="s">
        <v>1168</v>
      </c>
      <c r="D266" s="3" t="s">
        <v>5698</v>
      </c>
      <c r="E266" s="3" t="s">
        <v>5698</v>
      </c>
      <c r="F266" s="3" t="s">
        <v>11</v>
      </c>
    </row>
    <row r="267" spans="1:6" x14ac:dyDescent="0.25">
      <c r="A267" s="3" t="s">
        <v>1379</v>
      </c>
      <c r="B267" s="3" t="s">
        <v>1379</v>
      </c>
      <c r="C267" s="3" t="s">
        <v>1168</v>
      </c>
      <c r="D267" s="3" t="s">
        <v>5698</v>
      </c>
      <c r="E267" s="3" t="s">
        <v>5698</v>
      </c>
      <c r="F267" s="3" t="s">
        <v>11</v>
      </c>
    </row>
    <row r="268" spans="1:6" x14ac:dyDescent="0.25">
      <c r="A268" s="3" t="s">
        <v>1380</v>
      </c>
      <c r="B268" s="3" t="s">
        <v>1380</v>
      </c>
      <c r="C268" s="3" t="s">
        <v>1168</v>
      </c>
      <c r="D268" s="3" t="s">
        <v>5698</v>
      </c>
      <c r="E268" s="3" t="s">
        <v>5698</v>
      </c>
      <c r="F268" s="3" t="s">
        <v>11</v>
      </c>
    </row>
    <row r="269" spans="1:6" x14ac:dyDescent="0.25">
      <c r="A269" s="3" t="s">
        <v>1186</v>
      </c>
      <c r="B269" s="3" t="s">
        <v>1186</v>
      </c>
      <c r="C269" s="3" t="s">
        <v>1168</v>
      </c>
      <c r="D269" s="3" t="s">
        <v>5698</v>
      </c>
      <c r="E269" s="3" t="s">
        <v>5698</v>
      </c>
      <c r="F269" s="3" t="s">
        <v>11</v>
      </c>
    </row>
    <row r="270" spans="1:6" x14ac:dyDescent="0.25">
      <c r="A270" s="3" t="s">
        <v>1381</v>
      </c>
      <c r="B270" s="3" t="s">
        <v>1381</v>
      </c>
      <c r="C270" s="3" t="s">
        <v>1168</v>
      </c>
      <c r="D270" s="3" t="s">
        <v>5698</v>
      </c>
      <c r="E270" s="3" t="s">
        <v>5698</v>
      </c>
      <c r="F270" s="3" t="s">
        <v>11</v>
      </c>
    </row>
    <row r="271" spans="1:6" x14ac:dyDescent="0.25">
      <c r="A271" s="3" t="s">
        <v>1382</v>
      </c>
      <c r="B271" s="3" t="s">
        <v>1382</v>
      </c>
      <c r="C271" s="3" t="s">
        <v>1168</v>
      </c>
      <c r="D271" s="3" t="s">
        <v>5698</v>
      </c>
      <c r="E271" s="3" t="s">
        <v>5698</v>
      </c>
      <c r="F271" s="3" t="s">
        <v>11</v>
      </c>
    </row>
    <row r="272" spans="1:6" x14ac:dyDescent="0.25">
      <c r="A272" s="3" t="s">
        <v>1383</v>
      </c>
      <c r="B272" s="3" t="s">
        <v>1383</v>
      </c>
      <c r="C272" s="3" t="s">
        <v>1168</v>
      </c>
      <c r="D272" s="3" t="s">
        <v>5698</v>
      </c>
      <c r="E272" s="3" t="s">
        <v>5698</v>
      </c>
      <c r="F272" s="3" t="s">
        <v>11</v>
      </c>
    </row>
    <row r="273" spans="1:6" x14ac:dyDescent="0.25">
      <c r="A273" s="3" t="s">
        <v>1384</v>
      </c>
      <c r="B273" s="3" t="s">
        <v>1384</v>
      </c>
      <c r="C273" s="3" t="s">
        <v>1168</v>
      </c>
      <c r="D273" s="3" t="s">
        <v>5698</v>
      </c>
      <c r="E273" s="3" t="s">
        <v>5698</v>
      </c>
      <c r="F273" s="3" t="s">
        <v>11</v>
      </c>
    </row>
    <row r="274" spans="1:6" x14ac:dyDescent="0.25">
      <c r="A274" s="3" t="s">
        <v>1385</v>
      </c>
      <c r="B274" s="3" t="s">
        <v>1385</v>
      </c>
      <c r="C274" s="3" t="s">
        <v>1168</v>
      </c>
      <c r="D274" s="3" t="s">
        <v>5698</v>
      </c>
      <c r="E274" s="3" t="s">
        <v>5698</v>
      </c>
      <c r="F274" s="3" t="s">
        <v>11</v>
      </c>
    </row>
    <row r="275" spans="1:6" x14ac:dyDescent="0.25">
      <c r="A275" s="3" t="s">
        <v>1386</v>
      </c>
      <c r="B275" s="3" t="s">
        <v>1386</v>
      </c>
      <c r="C275" s="3" t="s">
        <v>1168</v>
      </c>
      <c r="D275" s="3" t="s">
        <v>5698</v>
      </c>
      <c r="E275" s="3" t="s">
        <v>5698</v>
      </c>
      <c r="F275" s="3" t="s">
        <v>11</v>
      </c>
    </row>
    <row r="276" spans="1:6" x14ac:dyDescent="0.25">
      <c r="A276" s="3" t="s">
        <v>1387</v>
      </c>
      <c r="B276" s="3" t="s">
        <v>1387</v>
      </c>
      <c r="C276" s="3" t="s">
        <v>1168</v>
      </c>
      <c r="D276" s="3" t="s">
        <v>5698</v>
      </c>
      <c r="E276" s="3" t="s">
        <v>5698</v>
      </c>
      <c r="F276" s="3" t="s">
        <v>11</v>
      </c>
    </row>
    <row r="277" spans="1:6" x14ac:dyDescent="0.25">
      <c r="A277" s="3" t="s">
        <v>1388</v>
      </c>
      <c r="B277" s="3" t="s">
        <v>1388</v>
      </c>
      <c r="C277" s="3" t="s">
        <v>1168</v>
      </c>
      <c r="D277" s="3" t="s">
        <v>5698</v>
      </c>
      <c r="E277" s="3" t="s">
        <v>5698</v>
      </c>
      <c r="F277" s="3" t="s">
        <v>11</v>
      </c>
    </row>
    <row r="278" spans="1:6" x14ac:dyDescent="0.25">
      <c r="A278" s="3" t="s">
        <v>1389</v>
      </c>
      <c r="B278" s="3" t="s">
        <v>1389</v>
      </c>
      <c r="C278" s="3" t="s">
        <v>1168</v>
      </c>
      <c r="D278" s="3" t="s">
        <v>5698</v>
      </c>
      <c r="E278" s="3" t="s">
        <v>5698</v>
      </c>
      <c r="F278" s="3" t="s">
        <v>11</v>
      </c>
    </row>
    <row r="279" spans="1:6" x14ac:dyDescent="0.25">
      <c r="A279" s="3" t="s">
        <v>1390</v>
      </c>
      <c r="B279" s="3" t="s">
        <v>1390</v>
      </c>
      <c r="C279" s="3" t="s">
        <v>1168</v>
      </c>
      <c r="D279" s="3" t="s">
        <v>5698</v>
      </c>
      <c r="E279" s="3" t="s">
        <v>5698</v>
      </c>
      <c r="F279" s="3" t="s">
        <v>11</v>
      </c>
    </row>
    <row r="280" spans="1:6" x14ac:dyDescent="0.25">
      <c r="A280" s="3" t="s">
        <v>1187</v>
      </c>
      <c r="B280" s="3" t="s">
        <v>1187</v>
      </c>
      <c r="C280" s="3" t="s">
        <v>1168</v>
      </c>
      <c r="D280" s="3" t="s">
        <v>5698</v>
      </c>
      <c r="E280" s="3" t="s">
        <v>5698</v>
      </c>
      <c r="F280" s="3" t="s">
        <v>11</v>
      </c>
    </row>
    <row r="281" spans="1:6" x14ac:dyDescent="0.25">
      <c r="A281" s="3" t="s">
        <v>1391</v>
      </c>
      <c r="B281" s="3" t="s">
        <v>1391</v>
      </c>
      <c r="C281" s="3" t="s">
        <v>1168</v>
      </c>
      <c r="D281" s="3" t="s">
        <v>5698</v>
      </c>
      <c r="E281" s="3" t="s">
        <v>5698</v>
      </c>
      <c r="F281" s="3" t="s">
        <v>11</v>
      </c>
    </row>
    <row r="282" spans="1:6" x14ac:dyDescent="0.25">
      <c r="A282" s="3" t="s">
        <v>1392</v>
      </c>
      <c r="B282" s="3" t="s">
        <v>1392</v>
      </c>
      <c r="C282" s="3" t="s">
        <v>1168</v>
      </c>
      <c r="D282" s="3" t="s">
        <v>5698</v>
      </c>
      <c r="E282" s="3" t="s">
        <v>5698</v>
      </c>
      <c r="F282" s="3" t="s">
        <v>11</v>
      </c>
    </row>
    <row r="283" spans="1:6" x14ac:dyDescent="0.25">
      <c r="A283" s="3" t="s">
        <v>1393</v>
      </c>
      <c r="B283" s="3" t="s">
        <v>1393</v>
      </c>
      <c r="C283" s="3" t="s">
        <v>1168</v>
      </c>
      <c r="D283" s="3" t="s">
        <v>5698</v>
      </c>
      <c r="E283" s="3" t="s">
        <v>5698</v>
      </c>
      <c r="F283" s="3" t="s">
        <v>11</v>
      </c>
    </row>
    <row r="284" spans="1:6" x14ac:dyDescent="0.25">
      <c r="A284" s="3" t="s">
        <v>1394</v>
      </c>
      <c r="B284" s="3" t="s">
        <v>1394</v>
      </c>
      <c r="C284" s="3" t="s">
        <v>1168</v>
      </c>
      <c r="D284" s="3" t="s">
        <v>5698</v>
      </c>
      <c r="E284" s="3" t="s">
        <v>5698</v>
      </c>
      <c r="F284" s="3" t="s">
        <v>11</v>
      </c>
    </row>
    <row r="285" spans="1:6" x14ac:dyDescent="0.25">
      <c r="A285" s="3" t="s">
        <v>1395</v>
      </c>
      <c r="B285" s="3" t="s">
        <v>1395</v>
      </c>
      <c r="C285" s="3" t="s">
        <v>1168</v>
      </c>
      <c r="D285" s="3" t="s">
        <v>5698</v>
      </c>
      <c r="E285" s="3" t="s">
        <v>5698</v>
      </c>
      <c r="F285" s="3" t="s">
        <v>11</v>
      </c>
    </row>
    <row r="286" spans="1:6" x14ac:dyDescent="0.25">
      <c r="A286" s="3" t="s">
        <v>1396</v>
      </c>
      <c r="B286" s="3" t="s">
        <v>1396</v>
      </c>
      <c r="C286" s="3" t="s">
        <v>1168</v>
      </c>
      <c r="D286" s="3" t="s">
        <v>5698</v>
      </c>
      <c r="E286" s="3" t="s">
        <v>5698</v>
      </c>
      <c r="F286" s="3" t="s">
        <v>11</v>
      </c>
    </row>
    <row r="287" spans="1:6" x14ac:dyDescent="0.25">
      <c r="A287" s="3" t="s">
        <v>1397</v>
      </c>
      <c r="B287" s="3" t="s">
        <v>1397</v>
      </c>
      <c r="C287" s="3" t="s">
        <v>1168</v>
      </c>
      <c r="D287" s="3" t="s">
        <v>5698</v>
      </c>
      <c r="E287" s="3" t="s">
        <v>5698</v>
      </c>
      <c r="F287" s="3" t="s">
        <v>11</v>
      </c>
    </row>
    <row r="288" spans="1:6" x14ac:dyDescent="0.25">
      <c r="A288" s="3" t="s">
        <v>1398</v>
      </c>
      <c r="B288" s="3" t="s">
        <v>1398</v>
      </c>
      <c r="C288" s="3" t="s">
        <v>1168</v>
      </c>
      <c r="D288" s="3" t="s">
        <v>5698</v>
      </c>
      <c r="E288" s="3" t="s">
        <v>5698</v>
      </c>
      <c r="F288" s="3" t="s">
        <v>11</v>
      </c>
    </row>
    <row r="289" spans="1:6" x14ac:dyDescent="0.25">
      <c r="A289" s="3" t="s">
        <v>1399</v>
      </c>
      <c r="B289" s="3" t="s">
        <v>1399</v>
      </c>
      <c r="C289" s="3" t="s">
        <v>1168</v>
      </c>
      <c r="D289" s="3" t="s">
        <v>5698</v>
      </c>
      <c r="E289" s="3" t="s">
        <v>5698</v>
      </c>
      <c r="F289" s="3" t="s">
        <v>11</v>
      </c>
    </row>
    <row r="290" spans="1:6" x14ac:dyDescent="0.25">
      <c r="A290" s="3" t="s">
        <v>1188</v>
      </c>
      <c r="B290" s="3" t="s">
        <v>1188</v>
      </c>
      <c r="C290" s="3" t="s">
        <v>1168</v>
      </c>
      <c r="D290" s="3" t="s">
        <v>5698</v>
      </c>
      <c r="E290" s="3" t="s">
        <v>5698</v>
      </c>
      <c r="F290" s="3" t="s">
        <v>11</v>
      </c>
    </row>
    <row r="291" spans="1:6" x14ac:dyDescent="0.25">
      <c r="A291" s="3" t="s">
        <v>1400</v>
      </c>
      <c r="B291" s="3" t="s">
        <v>1400</v>
      </c>
      <c r="C291" s="3" t="s">
        <v>1168</v>
      </c>
      <c r="D291" s="3" t="s">
        <v>5698</v>
      </c>
      <c r="E291" s="3" t="s">
        <v>5698</v>
      </c>
      <c r="F291" s="3" t="s">
        <v>11</v>
      </c>
    </row>
    <row r="292" spans="1:6" x14ac:dyDescent="0.25">
      <c r="A292" s="3" t="s">
        <v>1401</v>
      </c>
      <c r="B292" s="3" t="s">
        <v>1401</v>
      </c>
      <c r="C292" s="3" t="s">
        <v>1168</v>
      </c>
      <c r="D292" s="3" t="s">
        <v>5698</v>
      </c>
      <c r="E292" s="3" t="s">
        <v>5698</v>
      </c>
      <c r="F292" s="3" t="s">
        <v>11</v>
      </c>
    </row>
    <row r="293" spans="1:6" x14ac:dyDescent="0.25">
      <c r="A293" s="3" t="s">
        <v>1402</v>
      </c>
      <c r="B293" s="3" t="s">
        <v>1402</v>
      </c>
      <c r="C293" s="3" t="s">
        <v>1168</v>
      </c>
      <c r="D293" s="3" t="s">
        <v>5698</v>
      </c>
      <c r="E293" s="3" t="s">
        <v>5698</v>
      </c>
      <c r="F293" s="3" t="s">
        <v>11</v>
      </c>
    </row>
    <row r="294" spans="1:6" x14ac:dyDescent="0.25">
      <c r="A294" s="3" t="s">
        <v>1403</v>
      </c>
      <c r="B294" s="3" t="s">
        <v>1403</v>
      </c>
      <c r="C294" s="3" t="s">
        <v>1168</v>
      </c>
      <c r="D294" s="3" t="s">
        <v>5698</v>
      </c>
      <c r="E294" s="3" t="s">
        <v>5698</v>
      </c>
      <c r="F294" s="3" t="s">
        <v>11</v>
      </c>
    </row>
    <row r="295" spans="1:6" x14ac:dyDescent="0.25">
      <c r="A295" s="3" t="s">
        <v>1404</v>
      </c>
      <c r="B295" s="3" t="s">
        <v>1404</v>
      </c>
      <c r="C295" s="3" t="s">
        <v>1168</v>
      </c>
      <c r="D295" s="3" t="s">
        <v>5698</v>
      </c>
      <c r="E295" s="3" t="s">
        <v>5698</v>
      </c>
      <c r="F295" s="3" t="s">
        <v>11</v>
      </c>
    </row>
    <row r="296" spans="1:6" x14ac:dyDescent="0.25">
      <c r="A296" s="3" t="s">
        <v>1405</v>
      </c>
      <c r="B296" s="3" t="s">
        <v>1405</v>
      </c>
      <c r="C296" s="3" t="s">
        <v>1168</v>
      </c>
      <c r="D296" s="3" t="s">
        <v>5698</v>
      </c>
      <c r="E296" s="3" t="s">
        <v>5698</v>
      </c>
      <c r="F296" s="3" t="s">
        <v>11</v>
      </c>
    </row>
    <row r="297" spans="1:6" x14ac:dyDescent="0.25">
      <c r="A297" s="3" t="s">
        <v>1406</v>
      </c>
      <c r="B297" s="3" t="s">
        <v>1406</v>
      </c>
      <c r="C297" s="3" t="s">
        <v>1168</v>
      </c>
      <c r="D297" s="3" t="s">
        <v>5698</v>
      </c>
      <c r="E297" s="3" t="s">
        <v>5698</v>
      </c>
      <c r="F297" s="3" t="s">
        <v>11</v>
      </c>
    </row>
    <row r="298" spans="1:6" x14ac:dyDescent="0.25">
      <c r="A298" s="3" t="s">
        <v>1407</v>
      </c>
      <c r="B298" s="3" t="s">
        <v>1407</v>
      </c>
      <c r="C298" s="3" t="s">
        <v>1168</v>
      </c>
      <c r="D298" s="3" t="s">
        <v>5698</v>
      </c>
      <c r="E298" s="3" t="s">
        <v>5698</v>
      </c>
      <c r="F298" s="3" t="s">
        <v>11</v>
      </c>
    </row>
    <row r="299" spans="1:6" x14ac:dyDescent="0.25">
      <c r="A299" s="3" t="s">
        <v>1408</v>
      </c>
      <c r="B299" s="3" t="s">
        <v>1408</v>
      </c>
      <c r="C299" s="3" t="s">
        <v>1168</v>
      </c>
      <c r="D299" s="3" t="s">
        <v>5698</v>
      </c>
      <c r="E299" s="3" t="s">
        <v>5698</v>
      </c>
      <c r="F299" s="3" t="s">
        <v>11</v>
      </c>
    </row>
    <row r="300" spans="1:6" x14ac:dyDescent="0.25">
      <c r="A300" s="3" t="s">
        <v>1409</v>
      </c>
      <c r="B300" s="3" t="s">
        <v>1409</v>
      </c>
      <c r="C300" s="3" t="s">
        <v>1168</v>
      </c>
      <c r="D300" s="3" t="s">
        <v>5698</v>
      </c>
      <c r="E300" s="3" t="s">
        <v>5698</v>
      </c>
      <c r="F300" s="3" t="s">
        <v>11</v>
      </c>
    </row>
    <row r="301" spans="1:6" x14ac:dyDescent="0.25">
      <c r="A301" s="3" t="s">
        <v>1189</v>
      </c>
      <c r="B301" s="3" t="s">
        <v>1189</v>
      </c>
      <c r="C301" s="3" t="s">
        <v>1168</v>
      </c>
      <c r="D301" s="3" t="s">
        <v>5698</v>
      </c>
      <c r="E301" s="3" t="s">
        <v>5698</v>
      </c>
      <c r="F301" s="3" t="s">
        <v>11</v>
      </c>
    </row>
    <row r="302" spans="1:6" x14ac:dyDescent="0.25">
      <c r="A302" s="3" t="s">
        <v>1410</v>
      </c>
      <c r="B302" s="3" t="s">
        <v>1410</v>
      </c>
      <c r="C302" s="3" t="s">
        <v>1168</v>
      </c>
      <c r="D302" s="3" t="s">
        <v>5698</v>
      </c>
      <c r="E302" s="3" t="s">
        <v>5698</v>
      </c>
      <c r="F302" s="3" t="s">
        <v>11</v>
      </c>
    </row>
    <row r="303" spans="1:6" x14ac:dyDescent="0.25">
      <c r="A303" s="3" t="s">
        <v>1411</v>
      </c>
      <c r="B303" s="3" t="s">
        <v>1411</v>
      </c>
      <c r="C303" s="3" t="s">
        <v>1168</v>
      </c>
      <c r="D303" s="3" t="s">
        <v>5698</v>
      </c>
      <c r="E303" s="3" t="s">
        <v>5698</v>
      </c>
      <c r="F303" s="3" t="s">
        <v>11</v>
      </c>
    </row>
    <row r="304" spans="1:6" x14ac:dyDescent="0.25">
      <c r="A304" s="3" t="s">
        <v>1412</v>
      </c>
      <c r="B304" s="3" t="s">
        <v>1412</v>
      </c>
      <c r="C304" s="3" t="s">
        <v>1168</v>
      </c>
      <c r="D304" s="3" t="s">
        <v>5698</v>
      </c>
      <c r="E304" s="3" t="s">
        <v>5698</v>
      </c>
      <c r="F304" s="3" t="s">
        <v>11</v>
      </c>
    </row>
    <row r="305" spans="1:6" x14ac:dyDescent="0.25">
      <c r="A305" s="3" t="s">
        <v>1413</v>
      </c>
      <c r="B305" s="3" t="s">
        <v>1413</v>
      </c>
      <c r="C305" s="3" t="s">
        <v>1168</v>
      </c>
      <c r="D305" s="3" t="s">
        <v>5698</v>
      </c>
      <c r="E305" s="3" t="s">
        <v>5698</v>
      </c>
      <c r="F305" s="3" t="s">
        <v>11</v>
      </c>
    </row>
    <row r="306" spans="1:6" x14ac:dyDescent="0.25">
      <c r="A306" s="3" t="s">
        <v>1414</v>
      </c>
      <c r="B306" s="3" t="s">
        <v>1414</v>
      </c>
      <c r="C306" s="3" t="s">
        <v>1168</v>
      </c>
      <c r="D306" s="3" t="s">
        <v>5698</v>
      </c>
      <c r="E306" s="3" t="s">
        <v>5698</v>
      </c>
      <c r="F306" s="3" t="s">
        <v>11</v>
      </c>
    </row>
    <row r="307" spans="1:6" x14ac:dyDescent="0.25">
      <c r="A307" s="3" t="s">
        <v>1415</v>
      </c>
      <c r="B307" s="3" t="s">
        <v>1415</v>
      </c>
      <c r="C307" s="3" t="s">
        <v>1168</v>
      </c>
      <c r="D307" s="3" t="s">
        <v>5698</v>
      </c>
      <c r="E307" s="3" t="s">
        <v>5698</v>
      </c>
      <c r="F307" s="3" t="s">
        <v>11</v>
      </c>
    </row>
    <row r="308" spans="1:6" x14ac:dyDescent="0.25">
      <c r="A308" s="3" t="s">
        <v>1416</v>
      </c>
      <c r="B308" s="3" t="s">
        <v>1416</v>
      </c>
      <c r="C308" s="3" t="s">
        <v>1168</v>
      </c>
      <c r="D308" s="3" t="s">
        <v>5698</v>
      </c>
      <c r="E308" s="3" t="s">
        <v>5698</v>
      </c>
      <c r="F308" s="3" t="s">
        <v>11</v>
      </c>
    </row>
    <row r="309" spans="1:6" x14ac:dyDescent="0.25">
      <c r="A309" s="3" t="s">
        <v>1417</v>
      </c>
      <c r="B309" s="3" t="s">
        <v>1417</v>
      </c>
      <c r="C309" s="3" t="s">
        <v>1168</v>
      </c>
      <c r="D309" s="3" t="s">
        <v>5698</v>
      </c>
      <c r="E309" s="3" t="s">
        <v>5698</v>
      </c>
      <c r="F309" s="3" t="s">
        <v>11</v>
      </c>
    </row>
    <row r="310" spans="1:6" x14ac:dyDescent="0.25">
      <c r="A310" s="3" t="s">
        <v>1418</v>
      </c>
      <c r="B310" s="3" t="s">
        <v>1418</v>
      </c>
      <c r="C310" s="3" t="s">
        <v>1168</v>
      </c>
      <c r="D310" s="3" t="s">
        <v>5698</v>
      </c>
      <c r="E310" s="3" t="s">
        <v>5698</v>
      </c>
      <c r="F310" s="3" t="s">
        <v>11</v>
      </c>
    </row>
    <row r="311" spans="1:6" x14ac:dyDescent="0.25">
      <c r="A311" s="3" t="s">
        <v>1419</v>
      </c>
      <c r="B311" s="3" t="s">
        <v>1419</v>
      </c>
      <c r="C311" s="3" t="s">
        <v>1168</v>
      </c>
      <c r="D311" s="3" t="s">
        <v>5698</v>
      </c>
      <c r="E311" s="3" t="s">
        <v>5698</v>
      </c>
      <c r="F311" s="3" t="s">
        <v>11</v>
      </c>
    </row>
    <row r="312" spans="1:6" x14ac:dyDescent="0.25">
      <c r="A312" s="3" t="s">
        <v>1420</v>
      </c>
      <c r="B312" s="3" t="s">
        <v>1420</v>
      </c>
      <c r="C312" s="3" t="s">
        <v>1168</v>
      </c>
      <c r="D312" s="3" t="s">
        <v>5698</v>
      </c>
      <c r="E312" s="3" t="s">
        <v>5698</v>
      </c>
      <c r="F312" s="3" t="s">
        <v>11</v>
      </c>
    </row>
    <row r="313" spans="1:6" x14ac:dyDescent="0.25">
      <c r="A313" s="3" t="s">
        <v>1421</v>
      </c>
      <c r="B313" s="3" t="s">
        <v>1421</v>
      </c>
      <c r="C313" s="3" t="s">
        <v>1168</v>
      </c>
      <c r="D313" s="3" t="s">
        <v>5698</v>
      </c>
      <c r="E313" s="3" t="s">
        <v>5698</v>
      </c>
      <c r="F313" s="3" t="s">
        <v>11</v>
      </c>
    </row>
    <row r="314" spans="1:6" x14ac:dyDescent="0.25">
      <c r="A314" s="3" t="s">
        <v>1422</v>
      </c>
      <c r="B314" s="3" t="s">
        <v>1422</v>
      </c>
      <c r="C314" s="3" t="s">
        <v>1168</v>
      </c>
      <c r="D314" s="3" t="s">
        <v>5698</v>
      </c>
      <c r="E314" s="3" t="s">
        <v>5698</v>
      </c>
      <c r="F314" s="3" t="s">
        <v>11</v>
      </c>
    </row>
    <row r="315" spans="1:6" x14ac:dyDescent="0.25">
      <c r="A315" s="3" t="s">
        <v>1423</v>
      </c>
      <c r="B315" s="3" t="s">
        <v>1423</v>
      </c>
      <c r="C315" s="3" t="s">
        <v>1168</v>
      </c>
      <c r="D315" s="3" t="s">
        <v>5698</v>
      </c>
      <c r="E315" s="3" t="s">
        <v>5698</v>
      </c>
      <c r="F315" s="3" t="s">
        <v>11</v>
      </c>
    </row>
    <row r="316" spans="1:6" x14ac:dyDescent="0.25">
      <c r="A316" s="3" t="s">
        <v>1424</v>
      </c>
      <c r="B316" s="3" t="s">
        <v>1424</v>
      </c>
      <c r="C316" s="3" t="s">
        <v>1168</v>
      </c>
      <c r="D316" s="3" t="s">
        <v>5698</v>
      </c>
      <c r="E316" s="3" t="s">
        <v>5698</v>
      </c>
      <c r="F316" s="3" t="s">
        <v>11</v>
      </c>
    </row>
    <row r="317" spans="1:6" x14ac:dyDescent="0.25">
      <c r="A317" s="3" t="s">
        <v>1425</v>
      </c>
      <c r="B317" s="3" t="s">
        <v>1425</v>
      </c>
      <c r="C317" s="3" t="s">
        <v>1168</v>
      </c>
      <c r="D317" s="3" t="s">
        <v>5698</v>
      </c>
      <c r="E317" s="3" t="s">
        <v>5698</v>
      </c>
      <c r="F317" s="3" t="s">
        <v>11</v>
      </c>
    </row>
    <row r="318" spans="1:6" x14ac:dyDescent="0.25">
      <c r="A318" s="3" t="s">
        <v>1426</v>
      </c>
      <c r="B318" s="3" t="s">
        <v>1426</v>
      </c>
      <c r="C318" s="3" t="s">
        <v>1168</v>
      </c>
      <c r="D318" s="3" t="s">
        <v>5698</v>
      </c>
      <c r="E318" s="3" t="s">
        <v>5698</v>
      </c>
      <c r="F318" s="3" t="s">
        <v>11</v>
      </c>
    </row>
    <row r="319" spans="1:6" x14ac:dyDescent="0.25">
      <c r="A319" s="3" t="s">
        <v>1427</v>
      </c>
      <c r="B319" s="3" t="s">
        <v>1427</v>
      </c>
      <c r="C319" s="3" t="s">
        <v>1168</v>
      </c>
      <c r="D319" s="3" t="s">
        <v>5698</v>
      </c>
      <c r="E319" s="3" t="s">
        <v>5698</v>
      </c>
      <c r="F319" s="3" t="s">
        <v>11</v>
      </c>
    </row>
    <row r="320" spans="1:6" x14ac:dyDescent="0.25">
      <c r="A320" s="3" t="s">
        <v>1170</v>
      </c>
      <c r="B320" s="3" t="s">
        <v>1170</v>
      </c>
      <c r="C320" s="3" t="s">
        <v>1168</v>
      </c>
      <c r="D320" s="3" t="s">
        <v>5698</v>
      </c>
      <c r="E320" s="3" t="s">
        <v>5698</v>
      </c>
      <c r="F320" s="3" t="s">
        <v>11</v>
      </c>
    </row>
    <row r="321" spans="1:6" x14ac:dyDescent="0.25">
      <c r="A321" s="3" t="s">
        <v>1428</v>
      </c>
      <c r="B321" s="3" t="s">
        <v>1428</v>
      </c>
      <c r="C321" s="3" t="s">
        <v>1168</v>
      </c>
      <c r="D321" s="3" t="s">
        <v>5698</v>
      </c>
      <c r="E321" s="3" t="s">
        <v>5698</v>
      </c>
      <c r="F321" s="3" t="s">
        <v>11</v>
      </c>
    </row>
    <row r="322" spans="1:6" x14ac:dyDescent="0.25">
      <c r="A322" s="3" t="s">
        <v>3645</v>
      </c>
      <c r="B322" s="3" t="s">
        <v>3645</v>
      </c>
      <c r="C322" s="3" t="s">
        <v>1168</v>
      </c>
      <c r="D322" s="3" t="s">
        <v>5698</v>
      </c>
      <c r="E322" s="3" t="s">
        <v>5698</v>
      </c>
      <c r="F322" s="3" t="s">
        <v>11</v>
      </c>
    </row>
    <row r="323" spans="1:6" x14ac:dyDescent="0.25">
      <c r="A323" s="3" t="s">
        <v>1429</v>
      </c>
      <c r="B323" s="3" t="s">
        <v>1429</v>
      </c>
      <c r="C323" s="3" t="s">
        <v>1168</v>
      </c>
      <c r="D323" s="3" t="s">
        <v>5698</v>
      </c>
      <c r="E323" s="3" t="s">
        <v>5698</v>
      </c>
      <c r="F323" s="3" t="s">
        <v>11</v>
      </c>
    </row>
    <row r="324" spans="1:6" x14ac:dyDescent="0.25">
      <c r="A324" s="3" t="s">
        <v>1430</v>
      </c>
      <c r="B324" s="3" t="s">
        <v>1430</v>
      </c>
      <c r="C324" s="3" t="s">
        <v>1168</v>
      </c>
      <c r="D324" s="3" t="s">
        <v>5698</v>
      </c>
      <c r="E324" s="3" t="s">
        <v>5698</v>
      </c>
      <c r="F324" s="3" t="s">
        <v>11</v>
      </c>
    </row>
    <row r="325" spans="1:6" x14ac:dyDescent="0.25">
      <c r="A325" s="3" t="s">
        <v>1431</v>
      </c>
      <c r="B325" s="3" t="s">
        <v>1431</v>
      </c>
      <c r="C325" s="3" t="s">
        <v>1168</v>
      </c>
      <c r="D325" s="3" t="s">
        <v>5698</v>
      </c>
      <c r="E325" s="3" t="s">
        <v>5698</v>
      </c>
      <c r="F325" s="3" t="s">
        <v>11</v>
      </c>
    </row>
    <row r="326" spans="1:6" x14ac:dyDescent="0.25">
      <c r="A326" s="3" t="s">
        <v>1432</v>
      </c>
      <c r="B326" s="3" t="s">
        <v>1432</v>
      </c>
      <c r="C326" s="3" t="s">
        <v>1168</v>
      </c>
      <c r="D326" s="3" t="s">
        <v>5698</v>
      </c>
      <c r="E326" s="3" t="s">
        <v>5698</v>
      </c>
      <c r="F326" s="3" t="s">
        <v>11</v>
      </c>
    </row>
    <row r="327" spans="1:6" x14ac:dyDescent="0.25">
      <c r="A327" s="3" t="s">
        <v>1433</v>
      </c>
      <c r="B327" s="3" t="s">
        <v>1433</v>
      </c>
      <c r="C327" s="3" t="s">
        <v>1168</v>
      </c>
      <c r="D327" s="3" t="s">
        <v>5698</v>
      </c>
      <c r="E327" s="3" t="s">
        <v>5698</v>
      </c>
      <c r="F327" s="3" t="s">
        <v>11</v>
      </c>
    </row>
    <row r="328" spans="1:6" x14ac:dyDescent="0.25">
      <c r="A328" s="3" t="s">
        <v>1434</v>
      </c>
      <c r="B328" s="3" t="s">
        <v>1434</v>
      </c>
      <c r="C328" s="3" t="s">
        <v>1168</v>
      </c>
      <c r="D328" s="3" t="s">
        <v>5698</v>
      </c>
      <c r="E328" s="3" t="s">
        <v>5698</v>
      </c>
      <c r="F328" s="3" t="s">
        <v>11</v>
      </c>
    </row>
    <row r="329" spans="1:6" x14ac:dyDescent="0.25">
      <c r="A329" s="3" t="s">
        <v>1435</v>
      </c>
      <c r="B329" s="3" t="s">
        <v>1435</v>
      </c>
      <c r="C329" s="3" t="s">
        <v>1168</v>
      </c>
      <c r="D329" s="3" t="s">
        <v>5698</v>
      </c>
      <c r="E329" s="3" t="s">
        <v>5698</v>
      </c>
      <c r="F329" s="3" t="s">
        <v>11</v>
      </c>
    </row>
    <row r="330" spans="1:6" x14ac:dyDescent="0.25">
      <c r="A330" s="3" t="s">
        <v>1436</v>
      </c>
      <c r="B330" s="3" t="s">
        <v>1436</v>
      </c>
      <c r="C330" s="3" t="s">
        <v>1168</v>
      </c>
      <c r="D330" s="3" t="s">
        <v>5698</v>
      </c>
      <c r="E330" s="3" t="s">
        <v>5698</v>
      </c>
      <c r="F330" s="3" t="s">
        <v>11</v>
      </c>
    </row>
    <row r="331" spans="1:6" x14ac:dyDescent="0.25">
      <c r="A331" s="3" t="s">
        <v>1190</v>
      </c>
      <c r="B331" s="3" t="s">
        <v>1190</v>
      </c>
      <c r="C331" s="3" t="s">
        <v>1168</v>
      </c>
      <c r="D331" s="3" t="s">
        <v>5698</v>
      </c>
      <c r="E331" s="3" t="s">
        <v>5698</v>
      </c>
      <c r="F331" s="3" t="s">
        <v>11</v>
      </c>
    </row>
    <row r="332" spans="1:6" x14ac:dyDescent="0.25">
      <c r="A332" s="3" t="s">
        <v>1437</v>
      </c>
      <c r="B332" s="3" t="s">
        <v>1437</v>
      </c>
      <c r="C332" s="3" t="s">
        <v>1168</v>
      </c>
      <c r="D332" s="3" t="s">
        <v>5698</v>
      </c>
      <c r="E332" s="3" t="s">
        <v>5698</v>
      </c>
      <c r="F332" s="3" t="s">
        <v>11</v>
      </c>
    </row>
    <row r="333" spans="1:6" x14ac:dyDescent="0.25">
      <c r="A333" s="3" t="s">
        <v>1438</v>
      </c>
      <c r="B333" s="3" t="s">
        <v>1438</v>
      </c>
      <c r="C333" s="3" t="s">
        <v>1168</v>
      </c>
      <c r="D333" s="3" t="s">
        <v>5698</v>
      </c>
      <c r="E333" s="3" t="s">
        <v>5698</v>
      </c>
      <c r="F333" s="3" t="s">
        <v>11</v>
      </c>
    </row>
    <row r="334" spans="1:6" x14ac:dyDescent="0.25">
      <c r="A334" s="3" t="s">
        <v>1439</v>
      </c>
      <c r="B334" s="3" t="s">
        <v>1439</v>
      </c>
      <c r="C334" s="3" t="s">
        <v>1168</v>
      </c>
      <c r="D334" s="3" t="s">
        <v>5698</v>
      </c>
      <c r="E334" s="3" t="s">
        <v>5698</v>
      </c>
      <c r="F334" s="3" t="s">
        <v>11</v>
      </c>
    </row>
    <row r="335" spans="1:6" x14ac:dyDescent="0.25">
      <c r="A335" s="3" t="s">
        <v>1440</v>
      </c>
      <c r="B335" s="3" t="s">
        <v>1440</v>
      </c>
      <c r="C335" s="3" t="s">
        <v>1168</v>
      </c>
      <c r="D335" s="3" t="s">
        <v>5698</v>
      </c>
      <c r="E335" s="3" t="s">
        <v>5698</v>
      </c>
      <c r="F335" s="3" t="s">
        <v>11</v>
      </c>
    </row>
    <row r="336" spans="1:6" x14ac:dyDescent="0.25">
      <c r="A336" s="3" t="s">
        <v>1441</v>
      </c>
      <c r="B336" s="3" t="s">
        <v>1441</v>
      </c>
      <c r="C336" s="3" t="s">
        <v>1168</v>
      </c>
      <c r="D336" s="3" t="s">
        <v>5698</v>
      </c>
      <c r="E336" s="3" t="s">
        <v>5698</v>
      </c>
      <c r="F336" s="3" t="s">
        <v>11</v>
      </c>
    </row>
    <row r="337" spans="1:11" x14ac:dyDescent="0.25">
      <c r="A337" s="3" t="s">
        <v>1442</v>
      </c>
      <c r="B337" s="3" t="s">
        <v>1442</v>
      </c>
      <c r="C337" s="3" t="s">
        <v>1168</v>
      </c>
      <c r="D337" s="3" t="s">
        <v>5698</v>
      </c>
      <c r="E337" s="3" t="s">
        <v>5698</v>
      </c>
      <c r="F337" s="3" t="s">
        <v>11</v>
      </c>
    </row>
    <row r="338" spans="1:11" x14ac:dyDescent="0.25">
      <c r="A338" s="3" t="s">
        <v>1443</v>
      </c>
      <c r="B338" s="3" t="s">
        <v>1443</v>
      </c>
      <c r="C338" s="3" t="s">
        <v>1168</v>
      </c>
      <c r="D338" s="3" t="s">
        <v>5698</v>
      </c>
      <c r="E338" s="3" t="s">
        <v>5698</v>
      </c>
      <c r="F338" s="3" t="s">
        <v>11</v>
      </c>
    </row>
    <row r="339" spans="1:11" x14ac:dyDescent="0.25">
      <c r="A339" s="3" t="s">
        <v>1444</v>
      </c>
      <c r="B339" s="3" t="s">
        <v>1444</v>
      </c>
      <c r="C339" s="3" t="s">
        <v>1168</v>
      </c>
      <c r="D339" s="3" t="s">
        <v>5698</v>
      </c>
      <c r="E339" s="3" t="s">
        <v>5698</v>
      </c>
      <c r="F339" s="3" t="s">
        <v>11</v>
      </c>
    </row>
    <row r="340" spans="1:11" x14ac:dyDescent="0.25">
      <c r="A340" s="3" t="s">
        <v>1445</v>
      </c>
      <c r="B340" s="3" t="s">
        <v>1445</v>
      </c>
      <c r="C340" s="3" t="s">
        <v>1168</v>
      </c>
      <c r="D340" s="3" t="s">
        <v>5698</v>
      </c>
      <c r="E340" s="3" t="s">
        <v>5698</v>
      </c>
      <c r="F340" s="3" t="s">
        <v>11</v>
      </c>
    </row>
    <row r="341" spans="1:11" x14ac:dyDescent="0.25">
      <c r="A341" s="3" t="s">
        <v>1446</v>
      </c>
      <c r="B341" s="3" t="s">
        <v>1446</v>
      </c>
      <c r="C341" s="3" t="s">
        <v>1168</v>
      </c>
      <c r="D341" s="3" t="s">
        <v>5698</v>
      </c>
      <c r="E341" s="3" t="s">
        <v>5698</v>
      </c>
      <c r="F341" s="3" t="s">
        <v>11</v>
      </c>
    </row>
    <row r="342" spans="1:11" x14ac:dyDescent="0.25">
      <c r="A342" s="3" t="s">
        <v>1191</v>
      </c>
      <c r="B342" s="3" t="s">
        <v>1191</v>
      </c>
      <c r="C342" s="3" t="s">
        <v>1168</v>
      </c>
      <c r="D342" s="3" t="s">
        <v>5698</v>
      </c>
      <c r="E342" s="3" t="s">
        <v>5698</v>
      </c>
      <c r="F342" s="3" t="s">
        <v>11</v>
      </c>
    </row>
    <row r="343" spans="1:11" x14ac:dyDescent="0.25">
      <c r="A343" s="3" t="s">
        <v>1447</v>
      </c>
      <c r="B343" s="3" t="s">
        <v>1447</v>
      </c>
      <c r="C343" s="3" t="s">
        <v>1168</v>
      </c>
      <c r="D343" s="3" t="s">
        <v>5698</v>
      </c>
      <c r="E343" s="3" t="s">
        <v>5698</v>
      </c>
      <c r="F343" s="3" t="s">
        <v>11</v>
      </c>
    </row>
    <row r="344" spans="1:11" x14ac:dyDescent="0.25">
      <c r="A344" s="3" t="s">
        <v>1448</v>
      </c>
      <c r="B344" s="3" t="s">
        <v>1448</v>
      </c>
      <c r="C344" s="3" t="s">
        <v>1168</v>
      </c>
      <c r="D344" s="3" t="s">
        <v>5698</v>
      </c>
      <c r="E344" s="3" t="s">
        <v>5698</v>
      </c>
      <c r="F344" s="3" t="s">
        <v>11</v>
      </c>
    </row>
    <row r="345" spans="1:11" x14ac:dyDescent="0.25">
      <c r="A345" s="3" t="s">
        <v>1449</v>
      </c>
      <c r="B345" s="3" t="s">
        <v>1449</v>
      </c>
      <c r="C345" s="3" t="s">
        <v>1168</v>
      </c>
      <c r="D345" s="3" t="s">
        <v>5698</v>
      </c>
      <c r="E345" s="3" t="s">
        <v>5698</v>
      </c>
      <c r="F345" s="3" t="s">
        <v>11</v>
      </c>
    </row>
    <row r="346" spans="1:11" x14ac:dyDescent="0.25">
      <c r="A346" s="3" t="s">
        <v>1450</v>
      </c>
      <c r="B346" s="3" t="s">
        <v>1450</v>
      </c>
      <c r="C346" s="3" t="s">
        <v>1168</v>
      </c>
      <c r="D346" s="3" t="s">
        <v>5698</v>
      </c>
      <c r="E346" s="3" t="s">
        <v>5698</v>
      </c>
      <c r="F346" s="3" t="s">
        <v>11</v>
      </c>
    </row>
    <row r="347" spans="1:11" x14ac:dyDescent="0.25">
      <c r="A347" s="3" t="s">
        <v>1451</v>
      </c>
      <c r="B347" s="3" t="s">
        <v>1451</v>
      </c>
      <c r="C347" s="3" t="s">
        <v>1168</v>
      </c>
      <c r="D347" s="3" t="s">
        <v>5698</v>
      </c>
      <c r="E347" s="3" t="s">
        <v>5698</v>
      </c>
      <c r="F347" s="3" t="s">
        <v>11</v>
      </c>
    </row>
    <row r="348" spans="1:11" x14ac:dyDescent="0.25">
      <c r="A348" s="3" t="s">
        <v>1452</v>
      </c>
      <c r="B348" s="3" t="s">
        <v>1452</v>
      </c>
      <c r="C348" s="3" t="s">
        <v>1168</v>
      </c>
      <c r="D348" s="3" t="s">
        <v>5698</v>
      </c>
      <c r="E348" s="3" t="s">
        <v>5698</v>
      </c>
      <c r="F348" s="3" t="s">
        <v>11</v>
      </c>
      <c r="K348" s="3"/>
    </row>
    <row r="349" spans="1:11" x14ac:dyDescent="0.25">
      <c r="A349" s="3" t="s">
        <v>1453</v>
      </c>
      <c r="B349" s="3" t="s">
        <v>1453</v>
      </c>
      <c r="C349" s="3" t="s">
        <v>1168</v>
      </c>
      <c r="D349" s="3" t="s">
        <v>5698</v>
      </c>
      <c r="E349" s="3" t="s">
        <v>5698</v>
      </c>
      <c r="F349" s="3" t="s">
        <v>11</v>
      </c>
    </row>
    <row r="350" spans="1:11" x14ac:dyDescent="0.25">
      <c r="A350" s="3" t="s">
        <v>1454</v>
      </c>
      <c r="B350" s="3" t="s">
        <v>1454</v>
      </c>
      <c r="C350" s="3" t="s">
        <v>1168</v>
      </c>
      <c r="D350" s="3" t="s">
        <v>5698</v>
      </c>
      <c r="E350" s="3" t="s">
        <v>5698</v>
      </c>
      <c r="F350" s="3" t="s">
        <v>11</v>
      </c>
    </row>
    <row r="351" spans="1:11" x14ac:dyDescent="0.25">
      <c r="A351" s="3" t="s">
        <v>1455</v>
      </c>
      <c r="B351" s="3" t="s">
        <v>1455</v>
      </c>
      <c r="C351" s="3" t="s">
        <v>1168</v>
      </c>
      <c r="D351" s="3" t="s">
        <v>5698</v>
      </c>
      <c r="E351" s="3" t="s">
        <v>5698</v>
      </c>
      <c r="F351" s="3" t="s">
        <v>11</v>
      </c>
    </row>
    <row r="352" spans="1:11" x14ac:dyDescent="0.25">
      <c r="A352" s="3" t="s">
        <v>1456</v>
      </c>
      <c r="B352" s="3" t="s">
        <v>1456</v>
      </c>
      <c r="C352" s="3" t="s">
        <v>1168</v>
      </c>
      <c r="D352" s="3" t="s">
        <v>5698</v>
      </c>
      <c r="E352" s="3" t="s">
        <v>5698</v>
      </c>
      <c r="F352" s="3" t="s">
        <v>11</v>
      </c>
    </row>
    <row r="353" spans="1:6" x14ac:dyDescent="0.25">
      <c r="A353" s="3" t="s">
        <v>1192</v>
      </c>
      <c r="B353" s="3" t="s">
        <v>1192</v>
      </c>
      <c r="C353" s="3" t="s">
        <v>1168</v>
      </c>
      <c r="D353" s="3" t="s">
        <v>5698</v>
      </c>
      <c r="E353" s="3" t="s">
        <v>5698</v>
      </c>
      <c r="F353" s="3" t="s">
        <v>11</v>
      </c>
    </row>
    <row r="354" spans="1:6" x14ac:dyDescent="0.25">
      <c r="A354" s="3" t="s">
        <v>1457</v>
      </c>
      <c r="B354" s="3" t="s">
        <v>1457</v>
      </c>
      <c r="C354" s="3" t="s">
        <v>1168</v>
      </c>
      <c r="D354" s="3" t="s">
        <v>5698</v>
      </c>
      <c r="E354" s="3" t="s">
        <v>5698</v>
      </c>
      <c r="F354" s="3" t="s">
        <v>11</v>
      </c>
    </row>
    <row r="355" spans="1:6" x14ac:dyDescent="0.25">
      <c r="A355" s="3" t="s">
        <v>1458</v>
      </c>
      <c r="B355" s="3" t="s">
        <v>1458</v>
      </c>
      <c r="C355" s="3" t="s">
        <v>1168</v>
      </c>
      <c r="D355" s="3" t="s">
        <v>5698</v>
      </c>
      <c r="E355" s="3" t="s">
        <v>5698</v>
      </c>
      <c r="F355" s="3" t="s">
        <v>11</v>
      </c>
    </row>
    <row r="356" spans="1:6" x14ac:dyDescent="0.25">
      <c r="A356" s="3" t="s">
        <v>1459</v>
      </c>
      <c r="B356" s="3" t="s">
        <v>1459</v>
      </c>
      <c r="C356" s="3" t="s">
        <v>1168</v>
      </c>
      <c r="D356" s="3" t="s">
        <v>5698</v>
      </c>
      <c r="E356" s="3" t="s">
        <v>5698</v>
      </c>
      <c r="F356" s="3" t="s">
        <v>11</v>
      </c>
    </row>
    <row r="357" spans="1:6" x14ac:dyDescent="0.25">
      <c r="A357" s="3" t="s">
        <v>1460</v>
      </c>
      <c r="B357" s="3" t="s">
        <v>1460</v>
      </c>
      <c r="C357" s="3" t="s">
        <v>1168</v>
      </c>
      <c r="D357" s="3" t="s">
        <v>5698</v>
      </c>
      <c r="E357" s="3" t="s">
        <v>5698</v>
      </c>
      <c r="F357" s="3" t="s">
        <v>11</v>
      </c>
    </row>
    <row r="358" spans="1:6" x14ac:dyDescent="0.25">
      <c r="A358" s="3" t="s">
        <v>1461</v>
      </c>
      <c r="B358" s="3" t="s">
        <v>1461</v>
      </c>
      <c r="C358" s="3" t="s">
        <v>1168</v>
      </c>
      <c r="D358" s="3" t="s">
        <v>5698</v>
      </c>
      <c r="E358" s="3" t="s">
        <v>5698</v>
      </c>
      <c r="F358" s="3" t="s">
        <v>11</v>
      </c>
    </row>
    <row r="359" spans="1:6" x14ac:dyDescent="0.25">
      <c r="A359" s="3" t="s">
        <v>1462</v>
      </c>
      <c r="B359" s="3" t="s">
        <v>1462</v>
      </c>
      <c r="C359" s="3" t="s">
        <v>1168</v>
      </c>
      <c r="D359" s="3" t="s">
        <v>5698</v>
      </c>
      <c r="E359" s="3" t="s">
        <v>5698</v>
      </c>
      <c r="F359" s="3" t="s">
        <v>11</v>
      </c>
    </row>
    <row r="360" spans="1:6" x14ac:dyDescent="0.25">
      <c r="A360" s="3" t="s">
        <v>1463</v>
      </c>
      <c r="B360" s="3" t="s">
        <v>1463</v>
      </c>
      <c r="C360" s="3" t="s">
        <v>1168</v>
      </c>
      <c r="D360" s="3" t="s">
        <v>5698</v>
      </c>
      <c r="E360" s="3" t="s">
        <v>5698</v>
      </c>
      <c r="F360" s="3" t="s">
        <v>11</v>
      </c>
    </row>
    <row r="361" spans="1:6" x14ac:dyDescent="0.25">
      <c r="A361" s="3" t="s">
        <v>1464</v>
      </c>
      <c r="B361" s="3" t="s">
        <v>1464</v>
      </c>
      <c r="C361" s="3" t="s">
        <v>1168</v>
      </c>
      <c r="D361" s="3" t="s">
        <v>5698</v>
      </c>
      <c r="E361" s="3" t="s">
        <v>5698</v>
      </c>
      <c r="F361" s="3" t="s">
        <v>11</v>
      </c>
    </row>
    <row r="362" spans="1:6" x14ac:dyDescent="0.25">
      <c r="A362" s="3" t="s">
        <v>1465</v>
      </c>
      <c r="B362" s="3" t="s">
        <v>1465</v>
      </c>
      <c r="C362" s="3" t="s">
        <v>1168</v>
      </c>
      <c r="D362" s="3" t="s">
        <v>5698</v>
      </c>
      <c r="E362" s="3" t="s">
        <v>5698</v>
      </c>
      <c r="F362" s="3" t="s">
        <v>11</v>
      </c>
    </row>
    <row r="363" spans="1:6" x14ac:dyDescent="0.25">
      <c r="A363" s="3" t="s">
        <v>1193</v>
      </c>
      <c r="B363" s="3" t="s">
        <v>1193</v>
      </c>
      <c r="C363" s="3" t="s">
        <v>1168</v>
      </c>
      <c r="D363" s="3" t="s">
        <v>5698</v>
      </c>
      <c r="E363" s="3" t="s">
        <v>5698</v>
      </c>
      <c r="F363" s="3" t="s">
        <v>11</v>
      </c>
    </row>
    <row r="364" spans="1:6" x14ac:dyDescent="0.25">
      <c r="A364" s="3" t="s">
        <v>1466</v>
      </c>
      <c r="B364" s="3" t="s">
        <v>1466</v>
      </c>
      <c r="C364" s="3" t="s">
        <v>1168</v>
      </c>
      <c r="D364" s="3" t="s">
        <v>5698</v>
      </c>
      <c r="E364" s="3" t="s">
        <v>5698</v>
      </c>
      <c r="F364" s="3" t="s">
        <v>11</v>
      </c>
    </row>
    <row r="365" spans="1:6" x14ac:dyDescent="0.25">
      <c r="A365" s="3" t="s">
        <v>1467</v>
      </c>
      <c r="B365" s="3" t="s">
        <v>1467</v>
      </c>
      <c r="C365" s="3" t="s">
        <v>1168</v>
      </c>
      <c r="D365" s="3" t="s">
        <v>5698</v>
      </c>
      <c r="E365" s="3" t="s">
        <v>5698</v>
      </c>
      <c r="F365" s="3" t="s">
        <v>11</v>
      </c>
    </row>
    <row r="366" spans="1:6" x14ac:dyDescent="0.25">
      <c r="A366" s="3" t="s">
        <v>1468</v>
      </c>
      <c r="B366" s="3" t="s">
        <v>1468</v>
      </c>
      <c r="C366" s="3" t="s">
        <v>1168</v>
      </c>
      <c r="D366" s="3" t="s">
        <v>5698</v>
      </c>
      <c r="E366" s="3" t="s">
        <v>5698</v>
      </c>
      <c r="F366" s="3" t="s">
        <v>11</v>
      </c>
    </row>
    <row r="367" spans="1:6" x14ac:dyDescent="0.25">
      <c r="A367" s="3" t="s">
        <v>1469</v>
      </c>
      <c r="B367" s="3" t="s">
        <v>1469</v>
      </c>
      <c r="C367" s="3" t="s">
        <v>1168</v>
      </c>
      <c r="D367" s="3" t="s">
        <v>5698</v>
      </c>
      <c r="E367" s="3" t="s">
        <v>5698</v>
      </c>
      <c r="F367" s="3" t="s">
        <v>11</v>
      </c>
    </row>
    <row r="368" spans="1:6" x14ac:dyDescent="0.25">
      <c r="A368" s="3" t="s">
        <v>1470</v>
      </c>
      <c r="B368" s="3" t="s">
        <v>1470</v>
      </c>
      <c r="C368" s="3" t="s">
        <v>1168</v>
      </c>
      <c r="D368" s="3" t="s">
        <v>5698</v>
      </c>
      <c r="E368" s="3" t="s">
        <v>5698</v>
      </c>
      <c r="F368" s="3" t="s">
        <v>11</v>
      </c>
    </row>
    <row r="369" spans="1:6" x14ac:dyDescent="0.25">
      <c r="A369" s="3" t="s">
        <v>1471</v>
      </c>
      <c r="B369" s="3" t="s">
        <v>1471</v>
      </c>
      <c r="C369" s="3" t="s">
        <v>1168</v>
      </c>
      <c r="D369" s="3" t="s">
        <v>5698</v>
      </c>
      <c r="E369" s="3" t="s">
        <v>5698</v>
      </c>
      <c r="F369" s="3" t="s">
        <v>11</v>
      </c>
    </row>
    <row r="370" spans="1:6" x14ac:dyDescent="0.25">
      <c r="A370" s="3" t="s">
        <v>1472</v>
      </c>
      <c r="B370" s="3" t="s">
        <v>1472</v>
      </c>
      <c r="C370" s="3" t="s">
        <v>1168</v>
      </c>
      <c r="D370" s="3" t="s">
        <v>5698</v>
      </c>
      <c r="E370" s="3" t="s">
        <v>5698</v>
      </c>
      <c r="F370" s="3" t="s">
        <v>11</v>
      </c>
    </row>
    <row r="371" spans="1:6" x14ac:dyDescent="0.25">
      <c r="A371" s="3" t="s">
        <v>1473</v>
      </c>
      <c r="B371" s="3" t="s">
        <v>1473</v>
      </c>
      <c r="C371" s="3" t="s">
        <v>1168</v>
      </c>
      <c r="D371" s="3" t="s">
        <v>5698</v>
      </c>
      <c r="E371" s="3" t="s">
        <v>5698</v>
      </c>
      <c r="F371" s="3" t="s">
        <v>11</v>
      </c>
    </row>
    <row r="372" spans="1:6" x14ac:dyDescent="0.25">
      <c r="A372" s="3" t="s">
        <v>1474</v>
      </c>
      <c r="B372" s="3" t="s">
        <v>1474</v>
      </c>
      <c r="C372" s="3" t="s">
        <v>1168</v>
      </c>
      <c r="D372" s="3" t="s">
        <v>5698</v>
      </c>
      <c r="E372" s="3" t="s">
        <v>5698</v>
      </c>
      <c r="F372" s="3" t="s">
        <v>11</v>
      </c>
    </row>
    <row r="373" spans="1:6" x14ac:dyDescent="0.25">
      <c r="A373" s="3" t="s">
        <v>1475</v>
      </c>
      <c r="B373" s="3" t="s">
        <v>1475</v>
      </c>
      <c r="C373" s="3" t="s">
        <v>1168</v>
      </c>
      <c r="D373" s="3" t="s">
        <v>5698</v>
      </c>
      <c r="E373" s="3" t="s">
        <v>5698</v>
      </c>
      <c r="F373" s="3" t="s">
        <v>11</v>
      </c>
    </row>
    <row r="374" spans="1:6" x14ac:dyDescent="0.25">
      <c r="A374" s="3" t="s">
        <v>1194</v>
      </c>
      <c r="B374" s="3" t="s">
        <v>1194</v>
      </c>
      <c r="C374" s="3" t="s">
        <v>1168</v>
      </c>
      <c r="D374" s="3" t="s">
        <v>5698</v>
      </c>
      <c r="E374" s="3" t="s">
        <v>5698</v>
      </c>
      <c r="F374" s="3" t="s">
        <v>11</v>
      </c>
    </row>
    <row r="375" spans="1:6" x14ac:dyDescent="0.25">
      <c r="A375" s="3" t="s">
        <v>1476</v>
      </c>
      <c r="B375" s="3" t="s">
        <v>1476</v>
      </c>
      <c r="C375" s="3" t="s">
        <v>1168</v>
      </c>
      <c r="D375" s="3" t="s">
        <v>5698</v>
      </c>
      <c r="E375" s="3" t="s">
        <v>5698</v>
      </c>
      <c r="F375" s="3" t="s">
        <v>11</v>
      </c>
    </row>
    <row r="376" spans="1:6" x14ac:dyDescent="0.25">
      <c r="A376" s="3" t="s">
        <v>1477</v>
      </c>
      <c r="B376" s="3" t="s">
        <v>1477</v>
      </c>
      <c r="C376" s="3" t="s">
        <v>1168</v>
      </c>
      <c r="D376" s="3" t="s">
        <v>5698</v>
      </c>
      <c r="E376" s="3" t="s">
        <v>5698</v>
      </c>
      <c r="F376" s="3" t="s">
        <v>11</v>
      </c>
    </row>
    <row r="377" spans="1:6" x14ac:dyDescent="0.25">
      <c r="A377" s="3" t="s">
        <v>1478</v>
      </c>
      <c r="B377" s="3" t="s">
        <v>1478</v>
      </c>
      <c r="C377" s="3" t="s">
        <v>1168</v>
      </c>
      <c r="D377" s="3" t="s">
        <v>5698</v>
      </c>
      <c r="E377" s="3" t="s">
        <v>5698</v>
      </c>
      <c r="F377" s="3" t="s">
        <v>11</v>
      </c>
    </row>
    <row r="378" spans="1:6" x14ac:dyDescent="0.25">
      <c r="A378" s="3" t="s">
        <v>1479</v>
      </c>
      <c r="B378" s="3" t="s">
        <v>1479</v>
      </c>
      <c r="C378" s="3" t="s">
        <v>1168</v>
      </c>
      <c r="D378" s="3" t="s">
        <v>5698</v>
      </c>
      <c r="E378" s="3" t="s">
        <v>5698</v>
      </c>
      <c r="F378" s="3" t="s">
        <v>11</v>
      </c>
    </row>
    <row r="379" spans="1:6" x14ac:dyDescent="0.25">
      <c r="A379" s="3" t="s">
        <v>1480</v>
      </c>
      <c r="B379" s="3" t="s">
        <v>1480</v>
      </c>
      <c r="C379" s="3" t="s">
        <v>1168</v>
      </c>
      <c r="D379" s="3" t="s">
        <v>5698</v>
      </c>
      <c r="E379" s="3" t="s">
        <v>5698</v>
      </c>
      <c r="F379" s="3" t="s">
        <v>11</v>
      </c>
    </row>
    <row r="380" spans="1:6" x14ac:dyDescent="0.25">
      <c r="A380" s="3" t="s">
        <v>1481</v>
      </c>
      <c r="B380" s="3" t="s">
        <v>1481</v>
      </c>
      <c r="C380" s="3" t="s">
        <v>1168</v>
      </c>
      <c r="D380" s="3" t="s">
        <v>5698</v>
      </c>
      <c r="E380" s="3" t="s">
        <v>5698</v>
      </c>
      <c r="F380" s="3" t="s">
        <v>11</v>
      </c>
    </row>
    <row r="381" spans="1:6" x14ac:dyDescent="0.25">
      <c r="A381" s="3" t="s">
        <v>1482</v>
      </c>
      <c r="B381" s="3" t="s">
        <v>1482</v>
      </c>
      <c r="C381" s="3" t="s">
        <v>1168</v>
      </c>
      <c r="D381" s="3" t="s">
        <v>5698</v>
      </c>
      <c r="E381" s="3" t="s">
        <v>5698</v>
      </c>
      <c r="F381" s="3" t="s">
        <v>11</v>
      </c>
    </row>
    <row r="382" spans="1:6" x14ac:dyDescent="0.25">
      <c r="A382" s="3" t="s">
        <v>1483</v>
      </c>
      <c r="B382" s="3" t="s">
        <v>1483</v>
      </c>
      <c r="C382" s="3" t="s">
        <v>1168</v>
      </c>
      <c r="D382" s="3" t="s">
        <v>5698</v>
      </c>
      <c r="E382" s="3" t="s">
        <v>5698</v>
      </c>
      <c r="F382" s="3" t="s">
        <v>11</v>
      </c>
    </row>
    <row r="383" spans="1:6" x14ac:dyDescent="0.25">
      <c r="A383" s="3" t="s">
        <v>1484</v>
      </c>
      <c r="B383" s="3" t="s">
        <v>1484</v>
      </c>
      <c r="C383" s="3" t="s">
        <v>1168</v>
      </c>
      <c r="D383" s="3" t="s">
        <v>5698</v>
      </c>
      <c r="E383" s="3" t="s">
        <v>5698</v>
      </c>
      <c r="F383" s="3" t="s">
        <v>11</v>
      </c>
    </row>
    <row r="384" spans="1:6" x14ac:dyDescent="0.25">
      <c r="A384" s="3" t="s">
        <v>1195</v>
      </c>
      <c r="B384" s="3" t="s">
        <v>1195</v>
      </c>
      <c r="C384" s="3" t="s">
        <v>1168</v>
      </c>
      <c r="D384" s="3" t="s">
        <v>5698</v>
      </c>
      <c r="E384" s="3" t="s">
        <v>5698</v>
      </c>
      <c r="F384" s="3" t="s">
        <v>11</v>
      </c>
    </row>
    <row r="385" spans="1:6" x14ac:dyDescent="0.25">
      <c r="A385" s="3" t="s">
        <v>1485</v>
      </c>
      <c r="B385" s="3" t="s">
        <v>1485</v>
      </c>
      <c r="C385" s="3" t="s">
        <v>1168</v>
      </c>
      <c r="D385" s="3" t="s">
        <v>5698</v>
      </c>
      <c r="E385" s="3" t="s">
        <v>5698</v>
      </c>
      <c r="F385" s="3" t="s">
        <v>11</v>
      </c>
    </row>
    <row r="386" spans="1:6" x14ac:dyDescent="0.25">
      <c r="A386" s="3" t="s">
        <v>1486</v>
      </c>
      <c r="B386" s="3" t="s">
        <v>1486</v>
      </c>
      <c r="C386" s="3" t="s">
        <v>1168</v>
      </c>
      <c r="D386" s="3" t="s">
        <v>5698</v>
      </c>
      <c r="E386" s="3" t="s">
        <v>5698</v>
      </c>
      <c r="F386" s="3" t="s">
        <v>11</v>
      </c>
    </row>
    <row r="387" spans="1:6" x14ac:dyDescent="0.25">
      <c r="A387" s="3" t="s">
        <v>1487</v>
      </c>
      <c r="B387" s="3" t="s">
        <v>1487</v>
      </c>
      <c r="C387" s="3" t="s">
        <v>1168</v>
      </c>
      <c r="D387" s="3" t="s">
        <v>5698</v>
      </c>
      <c r="E387" s="3" t="s">
        <v>5698</v>
      </c>
      <c r="F387" s="3" t="s">
        <v>11</v>
      </c>
    </row>
    <row r="388" spans="1:6" x14ac:dyDescent="0.25">
      <c r="A388" s="3" t="s">
        <v>1488</v>
      </c>
      <c r="B388" s="3" t="s">
        <v>1488</v>
      </c>
      <c r="C388" s="3" t="s">
        <v>1168</v>
      </c>
      <c r="D388" s="3" t="s">
        <v>5698</v>
      </c>
      <c r="E388" s="3" t="s">
        <v>5698</v>
      </c>
      <c r="F388" s="3" t="s">
        <v>11</v>
      </c>
    </row>
    <row r="389" spans="1:6" x14ac:dyDescent="0.25">
      <c r="A389" s="3" t="s">
        <v>1489</v>
      </c>
      <c r="B389" s="3" t="s">
        <v>1489</v>
      </c>
      <c r="C389" s="3" t="s">
        <v>1168</v>
      </c>
      <c r="D389" s="3" t="s">
        <v>5698</v>
      </c>
      <c r="E389" s="3" t="s">
        <v>5698</v>
      </c>
      <c r="F389" s="3" t="s">
        <v>11</v>
      </c>
    </row>
    <row r="390" spans="1:6" x14ac:dyDescent="0.25">
      <c r="A390" s="3" t="s">
        <v>1490</v>
      </c>
      <c r="B390" s="3" t="s">
        <v>1490</v>
      </c>
      <c r="C390" s="3" t="s">
        <v>1168</v>
      </c>
      <c r="D390" s="3" t="s">
        <v>5698</v>
      </c>
      <c r="E390" s="3" t="s">
        <v>5698</v>
      </c>
      <c r="F390" s="3" t="s">
        <v>11</v>
      </c>
    </row>
    <row r="391" spans="1:6" x14ac:dyDescent="0.25">
      <c r="A391" s="3" t="s">
        <v>1491</v>
      </c>
      <c r="B391" s="3" t="s">
        <v>1491</v>
      </c>
      <c r="C391" s="3" t="s">
        <v>1168</v>
      </c>
      <c r="D391" s="3" t="s">
        <v>5698</v>
      </c>
      <c r="E391" s="3" t="s">
        <v>5698</v>
      </c>
      <c r="F391" s="3" t="s">
        <v>11</v>
      </c>
    </row>
    <row r="392" spans="1:6" x14ac:dyDescent="0.25">
      <c r="A392" s="3" t="s">
        <v>1492</v>
      </c>
      <c r="B392" s="3" t="s">
        <v>1492</v>
      </c>
      <c r="C392" s="3" t="s">
        <v>1168</v>
      </c>
      <c r="D392" s="3" t="s">
        <v>5698</v>
      </c>
      <c r="E392" s="3" t="s">
        <v>5698</v>
      </c>
      <c r="F392" s="3" t="s">
        <v>11</v>
      </c>
    </row>
    <row r="393" spans="1:6" x14ac:dyDescent="0.25">
      <c r="A393" s="3" t="s">
        <v>1493</v>
      </c>
      <c r="B393" s="3" t="s">
        <v>1493</v>
      </c>
      <c r="C393" s="3" t="s">
        <v>1168</v>
      </c>
      <c r="D393" s="3" t="s">
        <v>5698</v>
      </c>
      <c r="E393" s="3" t="s">
        <v>5698</v>
      </c>
      <c r="F393" s="3" t="s">
        <v>11</v>
      </c>
    </row>
    <row r="394" spans="1:6" x14ac:dyDescent="0.25">
      <c r="A394" s="3" t="s">
        <v>1494</v>
      </c>
      <c r="B394" s="3" t="s">
        <v>1494</v>
      </c>
      <c r="C394" s="3" t="s">
        <v>1168</v>
      </c>
      <c r="D394" s="3" t="s">
        <v>5698</v>
      </c>
      <c r="E394" s="3" t="s">
        <v>5698</v>
      </c>
      <c r="F394" s="3" t="s">
        <v>11</v>
      </c>
    </row>
    <row r="395" spans="1:6" x14ac:dyDescent="0.25">
      <c r="A395" s="3" t="s">
        <v>1196</v>
      </c>
      <c r="B395" s="3" t="s">
        <v>1196</v>
      </c>
      <c r="C395" s="3" t="s">
        <v>1168</v>
      </c>
      <c r="D395" s="3" t="s">
        <v>5698</v>
      </c>
      <c r="E395" s="3" t="s">
        <v>5698</v>
      </c>
      <c r="F395" s="3" t="s">
        <v>11</v>
      </c>
    </row>
    <row r="396" spans="1:6" x14ac:dyDescent="0.25">
      <c r="A396" s="3" t="s">
        <v>1495</v>
      </c>
      <c r="B396" s="3" t="s">
        <v>1495</v>
      </c>
      <c r="C396" s="3" t="s">
        <v>1168</v>
      </c>
      <c r="D396" s="3" t="s">
        <v>5698</v>
      </c>
      <c r="E396" s="3" t="s">
        <v>5698</v>
      </c>
      <c r="F396" s="3" t="s">
        <v>11</v>
      </c>
    </row>
    <row r="397" spans="1:6" x14ac:dyDescent="0.25">
      <c r="A397" s="3" t="s">
        <v>1496</v>
      </c>
      <c r="B397" s="3" t="s">
        <v>1496</v>
      </c>
      <c r="C397" s="3" t="s">
        <v>1168</v>
      </c>
      <c r="D397" s="3" t="s">
        <v>5698</v>
      </c>
      <c r="E397" s="3" t="s">
        <v>5698</v>
      </c>
      <c r="F397" s="3" t="s">
        <v>11</v>
      </c>
    </row>
    <row r="398" spans="1:6" x14ac:dyDescent="0.25">
      <c r="A398" s="3" t="s">
        <v>1497</v>
      </c>
      <c r="B398" s="3" t="s">
        <v>1497</v>
      </c>
      <c r="C398" s="3" t="s">
        <v>1168</v>
      </c>
      <c r="D398" s="3" t="s">
        <v>5698</v>
      </c>
      <c r="E398" s="3" t="s">
        <v>5698</v>
      </c>
      <c r="F398" s="3" t="s">
        <v>11</v>
      </c>
    </row>
    <row r="399" spans="1:6" x14ac:dyDescent="0.25">
      <c r="A399" s="3" t="s">
        <v>1498</v>
      </c>
      <c r="B399" s="3" t="s">
        <v>1498</v>
      </c>
      <c r="C399" s="3" t="s">
        <v>1168</v>
      </c>
      <c r="D399" s="3" t="s">
        <v>5698</v>
      </c>
      <c r="E399" s="3" t="s">
        <v>5698</v>
      </c>
      <c r="F399" s="3" t="s">
        <v>11</v>
      </c>
    </row>
    <row r="400" spans="1:6" x14ac:dyDescent="0.25">
      <c r="A400" s="3" t="s">
        <v>1499</v>
      </c>
      <c r="B400" s="3" t="s">
        <v>1499</v>
      </c>
      <c r="C400" s="3" t="s">
        <v>1168</v>
      </c>
      <c r="D400" s="3" t="s">
        <v>5698</v>
      </c>
      <c r="E400" s="3" t="s">
        <v>5698</v>
      </c>
      <c r="F400" s="3" t="s">
        <v>11</v>
      </c>
    </row>
    <row r="401" spans="1:6" x14ac:dyDescent="0.25">
      <c r="A401" s="3" t="s">
        <v>1500</v>
      </c>
      <c r="B401" s="3" t="s">
        <v>1500</v>
      </c>
      <c r="C401" s="3" t="s">
        <v>1168</v>
      </c>
      <c r="D401" s="3" t="s">
        <v>5698</v>
      </c>
      <c r="E401" s="3" t="s">
        <v>5698</v>
      </c>
      <c r="F401" s="3" t="s">
        <v>11</v>
      </c>
    </row>
    <row r="402" spans="1:6" x14ac:dyDescent="0.25">
      <c r="A402" s="3" t="s">
        <v>1501</v>
      </c>
      <c r="B402" s="3" t="s">
        <v>1501</v>
      </c>
      <c r="C402" s="3" t="s">
        <v>1168</v>
      </c>
      <c r="D402" s="3" t="s">
        <v>5698</v>
      </c>
      <c r="E402" s="3" t="s">
        <v>5698</v>
      </c>
      <c r="F402" s="3" t="s">
        <v>11</v>
      </c>
    </row>
    <row r="403" spans="1:6" x14ac:dyDescent="0.25">
      <c r="A403" s="3" t="s">
        <v>1502</v>
      </c>
      <c r="B403" s="3" t="s">
        <v>1502</v>
      </c>
      <c r="C403" s="3" t="s">
        <v>1168</v>
      </c>
      <c r="D403" s="3" t="s">
        <v>5698</v>
      </c>
      <c r="E403" s="3" t="s">
        <v>5698</v>
      </c>
      <c r="F403" s="3" t="s">
        <v>11</v>
      </c>
    </row>
    <row r="404" spans="1:6" x14ac:dyDescent="0.25">
      <c r="A404" s="3" t="s">
        <v>1503</v>
      </c>
      <c r="B404" s="3" t="s">
        <v>1503</v>
      </c>
      <c r="C404" s="3" t="s">
        <v>1168</v>
      </c>
      <c r="D404" s="3" t="s">
        <v>5698</v>
      </c>
      <c r="E404" s="3" t="s">
        <v>5698</v>
      </c>
      <c r="F404" s="3" t="s">
        <v>11</v>
      </c>
    </row>
    <row r="405" spans="1:6" x14ac:dyDescent="0.25">
      <c r="A405" s="3" t="s">
        <v>1504</v>
      </c>
      <c r="B405" s="3" t="s">
        <v>1504</v>
      </c>
      <c r="C405" s="3" t="s">
        <v>1168</v>
      </c>
      <c r="D405" s="3" t="s">
        <v>5698</v>
      </c>
      <c r="E405" s="3" t="s">
        <v>5698</v>
      </c>
      <c r="F405" s="3" t="s">
        <v>11</v>
      </c>
    </row>
    <row r="406" spans="1:6" x14ac:dyDescent="0.25">
      <c r="A406" s="3" t="s">
        <v>1505</v>
      </c>
      <c r="B406" s="3" t="s">
        <v>1505</v>
      </c>
      <c r="C406" s="3" t="s">
        <v>1168</v>
      </c>
      <c r="D406" s="3" t="s">
        <v>5698</v>
      </c>
      <c r="E406" s="3" t="s">
        <v>5698</v>
      </c>
      <c r="F406" s="3" t="s">
        <v>11</v>
      </c>
    </row>
    <row r="407" spans="1:6" x14ac:dyDescent="0.25">
      <c r="A407" s="3" t="s">
        <v>1506</v>
      </c>
      <c r="B407" s="3" t="s">
        <v>1506</v>
      </c>
      <c r="C407" s="3" t="s">
        <v>1168</v>
      </c>
      <c r="D407" s="3" t="s">
        <v>5698</v>
      </c>
      <c r="E407" s="3" t="s">
        <v>5698</v>
      </c>
      <c r="F407" s="3" t="s">
        <v>11</v>
      </c>
    </row>
    <row r="408" spans="1:6" x14ac:dyDescent="0.25">
      <c r="A408" s="3" t="s">
        <v>1507</v>
      </c>
      <c r="B408" s="3" t="s">
        <v>1507</v>
      </c>
      <c r="C408" s="3" t="s">
        <v>1168</v>
      </c>
      <c r="D408" s="3" t="s">
        <v>5698</v>
      </c>
      <c r="E408" s="3" t="s">
        <v>5698</v>
      </c>
      <c r="F408" s="3" t="s">
        <v>11</v>
      </c>
    </row>
    <row r="409" spans="1:6" x14ac:dyDescent="0.25">
      <c r="A409" s="3" t="s">
        <v>1508</v>
      </c>
      <c r="B409" s="3" t="s">
        <v>1508</v>
      </c>
      <c r="C409" s="3" t="s">
        <v>1168</v>
      </c>
      <c r="D409" s="3" t="s">
        <v>5698</v>
      </c>
      <c r="E409" s="3" t="s">
        <v>5698</v>
      </c>
      <c r="F409" s="3" t="s">
        <v>11</v>
      </c>
    </row>
    <row r="410" spans="1:6" x14ac:dyDescent="0.25">
      <c r="A410" s="3" t="s">
        <v>1509</v>
      </c>
      <c r="B410" s="3" t="s">
        <v>1509</v>
      </c>
      <c r="C410" s="3" t="s">
        <v>1168</v>
      </c>
      <c r="D410" s="3" t="s">
        <v>5698</v>
      </c>
      <c r="E410" s="3" t="s">
        <v>5698</v>
      </c>
      <c r="F410" s="3" t="s">
        <v>11</v>
      </c>
    </row>
    <row r="411" spans="1:6" x14ac:dyDescent="0.25">
      <c r="A411" s="3" t="s">
        <v>1510</v>
      </c>
      <c r="B411" s="3" t="s">
        <v>1510</v>
      </c>
      <c r="C411" s="3" t="s">
        <v>1168</v>
      </c>
      <c r="D411" s="3" t="s">
        <v>5698</v>
      </c>
      <c r="E411" s="3" t="s">
        <v>5698</v>
      </c>
      <c r="F411" s="3" t="s">
        <v>11</v>
      </c>
    </row>
    <row r="412" spans="1:6" x14ac:dyDescent="0.25">
      <c r="A412" s="3" t="s">
        <v>1511</v>
      </c>
      <c r="B412" s="3" t="s">
        <v>1511</v>
      </c>
      <c r="C412" s="3" t="s">
        <v>1168</v>
      </c>
      <c r="D412" s="3" t="s">
        <v>5698</v>
      </c>
      <c r="E412" s="3" t="s">
        <v>5698</v>
      </c>
      <c r="F412" s="3" t="s">
        <v>11</v>
      </c>
    </row>
    <row r="413" spans="1:6" x14ac:dyDescent="0.25">
      <c r="A413" s="3" t="s">
        <v>1512</v>
      </c>
      <c r="B413" s="3" t="s">
        <v>1512</v>
      </c>
      <c r="C413" s="3" t="s">
        <v>1168</v>
      </c>
      <c r="D413" s="3" t="s">
        <v>5698</v>
      </c>
      <c r="E413" s="3" t="s">
        <v>5698</v>
      </c>
      <c r="F413" s="3" t="s">
        <v>11</v>
      </c>
    </row>
    <row r="414" spans="1:6" x14ac:dyDescent="0.25">
      <c r="A414" s="3" t="s">
        <v>1513</v>
      </c>
      <c r="B414" s="3" t="s">
        <v>1513</v>
      </c>
      <c r="C414" s="3" t="s">
        <v>1168</v>
      </c>
      <c r="D414" s="3" t="s">
        <v>5698</v>
      </c>
      <c r="E414" s="3" t="s">
        <v>5698</v>
      </c>
      <c r="F414" s="3" t="s">
        <v>11</v>
      </c>
    </row>
    <row r="415" spans="1:6" x14ac:dyDescent="0.25">
      <c r="A415" s="3" t="s">
        <v>1514</v>
      </c>
      <c r="B415" s="3" t="s">
        <v>1514</v>
      </c>
      <c r="C415" s="3" t="s">
        <v>1168</v>
      </c>
      <c r="D415" s="3" t="s">
        <v>5698</v>
      </c>
      <c r="E415" s="3" t="s">
        <v>5698</v>
      </c>
      <c r="F415" s="3" t="s">
        <v>11</v>
      </c>
    </row>
    <row r="416" spans="1:6" x14ac:dyDescent="0.25">
      <c r="A416" s="3" t="s">
        <v>1197</v>
      </c>
      <c r="B416" s="3" t="s">
        <v>1197</v>
      </c>
      <c r="C416" s="3" t="s">
        <v>1168</v>
      </c>
      <c r="D416" s="3" t="s">
        <v>5698</v>
      </c>
      <c r="E416" s="3" t="s">
        <v>5698</v>
      </c>
      <c r="F416" s="3" t="s">
        <v>11</v>
      </c>
    </row>
    <row r="417" spans="1:6" x14ac:dyDescent="0.25">
      <c r="A417" s="3" t="s">
        <v>1515</v>
      </c>
      <c r="B417" s="3" t="s">
        <v>1515</v>
      </c>
      <c r="C417" s="3" t="s">
        <v>1168</v>
      </c>
      <c r="D417" s="3" t="s">
        <v>5698</v>
      </c>
      <c r="E417" s="3" t="s">
        <v>5698</v>
      </c>
      <c r="F417" s="3" t="s">
        <v>11</v>
      </c>
    </row>
    <row r="418" spans="1:6" x14ac:dyDescent="0.25">
      <c r="A418" s="3" t="s">
        <v>1516</v>
      </c>
      <c r="B418" s="3" t="s">
        <v>1516</v>
      </c>
      <c r="C418" s="3" t="s">
        <v>1168</v>
      </c>
      <c r="D418" s="3" t="s">
        <v>5698</v>
      </c>
      <c r="E418" s="3" t="s">
        <v>5698</v>
      </c>
      <c r="F418" s="3" t="s">
        <v>11</v>
      </c>
    </row>
    <row r="419" spans="1:6" x14ac:dyDescent="0.25">
      <c r="A419" s="3" t="s">
        <v>1517</v>
      </c>
      <c r="B419" s="3" t="s">
        <v>1517</v>
      </c>
      <c r="C419" s="3" t="s">
        <v>1168</v>
      </c>
      <c r="D419" s="3" t="s">
        <v>5698</v>
      </c>
      <c r="E419" s="3" t="s">
        <v>5698</v>
      </c>
      <c r="F419" s="3" t="s">
        <v>11</v>
      </c>
    </row>
    <row r="420" spans="1:6" x14ac:dyDescent="0.25">
      <c r="A420" s="3" t="s">
        <v>1518</v>
      </c>
      <c r="B420" s="3" t="s">
        <v>1518</v>
      </c>
      <c r="C420" s="3" t="s">
        <v>1168</v>
      </c>
      <c r="D420" s="3" t="s">
        <v>5698</v>
      </c>
      <c r="E420" s="3" t="s">
        <v>5698</v>
      </c>
      <c r="F420" s="3" t="s">
        <v>11</v>
      </c>
    </row>
    <row r="421" spans="1:6" x14ac:dyDescent="0.25">
      <c r="A421" s="3" t="s">
        <v>1519</v>
      </c>
      <c r="B421" s="3" t="s">
        <v>1519</v>
      </c>
      <c r="C421" s="3" t="s">
        <v>1168</v>
      </c>
      <c r="D421" s="3" t="s">
        <v>5698</v>
      </c>
      <c r="E421" s="3" t="s">
        <v>5698</v>
      </c>
      <c r="F421" s="3" t="s">
        <v>11</v>
      </c>
    </row>
    <row r="422" spans="1:6" x14ac:dyDescent="0.25">
      <c r="A422" s="3" t="s">
        <v>1520</v>
      </c>
      <c r="B422" s="3" t="s">
        <v>1520</v>
      </c>
      <c r="C422" s="3" t="s">
        <v>1168</v>
      </c>
      <c r="D422" s="3" t="s">
        <v>5698</v>
      </c>
      <c r="E422" s="3" t="s">
        <v>5698</v>
      </c>
      <c r="F422" s="3" t="s">
        <v>11</v>
      </c>
    </row>
    <row r="423" spans="1:6" x14ac:dyDescent="0.25">
      <c r="A423" s="3" t="s">
        <v>1521</v>
      </c>
      <c r="B423" s="3" t="s">
        <v>1521</v>
      </c>
      <c r="C423" s="3" t="s">
        <v>1168</v>
      </c>
      <c r="D423" s="3" t="s">
        <v>5698</v>
      </c>
      <c r="E423" s="3" t="s">
        <v>5698</v>
      </c>
      <c r="F423" s="3" t="s">
        <v>11</v>
      </c>
    </row>
    <row r="424" spans="1:6" x14ac:dyDescent="0.25">
      <c r="A424" s="3" t="s">
        <v>1522</v>
      </c>
      <c r="B424" s="3" t="s">
        <v>1522</v>
      </c>
      <c r="C424" s="3" t="s">
        <v>1168</v>
      </c>
      <c r="D424" s="3" t="s">
        <v>5698</v>
      </c>
      <c r="E424" s="3" t="s">
        <v>5698</v>
      </c>
      <c r="F424" s="3" t="s">
        <v>11</v>
      </c>
    </row>
    <row r="425" spans="1:6" x14ac:dyDescent="0.25">
      <c r="A425" s="3" t="s">
        <v>1523</v>
      </c>
      <c r="B425" s="3" t="s">
        <v>1523</v>
      </c>
      <c r="C425" s="3" t="s">
        <v>1168</v>
      </c>
      <c r="D425" s="3" t="s">
        <v>5698</v>
      </c>
      <c r="E425" s="3" t="s">
        <v>5698</v>
      </c>
      <c r="F425" s="3" t="s">
        <v>11</v>
      </c>
    </row>
    <row r="426" spans="1:6" x14ac:dyDescent="0.25">
      <c r="A426" s="3" t="s">
        <v>1524</v>
      </c>
      <c r="B426" s="3" t="s">
        <v>1524</v>
      </c>
      <c r="C426" s="3" t="s">
        <v>1168</v>
      </c>
      <c r="D426" s="3" t="s">
        <v>5698</v>
      </c>
      <c r="E426" s="3" t="s">
        <v>5698</v>
      </c>
      <c r="F426" s="3" t="s">
        <v>11</v>
      </c>
    </row>
    <row r="427" spans="1:6" x14ac:dyDescent="0.25">
      <c r="A427" s="3" t="s">
        <v>1171</v>
      </c>
      <c r="B427" s="3" t="s">
        <v>1171</v>
      </c>
      <c r="C427" s="3" t="s">
        <v>1168</v>
      </c>
      <c r="D427" s="3" t="s">
        <v>5698</v>
      </c>
      <c r="E427" s="3" t="s">
        <v>5698</v>
      </c>
      <c r="F427" s="3" t="s">
        <v>11</v>
      </c>
    </row>
    <row r="428" spans="1:6" x14ac:dyDescent="0.25">
      <c r="A428" s="3" t="s">
        <v>1198</v>
      </c>
      <c r="B428" s="3" t="s">
        <v>1198</v>
      </c>
      <c r="C428" s="3" t="s">
        <v>1168</v>
      </c>
      <c r="D428" s="3" t="s">
        <v>5698</v>
      </c>
      <c r="E428" s="3" t="s">
        <v>5698</v>
      </c>
      <c r="F428" s="3" t="s">
        <v>11</v>
      </c>
    </row>
    <row r="429" spans="1:6" x14ac:dyDescent="0.25">
      <c r="A429" s="3" t="s">
        <v>1525</v>
      </c>
      <c r="B429" s="3" t="s">
        <v>1525</v>
      </c>
      <c r="C429" s="3" t="s">
        <v>1168</v>
      </c>
      <c r="D429" s="3" t="s">
        <v>5698</v>
      </c>
      <c r="E429" s="3" t="s">
        <v>5698</v>
      </c>
      <c r="F429" s="3" t="s">
        <v>11</v>
      </c>
    </row>
    <row r="430" spans="1:6" x14ac:dyDescent="0.25">
      <c r="A430" s="3" t="s">
        <v>3646</v>
      </c>
      <c r="B430" s="3" t="s">
        <v>3646</v>
      </c>
      <c r="C430" s="3" t="s">
        <v>1168</v>
      </c>
      <c r="D430" s="3" t="s">
        <v>5698</v>
      </c>
      <c r="E430" s="3" t="s">
        <v>5698</v>
      </c>
      <c r="F430" s="3" t="s">
        <v>11</v>
      </c>
    </row>
    <row r="431" spans="1:6" x14ac:dyDescent="0.25">
      <c r="A431" s="3" t="s">
        <v>1526</v>
      </c>
      <c r="B431" s="3" t="s">
        <v>1526</v>
      </c>
      <c r="C431" s="3" t="s">
        <v>1168</v>
      </c>
      <c r="D431" s="3" t="s">
        <v>5698</v>
      </c>
      <c r="E431" s="3" t="s">
        <v>5698</v>
      </c>
      <c r="F431" s="3" t="s">
        <v>11</v>
      </c>
    </row>
    <row r="432" spans="1:6" x14ac:dyDescent="0.25">
      <c r="A432" s="3" t="s">
        <v>1527</v>
      </c>
      <c r="B432" s="3" t="s">
        <v>1527</v>
      </c>
      <c r="C432" s="3" t="s">
        <v>1168</v>
      </c>
      <c r="D432" s="3" t="s">
        <v>5698</v>
      </c>
      <c r="E432" s="3" t="s">
        <v>5698</v>
      </c>
      <c r="F432" s="3" t="s">
        <v>11</v>
      </c>
    </row>
    <row r="433" spans="1:6" x14ac:dyDescent="0.25">
      <c r="A433" s="3" t="s">
        <v>1528</v>
      </c>
      <c r="B433" s="3" t="s">
        <v>1528</v>
      </c>
      <c r="C433" s="3" t="s">
        <v>1168</v>
      </c>
      <c r="D433" s="3" t="s">
        <v>5698</v>
      </c>
      <c r="E433" s="3" t="s">
        <v>5698</v>
      </c>
      <c r="F433" s="3" t="s">
        <v>11</v>
      </c>
    </row>
    <row r="434" spans="1:6" x14ac:dyDescent="0.25">
      <c r="A434" s="3" t="s">
        <v>1529</v>
      </c>
      <c r="B434" s="3" t="s">
        <v>1529</v>
      </c>
      <c r="C434" s="3" t="s">
        <v>1168</v>
      </c>
      <c r="D434" s="3" t="s">
        <v>5698</v>
      </c>
      <c r="E434" s="3" t="s">
        <v>5698</v>
      </c>
      <c r="F434" s="3" t="s">
        <v>11</v>
      </c>
    </row>
    <row r="435" spans="1:6" x14ac:dyDescent="0.25">
      <c r="A435" s="3" t="s">
        <v>1530</v>
      </c>
      <c r="B435" s="3" t="s">
        <v>1530</v>
      </c>
      <c r="C435" s="3" t="s">
        <v>1168</v>
      </c>
      <c r="D435" s="3" t="s">
        <v>5698</v>
      </c>
      <c r="E435" s="3" t="s">
        <v>5698</v>
      </c>
      <c r="F435" s="3" t="s">
        <v>11</v>
      </c>
    </row>
    <row r="436" spans="1:6" x14ac:dyDescent="0.25">
      <c r="A436" s="3" t="s">
        <v>1531</v>
      </c>
      <c r="B436" s="3" t="s">
        <v>1531</v>
      </c>
      <c r="C436" s="3" t="s">
        <v>1168</v>
      </c>
      <c r="D436" s="3" t="s">
        <v>5698</v>
      </c>
      <c r="E436" s="3" t="s">
        <v>5698</v>
      </c>
      <c r="F436" s="3" t="s">
        <v>11</v>
      </c>
    </row>
    <row r="437" spans="1:6" x14ac:dyDescent="0.25">
      <c r="A437" s="3" t="s">
        <v>1532</v>
      </c>
      <c r="B437" s="3" t="s">
        <v>1532</v>
      </c>
      <c r="C437" s="3" t="s">
        <v>1168</v>
      </c>
      <c r="D437" s="3" t="s">
        <v>5698</v>
      </c>
      <c r="E437" s="3" t="s">
        <v>5698</v>
      </c>
      <c r="F437" s="3" t="s">
        <v>11</v>
      </c>
    </row>
    <row r="438" spans="1:6" x14ac:dyDescent="0.25">
      <c r="A438" s="3" t="s">
        <v>1533</v>
      </c>
      <c r="B438" s="3" t="s">
        <v>1533</v>
      </c>
      <c r="C438" s="3" t="s">
        <v>1168</v>
      </c>
      <c r="D438" s="3" t="s">
        <v>5698</v>
      </c>
      <c r="E438" s="3" t="s">
        <v>5698</v>
      </c>
      <c r="F438" s="3" t="s">
        <v>11</v>
      </c>
    </row>
    <row r="439" spans="1:6" x14ac:dyDescent="0.25">
      <c r="A439" s="3" t="s">
        <v>1199</v>
      </c>
      <c r="B439" s="3" t="s">
        <v>1199</v>
      </c>
      <c r="C439" s="3" t="s">
        <v>1168</v>
      </c>
      <c r="D439" s="3" t="s">
        <v>5698</v>
      </c>
      <c r="E439" s="3" t="s">
        <v>5698</v>
      </c>
      <c r="F439" s="3" t="s">
        <v>11</v>
      </c>
    </row>
    <row r="440" spans="1:6" x14ac:dyDescent="0.25">
      <c r="A440" s="3" t="s">
        <v>1534</v>
      </c>
      <c r="B440" s="3" t="s">
        <v>1534</v>
      </c>
      <c r="C440" s="3" t="s">
        <v>1168</v>
      </c>
      <c r="D440" s="3" t="s">
        <v>5698</v>
      </c>
      <c r="E440" s="3" t="s">
        <v>5698</v>
      </c>
      <c r="F440" s="3" t="s">
        <v>11</v>
      </c>
    </row>
    <row r="441" spans="1:6" x14ac:dyDescent="0.25">
      <c r="A441" s="3" t="s">
        <v>1535</v>
      </c>
      <c r="B441" s="3" t="s">
        <v>1535</v>
      </c>
      <c r="C441" s="3" t="s">
        <v>1168</v>
      </c>
      <c r="D441" s="3" t="s">
        <v>5698</v>
      </c>
      <c r="E441" s="3" t="s">
        <v>5698</v>
      </c>
      <c r="F441" s="3" t="s">
        <v>11</v>
      </c>
    </row>
    <row r="442" spans="1:6" x14ac:dyDescent="0.25">
      <c r="A442" s="3" t="s">
        <v>1536</v>
      </c>
      <c r="B442" s="3" t="s">
        <v>1536</v>
      </c>
      <c r="C442" s="3" t="s">
        <v>1168</v>
      </c>
      <c r="D442" s="3" t="s">
        <v>5698</v>
      </c>
      <c r="E442" s="3" t="s">
        <v>5698</v>
      </c>
      <c r="F442" s="3" t="s">
        <v>11</v>
      </c>
    </row>
    <row r="443" spans="1:6" x14ac:dyDescent="0.25">
      <c r="A443" s="3" t="s">
        <v>1537</v>
      </c>
      <c r="B443" s="3" t="s">
        <v>1537</v>
      </c>
      <c r="C443" s="3" t="s">
        <v>1168</v>
      </c>
      <c r="D443" s="3" t="s">
        <v>5698</v>
      </c>
      <c r="E443" s="3" t="s">
        <v>5698</v>
      </c>
      <c r="F443" s="3" t="s">
        <v>11</v>
      </c>
    </row>
    <row r="444" spans="1:6" x14ac:dyDescent="0.25">
      <c r="A444" s="3" t="s">
        <v>1538</v>
      </c>
      <c r="B444" s="3" t="s">
        <v>1538</v>
      </c>
      <c r="C444" s="3" t="s">
        <v>1168</v>
      </c>
      <c r="D444" s="3" t="s">
        <v>5698</v>
      </c>
      <c r="E444" s="3" t="s">
        <v>5698</v>
      </c>
      <c r="F444" s="3" t="s">
        <v>11</v>
      </c>
    </row>
    <row r="445" spans="1:6" x14ac:dyDescent="0.25">
      <c r="A445" s="3" t="s">
        <v>1539</v>
      </c>
      <c r="B445" s="3" t="s">
        <v>1539</v>
      </c>
      <c r="C445" s="3" t="s">
        <v>1168</v>
      </c>
      <c r="D445" s="3" t="s">
        <v>5698</v>
      </c>
      <c r="E445" s="3" t="s">
        <v>5698</v>
      </c>
      <c r="F445" s="3" t="s">
        <v>11</v>
      </c>
    </row>
    <row r="446" spans="1:6" x14ac:dyDescent="0.25">
      <c r="A446" s="3" t="s">
        <v>1540</v>
      </c>
      <c r="B446" s="3" t="s">
        <v>1540</v>
      </c>
      <c r="C446" s="3" t="s">
        <v>1168</v>
      </c>
      <c r="D446" s="3" t="s">
        <v>5698</v>
      </c>
      <c r="E446" s="3" t="s">
        <v>5698</v>
      </c>
      <c r="F446" s="3" t="s">
        <v>11</v>
      </c>
    </row>
    <row r="447" spans="1:6" x14ac:dyDescent="0.25">
      <c r="A447" s="3" t="s">
        <v>1541</v>
      </c>
      <c r="B447" s="3" t="s">
        <v>1541</v>
      </c>
      <c r="C447" s="3" t="s">
        <v>1168</v>
      </c>
      <c r="D447" s="3" t="s">
        <v>5698</v>
      </c>
      <c r="E447" s="3" t="s">
        <v>5698</v>
      </c>
      <c r="F447" s="3" t="s">
        <v>11</v>
      </c>
    </row>
    <row r="448" spans="1:6" x14ac:dyDescent="0.25">
      <c r="A448" s="3" t="s">
        <v>1542</v>
      </c>
      <c r="B448" s="3" t="s">
        <v>1542</v>
      </c>
      <c r="C448" s="3" t="s">
        <v>1168</v>
      </c>
      <c r="D448" s="3" t="s">
        <v>5698</v>
      </c>
      <c r="E448" s="3" t="s">
        <v>5698</v>
      </c>
      <c r="F448" s="3" t="s">
        <v>11</v>
      </c>
    </row>
    <row r="449" spans="1:6" x14ac:dyDescent="0.25">
      <c r="A449" s="3" t="s">
        <v>1543</v>
      </c>
      <c r="B449" s="3" t="s">
        <v>1543</v>
      </c>
      <c r="C449" s="3" t="s">
        <v>1168</v>
      </c>
      <c r="D449" s="3" t="s">
        <v>5698</v>
      </c>
      <c r="E449" s="3" t="s">
        <v>5698</v>
      </c>
      <c r="F449" s="3" t="s">
        <v>11</v>
      </c>
    </row>
    <row r="450" spans="1:6" x14ac:dyDescent="0.25">
      <c r="A450" s="3" t="s">
        <v>1200</v>
      </c>
      <c r="B450" s="3" t="s">
        <v>1200</v>
      </c>
      <c r="C450" s="3" t="s">
        <v>1168</v>
      </c>
      <c r="D450" s="3" t="s">
        <v>5698</v>
      </c>
      <c r="E450" s="3" t="s">
        <v>5698</v>
      </c>
      <c r="F450" s="3" t="s">
        <v>11</v>
      </c>
    </row>
    <row r="451" spans="1:6" x14ac:dyDescent="0.25">
      <c r="A451" s="3" t="s">
        <v>1544</v>
      </c>
      <c r="B451" s="3" t="s">
        <v>1544</v>
      </c>
      <c r="C451" s="3" t="s">
        <v>1168</v>
      </c>
      <c r="D451" s="3" t="s">
        <v>5698</v>
      </c>
      <c r="E451" s="3" t="s">
        <v>5698</v>
      </c>
      <c r="F451" s="3" t="s">
        <v>11</v>
      </c>
    </row>
    <row r="452" spans="1:6" x14ac:dyDescent="0.25">
      <c r="A452" s="3" t="s">
        <v>1545</v>
      </c>
      <c r="B452" s="3" t="s">
        <v>1545</v>
      </c>
      <c r="C452" s="3" t="s">
        <v>1168</v>
      </c>
      <c r="D452" s="3" t="s">
        <v>5698</v>
      </c>
      <c r="E452" s="3" t="s">
        <v>5698</v>
      </c>
      <c r="F452" s="3" t="s">
        <v>11</v>
      </c>
    </row>
    <row r="453" spans="1:6" x14ac:dyDescent="0.25">
      <c r="A453" s="3" t="s">
        <v>1546</v>
      </c>
      <c r="B453" s="3" t="s">
        <v>1546</v>
      </c>
      <c r="C453" s="3" t="s">
        <v>1168</v>
      </c>
      <c r="D453" s="3" t="s">
        <v>5698</v>
      </c>
      <c r="E453" s="3" t="s">
        <v>5698</v>
      </c>
      <c r="F453" s="3" t="s">
        <v>11</v>
      </c>
    </row>
    <row r="454" spans="1:6" x14ac:dyDescent="0.25">
      <c r="A454" s="3" t="s">
        <v>1547</v>
      </c>
      <c r="B454" s="3" t="s">
        <v>1547</v>
      </c>
      <c r="C454" s="3" t="s">
        <v>1168</v>
      </c>
      <c r="D454" s="3" t="s">
        <v>5698</v>
      </c>
      <c r="E454" s="3" t="s">
        <v>5698</v>
      </c>
      <c r="F454" s="3" t="s">
        <v>11</v>
      </c>
    </row>
    <row r="455" spans="1:6" x14ac:dyDescent="0.25">
      <c r="A455" s="3" t="s">
        <v>1548</v>
      </c>
      <c r="B455" s="3" t="s">
        <v>1548</v>
      </c>
      <c r="C455" s="3" t="s">
        <v>1168</v>
      </c>
      <c r="D455" s="3" t="s">
        <v>5698</v>
      </c>
      <c r="E455" s="3" t="s">
        <v>5698</v>
      </c>
      <c r="F455" s="3" t="s">
        <v>11</v>
      </c>
    </row>
    <row r="456" spans="1:6" x14ac:dyDescent="0.25">
      <c r="A456" s="3" t="s">
        <v>1549</v>
      </c>
      <c r="B456" s="3" t="s">
        <v>1549</v>
      </c>
      <c r="C456" s="3" t="s">
        <v>1168</v>
      </c>
      <c r="D456" s="3" t="s">
        <v>5698</v>
      </c>
      <c r="E456" s="3" t="s">
        <v>5698</v>
      </c>
      <c r="F456" s="3" t="s">
        <v>11</v>
      </c>
    </row>
    <row r="457" spans="1:6" x14ac:dyDescent="0.25">
      <c r="A457" s="3" t="s">
        <v>1550</v>
      </c>
      <c r="B457" s="3" t="s">
        <v>1550</v>
      </c>
      <c r="C457" s="3" t="s">
        <v>1168</v>
      </c>
      <c r="D457" s="3" t="s">
        <v>5698</v>
      </c>
      <c r="E457" s="3" t="s">
        <v>5698</v>
      </c>
      <c r="F457" s="3" t="s">
        <v>11</v>
      </c>
    </row>
    <row r="458" spans="1:6" x14ac:dyDescent="0.25">
      <c r="A458" s="3" t="s">
        <v>1201</v>
      </c>
      <c r="B458" s="3" t="s">
        <v>1201</v>
      </c>
      <c r="C458" s="3" t="s">
        <v>1168</v>
      </c>
      <c r="D458" s="3" t="s">
        <v>5698</v>
      </c>
      <c r="E458" s="3" t="s">
        <v>5698</v>
      </c>
      <c r="F458" s="3" t="s">
        <v>11</v>
      </c>
    </row>
    <row r="459" spans="1:6" x14ac:dyDescent="0.25">
      <c r="A459" s="3" t="s">
        <v>1551</v>
      </c>
      <c r="B459" s="3" t="s">
        <v>1551</v>
      </c>
      <c r="C459" s="3" t="s">
        <v>1168</v>
      </c>
      <c r="D459" s="3" t="s">
        <v>5698</v>
      </c>
      <c r="E459" s="3" t="s">
        <v>5698</v>
      </c>
      <c r="F459" s="3" t="s">
        <v>11</v>
      </c>
    </row>
    <row r="460" spans="1:6" x14ac:dyDescent="0.25">
      <c r="A460" s="3" t="s">
        <v>1552</v>
      </c>
      <c r="B460" s="3" t="s">
        <v>1552</v>
      </c>
      <c r="C460" s="3" t="s">
        <v>1168</v>
      </c>
      <c r="D460" s="3" t="s">
        <v>5698</v>
      </c>
      <c r="E460" s="3" t="s">
        <v>5698</v>
      </c>
      <c r="F460" s="3" t="s">
        <v>11</v>
      </c>
    </row>
    <row r="461" spans="1:6" x14ac:dyDescent="0.25">
      <c r="A461" s="3" t="s">
        <v>1553</v>
      </c>
      <c r="B461" s="3" t="s">
        <v>1553</v>
      </c>
      <c r="C461" s="3" t="s">
        <v>1168</v>
      </c>
      <c r="D461" s="3" t="s">
        <v>5698</v>
      </c>
      <c r="E461" s="3" t="s">
        <v>5698</v>
      </c>
      <c r="F461" s="3" t="s">
        <v>11</v>
      </c>
    </row>
    <row r="462" spans="1:6" x14ac:dyDescent="0.25">
      <c r="A462" s="3" t="s">
        <v>1554</v>
      </c>
      <c r="B462" s="3" t="s">
        <v>1554</v>
      </c>
      <c r="C462" s="3" t="s">
        <v>1168</v>
      </c>
      <c r="D462" s="3" t="s">
        <v>5698</v>
      </c>
      <c r="E462" s="3" t="s">
        <v>5698</v>
      </c>
      <c r="F462" s="3" t="s">
        <v>11</v>
      </c>
    </row>
    <row r="463" spans="1:6" x14ac:dyDescent="0.25">
      <c r="A463" s="3" t="s">
        <v>1555</v>
      </c>
      <c r="B463" s="3" t="s">
        <v>1555</v>
      </c>
      <c r="C463" s="3" t="s">
        <v>1168</v>
      </c>
      <c r="D463" s="3" t="s">
        <v>5698</v>
      </c>
      <c r="E463" s="3" t="s">
        <v>5698</v>
      </c>
      <c r="F463" s="3" t="s">
        <v>11</v>
      </c>
    </row>
    <row r="464" spans="1:6" x14ac:dyDescent="0.25">
      <c r="A464" s="3" t="s">
        <v>1556</v>
      </c>
      <c r="B464" s="3" t="s">
        <v>1556</v>
      </c>
      <c r="C464" s="3" t="s">
        <v>1168</v>
      </c>
      <c r="D464" s="3" t="s">
        <v>5698</v>
      </c>
      <c r="E464" s="3" t="s">
        <v>5698</v>
      </c>
      <c r="F464" s="3" t="s">
        <v>11</v>
      </c>
    </row>
    <row r="465" spans="1:6" x14ac:dyDescent="0.25">
      <c r="A465" s="3" t="s">
        <v>1557</v>
      </c>
      <c r="B465" s="3" t="s">
        <v>1557</v>
      </c>
      <c r="C465" s="3" t="s">
        <v>1168</v>
      </c>
      <c r="D465" s="3" t="s">
        <v>5698</v>
      </c>
      <c r="E465" s="3" t="s">
        <v>5698</v>
      </c>
      <c r="F465" s="3" t="s">
        <v>11</v>
      </c>
    </row>
    <row r="466" spans="1:6" x14ac:dyDescent="0.25">
      <c r="A466" s="3" t="s">
        <v>1558</v>
      </c>
      <c r="B466" s="3" t="s">
        <v>1558</v>
      </c>
      <c r="C466" s="3" t="s">
        <v>1168</v>
      </c>
      <c r="D466" s="3" t="s">
        <v>5698</v>
      </c>
      <c r="E466" s="3" t="s">
        <v>5698</v>
      </c>
      <c r="F466" s="3" t="s">
        <v>11</v>
      </c>
    </row>
    <row r="467" spans="1:6" x14ac:dyDescent="0.25">
      <c r="A467" s="3" t="s">
        <v>1559</v>
      </c>
      <c r="B467" s="3" t="s">
        <v>1559</v>
      </c>
      <c r="C467" s="3" t="s">
        <v>1168</v>
      </c>
      <c r="D467" s="3" t="s">
        <v>5698</v>
      </c>
      <c r="E467" s="3" t="s">
        <v>5698</v>
      </c>
      <c r="F467" s="3" t="s">
        <v>11</v>
      </c>
    </row>
    <row r="468" spans="1:6" x14ac:dyDescent="0.25">
      <c r="A468" s="3" t="s">
        <v>1560</v>
      </c>
      <c r="B468" s="3" t="s">
        <v>1560</v>
      </c>
      <c r="C468" s="3" t="s">
        <v>1168</v>
      </c>
      <c r="D468" s="3" t="s">
        <v>5698</v>
      </c>
      <c r="E468" s="3" t="s">
        <v>5698</v>
      </c>
      <c r="F468" s="3" t="s">
        <v>11</v>
      </c>
    </row>
    <row r="469" spans="1:6" x14ac:dyDescent="0.25">
      <c r="A469" s="3" t="s">
        <v>1202</v>
      </c>
      <c r="B469" s="3" t="s">
        <v>1202</v>
      </c>
      <c r="C469" s="3" t="s">
        <v>1168</v>
      </c>
      <c r="D469" s="3" t="s">
        <v>5698</v>
      </c>
      <c r="E469" s="3" t="s">
        <v>5698</v>
      </c>
      <c r="F469" s="3" t="s">
        <v>11</v>
      </c>
    </row>
    <row r="470" spans="1:6" x14ac:dyDescent="0.25">
      <c r="A470" s="3" t="s">
        <v>1561</v>
      </c>
      <c r="B470" s="3" t="s">
        <v>1561</v>
      </c>
      <c r="C470" s="3" t="s">
        <v>1168</v>
      </c>
      <c r="D470" s="3" t="s">
        <v>5698</v>
      </c>
      <c r="E470" s="3" t="s">
        <v>5698</v>
      </c>
      <c r="F470" s="3" t="s">
        <v>11</v>
      </c>
    </row>
    <row r="471" spans="1:6" x14ac:dyDescent="0.25">
      <c r="A471" s="3" t="s">
        <v>1562</v>
      </c>
      <c r="B471" s="3" t="s">
        <v>1562</v>
      </c>
      <c r="C471" s="3" t="s">
        <v>1168</v>
      </c>
      <c r="D471" s="3" t="s">
        <v>5698</v>
      </c>
      <c r="E471" s="3" t="s">
        <v>5698</v>
      </c>
      <c r="F471" s="3" t="s">
        <v>11</v>
      </c>
    </row>
    <row r="472" spans="1:6" x14ac:dyDescent="0.25">
      <c r="A472" s="3" t="s">
        <v>1563</v>
      </c>
      <c r="B472" s="3" t="s">
        <v>1563</v>
      </c>
      <c r="C472" s="3" t="s">
        <v>1168</v>
      </c>
      <c r="D472" s="3" t="s">
        <v>5698</v>
      </c>
      <c r="E472" s="3" t="s">
        <v>5698</v>
      </c>
      <c r="F472" s="3" t="s">
        <v>11</v>
      </c>
    </row>
    <row r="473" spans="1:6" x14ac:dyDescent="0.25">
      <c r="A473" s="3" t="s">
        <v>1564</v>
      </c>
      <c r="B473" s="3" t="s">
        <v>1564</v>
      </c>
      <c r="C473" s="3" t="s">
        <v>1168</v>
      </c>
      <c r="D473" s="3" t="s">
        <v>5698</v>
      </c>
      <c r="E473" s="3" t="s">
        <v>5698</v>
      </c>
      <c r="F473" s="3" t="s">
        <v>11</v>
      </c>
    </row>
    <row r="474" spans="1:6" x14ac:dyDescent="0.25">
      <c r="A474" s="3" t="s">
        <v>1565</v>
      </c>
      <c r="B474" s="3" t="s">
        <v>1565</v>
      </c>
      <c r="C474" s="3" t="s">
        <v>1168</v>
      </c>
      <c r="D474" s="3" t="s">
        <v>5698</v>
      </c>
      <c r="E474" s="3" t="s">
        <v>5698</v>
      </c>
      <c r="F474" s="3" t="s">
        <v>11</v>
      </c>
    </row>
    <row r="475" spans="1:6" x14ac:dyDescent="0.25">
      <c r="A475" s="3" t="s">
        <v>1566</v>
      </c>
      <c r="B475" s="3" t="s">
        <v>1566</v>
      </c>
      <c r="C475" s="3" t="s">
        <v>1168</v>
      </c>
      <c r="D475" s="3" t="s">
        <v>5698</v>
      </c>
      <c r="E475" s="3" t="s">
        <v>5698</v>
      </c>
      <c r="F475" s="3" t="s">
        <v>11</v>
      </c>
    </row>
    <row r="476" spans="1:6" x14ac:dyDescent="0.25">
      <c r="A476" s="3" t="s">
        <v>1567</v>
      </c>
      <c r="B476" s="3" t="s">
        <v>1567</v>
      </c>
      <c r="C476" s="3" t="s">
        <v>1168</v>
      </c>
      <c r="D476" s="3" t="s">
        <v>5698</v>
      </c>
      <c r="E476" s="3" t="s">
        <v>5698</v>
      </c>
      <c r="F476" s="3" t="s">
        <v>11</v>
      </c>
    </row>
    <row r="477" spans="1:6" x14ac:dyDescent="0.25">
      <c r="A477" s="3" t="s">
        <v>1568</v>
      </c>
      <c r="B477" s="3" t="s">
        <v>1568</v>
      </c>
      <c r="C477" s="3" t="s">
        <v>1168</v>
      </c>
      <c r="D477" s="3" t="s">
        <v>5698</v>
      </c>
      <c r="E477" s="3" t="s">
        <v>5698</v>
      </c>
      <c r="F477" s="3" t="s">
        <v>11</v>
      </c>
    </row>
    <row r="478" spans="1:6" x14ac:dyDescent="0.25">
      <c r="A478" s="3" t="s">
        <v>1569</v>
      </c>
      <c r="B478" s="3" t="s">
        <v>1569</v>
      </c>
      <c r="C478" s="3" t="s">
        <v>1168</v>
      </c>
      <c r="D478" s="3" t="s">
        <v>5698</v>
      </c>
      <c r="E478" s="3" t="s">
        <v>5698</v>
      </c>
      <c r="F478" s="3" t="s">
        <v>11</v>
      </c>
    </row>
    <row r="479" spans="1:6" x14ac:dyDescent="0.25">
      <c r="A479" s="3" t="s">
        <v>1203</v>
      </c>
      <c r="B479" s="3" t="s">
        <v>1203</v>
      </c>
      <c r="C479" s="3" t="s">
        <v>1168</v>
      </c>
      <c r="D479" s="3" t="s">
        <v>5698</v>
      </c>
      <c r="E479" s="3" t="s">
        <v>5698</v>
      </c>
      <c r="F479" s="3" t="s">
        <v>11</v>
      </c>
    </row>
    <row r="480" spans="1:6" x14ac:dyDescent="0.25">
      <c r="A480" s="3" t="s">
        <v>1570</v>
      </c>
      <c r="B480" s="3" t="s">
        <v>1570</v>
      </c>
      <c r="C480" s="3" t="s">
        <v>1168</v>
      </c>
      <c r="D480" s="3" t="s">
        <v>5698</v>
      </c>
      <c r="E480" s="3" t="s">
        <v>5698</v>
      </c>
      <c r="F480" s="3" t="s">
        <v>11</v>
      </c>
    </row>
    <row r="481" spans="1:6" x14ac:dyDescent="0.25">
      <c r="A481" s="3" t="s">
        <v>1571</v>
      </c>
      <c r="B481" s="3" t="s">
        <v>1571</v>
      </c>
      <c r="C481" s="3" t="s">
        <v>1168</v>
      </c>
      <c r="D481" s="3" t="s">
        <v>5698</v>
      </c>
      <c r="E481" s="3" t="s">
        <v>5698</v>
      </c>
      <c r="F481" s="3" t="s">
        <v>11</v>
      </c>
    </row>
    <row r="482" spans="1:6" x14ac:dyDescent="0.25">
      <c r="A482" s="3" t="s">
        <v>1572</v>
      </c>
      <c r="B482" s="3" t="s">
        <v>1572</v>
      </c>
      <c r="C482" s="3" t="s">
        <v>1168</v>
      </c>
      <c r="D482" s="3" t="s">
        <v>5698</v>
      </c>
      <c r="E482" s="3" t="s">
        <v>5698</v>
      </c>
      <c r="F482" s="3" t="s">
        <v>11</v>
      </c>
    </row>
    <row r="483" spans="1:6" x14ac:dyDescent="0.25">
      <c r="A483" s="3" t="s">
        <v>1573</v>
      </c>
      <c r="B483" s="3" t="s">
        <v>1573</v>
      </c>
      <c r="C483" s="3" t="s">
        <v>1168</v>
      </c>
      <c r="D483" s="3" t="s">
        <v>5698</v>
      </c>
      <c r="E483" s="3" t="s">
        <v>5698</v>
      </c>
      <c r="F483" s="3" t="s">
        <v>11</v>
      </c>
    </row>
    <row r="484" spans="1:6" x14ac:dyDescent="0.25">
      <c r="A484" s="3" t="s">
        <v>1574</v>
      </c>
      <c r="B484" s="3" t="s">
        <v>1574</v>
      </c>
      <c r="C484" s="3" t="s">
        <v>1168</v>
      </c>
      <c r="D484" s="3" t="s">
        <v>5698</v>
      </c>
      <c r="E484" s="3" t="s">
        <v>5698</v>
      </c>
      <c r="F484" s="3" t="s">
        <v>11</v>
      </c>
    </row>
    <row r="485" spans="1:6" x14ac:dyDescent="0.25">
      <c r="A485" s="3" t="s">
        <v>1575</v>
      </c>
      <c r="B485" s="3" t="s">
        <v>1575</v>
      </c>
      <c r="C485" s="3" t="s">
        <v>1168</v>
      </c>
      <c r="D485" s="3" t="s">
        <v>5698</v>
      </c>
      <c r="E485" s="3" t="s">
        <v>5698</v>
      </c>
      <c r="F485" s="3" t="s">
        <v>11</v>
      </c>
    </row>
    <row r="486" spans="1:6" x14ac:dyDescent="0.25">
      <c r="A486" s="3" t="s">
        <v>1576</v>
      </c>
      <c r="B486" s="3" t="s">
        <v>1576</v>
      </c>
      <c r="C486" s="3" t="s">
        <v>1168</v>
      </c>
      <c r="D486" s="3" t="s">
        <v>5698</v>
      </c>
      <c r="E486" s="3" t="s">
        <v>5698</v>
      </c>
      <c r="F486" s="3" t="s">
        <v>11</v>
      </c>
    </row>
    <row r="487" spans="1:6" x14ac:dyDescent="0.25">
      <c r="A487" s="3" t="s">
        <v>1577</v>
      </c>
      <c r="B487" s="3" t="s">
        <v>1577</v>
      </c>
      <c r="C487" s="3" t="s">
        <v>1168</v>
      </c>
      <c r="D487" s="3" t="s">
        <v>5698</v>
      </c>
      <c r="E487" s="3" t="s">
        <v>5698</v>
      </c>
      <c r="F487" s="3" t="s">
        <v>11</v>
      </c>
    </row>
    <row r="488" spans="1:6" x14ac:dyDescent="0.25">
      <c r="A488" s="3" t="s">
        <v>1578</v>
      </c>
      <c r="B488" s="3" t="s">
        <v>1578</v>
      </c>
      <c r="C488" s="3" t="s">
        <v>1168</v>
      </c>
      <c r="D488" s="3" t="s">
        <v>5698</v>
      </c>
      <c r="E488" s="3" t="s">
        <v>5698</v>
      </c>
      <c r="F488" s="3" t="s">
        <v>11</v>
      </c>
    </row>
    <row r="489" spans="1:6" x14ac:dyDescent="0.25">
      <c r="A489" s="3" t="s">
        <v>1579</v>
      </c>
      <c r="B489" s="3" t="s">
        <v>1579</v>
      </c>
      <c r="C489" s="3" t="s">
        <v>1168</v>
      </c>
      <c r="D489" s="3" t="s">
        <v>5698</v>
      </c>
      <c r="E489" s="3" t="s">
        <v>5698</v>
      </c>
      <c r="F489" s="3" t="s">
        <v>11</v>
      </c>
    </row>
    <row r="490" spans="1:6" x14ac:dyDescent="0.25">
      <c r="A490" s="3" t="s">
        <v>1204</v>
      </c>
      <c r="B490" s="3" t="s">
        <v>1204</v>
      </c>
      <c r="C490" s="3" t="s">
        <v>1168</v>
      </c>
      <c r="D490" s="3" t="s">
        <v>5698</v>
      </c>
      <c r="E490" s="3" t="s">
        <v>5698</v>
      </c>
      <c r="F490" s="3" t="s">
        <v>11</v>
      </c>
    </row>
    <row r="491" spans="1:6" x14ac:dyDescent="0.25">
      <c r="A491" s="3" t="s">
        <v>1580</v>
      </c>
      <c r="B491" s="3" t="s">
        <v>1580</v>
      </c>
      <c r="C491" s="3" t="s">
        <v>1168</v>
      </c>
      <c r="D491" s="3" t="s">
        <v>5698</v>
      </c>
      <c r="E491" s="3" t="s">
        <v>5698</v>
      </c>
      <c r="F491" s="3" t="s">
        <v>11</v>
      </c>
    </row>
    <row r="492" spans="1:6" x14ac:dyDescent="0.25">
      <c r="A492" s="3" t="s">
        <v>1581</v>
      </c>
      <c r="B492" s="3" t="s">
        <v>1581</v>
      </c>
      <c r="C492" s="3" t="s">
        <v>1168</v>
      </c>
      <c r="D492" s="3" t="s">
        <v>5698</v>
      </c>
      <c r="E492" s="3" t="s">
        <v>5698</v>
      </c>
      <c r="F492" s="3" t="s">
        <v>11</v>
      </c>
    </row>
    <row r="493" spans="1:6" x14ac:dyDescent="0.25">
      <c r="A493" s="3" t="s">
        <v>1582</v>
      </c>
      <c r="B493" s="3" t="s">
        <v>1582</v>
      </c>
      <c r="C493" s="3" t="s">
        <v>1168</v>
      </c>
      <c r="D493" s="3" t="s">
        <v>5698</v>
      </c>
      <c r="E493" s="3" t="s">
        <v>5698</v>
      </c>
      <c r="F493" s="3" t="s">
        <v>11</v>
      </c>
    </row>
    <row r="494" spans="1:6" x14ac:dyDescent="0.25">
      <c r="A494" s="3" t="s">
        <v>1583</v>
      </c>
      <c r="B494" s="3" t="s">
        <v>1583</v>
      </c>
      <c r="C494" s="3" t="s">
        <v>1168</v>
      </c>
      <c r="D494" s="3" t="s">
        <v>5698</v>
      </c>
      <c r="E494" s="3" t="s">
        <v>5698</v>
      </c>
      <c r="F494" s="3" t="s">
        <v>11</v>
      </c>
    </row>
    <row r="495" spans="1:6" x14ac:dyDescent="0.25">
      <c r="A495" s="3" t="s">
        <v>1584</v>
      </c>
      <c r="B495" s="3" t="s">
        <v>1584</v>
      </c>
      <c r="C495" s="3" t="s">
        <v>1168</v>
      </c>
      <c r="D495" s="3" t="s">
        <v>5698</v>
      </c>
      <c r="E495" s="3" t="s">
        <v>5698</v>
      </c>
      <c r="F495" s="3" t="s">
        <v>11</v>
      </c>
    </row>
    <row r="496" spans="1:6" x14ac:dyDescent="0.25">
      <c r="A496" s="3" t="s">
        <v>1585</v>
      </c>
      <c r="B496" s="3" t="s">
        <v>1585</v>
      </c>
      <c r="C496" s="3" t="s">
        <v>1168</v>
      </c>
      <c r="D496" s="3" t="s">
        <v>5698</v>
      </c>
      <c r="E496" s="3" t="s">
        <v>5698</v>
      </c>
      <c r="F496" s="3" t="s">
        <v>11</v>
      </c>
    </row>
    <row r="497" spans="1:6" x14ac:dyDescent="0.25">
      <c r="A497" s="3" t="s">
        <v>1586</v>
      </c>
      <c r="B497" s="3" t="s">
        <v>1586</v>
      </c>
      <c r="C497" s="3" t="s">
        <v>1168</v>
      </c>
      <c r="D497" s="3" t="s">
        <v>5698</v>
      </c>
      <c r="E497" s="3" t="s">
        <v>5698</v>
      </c>
      <c r="F497" s="3" t="s">
        <v>11</v>
      </c>
    </row>
    <row r="498" spans="1:6" x14ac:dyDescent="0.25">
      <c r="A498" s="3" t="s">
        <v>1587</v>
      </c>
      <c r="B498" s="3" t="s">
        <v>1587</v>
      </c>
      <c r="C498" s="3" t="s">
        <v>1168</v>
      </c>
      <c r="D498" s="3" t="s">
        <v>5698</v>
      </c>
      <c r="E498" s="3" t="s">
        <v>5698</v>
      </c>
      <c r="F498" s="3" t="s">
        <v>11</v>
      </c>
    </row>
    <row r="499" spans="1:6" x14ac:dyDescent="0.25">
      <c r="A499" s="3" t="s">
        <v>1588</v>
      </c>
      <c r="B499" s="3" t="s">
        <v>1588</v>
      </c>
      <c r="C499" s="3" t="s">
        <v>1168</v>
      </c>
      <c r="D499" s="3" t="s">
        <v>5698</v>
      </c>
      <c r="E499" s="3" t="s">
        <v>5698</v>
      </c>
      <c r="F499" s="3" t="s">
        <v>11</v>
      </c>
    </row>
    <row r="500" spans="1:6" x14ac:dyDescent="0.25">
      <c r="A500" s="3" t="s">
        <v>1589</v>
      </c>
      <c r="B500" s="3" t="s">
        <v>1589</v>
      </c>
      <c r="C500" s="3" t="s">
        <v>1168</v>
      </c>
      <c r="D500" s="3" t="s">
        <v>5698</v>
      </c>
      <c r="E500" s="3" t="s">
        <v>5698</v>
      </c>
      <c r="F500" s="3" t="s">
        <v>11</v>
      </c>
    </row>
    <row r="501" spans="1:6" x14ac:dyDescent="0.25">
      <c r="A501" s="3" t="s">
        <v>1205</v>
      </c>
      <c r="B501" s="3" t="s">
        <v>1205</v>
      </c>
      <c r="C501" s="3" t="s">
        <v>1168</v>
      </c>
      <c r="D501" s="3" t="s">
        <v>5698</v>
      </c>
      <c r="E501" s="3" t="s">
        <v>5698</v>
      </c>
      <c r="F501" s="3" t="s">
        <v>11</v>
      </c>
    </row>
    <row r="502" spans="1:6" x14ac:dyDescent="0.25">
      <c r="A502" s="3" t="s">
        <v>1590</v>
      </c>
      <c r="B502" s="3" t="s">
        <v>1590</v>
      </c>
      <c r="C502" s="3" t="s">
        <v>1168</v>
      </c>
      <c r="D502" s="3" t="s">
        <v>5698</v>
      </c>
      <c r="E502" s="3" t="s">
        <v>5698</v>
      </c>
      <c r="F502" s="3" t="s">
        <v>11</v>
      </c>
    </row>
    <row r="503" spans="1:6" x14ac:dyDescent="0.25">
      <c r="A503" s="3" t="s">
        <v>1591</v>
      </c>
      <c r="B503" s="3" t="s">
        <v>1591</v>
      </c>
      <c r="C503" s="3" t="s">
        <v>1168</v>
      </c>
      <c r="D503" s="3" t="s">
        <v>5698</v>
      </c>
      <c r="E503" s="3" t="s">
        <v>5698</v>
      </c>
      <c r="F503" s="3" t="s">
        <v>11</v>
      </c>
    </row>
    <row r="504" spans="1:6" x14ac:dyDescent="0.25">
      <c r="A504" s="3" t="s">
        <v>1592</v>
      </c>
      <c r="B504" s="3" t="s">
        <v>1592</v>
      </c>
      <c r="C504" s="3" t="s">
        <v>1168</v>
      </c>
      <c r="D504" s="3" t="s">
        <v>5698</v>
      </c>
      <c r="E504" s="3" t="s">
        <v>5698</v>
      </c>
      <c r="F504" s="3" t="s">
        <v>11</v>
      </c>
    </row>
    <row r="505" spans="1:6" x14ac:dyDescent="0.25">
      <c r="A505" s="3" t="s">
        <v>1593</v>
      </c>
      <c r="B505" s="3" t="s">
        <v>1593</v>
      </c>
      <c r="C505" s="3" t="s">
        <v>1168</v>
      </c>
      <c r="D505" s="3" t="s">
        <v>5698</v>
      </c>
      <c r="E505" s="3" t="s">
        <v>5698</v>
      </c>
      <c r="F505" s="3" t="s">
        <v>11</v>
      </c>
    </row>
    <row r="506" spans="1:6" x14ac:dyDescent="0.25">
      <c r="A506" s="3" t="s">
        <v>1594</v>
      </c>
      <c r="B506" s="3" t="s">
        <v>1594</v>
      </c>
      <c r="C506" s="3" t="s">
        <v>1168</v>
      </c>
      <c r="D506" s="3" t="s">
        <v>5698</v>
      </c>
      <c r="E506" s="3" t="s">
        <v>5698</v>
      </c>
      <c r="F506" s="3" t="s">
        <v>11</v>
      </c>
    </row>
    <row r="507" spans="1:6" x14ac:dyDescent="0.25">
      <c r="A507" s="3" t="s">
        <v>1595</v>
      </c>
      <c r="B507" s="3" t="s">
        <v>1595</v>
      </c>
      <c r="C507" s="3" t="s">
        <v>1168</v>
      </c>
      <c r="D507" s="3" t="s">
        <v>5698</v>
      </c>
      <c r="E507" s="3" t="s">
        <v>5698</v>
      </c>
      <c r="F507" s="3" t="s">
        <v>11</v>
      </c>
    </row>
    <row r="508" spans="1:6" x14ac:dyDescent="0.25">
      <c r="A508" s="3" t="s">
        <v>1596</v>
      </c>
      <c r="B508" s="3" t="s">
        <v>1596</v>
      </c>
      <c r="C508" s="3" t="s">
        <v>1168</v>
      </c>
      <c r="D508" s="3" t="s">
        <v>5698</v>
      </c>
      <c r="E508" s="3" t="s">
        <v>5698</v>
      </c>
      <c r="F508" s="3" t="s">
        <v>11</v>
      </c>
    </row>
    <row r="509" spans="1:6" x14ac:dyDescent="0.25">
      <c r="A509" s="3" t="s">
        <v>1597</v>
      </c>
      <c r="B509" s="3" t="s">
        <v>1597</v>
      </c>
      <c r="C509" s="3" t="s">
        <v>1168</v>
      </c>
      <c r="D509" s="3" t="s">
        <v>5698</v>
      </c>
      <c r="E509" s="3" t="s">
        <v>5698</v>
      </c>
      <c r="F509" s="3" t="s">
        <v>11</v>
      </c>
    </row>
    <row r="510" spans="1:6" x14ac:dyDescent="0.25">
      <c r="A510" s="3" t="s">
        <v>1598</v>
      </c>
      <c r="B510" s="3" t="s">
        <v>1598</v>
      </c>
      <c r="C510" s="3" t="s">
        <v>1168</v>
      </c>
      <c r="D510" s="3" t="s">
        <v>5698</v>
      </c>
      <c r="E510" s="3" t="s">
        <v>5698</v>
      </c>
      <c r="F510" s="3" t="s">
        <v>11</v>
      </c>
    </row>
    <row r="511" spans="1:6" x14ac:dyDescent="0.25">
      <c r="A511" s="3" t="s">
        <v>1206</v>
      </c>
      <c r="B511" s="3" t="s">
        <v>1206</v>
      </c>
      <c r="C511" s="3" t="s">
        <v>1168</v>
      </c>
      <c r="D511" s="3" t="s">
        <v>5698</v>
      </c>
      <c r="E511" s="3" t="s">
        <v>5698</v>
      </c>
      <c r="F511" s="3" t="s">
        <v>11</v>
      </c>
    </row>
    <row r="512" spans="1:6" x14ac:dyDescent="0.25">
      <c r="A512" s="3" t="s">
        <v>1599</v>
      </c>
      <c r="B512" s="3" t="s">
        <v>1599</v>
      </c>
      <c r="C512" s="3" t="s">
        <v>1168</v>
      </c>
      <c r="D512" s="3" t="s">
        <v>5698</v>
      </c>
      <c r="E512" s="3" t="s">
        <v>5698</v>
      </c>
      <c r="F512" s="3" t="s">
        <v>11</v>
      </c>
    </row>
    <row r="513" spans="1:6" x14ac:dyDescent="0.25">
      <c r="A513" s="3" t="s">
        <v>1600</v>
      </c>
      <c r="B513" s="3" t="s">
        <v>1600</v>
      </c>
      <c r="C513" s="3" t="s">
        <v>1168</v>
      </c>
      <c r="D513" s="3" t="s">
        <v>5698</v>
      </c>
      <c r="E513" s="3" t="s">
        <v>5698</v>
      </c>
      <c r="F513" s="3" t="s">
        <v>11</v>
      </c>
    </row>
    <row r="514" spans="1:6" x14ac:dyDescent="0.25">
      <c r="A514" s="3" t="s">
        <v>1601</v>
      </c>
      <c r="B514" s="3" t="s">
        <v>1601</v>
      </c>
      <c r="C514" s="3" t="s">
        <v>1168</v>
      </c>
      <c r="D514" s="3" t="s">
        <v>5698</v>
      </c>
      <c r="E514" s="3" t="s">
        <v>5698</v>
      </c>
      <c r="F514" s="3" t="s">
        <v>11</v>
      </c>
    </row>
    <row r="515" spans="1:6" x14ac:dyDescent="0.25">
      <c r="A515" s="3" t="s">
        <v>1602</v>
      </c>
      <c r="B515" s="3" t="s">
        <v>1602</v>
      </c>
      <c r="C515" s="3" t="s">
        <v>1168</v>
      </c>
      <c r="D515" s="3" t="s">
        <v>5698</v>
      </c>
      <c r="E515" s="3" t="s">
        <v>5698</v>
      </c>
      <c r="F515" s="3" t="s">
        <v>11</v>
      </c>
    </row>
    <row r="516" spans="1:6" x14ac:dyDescent="0.25">
      <c r="A516" s="3" t="s">
        <v>1603</v>
      </c>
      <c r="B516" s="3" t="s">
        <v>1603</v>
      </c>
      <c r="C516" s="3" t="s">
        <v>1168</v>
      </c>
      <c r="D516" s="3" t="s">
        <v>5698</v>
      </c>
      <c r="E516" s="3" t="s">
        <v>5698</v>
      </c>
      <c r="F516" s="3" t="s">
        <v>11</v>
      </c>
    </row>
    <row r="517" spans="1:6" x14ac:dyDescent="0.25">
      <c r="A517" s="3" t="s">
        <v>1604</v>
      </c>
      <c r="B517" s="3" t="s">
        <v>1604</v>
      </c>
      <c r="C517" s="3" t="s">
        <v>1168</v>
      </c>
      <c r="D517" s="3" t="s">
        <v>5698</v>
      </c>
      <c r="E517" s="3" t="s">
        <v>5698</v>
      </c>
      <c r="F517" s="3" t="s">
        <v>11</v>
      </c>
    </row>
    <row r="518" spans="1:6" x14ac:dyDescent="0.25">
      <c r="A518" s="3" t="s">
        <v>1605</v>
      </c>
      <c r="B518" s="3" t="s">
        <v>1605</v>
      </c>
      <c r="C518" s="3" t="s">
        <v>1168</v>
      </c>
      <c r="D518" s="3" t="s">
        <v>5698</v>
      </c>
      <c r="E518" s="3" t="s">
        <v>5698</v>
      </c>
      <c r="F518" s="3" t="s">
        <v>11</v>
      </c>
    </row>
    <row r="519" spans="1:6" x14ac:dyDescent="0.25">
      <c r="A519" s="3" t="s">
        <v>1606</v>
      </c>
      <c r="B519" s="3" t="s">
        <v>1606</v>
      </c>
      <c r="C519" s="3" t="s">
        <v>1168</v>
      </c>
      <c r="D519" s="3" t="s">
        <v>5698</v>
      </c>
      <c r="E519" s="3" t="s">
        <v>5698</v>
      </c>
      <c r="F519" s="3" t="s">
        <v>11</v>
      </c>
    </row>
    <row r="520" spans="1:6" x14ac:dyDescent="0.25">
      <c r="A520" s="3" t="s">
        <v>1607</v>
      </c>
      <c r="B520" s="3" t="s">
        <v>1607</v>
      </c>
      <c r="C520" s="3" t="s">
        <v>1168</v>
      </c>
      <c r="D520" s="3" t="s">
        <v>5698</v>
      </c>
      <c r="E520" s="3" t="s">
        <v>5698</v>
      </c>
      <c r="F520" s="3" t="s">
        <v>11</v>
      </c>
    </row>
    <row r="521" spans="1:6" x14ac:dyDescent="0.25">
      <c r="A521" s="3" t="s">
        <v>1608</v>
      </c>
      <c r="B521" s="3" t="s">
        <v>1608</v>
      </c>
      <c r="C521" s="3" t="s">
        <v>1168</v>
      </c>
      <c r="D521" s="3" t="s">
        <v>5698</v>
      </c>
      <c r="E521" s="3" t="s">
        <v>5698</v>
      </c>
      <c r="F521" s="3" t="s">
        <v>11</v>
      </c>
    </row>
    <row r="522" spans="1:6" x14ac:dyDescent="0.25">
      <c r="A522" s="3" t="s">
        <v>1207</v>
      </c>
      <c r="B522" s="3" t="s">
        <v>1207</v>
      </c>
      <c r="C522" s="3" t="s">
        <v>1168</v>
      </c>
      <c r="D522" s="3" t="s">
        <v>5698</v>
      </c>
      <c r="E522" s="3" t="s">
        <v>5698</v>
      </c>
      <c r="F522" s="3" t="s">
        <v>11</v>
      </c>
    </row>
    <row r="523" spans="1:6" x14ac:dyDescent="0.25">
      <c r="A523" s="3" t="s">
        <v>1609</v>
      </c>
      <c r="B523" s="3" t="s">
        <v>1609</v>
      </c>
      <c r="C523" s="3" t="s">
        <v>1168</v>
      </c>
      <c r="D523" s="3" t="s">
        <v>5698</v>
      </c>
      <c r="E523" s="3" t="s">
        <v>5698</v>
      </c>
      <c r="F523" s="3" t="s">
        <v>11</v>
      </c>
    </row>
    <row r="524" spans="1:6" x14ac:dyDescent="0.25">
      <c r="A524" s="3" t="s">
        <v>1610</v>
      </c>
      <c r="B524" s="3" t="s">
        <v>1610</v>
      </c>
      <c r="C524" s="3" t="s">
        <v>1168</v>
      </c>
      <c r="D524" s="3" t="s">
        <v>5698</v>
      </c>
      <c r="E524" s="3" t="s">
        <v>5698</v>
      </c>
      <c r="F524" s="3" t="s">
        <v>11</v>
      </c>
    </row>
    <row r="525" spans="1:6" x14ac:dyDescent="0.25">
      <c r="A525" s="3" t="s">
        <v>1611</v>
      </c>
      <c r="B525" s="3" t="s">
        <v>1611</v>
      </c>
      <c r="C525" s="3" t="s">
        <v>1168</v>
      </c>
      <c r="D525" s="3" t="s">
        <v>5698</v>
      </c>
      <c r="E525" s="3" t="s">
        <v>5698</v>
      </c>
      <c r="F525" s="3" t="s">
        <v>11</v>
      </c>
    </row>
    <row r="526" spans="1:6" x14ac:dyDescent="0.25">
      <c r="A526" s="3" t="s">
        <v>1612</v>
      </c>
      <c r="B526" s="3" t="s">
        <v>1612</v>
      </c>
      <c r="C526" s="3" t="s">
        <v>1168</v>
      </c>
      <c r="D526" s="3" t="s">
        <v>5698</v>
      </c>
      <c r="E526" s="3" t="s">
        <v>5698</v>
      </c>
      <c r="F526" s="3" t="s">
        <v>11</v>
      </c>
    </row>
    <row r="527" spans="1:6" x14ac:dyDescent="0.25">
      <c r="A527" s="3" t="s">
        <v>1613</v>
      </c>
      <c r="B527" s="3" t="s">
        <v>1613</v>
      </c>
      <c r="C527" s="3" t="s">
        <v>1168</v>
      </c>
      <c r="D527" s="3" t="s">
        <v>5698</v>
      </c>
      <c r="E527" s="3" t="s">
        <v>5698</v>
      </c>
      <c r="F527" s="3" t="s">
        <v>11</v>
      </c>
    </row>
    <row r="528" spans="1:6" x14ac:dyDescent="0.25">
      <c r="A528" s="3" t="s">
        <v>1614</v>
      </c>
      <c r="B528" s="3" t="s">
        <v>1614</v>
      </c>
      <c r="C528" s="3" t="s">
        <v>1168</v>
      </c>
      <c r="D528" s="3" t="s">
        <v>5698</v>
      </c>
      <c r="E528" s="3" t="s">
        <v>5698</v>
      </c>
      <c r="F528" s="3" t="s">
        <v>11</v>
      </c>
    </row>
    <row r="529" spans="1:6" x14ac:dyDescent="0.25">
      <c r="A529" s="3" t="s">
        <v>1615</v>
      </c>
      <c r="B529" s="3" t="s">
        <v>1615</v>
      </c>
      <c r="C529" s="3" t="s">
        <v>1168</v>
      </c>
      <c r="D529" s="3" t="s">
        <v>5698</v>
      </c>
      <c r="E529" s="3" t="s">
        <v>5698</v>
      </c>
      <c r="F529" s="3" t="s">
        <v>11</v>
      </c>
    </row>
    <row r="530" spans="1:6" x14ac:dyDescent="0.25">
      <c r="A530" s="3" t="s">
        <v>1616</v>
      </c>
      <c r="B530" s="3" t="s">
        <v>1616</v>
      </c>
      <c r="C530" s="3" t="s">
        <v>1168</v>
      </c>
      <c r="D530" s="3" t="s">
        <v>5698</v>
      </c>
      <c r="E530" s="3" t="s">
        <v>5698</v>
      </c>
      <c r="F530" s="3" t="s">
        <v>11</v>
      </c>
    </row>
    <row r="531" spans="1:6" x14ac:dyDescent="0.25">
      <c r="A531" s="3" t="s">
        <v>1617</v>
      </c>
      <c r="B531" s="3" t="s">
        <v>1617</v>
      </c>
      <c r="C531" s="3" t="s">
        <v>1168</v>
      </c>
      <c r="D531" s="3" t="s">
        <v>5698</v>
      </c>
      <c r="E531" s="3" t="s">
        <v>5698</v>
      </c>
      <c r="F531" s="3" t="s">
        <v>11</v>
      </c>
    </row>
    <row r="532" spans="1:6" x14ac:dyDescent="0.25">
      <c r="A532" s="3" t="s">
        <v>1172</v>
      </c>
      <c r="B532" s="3" t="s">
        <v>1172</v>
      </c>
      <c r="C532" s="3" t="s">
        <v>1168</v>
      </c>
      <c r="D532" s="3" t="s">
        <v>5698</v>
      </c>
      <c r="E532" s="3" t="s">
        <v>5698</v>
      </c>
      <c r="F532" s="3" t="s">
        <v>11</v>
      </c>
    </row>
    <row r="533" spans="1:6" x14ac:dyDescent="0.25">
      <c r="A533" s="3" t="s">
        <v>1208</v>
      </c>
      <c r="B533" s="3" t="s">
        <v>1208</v>
      </c>
      <c r="C533" s="3" t="s">
        <v>1168</v>
      </c>
      <c r="D533" s="3" t="s">
        <v>5698</v>
      </c>
      <c r="E533" s="3" t="s">
        <v>5698</v>
      </c>
      <c r="F533" s="3" t="s">
        <v>11</v>
      </c>
    </row>
    <row r="534" spans="1:6" x14ac:dyDescent="0.25">
      <c r="A534" s="3" t="s">
        <v>1618</v>
      </c>
      <c r="B534" s="3" t="s">
        <v>1618</v>
      </c>
      <c r="C534" s="3" t="s">
        <v>1168</v>
      </c>
      <c r="D534" s="3" t="s">
        <v>5698</v>
      </c>
      <c r="E534" s="3" t="s">
        <v>5698</v>
      </c>
      <c r="F534" s="3" t="s">
        <v>11</v>
      </c>
    </row>
    <row r="535" spans="1:6" x14ac:dyDescent="0.25">
      <c r="A535" s="3" t="s">
        <v>1619</v>
      </c>
      <c r="B535" s="3" t="s">
        <v>1619</v>
      </c>
      <c r="C535" s="3" t="s">
        <v>1168</v>
      </c>
      <c r="D535" s="3" t="s">
        <v>5698</v>
      </c>
      <c r="E535" s="3" t="s">
        <v>5698</v>
      </c>
      <c r="F535" s="3" t="s">
        <v>11</v>
      </c>
    </row>
    <row r="536" spans="1:6" x14ac:dyDescent="0.25">
      <c r="A536" s="3" t="s">
        <v>1620</v>
      </c>
      <c r="B536" s="3" t="s">
        <v>1620</v>
      </c>
      <c r="C536" s="3" t="s">
        <v>1168</v>
      </c>
      <c r="D536" s="3" t="s">
        <v>5698</v>
      </c>
      <c r="E536" s="3" t="s">
        <v>5698</v>
      </c>
      <c r="F536" s="3" t="s">
        <v>11</v>
      </c>
    </row>
    <row r="537" spans="1:6" x14ac:dyDescent="0.25">
      <c r="A537" s="3" t="s">
        <v>1621</v>
      </c>
      <c r="B537" s="3" t="s">
        <v>1621</v>
      </c>
      <c r="C537" s="3" t="s">
        <v>1168</v>
      </c>
      <c r="D537" s="3" t="s">
        <v>5698</v>
      </c>
      <c r="E537" s="3" t="s">
        <v>5698</v>
      </c>
      <c r="F537" s="3" t="s">
        <v>11</v>
      </c>
    </row>
    <row r="538" spans="1:6" x14ac:dyDescent="0.25">
      <c r="A538" s="3" t="s">
        <v>1622</v>
      </c>
      <c r="B538" s="3" t="s">
        <v>1622</v>
      </c>
      <c r="C538" s="3" t="s">
        <v>1168</v>
      </c>
      <c r="D538" s="3" t="s">
        <v>5698</v>
      </c>
      <c r="E538" s="3" t="s">
        <v>5698</v>
      </c>
      <c r="F538" s="3" t="s">
        <v>11</v>
      </c>
    </row>
    <row r="539" spans="1:6" x14ac:dyDescent="0.25">
      <c r="A539" s="3" t="s">
        <v>1623</v>
      </c>
      <c r="B539" s="3" t="s">
        <v>1623</v>
      </c>
      <c r="C539" s="3" t="s">
        <v>1168</v>
      </c>
      <c r="D539" s="3" t="s">
        <v>5698</v>
      </c>
      <c r="E539" s="3" t="s">
        <v>5698</v>
      </c>
      <c r="F539" s="3" t="s">
        <v>11</v>
      </c>
    </row>
    <row r="540" spans="1:6" x14ac:dyDescent="0.25">
      <c r="A540" s="3" t="s">
        <v>1624</v>
      </c>
      <c r="B540" s="3" t="s">
        <v>1624</v>
      </c>
      <c r="C540" s="3" t="s">
        <v>1168</v>
      </c>
      <c r="D540" s="3" t="s">
        <v>5698</v>
      </c>
      <c r="E540" s="3" t="s">
        <v>5698</v>
      </c>
      <c r="F540" s="3" t="s">
        <v>11</v>
      </c>
    </row>
    <row r="541" spans="1:6" x14ac:dyDescent="0.25">
      <c r="A541" s="3" t="s">
        <v>1625</v>
      </c>
      <c r="B541" s="3" t="s">
        <v>1625</v>
      </c>
      <c r="C541" s="3" t="s">
        <v>1168</v>
      </c>
      <c r="D541" s="3" t="s">
        <v>5698</v>
      </c>
      <c r="E541" s="3" t="s">
        <v>5698</v>
      </c>
      <c r="F541" s="3" t="s">
        <v>11</v>
      </c>
    </row>
    <row r="542" spans="1:6" x14ac:dyDescent="0.25">
      <c r="A542" s="3" t="s">
        <v>1626</v>
      </c>
      <c r="B542" s="3" t="s">
        <v>1626</v>
      </c>
      <c r="C542" s="3" t="s">
        <v>1168</v>
      </c>
      <c r="D542" s="3" t="s">
        <v>5698</v>
      </c>
      <c r="E542" s="3" t="s">
        <v>5698</v>
      </c>
      <c r="F542" s="3" t="s">
        <v>11</v>
      </c>
    </row>
    <row r="543" spans="1:6" x14ac:dyDescent="0.25">
      <c r="A543" s="3" t="s">
        <v>1627</v>
      </c>
      <c r="B543" s="3" t="s">
        <v>1627</v>
      </c>
      <c r="C543" s="3" t="s">
        <v>1168</v>
      </c>
      <c r="D543" s="3" t="s">
        <v>5698</v>
      </c>
      <c r="E543" s="3" t="s">
        <v>5698</v>
      </c>
      <c r="F543" s="3" t="s">
        <v>11</v>
      </c>
    </row>
    <row r="544" spans="1:6" x14ac:dyDescent="0.25">
      <c r="A544" s="3" t="s">
        <v>1209</v>
      </c>
      <c r="B544" s="3" t="s">
        <v>1209</v>
      </c>
      <c r="C544" s="3" t="s">
        <v>1168</v>
      </c>
      <c r="D544" s="3" t="s">
        <v>5698</v>
      </c>
      <c r="E544" s="3" t="s">
        <v>5698</v>
      </c>
      <c r="F544" s="3" t="s">
        <v>11</v>
      </c>
    </row>
    <row r="545" spans="1:6" x14ac:dyDescent="0.25">
      <c r="A545" s="3" t="s">
        <v>1628</v>
      </c>
      <c r="B545" s="3" t="s">
        <v>1628</v>
      </c>
      <c r="C545" s="3" t="s">
        <v>1168</v>
      </c>
      <c r="D545" s="3" t="s">
        <v>5698</v>
      </c>
      <c r="E545" s="3" t="s">
        <v>5698</v>
      </c>
      <c r="F545" s="3" t="s">
        <v>11</v>
      </c>
    </row>
    <row r="546" spans="1:6" x14ac:dyDescent="0.25">
      <c r="A546" s="3" t="s">
        <v>1629</v>
      </c>
      <c r="B546" s="3" t="s">
        <v>1629</v>
      </c>
      <c r="C546" s="3" t="s">
        <v>1168</v>
      </c>
      <c r="D546" s="3" t="s">
        <v>5698</v>
      </c>
      <c r="E546" s="3" t="s">
        <v>5698</v>
      </c>
      <c r="F546" s="3" t="s">
        <v>11</v>
      </c>
    </row>
    <row r="547" spans="1:6" x14ac:dyDescent="0.25">
      <c r="A547" s="3" t="s">
        <v>1630</v>
      </c>
      <c r="B547" s="3" t="s">
        <v>1630</v>
      </c>
      <c r="C547" s="3" t="s">
        <v>1168</v>
      </c>
      <c r="D547" s="3" t="s">
        <v>5698</v>
      </c>
      <c r="E547" s="3" t="s">
        <v>5698</v>
      </c>
      <c r="F547" s="3" t="s">
        <v>11</v>
      </c>
    </row>
    <row r="548" spans="1:6" x14ac:dyDescent="0.25">
      <c r="A548" s="3" t="s">
        <v>1631</v>
      </c>
      <c r="B548" s="3" t="s">
        <v>1631</v>
      </c>
      <c r="C548" s="3" t="s">
        <v>1168</v>
      </c>
      <c r="D548" s="3" t="s">
        <v>5698</v>
      </c>
      <c r="E548" s="3" t="s">
        <v>5698</v>
      </c>
      <c r="F548" s="3" t="s">
        <v>11</v>
      </c>
    </row>
    <row r="549" spans="1:6" x14ac:dyDescent="0.25">
      <c r="A549" s="3" t="s">
        <v>1632</v>
      </c>
      <c r="B549" s="3" t="s">
        <v>1632</v>
      </c>
      <c r="C549" s="3" t="s">
        <v>1168</v>
      </c>
      <c r="D549" s="3" t="s">
        <v>5698</v>
      </c>
      <c r="E549" s="3" t="s">
        <v>5698</v>
      </c>
      <c r="F549" s="3" t="s">
        <v>11</v>
      </c>
    </row>
    <row r="550" spans="1:6" x14ac:dyDescent="0.25">
      <c r="A550" s="3" t="s">
        <v>1633</v>
      </c>
      <c r="B550" s="3" t="s">
        <v>1633</v>
      </c>
      <c r="C550" s="3" t="s">
        <v>1168</v>
      </c>
      <c r="D550" s="3" t="s">
        <v>5698</v>
      </c>
      <c r="E550" s="3" t="s">
        <v>5698</v>
      </c>
      <c r="F550" s="3" t="s">
        <v>11</v>
      </c>
    </row>
    <row r="551" spans="1:6" x14ac:dyDescent="0.25">
      <c r="A551" s="3" t="s">
        <v>1634</v>
      </c>
      <c r="B551" s="3" t="s">
        <v>1634</v>
      </c>
      <c r="C551" s="3" t="s">
        <v>1168</v>
      </c>
      <c r="D551" s="3" t="s">
        <v>5698</v>
      </c>
      <c r="E551" s="3" t="s">
        <v>5698</v>
      </c>
      <c r="F551" s="3" t="s">
        <v>11</v>
      </c>
    </row>
    <row r="552" spans="1:6" x14ac:dyDescent="0.25">
      <c r="A552" s="3" t="s">
        <v>1635</v>
      </c>
      <c r="B552" s="3" t="s">
        <v>1635</v>
      </c>
      <c r="C552" s="3" t="s">
        <v>1168</v>
      </c>
      <c r="D552" s="3" t="s">
        <v>5698</v>
      </c>
      <c r="E552" s="3" t="s">
        <v>5698</v>
      </c>
      <c r="F552" s="3" t="s">
        <v>11</v>
      </c>
    </row>
    <row r="553" spans="1:6" x14ac:dyDescent="0.25">
      <c r="A553" s="3" t="s">
        <v>1636</v>
      </c>
      <c r="B553" s="3" t="s">
        <v>1636</v>
      </c>
      <c r="C553" s="3" t="s">
        <v>1168</v>
      </c>
      <c r="D553" s="3" t="s">
        <v>5698</v>
      </c>
      <c r="E553" s="3" t="s">
        <v>5698</v>
      </c>
      <c r="F553" s="3" t="s">
        <v>11</v>
      </c>
    </row>
    <row r="554" spans="1:6" x14ac:dyDescent="0.25">
      <c r="A554" s="3" t="s">
        <v>1637</v>
      </c>
      <c r="B554" s="3" t="s">
        <v>1637</v>
      </c>
      <c r="C554" s="3" t="s">
        <v>1168</v>
      </c>
      <c r="D554" s="3" t="s">
        <v>5698</v>
      </c>
      <c r="E554" s="3" t="s">
        <v>5698</v>
      </c>
      <c r="F554" s="3" t="s">
        <v>11</v>
      </c>
    </row>
    <row r="555" spans="1:6" x14ac:dyDescent="0.25">
      <c r="A555" s="3" t="s">
        <v>1638</v>
      </c>
      <c r="B555" s="3" t="s">
        <v>1638</v>
      </c>
      <c r="C555" s="3" t="s">
        <v>1168</v>
      </c>
      <c r="D555" s="3" t="s">
        <v>5698</v>
      </c>
      <c r="E555" s="3" t="s">
        <v>5698</v>
      </c>
      <c r="F555" s="3" t="s">
        <v>11</v>
      </c>
    </row>
    <row r="556" spans="1:6" x14ac:dyDescent="0.25">
      <c r="A556" s="3" t="s">
        <v>1639</v>
      </c>
      <c r="B556" s="3" t="s">
        <v>1639</v>
      </c>
      <c r="C556" s="3" t="s">
        <v>1168</v>
      </c>
      <c r="D556" s="3" t="s">
        <v>5698</v>
      </c>
      <c r="E556" s="3" t="s">
        <v>5698</v>
      </c>
      <c r="F556" s="3" t="s">
        <v>11</v>
      </c>
    </row>
    <row r="557" spans="1:6" x14ac:dyDescent="0.25">
      <c r="A557" s="3" t="s">
        <v>1640</v>
      </c>
      <c r="B557" s="3" t="s">
        <v>1640</v>
      </c>
      <c r="C557" s="3" t="s">
        <v>1168</v>
      </c>
      <c r="D557" s="3" t="s">
        <v>5698</v>
      </c>
      <c r="E557" s="3" t="s">
        <v>5698</v>
      </c>
      <c r="F557" s="3" t="s">
        <v>11</v>
      </c>
    </row>
    <row r="558" spans="1:6" x14ac:dyDescent="0.25">
      <c r="A558" s="3" t="s">
        <v>1641</v>
      </c>
      <c r="B558" s="3" t="s">
        <v>1641</v>
      </c>
      <c r="C558" s="3" t="s">
        <v>1168</v>
      </c>
      <c r="D558" s="3" t="s">
        <v>5698</v>
      </c>
      <c r="E558" s="3" t="s">
        <v>5698</v>
      </c>
      <c r="F558" s="3" t="s">
        <v>11</v>
      </c>
    </row>
    <row r="559" spans="1:6" x14ac:dyDescent="0.25">
      <c r="A559" s="3" t="s">
        <v>1642</v>
      </c>
      <c r="B559" s="3" t="s">
        <v>1642</v>
      </c>
      <c r="C559" s="3" t="s">
        <v>1168</v>
      </c>
      <c r="D559" s="3" t="s">
        <v>5698</v>
      </c>
      <c r="E559" s="3" t="s">
        <v>5698</v>
      </c>
      <c r="F559" s="3" t="s">
        <v>11</v>
      </c>
    </row>
    <row r="560" spans="1:6" x14ac:dyDescent="0.25">
      <c r="A560" s="3" t="s">
        <v>1643</v>
      </c>
      <c r="B560" s="3" t="s">
        <v>1643</v>
      </c>
      <c r="C560" s="3" t="s">
        <v>1168</v>
      </c>
      <c r="D560" s="3" t="s">
        <v>5698</v>
      </c>
      <c r="E560" s="3" t="s">
        <v>5698</v>
      </c>
      <c r="F560" s="3" t="s">
        <v>11</v>
      </c>
    </row>
    <row r="561" spans="1:6" x14ac:dyDescent="0.25">
      <c r="A561" s="3" t="s">
        <v>1644</v>
      </c>
      <c r="B561" s="3" t="s">
        <v>1644</v>
      </c>
      <c r="C561" s="3" t="s">
        <v>1168</v>
      </c>
      <c r="D561" s="3" t="s">
        <v>5698</v>
      </c>
      <c r="E561" s="3" t="s">
        <v>5698</v>
      </c>
      <c r="F561" s="3" t="s">
        <v>11</v>
      </c>
    </row>
    <row r="562" spans="1:6" x14ac:dyDescent="0.25">
      <c r="A562" s="3" t="s">
        <v>1645</v>
      </c>
      <c r="B562" s="3" t="s">
        <v>1645</v>
      </c>
      <c r="C562" s="3" t="s">
        <v>1168</v>
      </c>
      <c r="D562" s="3" t="s">
        <v>5698</v>
      </c>
      <c r="E562" s="3" t="s">
        <v>5698</v>
      </c>
      <c r="F562" s="3" t="s">
        <v>11</v>
      </c>
    </row>
    <row r="563" spans="1:6" x14ac:dyDescent="0.25">
      <c r="A563" s="3" t="s">
        <v>1646</v>
      </c>
      <c r="B563" s="3" t="s">
        <v>1646</v>
      </c>
      <c r="C563" s="3" t="s">
        <v>1168</v>
      </c>
      <c r="D563" s="3" t="s">
        <v>5698</v>
      </c>
      <c r="E563" s="3" t="s">
        <v>5698</v>
      </c>
      <c r="F563" s="3" t="s">
        <v>11</v>
      </c>
    </row>
    <row r="564" spans="1:6" x14ac:dyDescent="0.25">
      <c r="A564" s="3" t="s">
        <v>1210</v>
      </c>
      <c r="B564" s="3" t="s">
        <v>1210</v>
      </c>
      <c r="C564" s="3" t="s">
        <v>1168</v>
      </c>
      <c r="D564" s="3" t="s">
        <v>5698</v>
      </c>
      <c r="E564" s="3" t="s">
        <v>5698</v>
      </c>
      <c r="F564" s="3" t="s">
        <v>11</v>
      </c>
    </row>
    <row r="565" spans="1:6" x14ac:dyDescent="0.25">
      <c r="A565" s="3" t="s">
        <v>1647</v>
      </c>
      <c r="B565" s="3" t="s">
        <v>1647</v>
      </c>
      <c r="C565" s="3" t="s">
        <v>1168</v>
      </c>
      <c r="D565" s="3" t="s">
        <v>5698</v>
      </c>
      <c r="E565" s="3" t="s">
        <v>5698</v>
      </c>
      <c r="F565" s="3" t="s">
        <v>11</v>
      </c>
    </row>
    <row r="566" spans="1:6" x14ac:dyDescent="0.25">
      <c r="A566" s="3" t="s">
        <v>1648</v>
      </c>
      <c r="B566" s="3" t="s">
        <v>1648</v>
      </c>
      <c r="C566" s="3" t="s">
        <v>1168</v>
      </c>
      <c r="D566" s="3" t="s">
        <v>5698</v>
      </c>
      <c r="E566" s="3" t="s">
        <v>5698</v>
      </c>
      <c r="F566" s="3" t="s">
        <v>11</v>
      </c>
    </row>
    <row r="567" spans="1:6" x14ac:dyDescent="0.25">
      <c r="A567" s="3" t="s">
        <v>1649</v>
      </c>
      <c r="B567" s="3" t="s">
        <v>1649</v>
      </c>
      <c r="C567" s="3" t="s">
        <v>1168</v>
      </c>
      <c r="D567" s="3" t="s">
        <v>5698</v>
      </c>
      <c r="E567" s="3" t="s">
        <v>5698</v>
      </c>
      <c r="F567" s="3" t="s">
        <v>11</v>
      </c>
    </row>
    <row r="568" spans="1:6" x14ac:dyDescent="0.25">
      <c r="A568" s="3" t="s">
        <v>1650</v>
      </c>
      <c r="B568" s="3" t="s">
        <v>1650</v>
      </c>
      <c r="C568" s="3" t="s">
        <v>1168</v>
      </c>
      <c r="D568" s="3" t="s">
        <v>5698</v>
      </c>
      <c r="E568" s="3" t="s">
        <v>5698</v>
      </c>
      <c r="F568" s="3" t="s">
        <v>11</v>
      </c>
    </row>
    <row r="569" spans="1:6" x14ac:dyDescent="0.25">
      <c r="A569" s="3" t="s">
        <v>1651</v>
      </c>
      <c r="B569" s="3" t="s">
        <v>1651</v>
      </c>
      <c r="C569" s="3" t="s">
        <v>1168</v>
      </c>
      <c r="D569" s="3" t="s">
        <v>5698</v>
      </c>
      <c r="E569" s="3" t="s">
        <v>5698</v>
      </c>
      <c r="F569" s="3" t="s">
        <v>11</v>
      </c>
    </row>
    <row r="570" spans="1:6" x14ac:dyDescent="0.25">
      <c r="A570" s="3" t="s">
        <v>1652</v>
      </c>
      <c r="B570" s="3" t="s">
        <v>1652</v>
      </c>
      <c r="C570" s="3" t="s">
        <v>1168</v>
      </c>
      <c r="D570" s="3" t="s">
        <v>5698</v>
      </c>
      <c r="E570" s="3" t="s">
        <v>5698</v>
      </c>
      <c r="F570" s="3" t="s">
        <v>11</v>
      </c>
    </row>
    <row r="571" spans="1:6" x14ac:dyDescent="0.25">
      <c r="A571" s="3" t="s">
        <v>1653</v>
      </c>
      <c r="B571" s="3" t="s">
        <v>1653</v>
      </c>
      <c r="C571" s="3" t="s">
        <v>1168</v>
      </c>
      <c r="D571" s="3" t="s">
        <v>5698</v>
      </c>
      <c r="E571" s="3" t="s">
        <v>5698</v>
      </c>
      <c r="F571" s="3" t="s">
        <v>11</v>
      </c>
    </row>
    <row r="572" spans="1:6" x14ac:dyDescent="0.25">
      <c r="A572" s="3" t="s">
        <v>1654</v>
      </c>
      <c r="B572" s="3" t="s">
        <v>1654</v>
      </c>
      <c r="C572" s="3" t="s">
        <v>1168</v>
      </c>
      <c r="D572" s="3" t="s">
        <v>5698</v>
      </c>
      <c r="E572" s="3" t="s">
        <v>5698</v>
      </c>
      <c r="F572" s="3" t="s">
        <v>11</v>
      </c>
    </row>
    <row r="573" spans="1:6" x14ac:dyDescent="0.25">
      <c r="A573" s="3" t="s">
        <v>1655</v>
      </c>
      <c r="B573" s="3" t="s">
        <v>1655</v>
      </c>
      <c r="C573" s="3" t="s">
        <v>1168</v>
      </c>
      <c r="D573" s="3" t="s">
        <v>5698</v>
      </c>
      <c r="E573" s="3" t="s">
        <v>5698</v>
      </c>
      <c r="F573" s="3" t="s">
        <v>11</v>
      </c>
    </row>
    <row r="574" spans="1:6" x14ac:dyDescent="0.25">
      <c r="A574" s="3" t="s">
        <v>1656</v>
      </c>
      <c r="B574" s="3" t="s">
        <v>1656</v>
      </c>
      <c r="C574" s="3" t="s">
        <v>1168</v>
      </c>
      <c r="D574" s="3" t="s">
        <v>5698</v>
      </c>
      <c r="E574" s="3" t="s">
        <v>5698</v>
      </c>
      <c r="F574" s="3" t="s">
        <v>11</v>
      </c>
    </row>
    <row r="575" spans="1:6" x14ac:dyDescent="0.25">
      <c r="A575" s="3" t="s">
        <v>1211</v>
      </c>
      <c r="B575" s="3" t="s">
        <v>1211</v>
      </c>
      <c r="C575" s="3" t="s">
        <v>1168</v>
      </c>
      <c r="D575" s="3" t="s">
        <v>5698</v>
      </c>
      <c r="E575" s="3" t="s">
        <v>5698</v>
      </c>
      <c r="F575" s="3" t="s">
        <v>11</v>
      </c>
    </row>
    <row r="576" spans="1:6" x14ac:dyDescent="0.25">
      <c r="A576" s="3" t="s">
        <v>1657</v>
      </c>
      <c r="B576" s="3" t="s">
        <v>1657</v>
      </c>
      <c r="C576" s="3" t="s">
        <v>1168</v>
      </c>
      <c r="D576" s="3" t="s">
        <v>5698</v>
      </c>
      <c r="E576" s="3" t="s">
        <v>5698</v>
      </c>
      <c r="F576" s="3" t="s">
        <v>11</v>
      </c>
    </row>
    <row r="577" spans="1:6" x14ac:dyDescent="0.25">
      <c r="A577" s="3" t="s">
        <v>1658</v>
      </c>
      <c r="B577" s="3" t="s">
        <v>1658</v>
      </c>
      <c r="C577" s="3" t="s">
        <v>1168</v>
      </c>
      <c r="D577" s="3" t="s">
        <v>5698</v>
      </c>
      <c r="E577" s="3" t="s">
        <v>5698</v>
      </c>
      <c r="F577" s="3" t="s">
        <v>11</v>
      </c>
    </row>
    <row r="578" spans="1:6" x14ac:dyDescent="0.25">
      <c r="A578" s="3" t="s">
        <v>1659</v>
      </c>
      <c r="B578" s="3" t="s">
        <v>1659</v>
      </c>
      <c r="C578" s="3" t="s">
        <v>1168</v>
      </c>
      <c r="D578" s="3" t="s">
        <v>5698</v>
      </c>
      <c r="E578" s="3" t="s">
        <v>5698</v>
      </c>
      <c r="F578" s="3" t="s">
        <v>11</v>
      </c>
    </row>
    <row r="579" spans="1:6" x14ac:dyDescent="0.25">
      <c r="A579" s="3" t="s">
        <v>1660</v>
      </c>
      <c r="B579" s="3" t="s">
        <v>1660</v>
      </c>
      <c r="C579" s="3" t="s">
        <v>1168</v>
      </c>
      <c r="D579" s="3" t="s">
        <v>5698</v>
      </c>
      <c r="E579" s="3" t="s">
        <v>5698</v>
      </c>
      <c r="F579" s="3" t="s">
        <v>11</v>
      </c>
    </row>
    <row r="580" spans="1:6" x14ac:dyDescent="0.25">
      <c r="A580" s="3" t="s">
        <v>1661</v>
      </c>
      <c r="B580" s="3" t="s">
        <v>1661</v>
      </c>
      <c r="C580" s="3" t="s">
        <v>1168</v>
      </c>
      <c r="D580" s="3" t="s">
        <v>5698</v>
      </c>
      <c r="E580" s="3" t="s">
        <v>5698</v>
      </c>
      <c r="F580" s="3" t="s">
        <v>11</v>
      </c>
    </row>
    <row r="581" spans="1:6" x14ac:dyDescent="0.25">
      <c r="A581" s="3" t="s">
        <v>1662</v>
      </c>
      <c r="B581" s="3" t="s">
        <v>1662</v>
      </c>
      <c r="C581" s="3" t="s">
        <v>1168</v>
      </c>
      <c r="D581" s="3" t="s">
        <v>5698</v>
      </c>
      <c r="E581" s="3" t="s">
        <v>5698</v>
      </c>
      <c r="F581" s="3" t="s">
        <v>11</v>
      </c>
    </row>
    <row r="582" spans="1:6" x14ac:dyDescent="0.25">
      <c r="A582" s="3" t="s">
        <v>1663</v>
      </c>
      <c r="B582" s="3" t="s">
        <v>1663</v>
      </c>
      <c r="C582" s="3" t="s">
        <v>1168</v>
      </c>
      <c r="D582" s="3" t="s">
        <v>5698</v>
      </c>
      <c r="E582" s="3" t="s">
        <v>5698</v>
      </c>
      <c r="F582" s="3" t="s">
        <v>11</v>
      </c>
    </row>
    <row r="583" spans="1:6" x14ac:dyDescent="0.25">
      <c r="A583" s="3" t="s">
        <v>1664</v>
      </c>
      <c r="B583" s="3" t="s">
        <v>1664</v>
      </c>
      <c r="C583" s="3" t="s">
        <v>1168</v>
      </c>
      <c r="D583" s="3" t="s">
        <v>5698</v>
      </c>
      <c r="E583" s="3" t="s">
        <v>5698</v>
      </c>
      <c r="F583" s="3" t="s">
        <v>11</v>
      </c>
    </row>
    <row r="584" spans="1:6" x14ac:dyDescent="0.25">
      <c r="A584" s="3" t="s">
        <v>1665</v>
      </c>
      <c r="B584" s="3" t="s">
        <v>1665</v>
      </c>
      <c r="C584" s="3" t="s">
        <v>1168</v>
      </c>
      <c r="D584" s="3" t="s">
        <v>5698</v>
      </c>
      <c r="E584" s="3" t="s">
        <v>5698</v>
      </c>
      <c r="F584" s="3" t="s">
        <v>11</v>
      </c>
    </row>
    <row r="585" spans="1:6" x14ac:dyDescent="0.25">
      <c r="A585" s="3" t="s">
        <v>1212</v>
      </c>
      <c r="B585" s="3" t="s">
        <v>1212</v>
      </c>
      <c r="C585" s="3" t="s">
        <v>1168</v>
      </c>
      <c r="D585" s="3" t="s">
        <v>5698</v>
      </c>
      <c r="E585" s="3" t="s">
        <v>5698</v>
      </c>
      <c r="F585" s="3" t="s">
        <v>11</v>
      </c>
    </row>
    <row r="586" spans="1:6" x14ac:dyDescent="0.25">
      <c r="A586" s="3" t="s">
        <v>1666</v>
      </c>
      <c r="B586" s="3" t="s">
        <v>1666</v>
      </c>
      <c r="C586" s="3" t="s">
        <v>1168</v>
      </c>
      <c r="D586" s="3" t="s">
        <v>5698</v>
      </c>
      <c r="E586" s="3" t="s">
        <v>5698</v>
      </c>
      <c r="F586" s="3" t="s">
        <v>11</v>
      </c>
    </row>
    <row r="587" spans="1:6" x14ac:dyDescent="0.25">
      <c r="A587" s="3" t="s">
        <v>1667</v>
      </c>
      <c r="B587" s="3" t="s">
        <v>1667</v>
      </c>
      <c r="C587" s="3" t="s">
        <v>1168</v>
      </c>
      <c r="D587" s="3" t="s">
        <v>5698</v>
      </c>
      <c r="E587" s="3" t="s">
        <v>5698</v>
      </c>
      <c r="F587" s="3" t="s">
        <v>11</v>
      </c>
    </row>
    <row r="588" spans="1:6" x14ac:dyDescent="0.25">
      <c r="A588" s="3" t="s">
        <v>1668</v>
      </c>
      <c r="B588" s="3" t="s">
        <v>1668</v>
      </c>
      <c r="C588" s="3" t="s">
        <v>1168</v>
      </c>
      <c r="D588" s="3" t="s">
        <v>5698</v>
      </c>
      <c r="E588" s="3" t="s">
        <v>5698</v>
      </c>
      <c r="F588" s="3" t="s">
        <v>11</v>
      </c>
    </row>
    <row r="589" spans="1:6" x14ac:dyDescent="0.25">
      <c r="A589" s="3" t="s">
        <v>1669</v>
      </c>
      <c r="B589" s="3" t="s">
        <v>1669</v>
      </c>
      <c r="C589" s="3" t="s">
        <v>1168</v>
      </c>
      <c r="D589" s="3" t="s">
        <v>5698</v>
      </c>
      <c r="E589" s="3" t="s">
        <v>5698</v>
      </c>
      <c r="F589" s="3" t="s">
        <v>11</v>
      </c>
    </row>
    <row r="590" spans="1:6" x14ac:dyDescent="0.25">
      <c r="A590" s="3" t="s">
        <v>1670</v>
      </c>
      <c r="B590" s="3" t="s">
        <v>1670</v>
      </c>
      <c r="C590" s="3" t="s">
        <v>1168</v>
      </c>
      <c r="D590" s="3" t="s">
        <v>5698</v>
      </c>
      <c r="E590" s="3" t="s">
        <v>5698</v>
      </c>
      <c r="F590" s="3" t="s">
        <v>11</v>
      </c>
    </row>
    <row r="591" spans="1:6" x14ac:dyDescent="0.25">
      <c r="A591" s="3" t="s">
        <v>1671</v>
      </c>
      <c r="B591" s="3" t="s">
        <v>1671</v>
      </c>
      <c r="C591" s="3" t="s">
        <v>1168</v>
      </c>
      <c r="D591" s="3" t="s">
        <v>5698</v>
      </c>
      <c r="E591" s="3" t="s">
        <v>5698</v>
      </c>
      <c r="F591" s="3" t="s">
        <v>11</v>
      </c>
    </row>
    <row r="592" spans="1:6" x14ac:dyDescent="0.25">
      <c r="A592" s="3" t="s">
        <v>1672</v>
      </c>
      <c r="B592" s="3" t="s">
        <v>1672</v>
      </c>
      <c r="C592" s="3" t="s">
        <v>1168</v>
      </c>
      <c r="D592" s="3" t="s">
        <v>5698</v>
      </c>
      <c r="E592" s="3" t="s">
        <v>5698</v>
      </c>
      <c r="F592" s="3" t="s">
        <v>11</v>
      </c>
    </row>
    <row r="593" spans="1:6" x14ac:dyDescent="0.25">
      <c r="A593" s="3" t="s">
        <v>1673</v>
      </c>
      <c r="B593" s="3" t="s">
        <v>1673</v>
      </c>
      <c r="C593" s="3" t="s">
        <v>1168</v>
      </c>
      <c r="D593" s="3" t="s">
        <v>5698</v>
      </c>
      <c r="E593" s="3" t="s">
        <v>5698</v>
      </c>
      <c r="F593" s="3" t="s">
        <v>11</v>
      </c>
    </row>
    <row r="594" spans="1:6" x14ac:dyDescent="0.25">
      <c r="A594" s="3" t="s">
        <v>1674</v>
      </c>
      <c r="B594" s="3" t="s">
        <v>1674</v>
      </c>
      <c r="C594" s="3" t="s">
        <v>1168</v>
      </c>
      <c r="D594" s="3" t="s">
        <v>5698</v>
      </c>
      <c r="E594" s="3" t="s">
        <v>5698</v>
      </c>
      <c r="F594" s="3" t="s">
        <v>11</v>
      </c>
    </row>
    <row r="595" spans="1:6" x14ac:dyDescent="0.25">
      <c r="A595" s="3" t="s">
        <v>1675</v>
      </c>
      <c r="B595" s="3" t="s">
        <v>1675</v>
      </c>
      <c r="C595" s="3" t="s">
        <v>1168</v>
      </c>
      <c r="D595" s="3" t="s">
        <v>5698</v>
      </c>
      <c r="E595" s="3" t="s">
        <v>5698</v>
      </c>
      <c r="F595" s="3" t="s">
        <v>11</v>
      </c>
    </row>
    <row r="596" spans="1:6" x14ac:dyDescent="0.25">
      <c r="A596" s="3" t="s">
        <v>1213</v>
      </c>
      <c r="B596" s="3" t="s">
        <v>1213</v>
      </c>
      <c r="C596" s="3" t="s">
        <v>1168</v>
      </c>
      <c r="D596" s="3" t="s">
        <v>5698</v>
      </c>
      <c r="E596" s="3" t="s">
        <v>5698</v>
      </c>
      <c r="F596" s="3" t="s">
        <v>11</v>
      </c>
    </row>
    <row r="597" spans="1:6" x14ac:dyDescent="0.25">
      <c r="A597" s="3" t="s">
        <v>1676</v>
      </c>
      <c r="B597" s="3" t="s">
        <v>1676</v>
      </c>
      <c r="C597" s="3" t="s">
        <v>1168</v>
      </c>
      <c r="D597" s="3" t="s">
        <v>5698</v>
      </c>
      <c r="E597" s="3" t="s">
        <v>5698</v>
      </c>
      <c r="F597" s="3" t="s">
        <v>11</v>
      </c>
    </row>
    <row r="598" spans="1:6" x14ac:dyDescent="0.25">
      <c r="A598" s="3" t="s">
        <v>1677</v>
      </c>
      <c r="B598" s="3" t="s">
        <v>1677</v>
      </c>
      <c r="C598" s="3" t="s">
        <v>1168</v>
      </c>
      <c r="D598" s="3" t="s">
        <v>5698</v>
      </c>
      <c r="E598" s="3" t="s">
        <v>5698</v>
      </c>
      <c r="F598" s="3" t="s">
        <v>11</v>
      </c>
    </row>
    <row r="599" spans="1:6" x14ac:dyDescent="0.25">
      <c r="A599" s="3" t="s">
        <v>1678</v>
      </c>
      <c r="B599" s="3" t="s">
        <v>1678</v>
      </c>
      <c r="C599" s="3" t="s">
        <v>1168</v>
      </c>
      <c r="D599" s="3" t="s">
        <v>5698</v>
      </c>
      <c r="E599" s="3" t="s">
        <v>5698</v>
      </c>
      <c r="F599" s="3" t="s">
        <v>11</v>
      </c>
    </row>
    <row r="600" spans="1:6" x14ac:dyDescent="0.25">
      <c r="A600" s="3" t="s">
        <v>1679</v>
      </c>
      <c r="B600" s="3" t="s">
        <v>1679</v>
      </c>
      <c r="C600" s="3" t="s">
        <v>1168</v>
      </c>
      <c r="D600" s="3" t="s">
        <v>5698</v>
      </c>
      <c r="E600" s="3" t="s">
        <v>5698</v>
      </c>
      <c r="F600" s="3" t="s">
        <v>11</v>
      </c>
    </row>
    <row r="601" spans="1:6" x14ac:dyDescent="0.25">
      <c r="A601" s="3" t="s">
        <v>1680</v>
      </c>
      <c r="B601" s="3" t="s">
        <v>1680</v>
      </c>
      <c r="C601" s="3" t="s">
        <v>1168</v>
      </c>
      <c r="D601" s="3" t="s">
        <v>5698</v>
      </c>
      <c r="E601" s="3" t="s">
        <v>5698</v>
      </c>
      <c r="F601" s="3" t="s">
        <v>11</v>
      </c>
    </row>
    <row r="602" spans="1:6" x14ac:dyDescent="0.25">
      <c r="A602" s="3" t="s">
        <v>1681</v>
      </c>
      <c r="B602" s="3" t="s">
        <v>1681</v>
      </c>
      <c r="C602" s="3" t="s">
        <v>1168</v>
      </c>
      <c r="D602" s="3" t="s">
        <v>5698</v>
      </c>
      <c r="E602" s="3" t="s">
        <v>5698</v>
      </c>
      <c r="F602" s="3" t="s">
        <v>11</v>
      </c>
    </row>
    <row r="603" spans="1:6" x14ac:dyDescent="0.25">
      <c r="A603" s="3" t="s">
        <v>1682</v>
      </c>
      <c r="B603" s="3" t="s">
        <v>1682</v>
      </c>
      <c r="C603" s="3" t="s">
        <v>1168</v>
      </c>
      <c r="D603" s="3" t="s">
        <v>5698</v>
      </c>
      <c r="E603" s="3" t="s">
        <v>5698</v>
      </c>
      <c r="F603" s="3" t="s">
        <v>11</v>
      </c>
    </row>
    <row r="604" spans="1:6" x14ac:dyDescent="0.25">
      <c r="A604" s="3" t="s">
        <v>1683</v>
      </c>
      <c r="B604" s="3" t="s">
        <v>1683</v>
      </c>
      <c r="C604" s="3" t="s">
        <v>1168</v>
      </c>
      <c r="D604" s="3" t="s">
        <v>5698</v>
      </c>
      <c r="E604" s="3" t="s">
        <v>5698</v>
      </c>
      <c r="F604" s="3" t="s">
        <v>11</v>
      </c>
    </row>
    <row r="605" spans="1:6" x14ac:dyDescent="0.25">
      <c r="A605" s="3" t="s">
        <v>1684</v>
      </c>
      <c r="B605" s="3" t="s">
        <v>1684</v>
      </c>
      <c r="C605" s="3" t="s">
        <v>1168</v>
      </c>
      <c r="D605" s="3" t="s">
        <v>5698</v>
      </c>
      <c r="E605" s="3" t="s">
        <v>5698</v>
      </c>
      <c r="F605" s="3" t="s">
        <v>11</v>
      </c>
    </row>
    <row r="606" spans="1:6" x14ac:dyDescent="0.25">
      <c r="A606" s="3" t="s">
        <v>1214</v>
      </c>
      <c r="B606" s="3" t="s">
        <v>1214</v>
      </c>
      <c r="C606" s="3" t="s">
        <v>1168</v>
      </c>
      <c r="D606" s="3" t="s">
        <v>5698</v>
      </c>
      <c r="E606" s="3" t="s">
        <v>5698</v>
      </c>
      <c r="F606" s="3" t="s">
        <v>11</v>
      </c>
    </row>
    <row r="607" spans="1:6" x14ac:dyDescent="0.25">
      <c r="A607" s="3" t="s">
        <v>1685</v>
      </c>
      <c r="B607" s="3" t="s">
        <v>1685</v>
      </c>
      <c r="C607" s="3" t="s">
        <v>1168</v>
      </c>
      <c r="D607" s="3" t="s">
        <v>5698</v>
      </c>
      <c r="E607" s="3" t="s">
        <v>5698</v>
      </c>
      <c r="F607" s="3" t="s">
        <v>11</v>
      </c>
    </row>
    <row r="608" spans="1:6" x14ac:dyDescent="0.25">
      <c r="A608" s="3" t="s">
        <v>1686</v>
      </c>
      <c r="B608" s="3" t="s">
        <v>1686</v>
      </c>
      <c r="C608" s="3" t="s">
        <v>1168</v>
      </c>
      <c r="D608" s="3" t="s">
        <v>5698</v>
      </c>
      <c r="E608" s="3" t="s">
        <v>5698</v>
      </c>
      <c r="F608" s="3" t="s">
        <v>11</v>
      </c>
    </row>
    <row r="609" spans="1:6" x14ac:dyDescent="0.25">
      <c r="A609" s="3" t="s">
        <v>1687</v>
      </c>
      <c r="B609" s="3" t="s">
        <v>1687</v>
      </c>
      <c r="C609" s="3" t="s">
        <v>1168</v>
      </c>
      <c r="D609" s="3" t="s">
        <v>5698</v>
      </c>
      <c r="E609" s="3" t="s">
        <v>5698</v>
      </c>
      <c r="F609" s="3" t="s">
        <v>11</v>
      </c>
    </row>
    <row r="610" spans="1:6" x14ac:dyDescent="0.25">
      <c r="A610" s="3" t="s">
        <v>1688</v>
      </c>
      <c r="B610" s="3" t="s">
        <v>1688</v>
      </c>
      <c r="C610" s="3" t="s">
        <v>1168</v>
      </c>
      <c r="D610" s="3" t="s">
        <v>5698</v>
      </c>
      <c r="E610" s="3" t="s">
        <v>5698</v>
      </c>
      <c r="F610" s="3" t="s">
        <v>11</v>
      </c>
    </row>
    <row r="611" spans="1:6" x14ac:dyDescent="0.25">
      <c r="A611" s="3" t="s">
        <v>1689</v>
      </c>
      <c r="B611" s="3" t="s">
        <v>1689</v>
      </c>
      <c r="C611" s="3" t="s">
        <v>1168</v>
      </c>
      <c r="D611" s="3" t="s">
        <v>5698</v>
      </c>
      <c r="E611" s="3" t="s">
        <v>5698</v>
      </c>
      <c r="F611" s="3" t="s">
        <v>11</v>
      </c>
    </row>
    <row r="612" spans="1:6" x14ac:dyDescent="0.25">
      <c r="A612" s="3" t="s">
        <v>1690</v>
      </c>
      <c r="B612" s="3" t="s">
        <v>1690</v>
      </c>
      <c r="C612" s="3" t="s">
        <v>1168</v>
      </c>
      <c r="D612" s="3" t="s">
        <v>5698</v>
      </c>
      <c r="E612" s="3" t="s">
        <v>5698</v>
      </c>
      <c r="F612" s="3" t="s">
        <v>11</v>
      </c>
    </row>
    <row r="613" spans="1:6" x14ac:dyDescent="0.25">
      <c r="A613" s="3" t="s">
        <v>1691</v>
      </c>
      <c r="B613" s="3" t="s">
        <v>1691</v>
      </c>
      <c r="C613" s="3" t="s">
        <v>1168</v>
      </c>
      <c r="D613" s="3" t="s">
        <v>5698</v>
      </c>
      <c r="E613" s="3" t="s">
        <v>5698</v>
      </c>
      <c r="F613" s="3" t="s">
        <v>11</v>
      </c>
    </row>
    <row r="614" spans="1:6" x14ac:dyDescent="0.25">
      <c r="A614" s="3" t="s">
        <v>1215</v>
      </c>
      <c r="B614" s="3" t="s">
        <v>1215</v>
      </c>
      <c r="C614" s="3" t="s">
        <v>1168</v>
      </c>
      <c r="D614" s="3" t="s">
        <v>5698</v>
      </c>
      <c r="E614" s="3" t="s">
        <v>5698</v>
      </c>
      <c r="F614" s="3" t="s">
        <v>11</v>
      </c>
    </row>
    <row r="615" spans="1:6" x14ac:dyDescent="0.25">
      <c r="A615" s="3" t="s">
        <v>1692</v>
      </c>
      <c r="B615" s="3" t="s">
        <v>1692</v>
      </c>
      <c r="C615" s="3" t="s">
        <v>1168</v>
      </c>
      <c r="D615" s="3" t="s">
        <v>5698</v>
      </c>
      <c r="E615" s="3" t="s">
        <v>5698</v>
      </c>
      <c r="F615" s="3" t="s">
        <v>11</v>
      </c>
    </row>
    <row r="616" spans="1:6" x14ac:dyDescent="0.25">
      <c r="A616" s="3" t="s">
        <v>1693</v>
      </c>
      <c r="B616" s="3" t="s">
        <v>1693</v>
      </c>
      <c r="C616" s="3" t="s">
        <v>1168</v>
      </c>
      <c r="D616" s="3" t="s">
        <v>5698</v>
      </c>
      <c r="E616" s="3" t="s">
        <v>5698</v>
      </c>
      <c r="F616" s="3" t="s">
        <v>11</v>
      </c>
    </row>
    <row r="617" spans="1:6" x14ac:dyDescent="0.25">
      <c r="A617" s="3" t="s">
        <v>1694</v>
      </c>
      <c r="B617" s="3" t="s">
        <v>1694</v>
      </c>
      <c r="C617" s="3" t="s">
        <v>1168</v>
      </c>
      <c r="D617" s="3" t="s">
        <v>5698</v>
      </c>
      <c r="E617" s="3" t="s">
        <v>5698</v>
      </c>
      <c r="F617" s="3" t="s">
        <v>11</v>
      </c>
    </row>
    <row r="618" spans="1:6" x14ac:dyDescent="0.25">
      <c r="A618" s="3" t="s">
        <v>1696</v>
      </c>
      <c r="B618" s="3" t="s">
        <v>1696</v>
      </c>
      <c r="C618" s="3" t="s">
        <v>1168</v>
      </c>
      <c r="D618" s="3" t="s">
        <v>5698</v>
      </c>
      <c r="E618" s="3" t="s">
        <v>5698</v>
      </c>
      <c r="F618" s="3" t="s">
        <v>11</v>
      </c>
    </row>
    <row r="619" spans="1:6" x14ac:dyDescent="0.25">
      <c r="A619" s="3" t="s">
        <v>1698</v>
      </c>
      <c r="B619" s="3" t="s">
        <v>1698</v>
      </c>
      <c r="C619" s="3" t="s">
        <v>1168</v>
      </c>
      <c r="D619" s="3" t="s">
        <v>5698</v>
      </c>
      <c r="E619" s="3" t="s">
        <v>5698</v>
      </c>
      <c r="F619" s="3" t="s">
        <v>11</v>
      </c>
    </row>
    <row r="620" spans="1:6" x14ac:dyDescent="0.25">
      <c r="A620" s="3" t="s">
        <v>1216</v>
      </c>
      <c r="B620" s="3" t="s">
        <v>1216</v>
      </c>
      <c r="C620" s="3" t="s">
        <v>1168</v>
      </c>
      <c r="D620" s="3" t="s">
        <v>5698</v>
      </c>
      <c r="E620" s="3" t="s">
        <v>5698</v>
      </c>
      <c r="F620" s="3" t="s">
        <v>11</v>
      </c>
    </row>
    <row r="621" spans="1:6" x14ac:dyDescent="0.25">
      <c r="A621" s="3" t="s">
        <v>1700</v>
      </c>
      <c r="B621" s="3" t="s">
        <v>1700</v>
      </c>
      <c r="C621" s="3" t="s">
        <v>1168</v>
      </c>
      <c r="D621" s="3" t="s">
        <v>5698</v>
      </c>
      <c r="E621" s="3" t="s">
        <v>5698</v>
      </c>
      <c r="F621" s="3" t="s">
        <v>11</v>
      </c>
    </row>
    <row r="622" spans="1:6" x14ac:dyDescent="0.25">
      <c r="A622" s="3" t="s">
        <v>1702</v>
      </c>
      <c r="B622" s="3" t="s">
        <v>1702</v>
      </c>
      <c r="C622" s="3" t="s">
        <v>1168</v>
      </c>
      <c r="D622" s="3" t="s">
        <v>5698</v>
      </c>
      <c r="E622" s="3" t="s">
        <v>5698</v>
      </c>
      <c r="F622" s="3" t="s">
        <v>11</v>
      </c>
    </row>
    <row r="623" spans="1:6" x14ac:dyDescent="0.25">
      <c r="A623" s="3" t="s">
        <v>1704</v>
      </c>
      <c r="B623" s="3" t="s">
        <v>1704</v>
      </c>
      <c r="C623" s="3" t="s">
        <v>1168</v>
      </c>
      <c r="D623" s="3" t="s">
        <v>5698</v>
      </c>
      <c r="E623" s="3" t="s">
        <v>5698</v>
      </c>
      <c r="F623" s="3" t="s">
        <v>11</v>
      </c>
    </row>
    <row r="624" spans="1:6" x14ac:dyDescent="0.25">
      <c r="A624" s="3" t="s">
        <v>1706</v>
      </c>
      <c r="B624" s="3" t="s">
        <v>1706</v>
      </c>
      <c r="C624" s="3" t="s">
        <v>1168</v>
      </c>
      <c r="D624" s="3" t="s">
        <v>5698</v>
      </c>
      <c r="E624" s="3" t="s">
        <v>5698</v>
      </c>
      <c r="F624" s="3" t="s">
        <v>11</v>
      </c>
    </row>
    <row r="625" spans="1:6" x14ac:dyDescent="0.25">
      <c r="A625" s="3" t="s">
        <v>1708</v>
      </c>
      <c r="B625" s="3" t="s">
        <v>1708</v>
      </c>
      <c r="C625" s="3" t="s">
        <v>1168</v>
      </c>
      <c r="D625" s="3" t="s">
        <v>5698</v>
      </c>
      <c r="E625" s="3" t="s">
        <v>5698</v>
      </c>
      <c r="F625" s="3" t="s">
        <v>11</v>
      </c>
    </row>
    <row r="626" spans="1:6" x14ac:dyDescent="0.25">
      <c r="A626" s="3" t="s">
        <v>1710</v>
      </c>
      <c r="B626" s="3" t="s">
        <v>1710</v>
      </c>
      <c r="C626" s="3" t="s">
        <v>1168</v>
      </c>
      <c r="D626" s="3" t="s">
        <v>5698</v>
      </c>
      <c r="E626" s="3" t="s">
        <v>5698</v>
      </c>
      <c r="F626" s="3" t="s">
        <v>11</v>
      </c>
    </row>
    <row r="627" spans="1:6" x14ac:dyDescent="0.25">
      <c r="A627" s="3" t="s">
        <v>1712</v>
      </c>
      <c r="B627" s="3" t="s">
        <v>1712</v>
      </c>
      <c r="C627" s="3" t="s">
        <v>1168</v>
      </c>
      <c r="D627" s="3" t="s">
        <v>5698</v>
      </c>
      <c r="E627" s="3" t="s">
        <v>5698</v>
      </c>
      <c r="F627" s="3" t="s">
        <v>11</v>
      </c>
    </row>
    <row r="628" spans="1:6" x14ac:dyDescent="0.25">
      <c r="A628" s="3" t="s">
        <v>1714</v>
      </c>
      <c r="B628" s="3" t="s">
        <v>1714</v>
      </c>
      <c r="C628" s="3" t="s">
        <v>1168</v>
      </c>
      <c r="D628" s="3" t="s">
        <v>5698</v>
      </c>
      <c r="E628" s="3" t="s">
        <v>5698</v>
      </c>
      <c r="F628" s="3" t="s">
        <v>11</v>
      </c>
    </row>
    <row r="629" spans="1:6" x14ac:dyDescent="0.25">
      <c r="A629" s="3" t="s">
        <v>1716</v>
      </c>
      <c r="B629" s="3" t="s">
        <v>1716</v>
      </c>
      <c r="C629" s="3" t="s">
        <v>1168</v>
      </c>
      <c r="D629" s="3" t="s">
        <v>5698</v>
      </c>
      <c r="E629" s="3" t="s">
        <v>5698</v>
      </c>
      <c r="F629" s="3" t="s">
        <v>11</v>
      </c>
    </row>
    <row r="630" spans="1:6" x14ac:dyDescent="0.25">
      <c r="A630" s="3" t="s">
        <v>1718</v>
      </c>
      <c r="B630" s="3" t="s">
        <v>1718</v>
      </c>
      <c r="C630" s="3" t="s">
        <v>1168</v>
      </c>
      <c r="D630" s="3" t="s">
        <v>5698</v>
      </c>
      <c r="E630" s="3" t="s">
        <v>5698</v>
      </c>
      <c r="F630" s="3" t="s">
        <v>11</v>
      </c>
    </row>
    <row r="631" spans="1:6" x14ac:dyDescent="0.25">
      <c r="A631" s="3" t="s">
        <v>1217</v>
      </c>
      <c r="B631" s="3" t="s">
        <v>1217</v>
      </c>
      <c r="C631" s="3" t="s">
        <v>1168</v>
      </c>
      <c r="D631" s="3" t="s">
        <v>5698</v>
      </c>
      <c r="E631" s="3" t="s">
        <v>5698</v>
      </c>
      <c r="F631" s="3" t="s">
        <v>11</v>
      </c>
    </row>
    <row r="632" spans="1:6" x14ac:dyDescent="0.25">
      <c r="A632" s="3" t="s">
        <v>1720</v>
      </c>
      <c r="B632" s="3" t="s">
        <v>1720</v>
      </c>
      <c r="C632" s="3" t="s">
        <v>1168</v>
      </c>
      <c r="D632" s="3" t="s">
        <v>5698</v>
      </c>
      <c r="E632" s="3" t="s">
        <v>5698</v>
      </c>
      <c r="F632" s="3" t="s">
        <v>11</v>
      </c>
    </row>
    <row r="633" spans="1:6" x14ac:dyDescent="0.25">
      <c r="A633" s="3" t="s">
        <v>1722</v>
      </c>
      <c r="B633" s="3" t="s">
        <v>1722</v>
      </c>
      <c r="C633" s="3" t="s">
        <v>1168</v>
      </c>
      <c r="D633" s="3" t="s">
        <v>5698</v>
      </c>
      <c r="E633" s="3" t="s">
        <v>5698</v>
      </c>
      <c r="F633" s="3" t="s">
        <v>11</v>
      </c>
    </row>
    <row r="634" spans="1:6" x14ac:dyDescent="0.25">
      <c r="A634" s="3" t="s">
        <v>1724</v>
      </c>
      <c r="B634" s="3" t="s">
        <v>1724</v>
      </c>
      <c r="C634" s="3" t="s">
        <v>1168</v>
      </c>
      <c r="D634" s="3" t="s">
        <v>5698</v>
      </c>
      <c r="E634" s="3" t="s">
        <v>5698</v>
      </c>
      <c r="F634" s="3" t="s">
        <v>11</v>
      </c>
    </row>
    <row r="635" spans="1:6" x14ac:dyDescent="0.25">
      <c r="A635" s="3" t="s">
        <v>1727</v>
      </c>
      <c r="B635" s="3" t="s">
        <v>1727</v>
      </c>
      <c r="C635" s="3" t="s">
        <v>1168</v>
      </c>
      <c r="D635" s="3" t="s">
        <v>5698</v>
      </c>
      <c r="E635" s="3" t="s">
        <v>5698</v>
      </c>
      <c r="F635" s="3" t="s">
        <v>11</v>
      </c>
    </row>
    <row r="636" spans="1:6" x14ac:dyDescent="0.25">
      <c r="A636" s="3" t="s">
        <v>1729</v>
      </c>
      <c r="B636" s="3" t="s">
        <v>1729</v>
      </c>
      <c r="C636" s="3" t="s">
        <v>1168</v>
      </c>
      <c r="D636" s="3" t="s">
        <v>5698</v>
      </c>
      <c r="E636" s="3" t="s">
        <v>5698</v>
      </c>
      <c r="F636" s="3" t="s">
        <v>11</v>
      </c>
    </row>
    <row r="637" spans="1:6" x14ac:dyDescent="0.25">
      <c r="A637" s="3" t="s">
        <v>1731</v>
      </c>
      <c r="B637" s="3" t="s">
        <v>1731</v>
      </c>
      <c r="C637" s="3" t="s">
        <v>1168</v>
      </c>
      <c r="D637" s="3" t="s">
        <v>5698</v>
      </c>
      <c r="E637" s="3" t="s">
        <v>5698</v>
      </c>
      <c r="F637" s="3" t="s">
        <v>11</v>
      </c>
    </row>
    <row r="638" spans="1:6" x14ac:dyDescent="0.25">
      <c r="A638" s="3" t="s">
        <v>1733</v>
      </c>
      <c r="B638" s="3" t="s">
        <v>1733</v>
      </c>
      <c r="C638" s="3" t="s">
        <v>1168</v>
      </c>
      <c r="D638" s="3" t="s">
        <v>5698</v>
      </c>
      <c r="E638" s="3" t="s">
        <v>5698</v>
      </c>
      <c r="F638" s="3" t="s">
        <v>11</v>
      </c>
    </row>
    <row r="639" spans="1:6" x14ac:dyDescent="0.25">
      <c r="A639" s="3" t="s">
        <v>1735</v>
      </c>
      <c r="B639" s="3" t="s">
        <v>1735</v>
      </c>
      <c r="C639" s="3" t="s">
        <v>1168</v>
      </c>
      <c r="D639" s="3" t="s">
        <v>5698</v>
      </c>
      <c r="E639" s="3" t="s">
        <v>5698</v>
      </c>
      <c r="F639" s="3" t="s">
        <v>11</v>
      </c>
    </row>
    <row r="640" spans="1:6" x14ac:dyDescent="0.25">
      <c r="A640" s="3" t="s">
        <v>1737</v>
      </c>
      <c r="B640" s="3" t="s">
        <v>1737</v>
      </c>
      <c r="C640" s="3" t="s">
        <v>1168</v>
      </c>
      <c r="D640" s="3" t="s">
        <v>5698</v>
      </c>
      <c r="E640" s="3" t="s">
        <v>5698</v>
      </c>
      <c r="F640" s="3" t="s">
        <v>11</v>
      </c>
    </row>
    <row r="641" spans="1:6" x14ac:dyDescent="0.25">
      <c r="A641" s="3" t="s">
        <v>1218</v>
      </c>
      <c r="B641" s="3" t="s">
        <v>1218</v>
      </c>
      <c r="C641" s="3" t="s">
        <v>1168</v>
      </c>
      <c r="D641" s="3" t="s">
        <v>5698</v>
      </c>
      <c r="E641" s="3" t="s">
        <v>5698</v>
      </c>
      <c r="F641" s="3" t="s">
        <v>11</v>
      </c>
    </row>
    <row r="642" spans="1:6" x14ac:dyDescent="0.25">
      <c r="A642" s="3" t="s">
        <v>1740</v>
      </c>
      <c r="B642" s="3" t="s">
        <v>1740</v>
      </c>
      <c r="C642" s="3" t="s">
        <v>1168</v>
      </c>
      <c r="D642" s="3" t="s">
        <v>5698</v>
      </c>
      <c r="E642" s="3" t="s">
        <v>5698</v>
      </c>
      <c r="F642" s="3" t="s">
        <v>11</v>
      </c>
    </row>
    <row r="643" spans="1:6" x14ac:dyDescent="0.25">
      <c r="A643" s="3" t="s">
        <v>1742</v>
      </c>
      <c r="B643" s="3" t="s">
        <v>1742</v>
      </c>
      <c r="C643" s="3" t="s">
        <v>1168</v>
      </c>
      <c r="D643" s="3" t="s">
        <v>5698</v>
      </c>
      <c r="E643" s="3" t="s">
        <v>5698</v>
      </c>
      <c r="F643" s="3" t="s">
        <v>11</v>
      </c>
    </row>
    <row r="644" spans="1:6" x14ac:dyDescent="0.25">
      <c r="A644" s="3" t="s">
        <v>1744</v>
      </c>
      <c r="B644" s="3" t="s">
        <v>1744</v>
      </c>
      <c r="C644" s="3" t="s">
        <v>1168</v>
      </c>
      <c r="D644" s="3" t="s">
        <v>5698</v>
      </c>
      <c r="E644" s="3" t="s">
        <v>5698</v>
      </c>
      <c r="F644" s="3" t="s">
        <v>11</v>
      </c>
    </row>
    <row r="645" spans="1:6" x14ac:dyDescent="0.25">
      <c r="A645" s="3" t="s">
        <v>1747</v>
      </c>
      <c r="B645" s="3" t="s">
        <v>1747</v>
      </c>
      <c r="C645" s="3" t="s">
        <v>1168</v>
      </c>
      <c r="D645" s="3" t="s">
        <v>5698</v>
      </c>
      <c r="E645" s="3" t="s">
        <v>5698</v>
      </c>
      <c r="F645" s="3" t="s">
        <v>11</v>
      </c>
    </row>
    <row r="646" spans="1:6" x14ac:dyDescent="0.25">
      <c r="A646" s="3" t="s">
        <v>1749</v>
      </c>
      <c r="B646" s="3" t="s">
        <v>1749</v>
      </c>
      <c r="C646" s="3" t="s">
        <v>1168</v>
      </c>
      <c r="D646" s="3" t="s">
        <v>5698</v>
      </c>
      <c r="E646" s="3" t="s">
        <v>5698</v>
      </c>
      <c r="F646" s="3" t="s">
        <v>11</v>
      </c>
    </row>
    <row r="647" spans="1:6" x14ac:dyDescent="0.25">
      <c r="A647" s="3" t="s">
        <v>1751</v>
      </c>
      <c r="B647" s="3" t="s">
        <v>1751</v>
      </c>
      <c r="C647" s="3" t="s">
        <v>1168</v>
      </c>
      <c r="D647" s="3" t="s">
        <v>5698</v>
      </c>
      <c r="E647" s="3" t="s">
        <v>5698</v>
      </c>
      <c r="F647" s="3" t="s">
        <v>11</v>
      </c>
    </row>
    <row r="648" spans="1:6" x14ac:dyDescent="0.25">
      <c r="A648" s="3" t="s">
        <v>1753</v>
      </c>
      <c r="B648" s="3" t="s">
        <v>1753</v>
      </c>
      <c r="C648" s="3" t="s">
        <v>1168</v>
      </c>
      <c r="D648" s="3" t="s">
        <v>5698</v>
      </c>
      <c r="E648" s="3" t="s">
        <v>5698</v>
      </c>
      <c r="F648" s="3" t="s">
        <v>11</v>
      </c>
    </row>
    <row r="649" spans="1:6" x14ac:dyDescent="0.25">
      <c r="A649" s="3" t="s">
        <v>1755</v>
      </c>
      <c r="B649" s="3" t="s">
        <v>1755</v>
      </c>
      <c r="C649" s="3" t="s">
        <v>1168</v>
      </c>
      <c r="D649" s="3" t="s">
        <v>5698</v>
      </c>
      <c r="E649" s="3" t="s">
        <v>5698</v>
      </c>
      <c r="F649" s="3" t="s">
        <v>11</v>
      </c>
    </row>
    <row r="650" spans="1:6" x14ac:dyDescent="0.25">
      <c r="A650" s="3" t="s">
        <v>1219</v>
      </c>
      <c r="B650" s="3" t="s">
        <v>1219</v>
      </c>
      <c r="C650" s="3" t="s">
        <v>1168</v>
      </c>
      <c r="D650" s="3" t="s">
        <v>5698</v>
      </c>
      <c r="E650" s="3" t="s">
        <v>5698</v>
      </c>
      <c r="F650" s="3" t="s">
        <v>11</v>
      </c>
    </row>
    <row r="651" spans="1:6" x14ac:dyDescent="0.25">
      <c r="A651" s="3" t="s">
        <v>1757</v>
      </c>
      <c r="B651" s="3" t="s">
        <v>1757</v>
      </c>
      <c r="C651" s="3" t="s">
        <v>1168</v>
      </c>
      <c r="D651" s="3" t="s">
        <v>5698</v>
      </c>
      <c r="E651" s="3" t="s">
        <v>5698</v>
      </c>
      <c r="F651" s="3" t="s">
        <v>11</v>
      </c>
    </row>
    <row r="652" spans="1:6" x14ac:dyDescent="0.25">
      <c r="A652" s="3" t="s">
        <v>1759</v>
      </c>
      <c r="B652" s="3" t="s">
        <v>1759</v>
      </c>
      <c r="C652" s="3" t="s">
        <v>1168</v>
      </c>
      <c r="D652" s="3" t="s">
        <v>5698</v>
      </c>
      <c r="E652" s="3" t="s">
        <v>5698</v>
      </c>
      <c r="F652" s="3" t="s">
        <v>11</v>
      </c>
    </row>
    <row r="653" spans="1:6" x14ac:dyDescent="0.25">
      <c r="A653" s="3" t="s">
        <v>1761</v>
      </c>
      <c r="B653" s="3" t="s">
        <v>1761</v>
      </c>
      <c r="C653" s="3" t="s">
        <v>1168</v>
      </c>
      <c r="D653" s="3" t="s">
        <v>5698</v>
      </c>
      <c r="E653" s="3" t="s">
        <v>5698</v>
      </c>
      <c r="F653" s="3" t="s">
        <v>11</v>
      </c>
    </row>
    <row r="654" spans="1:6" x14ac:dyDescent="0.25">
      <c r="A654" s="3" t="s">
        <v>1763</v>
      </c>
      <c r="B654" s="3" t="s">
        <v>1763</v>
      </c>
      <c r="C654" s="3" t="s">
        <v>1168</v>
      </c>
      <c r="D654" s="3" t="s">
        <v>5698</v>
      </c>
      <c r="E654" s="3" t="s">
        <v>5698</v>
      </c>
      <c r="F654" s="3" t="s">
        <v>11</v>
      </c>
    </row>
    <row r="655" spans="1:6" x14ac:dyDescent="0.25">
      <c r="A655" s="3" t="s">
        <v>1765</v>
      </c>
      <c r="B655" s="3" t="s">
        <v>1765</v>
      </c>
      <c r="C655" s="3" t="s">
        <v>1168</v>
      </c>
      <c r="D655" s="3" t="s">
        <v>5698</v>
      </c>
      <c r="E655" s="3" t="s">
        <v>5698</v>
      </c>
      <c r="F655" s="3" t="s">
        <v>11</v>
      </c>
    </row>
    <row r="656" spans="1:6" x14ac:dyDescent="0.25">
      <c r="A656" s="3" t="s">
        <v>1767</v>
      </c>
      <c r="B656" s="3" t="s">
        <v>1767</v>
      </c>
      <c r="C656" s="3" t="s">
        <v>1168</v>
      </c>
      <c r="D656" s="3" t="s">
        <v>5698</v>
      </c>
      <c r="E656" s="3" t="s">
        <v>5698</v>
      </c>
      <c r="F656" s="3" t="s">
        <v>11</v>
      </c>
    </row>
    <row r="657" spans="1:6" x14ac:dyDescent="0.25">
      <c r="A657" s="3" t="s">
        <v>1769</v>
      </c>
      <c r="B657" s="3" t="s">
        <v>1769</v>
      </c>
      <c r="C657" s="3" t="s">
        <v>1168</v>
      </c>
      <c r="D657" s="3" t="s">
        <v>5698</v>
      </c>
      <c r="E657" s="3" t="s">
        <v>5698</v>
      </c>
      <c r="F657" s="3" t="s">
        <v>11</v>
      </c>
    </row>
    <row r="658" spans="1:6" x14ac:dyDescent="0.25">
      <c r="A658" s="3" t="s">
        <v>1771</v>
      </c>
      <c r="B658" s="3" t="s">
        <v>1771</v>
      </c>
      <c r="C658" s="3" t="s">
        <v>1168</v>
      </c>
      <c r="D658" s="3" t="s">
        <v>5698</v>
      </c>
      <c r="E658" s="3" t="s">
        <v>5698</v>
      </c>
      <c r="F658" s="3" t="s">
        <v>11</v>
      </c>
    </row>
    <row r="659" spans="1:6" x14ac:dyDescent="0.25">
      <c r="A659" s="3" t="s">
        <v>1773</v>
      </c>
      <c r="B659" s="3" t="s">
        <v>1773</v>
      </c>
      <c r="C659" s="3" t="s">
        <v>1168</v>
      </c>
      <c r="D659" s="3" t="s">
        <v>5698</v>
      </c>
      <c r="E659" s="3" t="s">
        <v>5698</v>
      </c>
      <c r="F659" s="3" t="s">
        <v>11</v>
      </c>
    </row>
    <row r="660" spans="1:6" x14ac:dyDescent="0.25">
      <c r="A660" s="3" t="s">
        <v>1775</v>
      </c>
      <c r="B660" s="3" t="s">
        <v>1775</v>
      </c>
      <c r="C660" s="3" t="s">
        <v>1168</v>
      </c>
      <c r="D660" s="3" t="s">
        <v>5698</v>
      </c>
      <c r="E660" s="3" t="s">
        <v>5698</v>
      </c>
      <c r="F660" s="3" t="s">
        <v>11</v>
      </c>
    </row>
    <row r="661" spans="1:6" x14ac:dyDescent="0.25">
      <c r="A661" s="3" t="s">
        <v>1220</v>
      </c>
      <c r="B661" s="3" t="s">
        <v>1220</v>
      </c>
      <c r="C661" s="3" t="s">
        <v>1168</v>
      </c>
      <c r="D661" s="3" t="s">
        <v>5698</v>
      </c>
      <c r="E661" s="3" t="s">
        <v>5698</v>
      </c>
      <c r="F661" s="3" t="s">
        <v>11</v>
      </c>
    </row>
    <row r="662" spans="1:6" x14ac:dyDescent="0.25">
      <c r="A662" s="3" t="s">
        <v>1777</v>
      </c>
      <c r="B662" s="3" t="s">
        <v>1777</v>
      </c>
      <c r="C662" s="3" t="s">
        <v>1168</v>
      </c>
      <c r="D662" s="3" t="s">
        <v>5698</v>
      </c>
      <c r="E662" s="3" t="s">
        <v>5698</v>
      </c>
      <c r="F662" s="3" t="s">
        <v>11</v>
      </c>
    </row>
    <row r="663" spans="1:6" x14ac:dyDescent="0.25">
      <c r="A663" s="3" t="s">
        <v>1779</v>
      </c>
      <c r="B663" s="3" t="s">
        <v>1779</v>
      </c>
      <c r="C663" s="3" t="s">
        <v>1168</v>
      </c>
      <c r="D663" s="3" t="s">
        <v>5698</v>
      </c>
      <c r="E663" s="3" t="s">
        <v>5698</v>
      </c>
      <c r="F663" s="3" t="s">
        <v>11</v>
      </c>
    </row>
    <row r="664" spans="1:6" x14ac:dyDescent="0.25">
      <c r="A664" s="3" t="s">
        <v>1781</v>
      </c>
      <c r="B664" s="3" t="s">
        <v>1781</v>
      </c>
      <c r="C664" s="3" t="s">
        <v>1168</v>
      </c>
      <c r="D664" s="3" t="s">
        <v>5698</v>
      </c>
      <c r="E664" s="3" t="s">
        <v>5698</v>
      </c>
      <c r="F664" s="3" t="s">
        <v>11</v>
      </c>
    </row>
    <row r="665" spans="1:6" x14ac:dyDescent="0.25">
      <c r="A665" s="3" t="s">
        <v>1783</v>
      </c>
      <c r="B665" s="3" t="s">
        <v>1783</v>
      </c>
      <c r="C665" s="3" t="s">
        <v>1168</v>
      </c>
      <c r="D665" s="3" t="s">
        <v>5698</v>
      </c>
      <c r="E665" s="3" t="s">
        <v>5698</v>
      </c>
      <c r="F665" s="3" t="s">
        <v>11</v>
      </c>
    </row>
    <row r="666" spans="1:6" x14ac:dyDescent="0.25">
      <c r="A666" s="3" t="s">
        <v>1785</v>
      </c>
      <c r="B666" s="3" t="s">
        <v>1785</v>
      </c>
      <c r="C666" s="3" t="s">
        <v>1168</v>
      </c>
      <c r="D666" s="3" t="s">
        <v>5698</v>
      </c>
      <c r="E666" s="3" t="s">
        <v>5698</v>
      </c>
      <c r="F666" s="3" t="s">
        <v>11</v>
      </c>
    </row>
    <row r="667" spans="1:6" x14ac:dyDescent="0.25">
      <c r="A667" s="3" t="s">
        <v>1788</v>
      </c>
      <c r="B667" s="3" t="s">
        <v>1788</v>
      </c>
      <c r="C667" s="3" t="s">
        <v>1168</v>
      </c>
      <c r="D667" s="3" t="s">
        <v>5698</v>
      </c>
      <c r="E667" s="3" t="s">
        <v>5698</v>
      </c>
      <c r="F667" s="3" t="s">
        <v>11</v>
      </c>
    </row>
    <row r="668" spans="1:6" x14ac:dyDescent="0.25">
      <c r="A668" s="3" t="s">
        <v>1790</v>
      </c>
      <c r="B668" s="3" t="s">
        <v>1790</v>
      </c>
      <c r="C668" s="3" t="s">
        <v>1168</v>
      </c>
      <c r="D668" s="3" t="s">
        <v>5698</v>
      </c>
      <c r="E668" s="3" t="s">
        <v>5698</v>
      </c>
      <c r="F668" s="3" t="s">
        <v>11</v>
      </c>
    </row>
    <row r="669" spans="1:6" x14ac:dyDescent="0.25">
      <c r="A669" s="3" t="s">
        <v>1792</v>
      </c>
      <c r="B669" s="3" t="s">
        <v>1792</v>
      </c>
      <c r="C669" s="3" t="s">
        <v>1168</v>
      </c>
      <c r="D669" s="3" t="s">
        <v>5698</v>
      </c>
      <c r="E669" s="3" t="s">
        <v>5698</v>
      </c>
      <c r="F669" s="3" t="s">
        <v>11</v>
      </c>
    </row>
    <row r="670" spans="1:6" x14ac:dyDescent="0.25">
      <c r="A670" s="3" t="s">
        <v>1794</v>
      </c>
      <c r="B670" s="3" t="s">
        <v>1794</v>
      </c>
      <c r="C670" s="3" t="s">
        <v>1168</v>
      </c>
      <c r="D670" s="3" t="s">
        <v>5698</v>
      </c>
      <c r="E670" s="3" t="s">
        <v>5698</v>
      </c>
      <c r="F670" s="3" t="s">
        <v>11</v>
      </c>
    </row>
    <row r="671" spans="1:6" x14ac:dyDescent="0.25">
      <c r="A671" s="3" t="s">
        <v>1221</v>
      </c>
      <c r="B671" s="3" t="s">
        <v>1221</v>
      </c>
      <c r="C671" s="3" t="s">
        <v>1168</v>
      </c>
      <c r="D671" s="3" t="s">
        <v>5698</v>
      </c>
      <c r="E671" s="3" t="s">
        <v>5698</v>
      </c>
      <c r="F671" s="3" t="s">
        <v>11</v>
      </c>
    </row>
    <row r="672" spans="1:6" x14ac:dyDescent="0.25">
      <c r="A672" s="3" t="s">
        <v>1796</v>
      </c>
      <c r="B672" s="3" t="s">
        <v>1796</v>
      </c>
      <c r="C672" s="3" t="s">
        <v>1168</v>
      </c>
      <c r="D672" s="3" t="s">
        <v>5698</v>
      </c>
      <c r="E672" s="3" t="s">
        <v>5698</v>
      </c>
      <c r="F672" s="3" t="s">
        <v>11</v>
      </c>
    </row>
    <row r="673" spans="1:6" x14ac:dyDescent="0.25">
      <c r="A673" s="3" t="s">
        <v>1798</v>
      </c>
      <c r="B673" s="3" t="s">
        <v>1798</v>
      </c>
      <c r="C673" s="3" t="s">
        <v>1168</v>
      </c>
      <c r="D673" s="3" t="s">
        <v>5698</v>
      </c>
      <c r="E673" s="3" t="s">
        <v>5698</v>
      </c>
      <c r="F673" s="3" t="s">
        <v>11</v>
      </c>
    </row>
    <row r="674" spans="1:6" x14ac:dyDescent="0.25">
      <c r="A674" s="3" t="s">
        <v>1800</v>
      </c>
      <c r="B674" s="3" t="s">
        <v>1800</v>
      </c>
      <c r="C674" s="3" t="s">
        <v>1168</v>
      </c>
      <c r="D674" s="3" t="s">
        <v>5698</v>
      </c>
      <c r="E674" s="3" t="s">
        <v>5698</v>
      </c>
      <c r="F674" s="3" t="s">
        <v>11</v>
      </c>
    </row>
    <row r="675" spans="1:6" x14ac:dyDescent="0.25">
      <c r="A675" s="3" t="s">
        <v>1802</v>
      </c>
      <c r="B675" s="3" t="s">
        <v>1802</v>
      </c>
      <c r="C675" s="3" t="s">
        <v>1168</v>
      </c>
      <c r="D675" s="3" t="s">
        <v>5698</v>
      </c>
      <c r="E675" s="3" t="s">
        <v>5698</v>
      </c>
      <c r="F675" s="3" t="s">
        <v>11</v>
      </c>
    </row>
    <row r="676" spans="1:6" x14ac:dyDescent="0.25">
      <c r="A676" s="3" t="s">
        <v>1804</v>
      </c>
      <c r="B676" s="3" t="s">
        <v>1804</v>
      </c>
      <c r="C676" s="3" t="s">
        <v>1168</v>
      </c>
      <c r="D676" s="3" t="s">
        <v>5698</v>
      </c>
      <c r="E676" s="3" t="s">
        <v>5698</v>
      </c>
      <c r="F676" s="3" t="s">
        <v>11</v>
      </c>
    </row>
    <row r="677" spans="1:6" x14ac:dyDescent="0.25">
      <c r="A677" s="3" t="s">
        <v>1806</v>
      </c>
      <c r="B677" s="3" t="s">
        <v>1806</v>
      </c>
      <c r="C677" s="3" t="s">
        <v>1168</v>
      </c>
      <c r="D677" s="3" t="s">
        <v>5698</v>
      </c>
      <c r="E677" s="3" t="s">
        <v>5698</v>
      </c>
      <c r="F677" s="3" t="s">
        <v>11</v>
      </c>
    </row>
    <row r="678" spans="1:6" x14ac:dyDescent="0.25">
      <c r="A678" s="3" t="s">
        <v>1808</v>
      </c>
      <c r="B678" s="3" t="s">
        <v>1808</v>
      </c>
      <c r="C678" s="3" t="s">
        <v>1168</v>
      </c>
      <c r="D678" s="3" t="s">
        <v>5698</v>
      </c>
      <c r="E678" s="3" t="s">
        <v>5698</v>
      </c>
      <c r="F678" s="3" t="s">
        <v>11</v>
      </c>
    </row>
    <row r="679" spans="1:6" x14ac:dyDescent="0.25">
      <c r="A679" s="3" t="s">
        <v>1810</v>
      </c>
      <c r="B679" s="3" t="s">
        <v>1810</v>
      </c>
      <c r="C679" s="3" t="s">
        <v>1168</v>
      </c>
      <c r="D679" s="3" t="s">
        <v>5698</v>
      </c>
      <c r="E679" s="3" t="s">
        <v>5698</v>
      </c>
      <c r="F679" s="3" t="s">
        <v>11</v>
      </c>
    </row>
    <row r="680" spans="1:6" x14ac:dyDescent="0.25">
      <c r="A680" s="3" t="s">
        <v>1813</v>
      </c>
      <c r="B680" s="3" t="s">
        <v>1813</v>
      </c>
      <c r="C680" s="3" t="s">
        <v>1168</v>
      </c>
      <c r="D680" s="3" t="s">
        <v>5698</v>
      </c>
      <c r="E680" s="3" t="s">
        <v>5698</v>
      </c>
      <c r="F680" s="3" t="s">
        <v>11</v>
      </c>
    </row>
    <row r="681" spans="1:6" x14ac:dyDescent="0.25">
      <c r="A681" s="3" t="s">
        <v>1815</v>
      </c>
      <c r="B681" s="3" t="s">
        <v>1815</v>
      </c>
      <c r="C681" s="3" t="s">
        <v>1168</v>
      </c>
      <c r="D681" s="3" t="s">
        <v>5698</v>
      </c>
      <c r="E681" s="3" t="s">
        <v>5698</v>
      </c>
      <c r="F681" s="3" t="s">
        <v>11</v>
      </c>
    </row>
    <row r="682" spans="1:6" x14ac:dyDescent="0.25">
      <c r="A682" s="3" t="s">
        <v>1817</v>
      </c>
      <c r="B682" s="3" t="s">
        <v>1817</v>
      </c>
      <c r="C682" s="3" t="s">
        <v>1168</v>
      </c>
      <c r="D682" s="3" t="s">
        <v>5698</v>
      </c>
      <c r="E682" s="3" t="s">
        <v>5698</v>
      </c>
      <c r="F682" s="3" t="s">
        <v>11</v>
      </c>
    </row>
    <row r="683" spans="1:6" x14ac:dyDescent="0.25">
      <c r="A683" s="3" t="s">
        <v>1819</v>
      </c>
      <c r="B683" s="3" t="s">
        <v>1819</v>
      </c>
      <c r="C683" s="3" t="s">
        <v>1168</v>
      </c>
      <c r="D683" s="3" t="s">
        <v>5698</v>
      </c>
      <c r="E683" s="3" t="s">
        <v>5698</v>
      </c>
      <c r="F683" s="3" t="s">
        <v>11</v>
      </c>
    </row>
    <row r="684" spans="1:6" x14ac:dyDescent="0.25">
      <c r="A684" s="3" t="s">
        <v>1821</v>
      </c>
      <c r="B684" s="3" t="s">
        <v>1821</v>
      </c>
      <c r="C684" s="3" t="s">
        <v>1168</v>
      </c>
      <c r="D684" s="3" t="s">
        <v>5698</v>
      </c>
      <c r="E684" s="3" t="s">
        <v>5698</v>
      </c>
      <c r="F684" s="3" t="s">
        <v>11</v>
      </c>
    </row>
    <row r="685" spans="1:6" x14ac:dyDescent="0.25">
      <c r="A685" s="3" t="s">
        <v>1823</v>
      </c>
      <c r="B685" s="3" t="s">
        <v>1823</v>
      </c>
      <c r="C685" s="3" t="s">
        <v>1168</v>
      </c>
      <c r="D685" s="3" t="s">
        <v>5698</v>
      </c>
      <c r="E685" s="3" t="s">
        <v>5698</v>
      </c>
      <c r="F685" s="3" t="s">
        <v>11</v>
      </c>
    </row>
    <row r="686" spans="1:6" x14ac:dyDescent="0.25">
      <c r="A686" s="3" t="s">
        <v>1825</v>
      </c>
      <c r="B686" s="3" t="s">
        <v>1825</v>
      </c>
      <c r="C686" s="3" t="s">
        <v>1168</v>
      </c>
      <c r="D686" s="3" t="s">
        <v>5698</v>
      </c>
      <c r="E686" s="3" t="s">
        <v>5698</v>
      </c>
      <c r="F686" s="3" t="s">
        <v>11</v>
      </c>
    </row>
    <row r="687" spans="1:6" x14ac:dyDescent="0.25">
      <c r="A687" s="3" t="s">
        <v>1827</v>
      </c>
      <c r="B687" s="3" t="s">
        <v>1827</v>
      </c>
      <c r="C687" s="3" t="s">
        <v>1168</v>
      </c>
      <c r="D687" s="3" t="s">
        <v>5698</v>
      </c>
      <c r="E687" s="3" t="s">
        <v>5698</v>
      </c>
      <c r="F687" s="3" t="s">
        <v>11</v>
      </c>
    </row>
    <row r="688" spans="1:6" x14ac:dyDescent="0.25">
      <c r="A688" s="3" t="s">
        <v>1829</v>
      </c>
      <c r="B688" s="3" t="s">
        <v>1829</v>
      </c>
      <c r="C688" s="3" t="s">
        <v>1168</v>
      </c>
      <c r="D688" s="3" t="s">
        <v>5698</v>
      </c>
      <c r="E688" s="3" t="s">
        <v>5698</v>
      </c>
      <c r="F688" s="3" t="s">
        <v>11</v>
      </c>
    </row>
    <row r="689" spans="1:6" x14ac:dyDescent="0.25">
      <c r="A689" s="3" t="s">
        <v>1831</v>
      </c>
      <c r="B689" s="3" t="s">
        <v>1831</v>
      </c>
      <c r="C689" s="3" t="s">
        <v>1168</v>
      </c>
      <c r="D689" s="3" t="s">
        <v>5698</v>
      </c>
      <c r="E689" s="3" t="s">
        <v>5698</v>
      </c>
      <c r="F689" s="3" t="s">
        <v>11</v>
      </c>
    </row>
    <row r="690" spans="1:6" x14ac:dyDescent="0.25">
      <c r="A690" s="3" t="s">
        <v>1833</v>
      </c>
      <c r="B690" s="3" t="s">
        <v>1833</v>
      </c>
      <c r="C690" s="3" t="s">
        <v>1168</v>
      </c>
      <c r="D690" s="3" t="s">
        <v>5698</v>
      </c>
      <c r="E690" s="3" t="s">
        <v>5698</v>
      </c>
      <c r="F690" s="3" t="s">
        <v>11</v>
      </c>
    </row>
    <row r="691" spans="1:6" x14ac:dyDescent="0.25">
      <c r="A691" s="3" t="s">
        <v>1835</v>
      </c>
      <c r="B691" s="3" t="s">
        <v>1835</v>
      </c>
      <c r="C691" s="3" t="s">
        <v>1168</v>
      </c>
      <c r="D691" s="3" t="s">
        <v>5698</v>
      </c>
      <c r="E691" s="3" t="s">
        <v>5698</v>
      </c>
      <c r="F691" s="3" t="s">
        <v>11</v>
      </c>
    </row>
    <row r="692" spans="1:6" x14ac:dyDescent="0.25">
      <c r="A692" s="3" t="s">
        <v>1837</v>
      </c>
      <c r="B692" s="3" t="s">
        <v>1837</v>
      </c>
      <c r="C692" s="3" t="s">
        <v>1168</v>
      </c>
      <c r="D692" s="3" t="s">
        <v>5698</v>
      </c>
      <c r="E692" s="3" t="s">
        <v>5698</v>
      </c>
      <c r="F692" s="3" t="s">
        <v>11</v>
      </c>
    </row>
    <row r="693" spans="1:6" x14ac:dyDescent="0.25">
      <c r="A693" s="3" t="s">
        <v>1839</v>
      </c>
      <c r="B693" s="3" t="s">
        <v>1839</v>
      </c>
      <c r="C693" s="3" t="s">
        <v>1168</v>
      </c>
      <c r="D693" s="3" t="s">
        <v>5698</v>
      </c>
      <c r="E693" s="3" t="s">
        <v>5698</v>
      </c>
      <c r="F693" s="3" t="s">
        <v>11</v>
      </c>
    </row>
    <row r="694" spans="1:6" x14ac:dyDescent="0.25">
      <c r="A694" s="3" t="s">
        <v>1841</v>
      </c>
      <c r="B694" s="3" t="s">
        <v>1841</v>
      </c>
      <c r="C694" s="3" t="s">
        <v>1168</v>
      </c>
      <c r="D694" s="3" t="s">
        <v>5698</v>
      </c>
      <c r="E694" s="3" t="s">
        <v>5698</v>
      </c>
      <c r="F694" s="3" t="s">
        <v>11</v>
      </c>
    </row>
    <row r="695" spans="1:6" x14ac:dyDescent="0.25">
      <c r="A695" s="3" t="s">
        <v>1843</v>
      </c>
      <c r="B695" s="3" t="s">
        <v>1843</v>
      </c>
      <c r="C695" s="3" t="s">
        <v>1168</v>
      </c>
      <c r="D695" s="3" t="s">
        <v>5698</v>
      </c>
      <c r="E695" s="3" t="s">
        <v>5698</v>
      </c>
      <c r="F695" s="3" t="s">
        <v>11</v>
      </c>
    </row>
    <row r="696" spans="1:6" x14ac:dyDescent="0.25">
      <c r="A696" s="3" t="s">
        <v>1845</v>
      </c>
      <c r="B696" s="3" t="s">
        <v>1845</v>
      </c>
      <c r="C696" s="3" t="s">
        <v>1168</v>
      </c>
      <c r="D696" s="3" t="s">
        <v>5698</v>
      </c>
      <c r="E696" s="3" t="s">
        <v>5698</v>
      </c>
      <c r="F696" s="3" t="s">
        <v>11</v>
      </c>
    </row>
    <row r="697" spans="1:6" x14ac:dyDescent="0.25">
      <c r="A697" s="3" t="s">
        <v>1847</v>
      </c>
      <c r="B697" s="3" t="s">
        <v>1847</v>
      </c>
      <c r="C697" s="3" t="s">
        <v>1168</v>
      </c>
      <c r="D697" s="3" t="s">
        <v>5698</v>
      </c>
      <c r="E697" s="3" t="s">
        <v>5698</v>
      </c>
      <c r="F697" s="3" t="s">
        <v>11</v>
      </c>
    </row>
    <row r="698" spans="1:6" x14ac:dyDescent="0.25">
      <c r="A698" s="3" t="s">
        <v>1849</v>
      </c>
      <c r="B698" s="3" t="s">
        <v>1849</v>
      </c>
      <c r="C698" s="3" t="s">
        <v>1168</v>
      </c>
      <c r="D698" s="3" t="s">
        <v>5698</v>
      </c>
      <c r="E698" s="3" t="s">
        <v>5698</v>
      </c>
      <c r="F698" s="3" t="s">
        <v>11</v>
      </c>
    </row>
    <row r="699" spans="1:6" x14ac:dyDescent="0.25">
      <c r="A699" s="3" t="s">
        <v>1851</v>
      </c>
      <c r="B699" s="3" t="s">
        <v>1851</v>
      </c>
      <c r="C699" s="3" t="s">
        <v>1168</v>
      </c>
      <c r="D699" s="3" t="s">
        <v>5698</v>
      </c>
      <c r="E699" s="3" t="s">
        <v>5698</v>
      </c>
      <c r="F699" s="3" t="s">
        <v>11</v>
      </c>
    </row>
    <row r="700" spans="1:6" x14ac:dyDescent="0.25">
      <c r="A700" s="3" t="s">
        <v>1853</v>
      </c>
      <c r="B700" s="3" t="s">
        <v>1853</v>
      </c>
      <c r="C700" s="3" t="s">
        <v>1168</v>
      </c>
      <c r="D700" s="3" t="s">
        <v>5698</v>
      </c>
      <c r="E700" s="3" t="s">
        <v>5698</v>
      </c>
      <c r="F700" s="3" t="s">
        <v>11</v>
      </c>
    </row>
    <row r="701" spans="1:6" x14ac:dyDescent="0.25">
      <c r="A701" s="3" t="s">
        <v>1222</v>
      </c>
      <c r="B701" s="3" t="s">
        <v>1222</v>
      </c>
      <c r="C701" s="3" t="s">
        <v>1168</v>
      </c>
      <c r="D701" s="3" t="s">
        <v>5698</v>
      </c>
      <c r="E701" s="3" t="s">
        <v>5698</v>
      </c>
      <c r="F701" s="3" t="s">
        <v>11</v>
      </c>
    </row>
    <row r="702" spans="1:6" x14ac:dyDescent="0.25">
      <c r="A702" s="3" t="s">
        <v>1855</v>
      </c>
      <c r="B702" s="3" t="s">
        <v>1855</v>
      </c>
      <c r="C702" s="3" t="s">
        <v>1168</v>
      </c>
      <c r="D702" s="3" t="s">
        <v>5698</v>
      </c>
      <c r="E702" s="3" t="s">
        <v>5698</v>
      </c>
      <c r="F702" s="3" t="s">
        <v>11</v>
      </c>
    </row>
    <row r="703" spans="1:6" x14ac:dyDescent="0.25">
      <c r="A703" s="3" t="s">
        <v>1857</v>
      </c>
      <c r="B703" s="3" t="s">
        <v>1857</v>
      </c>
      <c r="C703" s="3" t="s">
        <v>1168</v>
      </c>
      <c r="D703" s="3" t="s">
        <v>5698</v>
      </c>
      <c r="E703" s="3" t="s">
        <v>5698</v>
      </c>
      <c r="F703" s="3" t="s">
        <v>11</v>
      </c>
    </row>
    <row r="704" spans="1:6" x14ac:dyDescent="0.25">
      <c r="A704" s="3" t="s">
        <v>1859</v>
      </c>
      <c r="B704" s="3" t="s">
        <v>1859</v>
      </c>
      <c r="C704" s="3" t="s">
        <v>1168</v>
      </c>
      <c r="D704" s="3" t="s">
        <v>5698</v>
      </c>
      <c r="E704" s="3" t="s">
        <v>5698</v>
      </c>
      <c r="F704" s="3" t="s">
        <v>11</v>
      </c>
    </row>
    <row r="705" spans="1:6" x14ac:dyDescent="0.25">
      <c r="A705" s="3" t="s">
        <v>1861</v>
      </c>
      <c r="B705" s="3" t="s">
        <v>1861</v>
      </c>
      <c r="C705" s="3" t="s">
        <v>1168</v>
      </c>
      <c r="D705" s="3" t="s">
        <v>5698</v>
      </c>
      <c r="E705" s="3" t="s">
        <v>5698</v>
      </c>
      <c r="F705" s="3" t="s">
        <v>11</v>
      </c>
    </row>
    <row r="706" spans="1:6" x14ac:dyDescent="0.25">
      <c r="A706" s="3" t="s">
        <v>1863</v>
      </c>
      <c r="B706" s="3" t="s">
        <v>1863</v>
      </c>
      <c r="C706" s="3" t="s">
        <v>1168</v>
      </c>
      <c r="D706" s="3" t="s">
        <v>5698</v>
      </c>
      <c r="E706" s="3" t="s">
        <v>5698</v>
      </c>
      <c r="F706" s="3" t="s">
        <v>11</v>
      </c>
    </row>
    <row r="707" spans="1:6" x14ac:dyDescent="0.25">
      <c r="A707" s="3" t="s">
        <v>1865</v>
      </c>
      <c r="B707" s="3" t="s">
        <v>1865</v>
      </c>
      <c r="C707" s="3" t="s">
        <v>1168</v>
      </c>
      <c r="D707" s="3" t="s">
        <v>5698</v>
      </c>
      <c r="E707" s="3" t="s">
        <v>5698</v>
      </c>
      <c r="F707" s="3" t="s">
        <v>11</v>
      </c>
    </row>
    <row r="708" spans="1:6" x14ac:dyDescent="0.25">
      <c r="A708" s="3" t="s">
        <v>1866</v>
      </c>
      <c r="B708" s="3" t="s">
        <v>1866</v>
      </c>
      <c r="C708" s="3" t="s">
        <v>1168</v>
      </c>
      <c r="D708" s="3" t="s">
        <v>5698</v>
      </c>
      <c r="E708" s="3" t="s">
        <v>5698</v>
      </c>
      <c r="F708" s="3" t="s">
        <v>11</v>
      </c>
    </row>
    <row r="709" spans="1:6" x14ac:dyDescent="0.25">
      <c r="A709" s="3" t="s">
        <v>1867</v>
      </c>
      <c r="B709" s="3" t="s">
        <v>1867</v>
      </c>
      <c r="C709" s="3" t="s">
        <v>1168</v>
      </c>
      <c r="D709" s="3" t="s">
        <v>5698</v>
      </c>
      <c r="E709" s="3" t="s">
        <v>5698</v>
      </c>
      <c r="F709" s="3" t="s">
        <v>11</v>
      </c>
    </row>
    <row r="710" spans="1:6" x14ac:dyDescent="0.25">
      <c r="A710" s="3" t="s">
        <v>1868</v>
      </c>
      <c r="B710" s="3" t="s">
        <v>1868</v>
      </c>
      <c r="C710" s="3" t="s">
        <v>1168</v>
      </c>
      <c r="D710" s="3" t="s">
        <v>5698</v>
      </c>
      <c r="E710" s="3" t="s">
        <v>5698</v>
      </c>
      <c r="F710" s="3" t="s">
        <v>11</v>
      </c>
    </row>
    <row r="711" spans="1:6" x14ac:dyDescent="0.25">
      <c r="A711" s="3" t="s">
        <v>1869</v>
      </c>
      <c r="B711" s="3" t="s">
        <v>1869</v>
      </c>
      <c r="C711" s="3" t="s">
        <v>1168</v>
      </c>
      <c r="D711" s="3" t="s">
        <v>5698</v>
      </c>
      <c r="E711" s="3" t="s">
        <v>5698</v>
      </c>
      <c r="F711" s="3" t="s">
        <v>11</v>
      </c>
    </row>
    <row r="712" spans="1:6" x14ac:dyDescent="0.25">
      <c r="A712" s="3" t="s">
        <v>1873</v>
      </c>
      <c r="B712" s="3" t="s">
        <v>1873</v>
      </c>
      <c r="C712" s="3" t="s">
        <v>1168</v>
      </c>
      <c r="D712" s="3" t="s">
        <v>5698</v>
      </c>
      <c r="E712" s="3" t="s">
        <v>5698</v>
      </c>
      <c r="F712" s="3" t="s">
        <v>11</v>
      </c>
    </row>
    <row r="713" spans="1:6" x14ac:dyDescent="0.25">
      <c r="A713" s="3" t="s">
        <v>1877</v>
      </c>
      <c r="B713" s="3" t="s">
        <v>1877</v>
      </c>
      <c r="C713" s="3" t="s">
        <v>1168</v>
      </c>
      <c r="D713" s="3" t="s">
        <v>5698</v>
      </c>
      <c r="E713" s="3" t="s">
        <v>5698</v>
      </c>
      <c r="F713" s="3" t="s">
        <v>11</v>
      </c>
    </row>
    <row r="714" spans="1:6" x14ac:dyDescent="0.25">
      <c r="A714" s="3" t="s">
        <v>1879</v>
      </c>
      <c r="B714" s="3" t="s">
        <v>1879</v>
      </c>
      <c r="C714" s="3" t="s">
        <v>1168</v>
      </c>
      <c r="D714" s="3" t="s">
        <v>5698</v>
      </c>
      <c r="E714" s="3" t="s">
        <v>5698</v>
      </c>
      <c r="F714" s="3" t="s">
        <v>11</v>
      </c>
    </row>
    <row r="715" spans="1:6" x14ac:dyDescent="0.25">
      <c r="A715" s="3" t="s">
        <v>1883</v>
      </c>
      <c r="B715" s="3" t="s">
        <v>1883</v>
      </c>
      <c r="C715" s="3" t="s">
        <v>1168</v>
      </c>
      <c r="D715" s="3" t="s">
        <v>5698</v>
      </c>
      <c r="E715" s="3" t="s">
        <v>5698</v>
      </c>
      <c r="F715" s="3" t="s">
        <v>11</v>
      </c>
    </row>
    <row r="716" spans="1:6" x14ac:dyDescent="0.25">
      <c r="A716" s="3" t="s">
        <v>1885</v>
      </c>
      <c r="B716" s="3" t="s">
        <v>1885</v>
      </c>
      <c r="C716" s="3" t="s">
        <v>1168</v>
      </c>
      <c r="D716" s="3" t="s">
        <v>5698</v>
      </c>
      <c r="E716" s="3" t="s">
        <v>5698</v>
      </c>
      <c r="F716" s="3" t="s">
        <v>11</v>
      </c>
    </row>
    <row r="717" spans="1:6" x14ac:dyDescent="0.25">
      <c r="A717" s="3" t="s">
        <v>1887</v>
      </c>
      <c r="B717" s="3" t="s">
        <v>1887</v>
      </c>
      <c r="C717" s="3" t="s">
        <v>1168</v>
      </c>
      <c r="D717" s="3" t="s">
        <v>5698</v>
      </c>
      <c r="E717" s="3" t="s">
        <v>5698</v>
      </c>
      <c r="F717" s="3" t="s">
        <v>11</v>
      </c>
    </row>
    <row r="718" spans="1:6" x14ac:dyDescent="0.25">
      <c r="A718" s="3" t="s">
        <v>1889</v>
      </c>
      <c r="B718" s="3" t="s">
        <v>1889</v>
      </c>
      <c r="C718" s="3" t="s">
        <v>1168</v>
      </c>
      <c r="D718" s="3" t="s">
        <v>5698</v>
      </c>
      <c r="E718" s="3" t="s">
        <v>5698</v>
      </c>
      <c r="F718" s="3" t="s">
        <v>11</v>
      </c>
    </row>
    <row r="719" spans="1:6" x14ac:dyDescent="0.25">
      <c r="A719" s="3" t="s">
        <v>1892</v>
      </c>
      <c r="B719" s="3" t="s">
        <v>1892</v>
      </c>
      <c r="C719" s="3" t="s">
        <v>1168</v>
      </c>
      <c r="D719" s="3" t="s">
        <v>5698</v>
      </c>
      <c r="E719" s="3" t="s">
        <v>5698</v>
      </c>
      <c r="F719" s="3" t="s">
        <v>11</v>
      </c>
    </row>
    <row r="720" spans="1:6" x14ac:dyDescent="0.25">
      <c r="A720" s="3" t="s">
        <v>1895</v>
      </c>
      <c r="B720" s="3" t="s">
        <v>1895</v>
      </c>
      <c r="C720" s="3" t="s">
        <v>1168</v>
      </c>
      <c r="D720" s="3" t="s">
        <v>5698</v>
      </c>
      <c r="E720" s="3" t="s">
        <v>5698</v>
      </c>
      <c r="F720" s="3" t="s">
        <v>11</v>
      </c>
    </row>
    <row r="721" spans="1:6" x14ac:dyDescent="0.25">
      <c r="A721" s="3" t="s">
        <v>1897</v>
      </c>
      <c r="B721" s="3" t="s">
        <v>1897</v>
      </c>
      <c r="C721" s="3" t="s">
        <v>1168</v>
      </c>
      <c r="D721" s="3" t="s">
        <v>5698</v>
      </c>
      <c r="E721" s="3" t="s">
        <v>5698</v>
      </c>
      <c r="F721" s="3" t="s">
        <v>11</v>
      </c>
    </row>
    <row r="722" spans="1:6" x14ac:dyDescent="0.25">
      <c r="A722" s="3" t="s">
        <v>1900</v>
      </c>
      <c r="B722" s="3" t="s">
        <v>1900</v>
      </c>
      <c r="C722" s="3" t="s">
        <v>1168</v>
      </c>
      <c r="D722" s="3" t="s">
        <v>5698</v>
      </c>
      <c r="E722" s="3" t="s">
        <v>5698</v>
      </c>
      <c r="F722" s="3" t="s">
        <v>11</v>
      </c>
    </row>
    <row r="723" spans="1:6" x14ac:dyDescent="0.25">
      <c r="A723" s="3" t="s">
        <v>1223</v>
      </c>
      <c r="B723" s="3" t="s">
        <v>1223</v>
      </c>
      <c r="C723" s="3" t="s">
        <v>1168</v>
      </c>
      <c r="D723" s="3" t="s">
        <v>5698</v>
      </c>
      <c r="E723" s="3" t="s">
        <v>5698</v>
      </c>
      <c r="F723" s="3" t="s">
        <v>11</v>
      </c>
    </row>
    <row r="724" spans="1:6" x14ac:dyDescent="0.25">
      <c r="A724" s="3" t="s">
        <v>1902</v>
      </c>
      <c r="B724" s="3" t="s">
        <v>1902</v>
      </c>
      <c r="C724" s="3" t="s">
        <v>1168</v>
      </c>
      <c r="D724" s="3" t="s">
        <v>5698</v>
      </c>
      <c r="E724" s="3" t="s">
        <v>5698</v>
      </c>
      <c r="F724" s="3" t="s">
        <v>11</v>
      </c>
    </row>
    <row r="725" spans="1:6" x14ac:dyDescent="0.25">
      <c r="A725" s="3" t="s">
        <v>1904</v>
      </c>
      <c r="B725" s="3" t="s">
        <v>1904</v>
      </c>
      <c r="C725" s="3" t="s">
        <v>1168</v>
      </c>
      <c r="D725" s="3" t="s">
        <v>5698</v>
      </c>
      <c r="E725" s="3" t="s">
        <v>5698</v>
      </c>
      <c r="F725" s="3" t="s">
        <v>11</v>
      </c>
    </row>
    <row r="726" spans="1:6" x14ac:dyDescent="0.25">
      <c r="A726" s="3" t="s">
        <v>1906</v>
      </c>
      <c r="B726" s="3" t="s">
        <v>1906</v>
      </c>
      <c r="C726" s="3" t="s">
        <v>1168</v>
      </c>
      <c r="D726" s="3" t="s">
        <v>5698</v>
      </c>
      <c r="E726" s="3" t="s">
        <v>5698</v>
      </c>
      <c r="F726" s="3" t="s">
        <v>11</v>
      </c>
    </row>
    <row r="727" spans="1:6" x14ac:dyDescent="0.25">
      <c r="A727" s="3" t="s">
        <v>1908</v>
      </c>
      <c r="B727" s="3" t="s">
        <v>1908</v>
      </c>
      <c r="C727" s="3" t="s">
        <v>1168</v>
      </c>
      <c r="D727" s="3" t="s">
        <v>5698</v>
      </c>
      <c r="E727" s="3" t="s">
        <v>5698</v>
      </c>
      <c r="F727" s="3" t="s">
        <v>11</v>
      </c>
    </row>
    <row r="728" spans="1:6" x14ac:dyDescent="0.25">
      <c r="A728" s="3" t="s">
        <v>1910</v>
      </c>
      <c r="B728" s="3" t="s">
        <v>1910</v>
      </c>
      <c r="C728" s="3" t="s">
        <v>1168</v>
      </c>
      <c r="D728" s="3" t="s">
        <v>5698</v>
      </c>
      <c r="E728" s="3" t="s">
        <v>5698</v>
      </c>
      <c r="F728" s="3" t="s">
        <v>11</v>
      </c>
    </row>
    <row r="729" spans="1:6" x14ac:dyDescent="0.25">
      <c r="A729" s="3" t="s">
        <v>1912</v>
      </c>
      <c r="B729" s="3" t="s">
        <v>1912</v>
      </c>
      <c r="C729" s="3" t="s">
        <v>1168</v>
      </c>
      <c r="D729" s="3" t="s">
        <v>5698</v>
      </c>
      <c r="E729" s="3" t="s">
        <v>5698</v>
      </c>
      <c r="F729" s="3" t="s">
        <v>11</v>
      </c>
    </row>
    <row r="730" spans="1:6" x14ac:dyDescent="0.25">
      <c r="A730" s="3" t="s">
        <v>3134</v>
      </c>
      <c r="B730" s="3" t="s">
        <v>3134</v>
      </c>
      <c r="C730" s="3" t="s">
        <v>1168</v>
      </c>
      <c r="D730" s="3" t="s">
        <v>5698</v>
      </c>
      <c r="E730" s="3" t="s">
        <v>5698</v>
      </c>
      <c r="F730" s="3" t="s">
        <v>11</v>
      </c>
    </row>
    <row r="731" spans="1:6" x14ac:dyDescent="0.25">
      <c r="A731" s="3" t="s">
        <v>3135</v>
      </c>
      <c r="B731" s="3" t="s">
        <v>3135</v>
      </c>
      <c r="C731" s="3" t="s">
        <v>1168</v>
      </c>
      <c r="D731" s="3" t="s">
        <v>5698</v>
      </c>
      <c r="E731" s="3" t="s">
        <v>5698</v>
      </c>
      <c r="F731" s="3" t="s">
        <v>11</v>
      </c>
    </row>
    <row r="732" spans="1:6" x14ac:dyDescent="0.25">
      <c r="A732" s="3" t="s">
        <v>3136</v>
      </c>
      <c r="B732" s="3" t="s">
        <v>3136</v>
      </c>
      <c r="C732" s="3" t="s">
        <v>1168</v>
      </c>
      <c r="D732" s="3" t="s">
        <v>5698</v>
      </c>
      <c r="E732" s="3" t="s">
        <v>5698</v>
      </c>
      <c r="F732" s="3" t="s">
        <v>11</v>
      </c>
    </row>
    <row r="733" spans="1:6" x14ac:dyDescent="0.25">
      <c r="A733" s="3" t="s">
        <v>3137</v>
      </c>
      <c r="B733" s="3" t="s">
        <v>3137</v>
      </c>
      <c r="C733" s="3" t="s">
        <v>1168</v>
      </c>
      <c r="D733" s="3" t="s">
        <v>5698</v>
      </c>
      <c r="E733" s="3" t="s">
        <v>5698</v>
      </c>
      <c r="F733" s="3" t="s">
        <v>11</v>
      </c>
    </row>
    <row r="734" spans="1:6" x14ac:dyDescent="0.25">
      <c r="A734" s="3" t="s">
        <v>1224</v>
      </c>
      <c r="B734" s="3" t="s">
        <v>1224</v>
      </c>
      <c r="C734" s="3" t="s">
        <v>1168</v>
      </c>
      <c r="D734" s="3" t="s">
        <v>5698</v>
      </c>
      <c r="E734" s="3" t="s">
        <v>5698</v>
      </c>
      <c r="F734" s="3" t="s">
        <v>11</v>
      </c>
    </row>
    <row r="735" spans="1:6" x14ac:dyDescent="0.25">
      <c r="A735" s="3" t="s">
        <v>1918</v>
      </c>
      <c r="B735" s="3" t="s">
        <v>1918</v>
      </c>
      <c r="C735" s="3" t="s">
        <v>1168</v>
      </c>
      <c r="D735" s="3" t="s">
        <v>5698</v>
      </c>
      <c r="E735" s="3" t="s">
        <v>5698</v>
      </c>
      <c r="F735" s="3" t="s">
        <v>11</v>
      </c>
    </row>
    <row r="736" spans="1:6" x14ac:dyDescent="0.25">
      <c r="A736" s="3" t="s">
        <v>1921</v>
      </c>
      <c r="B736" s="3" t="s">
        <v>1921</v>
      </c>
      <c r="C736" s="3" t="s">
        <v>1168</v>
      </c>
      <c r="D736" s="3" t="s">
        <v>5698</v>
      </c>
      <c r="E736" s="3" t="s">
        <v>5698</v>
      </c>
      <c r="F736" s="3" t="s">
        <v>11</v>
      </c>
    </row>
    <row r="737" spans="1:6" x14ac:dyDescent="0.25">
      <c r="A737" s="3" t="s">
        <v>1923</v>
      </c>
      <c r="B737" s="3" t="s">
        <v>1923</v>
      </c>
      <c r="C737" s="3" t="s">
        <v>1168</v>
      </c>
      <c r="D737" s="3" t="s">
        <v>5698</v>
      </c>
      <c r="E737" s="3" t="s">
        <v>5698</v>
      </c>
      <c r="F737" s="3" t="s">
        <v>11</v>
      </c>
    </row>
    <row r="738" spans="1:6" x14ac:dyDescent="0.25">
      <c r="A738" s="3" t="s">
        <v>1925</v>
      </c>
      <c r="B738" s="3" t="s">
        <v>1925</v>
      </c>
      <c r="C738" s="3" t="s">
        <v>1168</v>
      </c>
      <c r="D738" s="3" t="s">
        <v>5698</v>
      </c>
      <c r="E738" s="3" t="s">
        <v>5698</v>
      </c>
      <c r="F738" s="3" t="s">
        <v>11</v>
      </c>
    </row>
    <row r="739" spans="1:6" x14ac:dyDescent="0.25">
      <c r="A739" s="3" t="s">
        <v>1927</v>
      </c>
      <c r="B739" s="3" t="s">
        <v>1927</v>
      </c>
      <c r="C739" s="3" t="s">
        <v>1168</v>
      </c>
      <c r="D739" s="3" t="s">
        <v>5698</v>
      </c>
      <c r="E739" s="3" t="s">
        <v>5698</v>
      </c>
      <c r="F739" s="3" t="s">
        <v>11</v>
      </c>
    </row>
    <row r="740" spans="1:6" x14ac:dyDescent="0.25">
      <c r="A740" s="3" t="s">
        <v>1928</v>
      </c>
      <c r="B740" s="3" t="s">
        <v>1928</v>
      </c>
      <c r="C740" s="3" t="s">
        <v>1168</v>
      </c>
      <c r="D740" s="3" t="s">
        <v>5698</v>
      </c>
      <c r="E740" s="3" t="s">
        <v>5698</v>
      </c>
      <c r="F740" s="3" t="s">
        <v>11</v>
      </c>
    </row>
    <row r="741" spans="1:6" x14ac:dyDescent="0.25">
      <c r="A741" s="3" t="s">
        <v>1931</v>
      </c>
      <c r="B741" s="3" t="s">
        <v>1931</v>
      </c>
      <c r="C741" s="3" t="s">
        <v>1168</v>
      </c>
      <c r="D741" s="3" t="s">
        <v>5698</v>
      </c>
      <c r="E741" s="3" t="s">
        <v>5698</v>
      </c>
      <c r="F741" s="3" t="s">
        <v>11</v>
      </c>
    </row>
    <row r="742" spans="1:6" x14ac:dyDescent="0.25">
      <c r="A742" s="3" t="s">
        <v>1932</v>
      </c>
      <c r="B742" s="3" t="s">
        <v>1932</v>
      </c>
      <c r="C742" s="3" t="s">
        <v>1168</v>
      </c>
      <c r="D742" s="3" t="s">
        <v>5698</v>
      </c>
      <c r="E742" s="3" t="s">
        <v>5698</v>
      </c>
      <c r="F742" s="3" t="s">
        <v>11</v>
      </c>
    </row>
    <row r="743" spans="1:6" x14ac:dyDescent="0.25">
      <c r="A743" s="3" t="s">
        <v>1934</v>
      </c>
      <c r="B743" s="3" t="s">
        <v>1934</v>
      </c>
      <c r="C743" s="3" t="s">
        <v>1168</v>
      </c>
      <c r="D743" s="3" t="s">
        <v>5698</v>
      </c>
      <c r="E743" s="3" t="s">
        <v>5698</v>
      </c>
      <c r="F743" s="3" t="s">
        <v>11</v>
      </c>
    </row>
    <row r="744" spans="1:6" x14ac:dyDescent="0.25">
      <c r="A744" s="3" t="s">
        <v>1937</v>
      </c>
      <c r="B744" s="3" t="s">
        <v>1937</v>
      </c>
      <c r="C744" s="3" t="s">
        <v>1168</v>
      </c>
      <c r="D744" s="3" t="s">
        <v>5698</v>
      </c>
      <c r="E744" s="3" t="s">
        <v>5698</v>
      </c>
      <c r="F744" s="3" t="s">
        <v>11</v>
      </c>
    </row>
    <row r="745" spans="1:6" x14ac:dyDescent="0.25">
      <c r="A745" s="3" t="s">
        <v>1225</v>
      </c>
      <c r="B745" s="3" t="s">
        <v>1225</v>
      </c>
      <c r="C745" s="3" t="s">
        <v>1168</v>
      </c>
      <c r="D745" s="3" t="s">
        <v>5698</v>
      </c>
      <c r="E745" s="3" t="s">
        <v>5698</v>
      </c>
      <c r="F745" s="3" t="s">
        <v>11</v>
      </c>
    </row>
    <row r="746" spans="1:6" x14ac:dyDescent="0.25">
      <c r="A746" s="3" t="s">
        <v>1939</v>
      </c>
      <c r="B746" s="3" t="s">
        <v>1939</v>
      </c>
      <c r="C746" s="3" t="s">
        <v>1168</v>
      </c>
      <c r="D746" s="3" t="s">
        <v>5698</v>
      </c>
      <c r="E746" s="3" t="s">
        <v>5698</v>
      </c>
      <c r="F746" s="3" t="s">
        <v>11</v>
      </c>
    </row>
    <row r="747" spans="1:6" x14ac:dyDescent="0.25">
      <c r="A747" s="3" t="s">
        <v>1941</v>
      </c>
      <c r="B747" s="3" t="s">
        <v>1941</v>
      </c>
      <c r="C747" s="3" t="s">
        <v>1168</v>
      </c>
      <c r="D747" s="3" t="s">
        <v>5698</v>
      </c>
      <c r="E747" s="3" t="s">
        <v>5698</v>
      </c>
      <c r="F747" s="3" t="s">
        <v>11</v>
      </c>
    </row>
    <row r="748" spans="1:6" x14ac:dyDescent="0.25">
      <c r="A748" s="3" t="s">
        <v>1944</v>
      </c>
      <c r="B748" s="3" t="s">
        <v>1944</v>
      </c>
      <c r="C748" s="3" t="s">
        <v>1168</v>
      </c>
      <c r="D748" s="3" t="s">
        <v>5698</v>
      </c>
      <c r="E748" s="3" t="s">
        <v>5698</v>
      </c>
      <c r="F748" s="3" t="s">
        <v>11</v>
      </c>
    </row>
    <row r="749" spans="1:6" x14ac:dyDescent="0.25">
      <c r="A749" s="3" t="s">
        <v>1946</v>
      </c>
      <c r="B749" s="3" t="s">
        <v>1946</v>
      </c>
      <c r="C749" s="3" t="s">
        <v>1168</v>
      </c>
      <c r="D749" s="3" t="s">
        <v>5698</v>
      </c>
      <c r="E749" s="3" t="s">
        <v>5698</v>
      </c>
      <c r="F749" s="3" t="s">
        <v>11</v>
      </c>
    </row>
    <row r="750" spans="1:6" x14ac:dyDescent="0.25">
      <c r="A750" s="3" t="s">
        <v>1948</v>
      </c>
      <c r="B750" s="3" t="s">
        <v>1948</v>
      </c>
      <c r="C750" s="3" t="s">
        <v>1168</v>
      </c>
      <c r="D750" s="3" t="s">
        <v>5698</v>
      </c>
      <c r="E750" s="3" t="s">
        <v>5698</v>
      </c>
      <c r="F750" s="3" t="s">
        <v>11</v>
      </c>
    </row>
    <row r="751" spans="1:6" x14ac:dyDescent="0.25">
      <c r="A751" s="3" t="s">
        <v>1950</v>
      </c>
      <c r="B751" s="3" t="s">
        <v>1950</v>
      </c>
      <c r="C751" s="3" t="s">
        <v>1168</v>
      </c>
      <c r="D751" s="3" t="s">
        <v>5698</v>
      </c>
      <c r="E751" s="3" t="s">
        <v>5698</v>
      </c>
      <c r="F751" s="3" t="s">
        <v>11</v>
      </c>
    </row>
    <row r="752" spans="1:6" x14ac:dyDescent="0.25">
      <c r="A752" s="3" t="s">
        <v>1951</v>
      </c>
      <c r="B752" s="3" t="s">
        <v>1951</v>
      </c>
      <c r="C752" s="3" t="s">
        <v>1168</v>
      </c>
      <c r="D752" s="3" t="s">
        <v>5698</v>
      </c>
      <c r="E752" s="3" t="s">
        <v>5698</v>
      </c>
      <c r="F752" s="3" t="s">
        <v>11</v>
      </c>
    </row>
    <row r="753" spans="1:6" x14ac:dyDescent="0.25">
      <c r="A753" s="3" t="s">
        <v>1954</v>
      </c>
      <c r="B753" s="3" t="s">
        <v>1954</v>
      </c>
      <c r="C753" s="3" t="s">
        <v>1168</v>
      </c>
      <c r="D753" s="3" t="s">
        <v>5698</v>
      </c>
      <c r="E753" s="3" t="s">
        <v>5698</v>
      </c>
      <c r="F753" s="3" t="s">
        <v>11</v>
      </c>
    </row>
    <row r="754" spans="1:6" x14ac:dyDescent="0.25">
      <c r="A754" s="3" t="s">
        <v>1957</v>
      </c>
      <c r="B754" s="3" t="s">
        <v>1957</v>
      </c>
      <c r="C754" s="3" t="s">
        <v>1168</v>
      </c>
      <c r="D754" s="3" t="s">
        <v>5698</v>
      </c>
      <c r="E754" s="3" t="s">
        <v>5698</v>
      </c>
      <c r="F754" s="3" t="s">
        <v>11</v>
      </c>
    </row>
    <row r="755" spans="1:6" x14ac:dyDescent="0.25">
      <c r="A755" s="3" t="s">
        <v>1958</v>
      </c>
      <c r="B755" s="3" t="s">
        <v>1958</v>
      </c>
      <c r="C755" s="3" t="s">
        <v>1168</v>
      </c>
      <c r="D755" s="3" t="s">
        <v>5698</v>
      </c>
      <c r="E755" s="3" t="s">
        <v>5698</v>
      </c>
      <c r="F755" s="3" t="s">
        <v>11</v>
      </c>
    </row>
    <row r="756" spans="1:6" x14ac:dyDescent="0.25">
      <c r="A756" s="3" t="s">
        <v>1226</v>
      </c>
      <c r="B756" s="3" t="s">
        <v>1226</v>
      </c>
      <c r="C756" s="3" t="s">
        <v>1168</v>
      </c>
      <c r="D756" s="3" t="s">
        <v>5698</v>
      </c>
      <c r="E756" s="3" t="s">
        <v>5698</v>
      </c>
      <c r="F756" s="3" t="s">
        <v>11</v>
      </c>
    </row>
    <row r="757" spans="1:6" x14ac:dyDescent="0.25">
      <c r="A757" s="3" t="s">
        <v>1961</v>
      </c>
      <c r="B757" s="3" t="s">
        <v>1961</v>
      </c>
      <c r="C757" s="3" t="s">
        <v>1168</v>
      </c>
      <c r="D757" s="3" t="s">
        <v>5698</v>
      </c>
      <c r="E757" s="3" t="s">
        <v>5698</v>
      </c>
      <c r="F757" s="3" t="s">
        <v>11</v>
      </c>
    </row>
    <row r="758" spans="1:6" x14ac:dyDescent="0.25">
      <c r="A758" s="3" t="s">
        <v>1964</v>
      </c>
      <c r="B758" s="3" t="s">
        <v>1964</v>
      </c>
      <c r="C758" s="3" t="s">
        <v>1168</v>
      </c>
      <c r="D758" s="3" t="s">
        <v>5698</v>
      </c>
      <c r="E758" s="3" t="s">
        <v>5698</v>
      </c>
      <c r="F758" s="3" t="s">
        <v>11</v>
      </c>
    </row>
    <row r="759" spans="1:6" x14ac:dyDescent="0.25">
      <c r="A759" s="3" t="s">
        <v>1965</v>
      </c>
      <c r="B759" s="3" t="s">
        <v>1965</v>
      </c>
      <c r="C759" s="3" t="s">
        <v>1168</v>
      </c>
      <c r="D759" s="3" t="s">
        <v>5698</v>
      </c>
      <c r="E759" s="3" t="s">
        <v>5698</v>
      </c>
      <c r="F759" s="3" t="s">
        <v>11</v>
      </c>
    </row>
    <row r="760" spans="1:6" x14ac:dyDescent="0.25">
      <c r="A760" s="3" t="s">
        <v>1967</v>
      </c>
      <c r="B760" s="3" t="s">
        <v>1967</v>
      </c>
      <c r="C760" s="3" t="s">
        <v>1168</v>
      </c>
      <c r="D760" s="3" t="s">
        <v>5698</v>
      </c>
      <c r="E760" s="3" t="s">
        <v>5698</v>
      </c>
      <c r="F760" s="3" t="s">
        <v>11</v>
      </c>
    </row>
    <row r="761" spans="1:6" x14ac:dyDescent="0.25">
      <c r="A761" s="3" t="s">
        <v>1970</v>
      </c>
      <c r="B761" s="3" t="s">
        <v>1970</v>
      </c>
      <c r="C761" s="3" t="s">
        <v>1168</v>
      </c>
      <c r="D761" s="3" t="s">
        <v>5698</v>
      </c>
      <c r="E761" s="3" t="s">
        <v>5698</v>
      </c>
      <c r="F761" s="3" t="s">
        <v>11</v>
      </c>
    </row>
    <row r="762" spans="1:6" x14ac:dyDescent="0.25">
      <c r="A762" s="3" t="s">
        <v>1972</v>
      </c>
      <c r="B762" s="3" t="s">
        <v>1972</v>
      </c>
      <c r="C762" s="3" t="s">
        <v>1168</v>
      </c>
      <c r="D762" s="3" t="s">
        <v>5698</v>
      </c>
      <c r="E762" s="3" t="s">
        <v>5698</v>
      </c>
      <c r="F762" s="3" t="s">
        <v>11</v>
      </c>
    </row>
    <row r="763" spans="1:6" x14ac:dyDescent="0.25">
      <c r="A763" s="3" t="s">
        <v>1974</v>
      </c>
      <c r="B763" s="3" t="s">
        <v>1974</v>
      </c>
      <c r="C763" s="3" t="s">
        <v>1168</v>
      </c>
      <c r="D763" s="3" t="s">
        <v>5698</v>
      </c>
      <c r="E763" s="3" t="s">
        <v>5698</v>
      </c>
      <c r="F763" s="3" t="s">
        <v>11</v>
      </c>
    </row>
    <row r="764" spans="1:6" x14ac:dyDescent="0.25">
      <c r="A764" s="3" t="s">
        <v>1977</v>
      </c>
      <c r="B764" s="3" t="s">
        <v>1977</v>
      </c>
      <c r="C764" s="3" t="s">
        <v>1168</v>
      </c>
      <c r="D764" s="3" t="s">
        <v>5698</v>
      </c>
      <c r="E764" s="3" t="s">
        <v>5698</v>
      </c>
      <c r="F764" s="3" t="s">
        <v>11</v>
      </c>
    </row>
    <row r="765" spans="1:6" x14ac:dyDescent="0.25">
      <c r="A765" s="3" t="s">
        <v>1979</v>
      </c>
      <c r="B765" s="3" t="s">
        <v>1979</v>
      </c>
      <c r="C765" s="3" t="s">
        <v>1168</v>
      </c>
      <c r="D765" s="3" t="s">
        <v>5698</v>
      </c>
      <c r="E765" s="3" t="s">
        <v>5698</v>
      </c>
      <c r="F765" s="3" t="s">
        <v>11</v>
      </c>
    </row>
    <row r="766" spans="1:6" x14ac:dyDescent="0.25">
      <c r="A766" s="3" t="s">
        <v>1981</v>
      </c>
      <c r="B766" s="3" t="s">
        <v>1981</v>
      </c>
      <c r="C766" s="3" t="s">
        <v>1168</v>
      </c>
      <c r="D766" s="3" t="s">
        <v>5698</v>
      </c>
      <c r="E766" s="3" t="s">
        <v>5698</v>
      </c>
      <c r="F766" s="3" t="s">
        <v>11</v>
      </c>
    </row>
    <row r="767" spans="1:6" x14ac:dyDescent="0.25">
      <c r="A767" s="3" t="s">
        <v>1227</v>
      </c>
      <c r="B767" s="3" t="s">
        <v>1227</v>
      </c>
      <c r="C767" s="3" t="s">
        <v>1168</v>
      </c>
      <c r="D767" s="3" t="s">
        <v>5698</v>
      </c>
      <c r="E767" s="3" t="s">
        <v>5698</v>
      </c>
      <c r="F767" s="3" t="s">
        <v>11</v>
      </c>
    </row>
    <row r="768" spans="1:6" x14ac:dyDescent="0.25">
      <c r="A768" s="3" t="s">
        <v>1983</v>
      </c>
      <c r="B768" s="3" t="s">
        <v>1983</v>
      </c>
      <c r="C768" s="3" t="s">
        <v>1168</v>
      </c>
      <c r="D768" s="3" t="s">
        <v>5698</v>
      </c>
      <c r="E768" s="3" t="s">
        <v>5698</v>
      </c>
      <c r="F768" s="3" t="s">
        <v>11</v>
      </c>
    </row>
    <row r="769" spans="1:6" x14ac:dyDescent="0.25">
      <c r="A769" s="3" t="s">
        <v>1984</v>
      </c>
      <c r="B769" s="3" t="s">
        <v>1984</v>
      </c>
      <c r="C769" s="3" t="s">
        <v>1168</v>
      </c>
      <c r="D769" s="3" t="s">
        <v>5698</v>
      </c>
      <c r="E769" s="3" t="s">
        <v>5698</v>
      </c>
      <c r="F769" s="3" t="s">
        <v>11</v>
      </c>
    </row>
    <row r="770" spans="1:6" x14ac:dyDescent="0.25">
      <c r="A770" s="3" t="s">
        <v>1987</v>
      </c>
      <c r="B770" s="3" t="s">
        <v>1987</v>
      </c>
      <c r="C770" s="3" t="s">
        <v>1168</v>
      </c>
      <c r="D770" s="3" t="s">
        <v>5698</v>
      </c>
      <c r="E770" s="3" t="s">
        <v>5698</v>
      </c>
      <c r="F770" s="3" t="s">
        <v>11</v>
      </c>
    </row>
    <row r="771" spans="1:6" x14ac:dyDescent="0.25">
      <c r="A771" s="3" t="s">
        <v>1990</v>
      </c>
      <c r="B771" s="3" t="s">
        <v>1990</v>
      </c>
      <c r="C771" s="3" t="s">
        <v>1168</v>
      </c>
      <c r="D771" s="3" t="s">
        <v>5698</v>
      </c>
      <c r="E771" s="3" t="s">
        <v>5698</v>
      </c>
      <c r="F771" s="3" t="s">
        <v>11</v>
      </c>
    </row>
    <row r="772" spans="1:6" x14ac:dyDescent="0.25">
      <c r="A772" s="3" t="s">
        <v>1991</v>
      </c>
      <c r="B772" s="3" t="s">
        <v>1991</v>
      </c>
      <c r="C772" s="3" t="s">
        <v>1168</v>
      </c>
      <c r="D772" s="3" t="s">
        <v>5698</v>
      </c>
      <c r="E772" s="3" t="s">
        <v>5698</v>
      </c>
      <c r="F772" s="3" t="s">
        <v>11</v>
      </c>
    </row>
    <row r="773" spans="1:6" x14ac:dyDescent="0.25">
      <c r="A773" s="3" t="s">
        <v>1994</v>
      </c>
      <c r="B773" s="3" t="s">
        <v>1994</v>
      </c>
      <c r="C773" s="3" t="s">
        <v>1168</v>
      </c>
      <c r="D773" s="3" t="s">
        <v>5698</v>
      </c>
      <c r="E773" s="3" t="s">
        <v>5698</v>
      </c>
      <c r="F773" s="3" t="s">
        <v>11</v>
      </c>
    </row>
    <row r="774" spans="1:6" x14ac:dyDescent="0.25">
      <c r="A774" s="3" t="s">
        <v>1996</v>
      </c>
      <c r="B774" s="3" t="s">
        <v>1996</v>
      </c>
      <c r="C774" s="3" t="s">
        <v>1168</v>
      </c>
      <c r="D774" s="3" t="s">
        <v>5698</v>
      </c>
      <c r="E774" s="3" t="s">
        <v>5698</v>
      </c>
      <c r="F774" s="3" t="s">
        <v>11</v>
      </c>
    </row>
    <row r="775" spans="1:6" x14ac:dyDescent="0.25">
      <c r="A775" s="3" t="s">
        <v>1999</v>
      </c>
      <c r="B775" s="3" t="s">
        <v>1999</v>
      </c>
      <c r="C775" s="3" t="s">
        <v>1168</v>
      </c>
      <c r="D775" s="3" t="s">
        <v>5698</v>
      </c>
      <c r="E775" s="3" t="s">
        <v>5698</v>
      </c>
      <c r="F775" s="3" t="s">
        <v>11</v>
      </c>
    </row>
    <row r="776" spans="1:6" x14ac:dyDescent="0.25">
      <c r="A776" s="3" t="s">
        <v>2003</v>
      </c>
      <c r="B776" s="3" t="s">
        <v>2003</v>
      </c>
      <c r="C776" s="3" t="s">
        <v>1168</v>
      </c>
      <c r="D776" s="3" t="s">
        <v>5698</v>
      </c>
      <c r="E776" s="3" t="s">
        <v>5698</v>
      </c>
      <c r="F776" s="3" t="s">
        <v>11</v>
      </c>
    </row>
    <row r="777" spans="1:6" x14ac:dyDescent="0.25">
      <c r="A777" s="3" t="s">
        <v>2006</v>
      </c>
      <c r="B777" s="3" t="s">
        <v>2006</v>
      </c>
      <c r="C777" s="3" t="s">
        <v>1168</v>
      </c>
      <c r="D777" s="3" t="s">
        <v>5698</v>
      </c>
      <c r="E777" s="3" t="s">
        <v>5698</v>
      </c>
      <c r="F777" s="3" t="s">
        <v>11</v>
      </c>
    </row>
    <row r="778" spans="1:6" x14ac:dyDescent="0.25">
      <c r="A778" s="3" t="s">
        <v>2008</v>
      </c>
      <c r="B778" s="3" t="s">
        <v>2008</v>
      </c>
      <c r="C778" s="3" t="s">
        <v>1168</v>
      </c>
      <c r="D778" s="3" t="s">
        <v>5698</v>
      </c>
      <c r="E778" s="3" t="s">
        <v>5698</v>
      </c>
      <c r="F778" s="3" t="s">
        <v>11</v>
      </c>
    </row>
    <row r="779" spans="1:6" x14ac:dyDescent="0.25">
      <c r="A779" s="3" t="s">
        <v>2010</v>
      </c>
      <c r="B779" s="3" t="s">
        <v>2010</v>
      </c>
      <c r="C779" s="3" t="s">
        <v>1168</v>
      </c>
      <c r="D779" s="3" t="s">
        <v>5698</v>
      </c>
      <c r="E779" s="3" t="s">
        <v>5698</v>
      </c>
      <c r="F779" s="3" t="s">
        <v>11</v>
      </c>
    </row>
    <row r="780" spans="1:6" x14ac:dyDescent="0.25">
      <c r="A780" s="3" t="s">
        <v>2013</v>
      </c>
      <c r="B780" s="3" t="s">
        <v>2013</v>
      </c>
      <c r="C780" s="3" t="s">
        <v>1168</v>
      </c>
      <c r="D780" s="3" t="s">
        <v>5698</v>
      </c>
      <c r="E780" s="3" t="s">
        <v>5698</v>
      </c>
      <c r="F780" s="3" t="s">
        <v>11</v>
      </c>
    </row>
    <row r="781" spans="1:6" x14ac:dyDescent="0.25">
      <c r="A781" s="3" t="s">
        <v>2016</v>
      </c>
      <c r="B781" s="3" t="s">
        <v>2016</v>
      </c>
      <c r="C781" s="3" t="s">
        <v>1168</v>
      </c>
      <c r="D781" s="3" t="s">
        <v>5698</v>
      </c>
      <c r="E781" s="3" t="s">
        <v>5698</v>
      </c>
      <c r="F781" s="3" t="s">
        <v>11</v>
      </c>
    </row>
    <row r="782" spans="1:6" x14ac:dyDescent="0.25">
      <c r="A782" s="3" t="s">
        <v>2017</v>
      </c>
      <c r="B782" s="3" t="s">
        <v>2017</v>
      </c>
      <c r="C782" s="3" t="s">
        <v>1168</v>
      </c>
      <c r="D782" s="3" t="s">
        <v>5698</v>
      </c>
      <c r="E782" s="3" t="s">
        <v>5698</v>
      </c>
      <c r="F782" s="3" t="s">
        <v>11</v>
      </c>
    </row>
    <row r="783" spans="1:6" x14ac:dyDescent="0.25">
      <c r="A783" s="3" t="s">
        <v>2018</v>
      </c>
      <c r="B783" s="3" t="s">
        <v>2018</v>
      </c>
      <c r="C783" s="3" t="s">
        <v>1168</v>
      </c>
      <c r="D783" s="3" t="s">
        <v>5698</v>
      </c>
      <c r="E783" s="3" t="s">
        <v>5698</v>
      </c>
      <c r="F783" s="3" t="s">
        <v>11</v>
      </c>
    </row>
    <row r="784" spans="1:6" x14ac:dyDescent="0.25">
      <c r="A784" s="3" t="s">
        <v>2020</v>
      </c>
      <c r="B784" s="3" t="s">
        <v>2020</v>
      </c>
      <c r="C784" s="3" t="s">
        <v>1168</v>
      </c>
      <c r="D784" s="3" t="s">
        <v>5698</v>
      </c>
      <c r="E784" s="3" t="s">
        <v>5698</v>
      </c>
      <c r="F784" s="3" t="s">
        <v>11</v>
      </c>
    </row>
    <row r="785" spans="1:6" x14ac:dyDescent="0.25">
      <c r="A785" s="3" t="s">
        <v>2022</v>
      </c>
      <c r="B785" s="3" t="s">
        <v>2022</v>
      </c>
      <c r="C785" s="3" t="s">
        <v>1168</v>
      </c>
      <c r="D785" s="3" t="s">
        <v>5698</v>
      </c>
      <c r="E785" s="3" t="s">
        <v>5698</v>
      </c>
      <c r="F785" s="3" t="s">
        <v>11</v>
      </c>
    </row>
    <row r="786" spans="1:6" x14ac:dyDescent="0.25">
      <c r="A786" s="3" t="s">
        <v>2023</v>
      </c>
      <c r="B786" s="3" t="s">
        <v>2023</v>
      </c>
      <c r="C786" s="3" t="s">
        <v>1168</v>
      </c>
      <c r="D786" s="3" t="s">
        <v>5698</v>
      </c>
      <c r="E786" s="3" t="s">
        <v>5698</v>
      </c>
      <c r="F786" s="3" t="s">
        <v>11</v>
      </c>
    </row>
    <row r="787" spans="1:6" x14ac:dyDescent="0.25">
      <c r="A787" s="3" t="s">
        <v>1228</v>
      </c>
      <c r="B787" s="3" t="s">
        <v>1228</v>
      </c>
      <c r="C787" s="3" t="s">
        <v>1168</v>
      </c>
      <c r="D787" s="3" t="s">
        <v>5698</v>
      </c>
      <c r="E787" s="3" t="s">
        <v>5698</v>
      </c>
      <c r="F787" s="3" t="s">
        <v>11</v>
      </c>
    </row>
    <row r="788" spans="1:6" x14ac:dyDescent="0.25">
      <c r="A788" s="3" t="s">
        <v>2025</v>
      </c>
      <c r="B788" s="3" t="s">
        <v>2025</v>
      </c>
      <c r="C788" s="3" t="s">
        <v>1168</v>
      </c>
      <c r="D788" s="3" t="s">
        <v>5698</v>
      </c>
      <c r="E788" s="3" t="s">
        <v>5698</v>
      </c>
      <c r="F788" s="3" t="s">
        <v>11</v>
      </c>
    </row>
    <row r="789" spans="1:6" x14ac:dyDescent="0.25">
      <c r="A789" s="3" t="s">
        <v>2027</v>
      </c>
      <c r="B789" s="3" t="s">
        <v>2027</v>
      </c>
      <c r="C789" s="3" t="s">
        <v>1168</v>
      </c>
      <c r="D789" s="3" t="s">
        <v>5698</v>
      </c>
      <c r="E789" s="3" t="s">
        <v>5698</v>
      </c>
      <c r="F789" s="3" t="s">
        <v>11</v>
      </c>
    </row>
    <row r="790" spans="1:6" x14ac:dyDescent="0.25">
      <c r="A790" s="3" t="s">
        <v>2029</v>
      </c>
      <c r="B790" s="3" t="s">
        <v>2029</v>
      </c>
      <c r="C790" s="3" t="s">
        <v>1168</v>
      </c>
      <c r="D790" s="3" t="s">
        <v>5698</v>
      </c>
      <c r="E790" s="3" t="s">
        <v>5698</v>
      </c>
      <c r="F790" s="3" t="s">
        <v>11</v>
      </c>
    </row>
    <row r="791" spans="1:6" x14ac:dyDescent="0.25">
      <c r="A791" s="3" t="s">
        <v>2031</v>
      </c>
      <c r="B791" s="3" t="s">
        <v>2031</v>
      </c>
      <c r="C791" s="3" t="s">
        <v>1168</v>
      </c>
      <c r="D791" s="3" t="s">
        <v>5698</v>
      </c>
      <c r="E791" s="3" t="s">
        <v>5698</v>
      </c>
      <c r="F791" s="3" t="s">
        <v>11</v>
      </c>
    </row>
    <row r="792" spans="1:6" x14ac:dyDescent="0.25">
      <c r="A792" s="3" t="s">
        <v>2033</v>
      </c>
      <c r="B792" s="3" t="s">
        <v>2033</v>
      </c>
      <c r="C792" s="3" t="s">
        <v>1168</v>
      </c>
      <c r="D792" s="3" t="s">
        <v>5698</v>
      </c>
      <c r="E792" s="3" t="s">
        <v>5698</v>
      </c>
      <c r="F792" s="3" t="s">
        <v>11</v>
      </c>
    </row>
    <row r="793" spans="1:6" x14ac:dyDescent="0.25">
      <c r="A793" s="3" t="s">
        <v>2035</v>
      </c>
      <c r="B793" s="3" t="s">
        <v>2035</v>
      </c>
      <c r="C793" s="3" t="s">
        <v>1168</v>
      </c>
      <c r="D793" s="3" t="s">
        <v>5698</v>
      </c>
      <c r="E793" s="3" t="s">
        <v>5698</v>
      </c>
      <c r="F793" s="3" t="s">
        <v>11</v>
      </c>
    </row>
    <row r="794" spans="1:6" x14ac:dyDescent="0.25">
      <c r="A794" s="3" t="s">
        <v>2037</v>
      </c>
      <c r="B794" s="3" t="s">
        <v>2037</v>
      </c>
      <c r="C794" s="3" t="s">
        <v>1168</v>
      </c>
      <c r="D794" s="3" t="s">
        <v>5698</v>
      </c>
      <c r="E794" s="3" t="s">
        <v>5698</v>
      </c>
      <c r="F794" s="3" t="s">
        <v>11</v>
      </c>
    </row>
    <row r="795" spans="1:6" x14ac:dyDescent="0.25">
      <c r="A795" s="3" t="s">
        <v>2039</v>
      </c>
      <c r="B795" s="3" t="s">
        <v>2039</v>
      </c>
      <c r="C795" s="3" t="s">
        <v>1168</v>
      </c>
      <c r="D795" s="3" t="s">
        <v>5698</v>
      </c>
      <c r="E795" s="3" t="s">
        <v>5698</v>
      </c>
      <c r="F795" s="3" t="s">
        <v>11</v>
      </c>
    </row>
    <row r="796" spans="1:6" x14ac:dyDescent="0.25">
      <c r="A796" s="3" t="s">
        <v>2042</v>
      </c>
      <c r="B796" s="3" t="s">
        <v>2042</v>
      </c>
      <c r="C796" s="3" t="s">
        <v>1168</v>
      </c>
      <c r="D796" s="3" t="s">
        <v>5698</v>
      </c>
      <c r="E796" s="3" t="s">
        <v>5698</v>
      </c>
      <c r="F796" s="3" t="s">
        <v>11</v>
      </c>
    </row>
    <row r="797" spans="1:6" x14ac:dyDescent="0.25">
      <c r="A797" s="3" t="s">
        <v>2044</v>
      </c>
      <c r="B797" s="3" t="s">
        <v>2044</v>
      </c>
      <c r="C797" s="3" t="s">
        <v>1168</v>
      </c>
      <c r="D797" s="3" t="s">
        <v>5698</v>
      </c>
      <c r="E797" s="3" t="s">
        <v>5698</v>
      </c>
      <c r="F797" s="3" t="s">
        <v>11</v>
      </c>
    </row>
    <row r="798" spans="1:6" x14ac:dyDescent="0.25">
      <c r="A798" s="3" t="s">
        <v>1229</v>
      </c>
      <c r="B798" s="3" t="s">
        <v>1229</v>
      </c>
      <c r="C798" s="3" t="s">
        <v>1168</v>
      </c>
      <c r="D798" s="3" t="s">
        <v>5698</v>
      </c>
      <c r="E798" s="3" t="s">
        <v>5698</v>
      </c>
      <c r="F798" s="3" t="s">
        <v>11</v>
      </c>
    </row>
    <row r="799" spans="1:6" x14ac:dyDescent="0.25">
      <c r="A799" s="3" t="s">
        <v>2046</v>
      </c>
      <c r="B799" s="3" t="s">
        <v>2046</v>
      </c>
      <c r="C799" s="3" t="s">
        <v>1168</v>
      </c>
      <c r="D799" s="3" t="s">
        <v>5698</v>
      </c>
      <c r="E799" s="3" t="s">
        <v>5698</v>
      </c>
      <c r="F799" s="3" t="s">
        <v>11</v>
      </c>
    </row>
    <row r="800" spans="1:6" x14ac:dyDescent="0.25">
      <c r="A800" s="3" t="s">
        <v>2049</v>
      </c>
      <c r="B800" s="3" t="s">
        <v>2049</v>
      </c>
      <c r="C800" s="3" t="s">
        <v>1168</v>
      </c>
      <c r="D800" s="3" t="s">
        <v>5698</v>
      </c>
      <c r="E800" s="3" t="s">
        <v>5698</v>
      </c>
      <c r="F800" s="3" t="s">
        <v>11</v>
      </c>
    </row>
    <row r="801" spans="1:6" x14ac:dyDescent="0.25">
      <c r="A801" s="3" t="s">
        <v>2051</v>
      </c>
      <c r="B801" s="3" t="s">
        <v>2051</v>
      </c>
      <c r="C801" s="3" t="s">
        <v>1168</v>
      </c>
      <c r="D801" s="3" t="s">
        <v>5698</v>
      </c>
      <c r="E801" s="3" t="s">
        <v>5698</v>
      </c>
      <c r="F801" s="3" t="s">
        <v>11</v>
      </c>
    </row>
    <row r="802" spans="1:6" x14ac:dyDescent="0.25">
      <c r="A802" s="3" t="s">
        <v>2053</v>
      </c>
      <c r="B802" s="3" t="s">
        <v>2053</v>
      </c>
      <c r="C802" s="3" t="s">
        <v>1168</v>
      </c>
      <c r="D802" s="3" t="s">
        <v>5698</v>
      </c>
      <c r="E802" s="3" t="s">
        <v>5698</v>
      </c>
      <c r="F802" s="3" t="s">
        <v>11</v>
      </c>
    </row>
    <row r="803" spans="1:6" x14ac:dyDescent="0.25">
      <c r="A803" s="3" t="s">
        <v>2055</v>
      </c>
      <c r="B803" s="3" t="s">
        <v>2055</v>
      </c>
      <c r="C803" s="3" t="s">
        <v>1168</v>
      </c>
      <c r="D803" s="3" t="s">
        <v>5698</v>
      </c>
      <c r="E803" s="3" t="s">
        <v>5698</v>
      </c>
      <c r="F803" s="3" t="s">
        <v>11</v>
      </c>
    </row>
    <row r="804" spans="1:6" x14ac:dyDescent="0.25">
      <c r="A804" s="3" t="s">
        <v>2057</v>
      </c>
      <c r="B804" s="3" t="s">
        <v>2057</v>
      </c>
      <c r="C804" s="3" t="s">
        <v>1168</v>
      </c>
      <c r="D804" s="3" t="s">
        <v>5698</v>
      </c>
      <c r="E804" s="3" t="s">
        <v>5698</v>
      </c>
      <c r="F804" s="3" t="s">
        <v>11</v>
      </c>
    </row>
    <row r="805" spans="1:6" x14ac:dyDescent="0.25">
      <c r="A805" s="3" t="s">
        <v>2059</v>
      </c>
      <c r="B805" s="3" t="s">
        <v>2059</v>
      </c>
      <c r="C805" s="3" t="s">
        <v>1168</v>
      </c>
      <c r="D805" s="3" t="s">
        <v>5698</v>
      </c>
      <c r="E805" s="3" t="s">
        <v>5698</v>
      </c>
      <c r="F805" s="3" t="s">
        <v>11</v>
      </c>
    </row>
    <row r="806" spans="1:6" x14ac:dyDescent="0.25">
      <c r="A806" s="3" t="s">
        <v>2062</v>
      </c>
      <c r="B806" s="3" t="s">
        <v>2062</v>
      </c>
      <c r="C806" s="3" t="s">
        <v>1168</v>
      </c>
      <c r="D806" s="3" t="s">
        <v>5698</v>
      </c>
      <c r="E806" s="3" t="s">
        <v>5698</v>
      </c>
      <c r="F806" s="3" t="s">
        <v>11</v>
      </c>
    </row>
    <row r="807" spans="1:6" x14ac:dyDescent="0.25">
      <c r="A807" s="3" t="s">
        <v>2064</v>
      </c>
      <c r="B807" s="3" t="s">
        <v>2064</v>
      </c>
      <c r="C807" s="3" t="s">
        <v>1168</v>
      </c>
      <c r="D807" s="3" t="s">
        <v>5698</v>
      </c>
      <c r="E807" s="3" t="s">
        <v>5698</v>
      </c>
      <c r="F807" s="3" t="s">
        <v>11</v>
      </c>
    </row>
    <row r="808" spans="1:6" x14ac:dyDescent="0.25">
      <c r="A808" s="3" t="s">
        <v>2067</v>
      </c>
      <c r="B808" s="3" t="s">
        <v>2067</v>
      </c>
      <c r="C808" s="3" t="s">
        <v>1168</v>
      </c>
      <c r="D808" s="3" t="s">
        <v>5698</v>
      </c>
      <c r="E808" s="3" t="s">
        <v>5698</v>
      </c>
      <c r="F808" s="3" t="s">
        <v>11</v>
      </c>
    </row>
    <row r="809" spans="1:6" x14ac:dyDescent="0.25">
      <c r="A809" s="3" t="s">
        <v>1173</v>
      </c>
      <c r="B809" s="3" t="s">
        <v>1173</v>
      </c>
      <c r="C809" s="3" t="s">
        <v>1168</v>
      </c>
      <c r="D809" s="3" t="s">
        <v>5698</v>
      </c>
      <c r="E809" s="3" t="s">
        <v>5698</v>
      </c>
      <c r="F809" s="3" t="s">
        <v>11</v>
      </c>
    </row>
    <row r="810" spans="1:6" x14ac:dyDescent="0.25">
      <c r="A810" s="3" t="s">
        <v>1230</v>
      </c>
      <c r="B810" s="3" t="s">
        <v>1230</v>
      </c>
      <c r="C810" s="3" t="s">
        <v>1168</v>
      </c>
      <c r="D810" s="3" t="s">
        <v>5698</v>
      </c>
      <c r="E810" s="3" t="s">
        <v>5698</v>
      </c>
      <c r="F810" s="3" t="s">
        <v>11</v>
      </c>
    </row>
    <row r="811" spans="1:6" x14ac:dyDescent="0.25">
      <c r="A811" s="3" t="s">
        <v>2069</v>
      </c>
      <c r="B811" s="3" t="s">
        <v>2069</v>
      </c>
      <c r="C811" s="3" t="s">
        <v>1168</v>
      </c>
      <c r="D811" s="3" t="s">
        <v>5698</v>
      </c>
      <c r="E811" s="3" t="s">
        <v>5698</v>
      </c>
      <c r="F811" s="3" t="s">
        <v>11</v>
      </c>
    </row>
    <row r="812" spans="1:6" x14ac:dyDescent="0.25">
      <c r="A812" s="3" t="s">
        <v>2072</v>
      </c>
      <c r="B812" s="3" t="s">
        <v>2072</v>
      </c>
      <c r="C812" s="3" t="s">
        <v>1168</v>
      </c>
      <c r="D812" s="3" t="s">
        <v>5698</v>
      </c>
      <c r="E812" s="3" t="s">
        <v>5698</v>
      </c>
      <c r="F812" s="3" t="s">
        <v>11</v>
      </c>
    </row>
    <row r="813" spans="1:6" x14ac:dyDescent="0.25">
      <c r="A813" s="3" t="s">
        <v>2074</v>
      </c>
      <c r="B813" s="3" t="s">
        <v>2074</v>
      </c>
      <c r="C813" s="3" t="s">
        <v>1168</v>
      </c>
      <c r="D813" s="3" t="s">
        <v>5698</v>
      </c>
      <c r="E813" s="3" t="s">
        <v>5698</v>
      </c>
      <c r="F813" s="3" t="s">
        <v>11</v>
      </c>
    </row>
    <row r="814" spans="1:6" x14ac:dyDescent="0.25">
      <c r="A814" s="3" t="s">
        <v>2076</v>
      </c>
      <c r="B814" s="3" t="s">
        <v>2076</v>
      </c>
      <c r="C814" s="3" t="s">
        <v>1168</v>
      </c>
      <c r="D814" s="3" t="s">
        <v>5698</v>
      </c>
      <c r="E814" s="3" t="s">
        <v>5698</v>
      </c>
      <c r="F814" s="3" t="s">
        <v>11</v>
      </c>
    </row>
    <row r="815" spans="1:6" x14ac:dyDescent="0.25">
      <c r="A815" s="3" t="s">
        <v>2078</v>
      </c>
      <c r="B815" s="3" t="s">
        <v>2078</v>
      </c>
      <c r="C815" s="3" t="s">
        <v>1168</v>
      </c>
      <c r="D815" s="3" t="s">
        <v>5698</v>
      </c>
      <c r="E815" s="3" t="s">
        <v>5698</v>
      </c>
      <c r="F815" s="3" t="s">
        <v>11</v>
      </c>
    </row>
    <row r="816" spans="1:6" x14ac:dyDescent="0.25">
      <c r="A816" s="3" t="s">
        <v>2080</v>
      </c>
      <c r="B816" s="3" t="s">
        <v>2080</v>
      </c>
      <c r="C816" s="3" t="s">
        <v>1168</v>
      </c>
      <c r="D816" s="3" t="s">
        <v>5698</v>
      </c>
      <c r="E816" s="3" t="s">
        <v>5698</v>
      </c>
      <c r="F816" s="3" t="s">
        <v>11</v>
      </c>
    </row>
    <row r="817" spans="1:6" x14ac:dyDescent="0.25">
      <c r="A817" s="3" t="s">
        <v>2082</v>
      </c>
      <c r="B817" s="3" t="s">
        <v>2082</v>
      </c>
      <c r="C817" s="3" t="s">
        <v>1168</v>
      </c>
      <c r="D817" s="3" t="s">
        <v>5698</v>
      </c>
      <c r="E817" s="3" t="s">
        <v>5698</v>
      </c>
      <c r="F817" s="3" t="s">
        <v>11</v>
      </c>
    </row>
    <row r="818" spans="1:6" x14ac:dyDescent="0.25">
      <c r="A818" s="3" t="s">
        <v>2085</v>
      </c>
      <c r="B818" s="3" t="s">
        <v>2085</v>
      </c>
      <c r="C818" s="3" t="s">
        <v>1168</v>
      </c>
      <c r="D818" s="3" t="s">
        <v>5698</v>
      </c>
      <c r="E818" s="3" t="s">
        <v>5698</v>
      </c>
      <c r="F818" s="3" t="s">
        <v>11</v>
      </c>
    </row>
    <row r="819" spans="1:6" x14ac:dyDescent="0.25">
      <c r="A819" s="3" t="s">
        <v>2087</v>
      </c>
      <c r="B819" s="3" t="s">
        <v>2087</v>
      </c>
      <c r="C819" s="3" t="s">
        <v>1168</v>
      </c>
      <c r="D819" s="3" t="s">
        <v>5698</v>
      </c>
      <c r="E819" s="3" t="s">
        <v>5698</v>
      </c>
      <c r="F819" s="3" t="s">
        <v>11</v>
      </c>
    </row>
    <row r="820" spans="1:6" x14ac:dyDescent="0.25">
      <c r="A820" s="3" t="s">
        <v>2089</v>
      </c>
      <c r="B820" s="3" t="s">
        <v>2089</v>
      </c>
      <c r="C820" s="3" t="s">
        <v>1168</v>
      </c>
      <c r="D820" s="3" t="s">
        <v>5698</v>
      </c>
      <c r="E820" s="3" t="s">
        <v>5698</v>
      </c>
      <c r="F820" s="3" t="s">
        <v>11</v>
      </c>
    </row>
    <row r="821" spans="1:6" x14ac:dyDescent="0.25">
      <c r="A821" s="3" t="s">
        <v>1231</v>
      </c>
      <c r="B821" s="3" t="s">
        <v>1231</v>
      </c>
      <c r="C821" s="3" t="s">
        <v>1168</v>
      </c>
      <c r="D821" s="3" t="s">
        <v>5698</v>
      </c>
      <c r="E821" s="3" t="s">
        <v>5698</v>
      </c>
      <c r="F821" s="3" t="s">
        <v>11</v>
      </c>
    </row>
    <row r="822" spans="1:6" x14ac:dyDescent="0.25">
      <c r="A822" s="3" t="s">
        <v>2092</v>
      </c>
      <c r="B822" s="3" t="s">
        <v>2092</v>
      </c>
      <c r="C822" s="3" t="s">
        <v>1168</v>
      </c>
      <c r="D822" s="3" t="s">
        <v>5698</v>
      </c>
      <c r="E822" s="3" t="s">
        <v>5698</v>
      </c>
      <c r="F822" s="3" t="s">
        <v>11</v>
      </c>
    </row>
    <row r="823" spans="1:6" x14ac:dyDescent="0.25">
      <c r="A823" s="3" t="s">
        <v>2094</v>
      </c>
      <c r="B823" s="3" t="s">
        <v>2094</v>
      </c>
      <c r="C823" s="3" t="s">
        <v>1168</v>
      </c>
      <c r="D823" s="3" t="s">
        <v>5698</v>
      </c>
      <c r="E823" s="3" t="s">
        <v>5698</v>
      </c>
      <c r="F823" s="3" t="s">
        <v>11</v>
      </c>
    </row>
    <row r="824" spans="1:6" x14ac:dyDescent="0.25">
      <c r="A824" s="3" t="s">
        <v>2096</v>
      </c>
      <c r="B824" s="3" t="s">
        <v>2096</v>
      </c>
      <c r="C824" s="3" t="s">
        <v>1168</v>
      </c>
      <c r="D824" s="3" t="s">
        <v>5698</v>
      </c>
      <c r="E824" s="3" t="s">
        <v>5698</v>
      </c>
      <c r="F824" s="3" t="s">
        <v>11</v>
      </c>
    </row>
    <row r="825" spans="1:6" x14ac:dyDescent="0.25">
      <c r="A825" s="3" t="s">
        <v>2099</v>
      </c>
      <c r="B825" s="3" t="s">
        <v>2099</v>
      </c>
      <c r="C825" s="3" t="s">
        <v>1168</v>
      </c>
      <c r="D825" s="3" t="s">
        <v>5698</v>
      </c>
      <c r="E825" s="3" t="s">
        <v>5698</v>
      </c>
      <c r="F825" s="3" t="s">
        <v>11</v>
      </c>
    </row>
    <row r="826" spans="1:6" x14ac:dyDescent="0.25">
      <c r="A826" s="3" t="s">
        <v>2100</v>
      </c>
      <c r="B826" s="3" t="s">
        <v>2100</v>
      </c>
      <c r="C826" s="3" t="s">
        <v>1168</v>
      </c>
      <c r="D826" s="3" t="s">
        <v>5698</v>
      </c>
      <c r="E826" s="3" t="s">
        <v>5698</v>
      </c>
      <c r="F826" s="3" t="s">
        <v>11</v>
      </c>
    </row>
    <row r="827" spans="1:6" x14ac:dyDescent="0.25">
      <c r="A827" s="3" t="s">
        <v>2102</v>
      </c>
      <c r="B827" s="3" t="s">
        <v>2102</v>
      </c>
      <c r="C827" s="3" t="s">
        <v>1168</v>
      </c>
      <c r="D827" s="3" t="s">
        <v>5698</v>
      </c>
      <c r="E827" s="3" t="s">
        <v>5698</v>
      </c>
      <c r="F827" s="3" t="s">
        <v>11</v>
      </c>
    </row>
    <row r="828" spans="1:6" x14ac:dyDescent="0.25">
      <c r="A828" s="3" t="s">
        <v>2105</v>
      </c>
      <c r="B828" s="3" t="s">
        <v>2105</v>
      </c>
      <c r="C828" s="3" t="s">
        <v>1168</v>
      </c>
      <c r="D828" s="3" t="s">
        <v>5698</v>
      </c>
      <c r="E828" s="3" t="s">
        <v>5698</v>
      </c>
      <c r="F828" s="3" t="s">
        <v>11</v>
      </c>
    </row>
    <row r="829" spans="1:6" x14ac:dyDescent="0.25">
      <c r="A829" s="3" t="s">
        <v>2107</v>
      </c>
      <c r="B829" s="3" t="s">
        <v>2107</v>
      </c>
      <c r="C829" s="3" t="s">
        <v>1168</v>
      </c>
      <c r="D829" s="3" t="s">
        <v>5698</v>
      </c>
      <c r="E829" s="3" t="s">
        <v>5698</v>
      </c>
      <c r="F829" s="3" t="s">
        <v>11</v>
      </c>
    </row>
    <row r="830" spans="1:6" x14ac:dyDescent="0.25">
      <c r="A830" s="3" t="s">
        <v>2109</v>
      </c>
      <c r="B830" s="3" t="s">
        <v>2109</v>
      </c>
      <c r="C830" s="3" t="s">
        <v>1168</v>
      </c>
      <c r="D830" s="3" t="s">
        <v>5698</v>
      </c>
      <c r="E830" s="3" t="s">
        <v>5698</v>
      </c>
      <c r="F830" s="3" t="s">
        <v>11</v>
      </c>
    </row>
    <row r="831" spans="1:6" x14ac:dyDescent="0.25">
      <c r="A831" s="3" t="s">
        <v>2111</v>
      </c>
      <c r="B831" s="3" t="s">
        <v>2111</v>
      </c>
      <c r="C831" s="3" t="s">
        <v>1168</v>
      </c>
      <c r="D831" s="3" t="s">
        <v>5698</v>
      </c>
      <c r="E831" s="3" t="s">
        <v>5698</v>
      </c>
      <c r="F831" s="3" t="s">
        <v>11</v>
      </c>
    </row>
    <row r="832" spans="1:6" x14ac:dyDescent="0.25">
      <c r="A832" s="3" t="s">
        <v>1232</v>
      </c>
      <c r="B832" s="3" t="s">
        <v>1232</v>
      </c>
      <c r="C832" s="3" t="s">
        <v>1168</v>
      </c>
      <c r="D832" s="3" t="s">
        <v>5698</v>
      </c>
      <c r="E832" s="3" t="s">
        <v>5698</v>
      </c>
      <c r="F832" s="3" t="s">
        <v>11</v>
      </c>
    </row>
    <row r="833" spans="1:6" x14ac:dyDescent="0.25">
      <c r="A833" s="3" t="s">
        <v>2113</v>
      </c>
      <c r="B833" s="3" t="s">
        <v>2113</v>
      </c>
      <c r="C833" s="3" t="s">
        <v>1168</v>
      </c>
      <c r="D833" s="3" t="s">
        <v>5698</v>
      </c>
      <c r="E833" s="3" t="s">
        <v>5698</v>
      </c>
      <c r="F833" s="3" t="s">
        <v>11</v>
      </c>
    </row>
    <row r="834" spans="1:6" x14ac:dyDescent="0.25">
      <c r="A834" s="3" t="s">
        <v>2115</v>
      </c>
      <c r="B834" s="3" t="s">
        <v>2115</v>
      </c>
      <c r="C834" s="3" t="s">
        <v>1168</v>
      </c>
      <c r="D834" s="3" t="s">
        <v>5698</v>
      </c>
      <c r="E834" s="3" t="s">
        <v>5698</v>
      </c>
      <c r="F834" s="3" t="s">
        <v>11</v>
      </c>
    </row>
    <row r="835" spans="1:6" x14ac:dyDescent="0.25">
      <c r="A835" s="3" t="s">
        <v>2118</v>
      </c>
      <c r="B835" s="3" t="s">
        <v>2118</v>
      </c>
      <c r="C835" s="3" t="s">
        <v>1168</v>
      </c>
      <c r="D835" s="3" t="s">
        <v>5698</v>
      </c>
      <c r="E835" s="3" t="s">
        <v>5698</v>
      </c>
      <c r="F835" s="3" t="s">
        <v>11</v>
      </c>
    </row>
    <row r="836" spans="1:6" x14ac:dyDescent="0.25">
      <c r="A836" s="3" t="s">
        <v>2120</v>
      </c>
      <c r="B836" s="3" t="s">
        <v>2120</v>
      </c>
      <c r="C836" s="3" t="s">
        <v>1168</v>
      </c>
      <c r="D836" s="3" t="s">
        <v>5698</v>
      </c>
      <c r="E836" s="3" t="s">
        <v>5698</v>
      </c>
      <c r="F836" s="3" t="s">
        <v>11</v>
      </c>
    </row>
    <row r="837" spans="1:6" x14ac:dyDescent="0.25">
      <c r="A837" s="3" t="s">
        <v>2123</v>
      </c>
      <c r="B837" s="3" t="s">
        <v>2123</v>
      </c>
      <c r="C837" s="3" t="s">
        <v>1168</v>
      </c>
      <c r="D837" s="3" t="s">
        <v>5698</v>
      </c>
      <c r="E837" s="3" t="s">
        <v>5698</v>
      </c>
      <c r="F837" s="3" t="s">
        <v>11</v>
      </c>
    </row>
    <row r="838" spans="1:6" x14ac:dyDescent="0.25">
      <c r="A838" s="3" t="s">
        <v>2125</v>
      </c>
      <c r="B838" s="3" t="s">
        <v>2125</v>
      </c>
      <c r="C838" s="3" t="s">
        <v>1168</v>
      </c>
      <c r="D838" s="3" t="s">
        <v>5698</v>
      </c>
      <c r="E838" s="3" t="s">
        <v>5698</v>
      </c>
      <c r="F838" s="3" t="s">
        <v>11</v>
      </c>
    </row>
    <row r="839" spans="1:6" x14ac:dyDescent="0.25">
      <c r="A839" s="3" t="s">
        <v>2126</v>
      </c>
      <c r="B839" s="3" t="s">
        <v>2126</v>
      </c>
      <c r="C839" s="3" t="s">
        <v>1168</v>
      </c>
      <c r="D839" s="3" t="s">
        <v>5698</v>
      </c>
      <c r="E839" s="3" t="s">
        <v>5698</v>
      </c>
      <c r="F839" s="3" t="s">
        <v>11</v>
      </c>
    </row>
    <row r="840" spans="1:6" x14ac:dyDescent="0.25">
      <c r="A840" s="3" t="s">
        <v>2127</v>
      </c>
      <c r="B840" s="3" t="s">
        <v>2127</v>
      </c>
      <c r="C840" s="3" t="s">
        <v>1168</v>
      </c>
      <c r="D840" s="3" t="s">
        <v>5698</v>
      </c>
      <c r="E840" s="3" t="s">
        <v>5698</v>
      </c>
      <c r="F840" s="3" t="s">
        <v>11</v>
      </c>
    </row>
    <row r="841" spans="1:6" x14ac:dyDescent="0.25">
      <c r="A841" s="3" t="s">
        <v>2128</v>
      </c>
      <c r="B841" s="3" t="s">
        <v>2128</v>
      </c>
      <c r="C841" s="3" t="s">
        <v>1168</v>
      </c>
      <c r="D841" s="3" t="s">
        <v>5698</v>
      </c>
      <c r="E841" s="3" t="s">
        <v>5698</v>
      </c>
      <c r="F841" s="3" t="s">
        <v>11</v>
      </c>
    </row>
    <row r="842" spans="1:6" x14ac:dyDescent="0.25">
      <c r="A842" s="3" t="s">
        <v>2131</v>
      </c>
      <c r="B842" s="3" t="s">
        <v>2131</v>
      </c>
      <c r="C842" s="3" t="s">
        <v>1168</v>
      </c>
      <c r="D842" s="3" t="s">
        <v>5698</v>
      </c>
      <c r="E842" s="3" t="s">
        <v>5698</v>
      </c>
      <c r="F842" s="3" t="s">
        <v>11</v>
      </c>
    </row>
    <row r="843" spans="1:6" x14ac:dyDescent="0.25">
      <c r="A843" s="3" t="s">
        <v>1233</v>
      </c>
      <c r="B843" s="3" t="s">
        <v>1233</v>
      </c>
      <c r="C843" s="3" t="s">
        <v>1168</v>
      </c>
      <c r="D843" s="3" t="s">
        <v>5698</v>
      </c>
      <c r="E843" s="3" t="s">
        <v>5698</v>
      </c>
      <c r="F843" s="3" t="s">
        <v>11</v>
      </c>
    </row>
    <row r="844" spans="1:6" x14ac:dyDescent="0.25">
      <c r="A844" s="3" t="s">
        <v>2133</v>
      </c>
      <c r="B844" s="3" t="s">
        <v>2133</v>
      </c>
      <c r="C844" s="3" t="s">
        <v>1168</v>
      </c>
      <c r="D844" s="3" t="s">
        <v>5698</v>
      </c>
      <c r="E844" s="3" t="s">
        <v>5698</v>
      </c>
      <c r="F844" s="3" t="s">
        <v>11</v>
      </c>
    </row>
    <row r="845" spans="1:6" x14ac:dyDescent="0.25">
      <c r="A845" s="3" t="s">
        <v>2136</v>
      </c>
      <c r="B845" s="3" t="s">
        <v>2136</v>
      </c>
      <c r="C845" s="3" t="s">
        <v>1168</v>
      </c>
      <c r="D845" s="3" t="s">
        <v>5698</v>
      </c>
      <c r="E845" s="3" t="s">
        <v>5698</v>
      </c>
      <c r="F845" s="3" t="s">
        <v>11</v>
      </c>
    </row>
    <row r="846" spans="1:6" x14ac:dyDescent="0.25">
      <c r="A846" s="3" t="s">
        <v>2138</v>
      </c>
      <c r="B846" s="3" t="s">
        <v>2138</v>
      </c>
      <c r="C846" s="3" t="s">
        <v>1168</v>
      </c>
      <c r="D846" s="3" t="s">
        <v>5698</v>
      </c>
      <c r="E846" s="3" t="s">
        <v>5698</v>
      </c>
      <c r="F846" s="3" t="s">
        <v>11</v>
      </c>
    </row>
    <row r="847" spans="1:6" x14ac:dyDescent="0.25">
      <c r="A847" s="3" t="s">
        <v>2141</v>
      </c>
      <c r="B847" s="3" t="s">
        <v>2141</v>
      </c>
      <c r="C847" s="3" t="s">
        <v>1168</v>
      </c>
      <c r="D847" s="3" t="s">
        <v>5698</v>
      </c>
      <c r="E847" s="3" t="s">
        <v>5698</v>
      </c>
      <c r="F847" s="3" t="s">
        <v>11</v>
      </c>
    </row>
    <row r="848" spans="1:6" x14ac:dyDescent="0.25">
      <c r="A848" s="3" t="s">
        <v>2143</v>
      </c>
      <c r="B848" s="3" t="s">
        <v>2143</v>
      </c>
      <c r="C848" s="3" t="s">
        <v>1168</v>
      </c>
      <c r="D848" s="3" t="s">
        <v>5698</v>
      </c>
      <c r="E848" s="3" t="s">
        <v>5698</v>
      </c>
      <c r="F848" s="3" t="s">
        <v>11</v>
      </c>
    </row>
    <row r="849" spans="1:6" x14ac:dyDescent="0.25">
      <c r="A849" s="3" t="s">
        <v>2146</v>
      </c>
      <c r="B849" s="3" t="s">
        <v>2146</v>
      </c>
      <c r="C849" s="3" t="s">
        <v>1168</v>
      </c>
      <c r="D849" s="3" t="s">
        <v>5698</v>
      </c>
      <c r="E849" s="3" t="s">
        <v>5698</v>
      </c>
      <c r="F849" s="3" t="s">
        <v>11</v>
      </c>
    </row>
    <row r="850" spans="1:6" x14ac:dyDescent="0.25">
      <c r="A850" s="3" t="s">
        <v>2148</v>
      </c>
      <c r="B850" s="3" t="s">
        <v>2148</v>
      </c>
      <c r="C850" s="3" t="s">
        <v>1168</v>
      </c>
      <c r="D850" s="3" t="s">
        <v>5698</v>
      </c>
      <c r="E850" s="3" t="s">
        <v>5698</v>
      </c>
      <c r="F850" s="3" t="s">
        <v>11</v>
      </c>
    </row>
    <row r="851" spans="1:6" x14ac:dyDescent="0.25">
      <c r="A851" s="3" t="s">
        <v>2150</v>
      </c>
      <c r="B851" s="3" t="s">
        <v>2150</v>
      </c>
      <c r="C851" s="3" t="s">
        <v>1168</v>
      </c>
      <c r="D851" s="3" t="s">
        <v>5698</v>
      </c>
      <c r="E851" s="3" t="s">
        <v>5698</v>
      </c>
      <c r="F851" s="3" t="s">
        <v>11</v>
      </c>
    </row>
    <row r="852" spans="1:6" x14ac:dyDescent="0.25">
      <c r="A852" s="3" t="s">
        <v>2152</v>
      </c>
      <c r="B852" s="3" t="s">
        <v>2152</v>
      </c>
      <c r="C852" s="3" t="s">
        <v>1168</v>
      </c>
      <c r="D852" s="3" t="s">
        <v>5698</v>
      </c>
      <c r="E852" s="3" t="s">
        <v>5698</v>
      </c>
      <c r="F852" s="3" t="s">
        <v>11</v>
      </c>
    </row>
    <row r="853" spans="1:6" x14ac:dyDescent="0.25">
      <c r="A853" s="3" t="s">
        <v>2154</v>
      </c>
      <c r="B853" s="3" t="s">
        <v>2154</v>
      </c>
      <c r="C853" s="3" t="s">
        <v>1168</v>
      </c>
      <c r="D853" s="3" t="s">
        <v>5698</v>
      </c>
      <c r="E853" s="3" t="s">
        <v>5698</v>
      </c>
      <c r="F853" s="3" t="s">
        <v>11</v>
      </c>
    </row>
    <row r="854" spans="1:6" x14ac:dyDescent="0.25">
      <c r="A854" s="3" t="s">
        <v>1234</v>
      </c>
      <c r="B854" s="3" t="s">
        <v>1234</v>
      </c>
      <c r="C854" s="3" t="s">
        <v>1168</v>
      </c>
      <c r="D854" s="3" t="s">
        <v>5698</v>
      </c>
      <c r="E854" s="3" t="s">
        <v>5698</v>
      </c>
      <c r="F854" s="3" t="s">
        <v>11</v>
      </c>
    </row>
    <row r="855" spans="1:6" x14ac:dyDescent="0.25">
      <c r="A855" s="3" t="s">
        <v>2156</v>
      </c>
      <c r="B855" s="3" t="s">
        <v>2156</v>
      </c>
      <c r="C855" s="3" t="s">
        <v>1168</v>
      </c>
      <c r="D855" s="3" t="s">
        <v>5698</v>
      </c>
      <c r="E855" s="3" t="s">
        <v>5698</v>
      </c>
      <c r="F855" s="3" t="s">
        <v>11</v>
      </c>
    </row>
    <row r="856" spans="1:6" x14ac:dyDescent="0.25">
      <c r="A856" s="3" t="s">
        <v>2158</v>
      </c>
      <c r="B856" s="3" t="s">
        <v>2158</v>
      </c>
      <c r="C856" s="3" t="s">
        <v>1168</v>
      </c>
      <c r="D856" s="3" t="s">
        <v>5698</v>
      </c>
      <c r="E856" s="3" t="s">
        <v>5698</v>
      </c>
      <c r="F856" s="3" t="s">
        <v>11</v>
      </c>
    </row>
    <row r="857" spans="1:6" x14ac:dyDescent="0.25">
      <c r="A857" s="3" t="s">
        <v>2160</v>
      </c>
      <c r="B857" s="3" t="s">
        <v>2160</v>
      </c>
      <c r="C857" s="3" t="s">
        <v>1168</v>
      </c>
      <c r="D857" s="3" t="s">
        <v>5698</v>
      </c>
      <c r="E857" s="3" t="s">
        <v>5698</v>
      </c>
      <c r="F857" s="3" t="s">
        <v>11</v>
      </c>
    </row>
    <row r="858" spans="1:6" x14ac:dyDescent="0.25">
      <c r="A858" s="3" t="s">
        <v>2162</v>
      </c>
      <c r="B858" s="3" t="s">
        <v>2162</v>
      </c>
      <c r="C858" s="3" t="s">
        <v>1168</v>
      </c>
      <c r="D858" s="3" t="s">
        <v>5698</v>
      </c>
      <c r="E858" s="3" t="s">
        <v>5698</v>
      </c>
      <c r="F858" s="3" t="s">
        <v>11</v>
      </c>
    </row>
    <row r="859" spans="1:6" x14ac:dyDescent="0.25">
      <c r="A859" s="3" t="s">
        <v>2164</v>
      </c>
      <c r="B859" s="3" t="s">
        <v>2164</v>
      </c>
      <c r="C859" s="3" t="s">
        <v>1168</v>
      </c>
      <c r="D859" s="3" t="s">
        <v>5698</v>
      </c>
      <c r="E859" s="3" t="s">
        <v>5698</v>
      </c>
      <c r="F859" s="3" t="s">
        <v>11</v>
      </c>
    </row>
    <row r="860" spans="1:6" x14ac:dyDescent="0.25">
      <c r="A860" s="3" t="s">
        <v>2166</v>
      </c>
      <c r="B860" s="3" t="s">
        <v>2166</v>
      </c>
      <c r="C860" s="3" t="s">
        <v>1168</v>
      </c>
      <c r="D860" s="3" t="s">
        <v>5698</v>
      </c>
      <c r="E860" s="3" t="s">
        <v>5698</v>
      </c>
      <c r="F860" s="3" t="s">
        <v>11</v>
      </c>
    </row>
    <row r="861" spans="1:6" x14ac:dyDescent="0.25">
      <c r="A861" s="3" t="s">
        <v>2169</v>
      </c>
      <c r="B861" s="3" t="s">
        <v>2169</v>
      </c>
      <c r="C861" s="3" t="s">
        <v>1168</v>
      </c>
      <c r="D861" s="3" t="s">
        <v>5698</v>
      </c>
      <c r="E861" s="3" t="s">
        <v>5698</v>
      </c>
      <c r="F861" s="3" t="s">
        <v>11</v>
      </c>
    </row>
    <row r="862" spans="1:6" x14ac:dyDescent="0.25">
      <c r="A862" s="3" t="s">
        <v>2171</v>
      </c>
      <c r="B862" s="3" t="s">
        <v>2171</v>
      </c>
      <c r="C862" s="3" t="s">
        <v>1168</v>
      </c>
      <c r="D862" s="3" t="s">
        <v>5698</v>
      </c>
      <c r="E862" s="3" t="s">
        <v>5698</v>
      </c>
      <c r="F862" s="3" t="s">
        <v>11</v>
      </c>
    </row>
    <row r="863" spans="1:6" x14ac:dyDescent="0.25">
      <c r="A863" s="3" t="s">
        <v>2172</v>
      </c>
      <c r="B863" s="3" t="s">
        <v>2172</v>
      </c>
      <c r="C863" s="3" t="s">
        <v>1168</v>
      </c>
      <c r="D863" s="3" t="s">
        <v>5698</v>
      </c>
      <c r="E863" s="3" t="s">
        <v>5698</v>
      </c>
      <c r="F863" s="3" t="s">
        <v>11</v>
      </c>
    </row>
    <row r="864" spans="1:6" x14ac:dyDescent="0.25">
      <c r="A864" s="3" t="s">
        <v>2174</v>
      </c>
      <c r="B864" s="3" t="s">
        <v>2174</v>
      </c>
      <c r="C864" s="3" t="s">
        <v>1168</v>
      </c>
      <c r="D864" s="3" t="s">
        <v>5698</v>
      </c>
      <c r="E864" s="3" t="s">
        <v>5698</v>
      </c>
      <c r="F864" s="3" t="s">
        <v>11</v>
      </c>
    </row>
    <row r="865" spans="1:6" x14ac:dyDescent="0.25">
      <c r="A865" s="3" t="s">
        <v>1235</v>
      </c>
      <c r="B865" s="3" t="s">
        <v>1235</v>
      </c>
      <c r="C865" s="3" t="s">
        <v>1168</v>
      </c>
      <c r="D865" s="3" t="s">
        <v>5698</v>
      </c>
      <c r="E865" s="3" t="s">
        <v>5698</v>
      </c>
      <c r="F865" s="3" t="s">
        <v>11</v>
      </c>
    </row>
    <row r="866" spans="1:6" x14ac:dyDescent="0.25">
      <c r="A866" s="3" t="s">
        <v>2176</v>
      </c>
      <c r="B866" s="3" t="s">
        <v>2176</v>
      </c>
      <c r="C866" s="3" t="s">
        <v>1168</v>
      </c>
      <c r="D866" s="3" t="s">
        <v>5698</v>
      </c>
      <c r="E866" s="3" t="s">
        <v>5698</v>
      </c>
      <c r="F866" s="3" t="s">
        <v>11</v>
      </c>
    </row>
    <row r="867" spans="1:6" x14ac:dyDescent="0.25">
      <c r="A867" s="3" t="s">
        <v>2177</v>
      </c>
      <c r="B867" s="3" t="s">
        <v>2177</v>
      </c>
      <c r="C867" s="3" t="s">
        <v>1168</v>
      </c>
      <c r="D867" s="3" t="s">
        <v>5698</v>
      </c>
      <c r="E867" s="3" t="s">
        <v>5698</v>
      </c>
      <c r="F867" s="3" t="s">
        <v>11</v>
      </c>
    </row>
    <row r="868" spans="1:6" x14ac:dyDescent="0.25">
      <c r="A868" s="3" t="s">
        <v>2179</v>
      </c>
      <c r="B868" s="3" t="s">
        <v>2179</v>
      </c>
      <c r="C868" s="3" t="s">
        <v>1168</v>
      </c>
      <c r="D868" s="3" t="s">
        <v>5698</v>
      </c>
      <c r="E868" s="3" t="s">
        <v>5698</v>
      </c>
      <c r="F868" s="3" t="s">
        <v>11</v>
      </c>
    </row>
    <row r="869" spans="1:6" x14ac:dyDescent="0.25">
      <c r="A869" s="3" t="s">
        <v>2181</v>
      </c>
      <c r="B869" s="3" t="s">
        <v>2181</v>
      </c>
      <c r="C869" s="3" t="s">
        <v>1168</v>
      </c>
      <c r="D869" s="3" t="s">
        <v>5698</v>
      </c>
      <c r="E869" s="3" t="s">
        <v>5698</v>
      </c>
      <c r="F869" s="3" t="s">
        <v>11</v>
      </c>
    </row>
    <row r="870" spans="1:6" x14ac:dyDescent="0.25">
      <c r="A870" s="3" t="s">
        <v>2183</v>
      </c>
      <c r="B870" s="3" t="s">
        <v>2183</v>
      </c>
      <c r="C870" s="3" t="s">
        <v>1168</v>
      </c>
      <c r="D870" s="3" t="s">
        <v>5698</v>
      </c>
      <c r="E870" s="3" t="s">
        <v>5698</v>
      </c>
      <c r="F870" s="3" t="s">
        <v>11</v>
      </c>
    </row>
    <row r="871" spans="1:6" x14ac:dyDescent="0.25">
      <c r="A871" s="3" t="s">
        <v>2185</v>
      </c>
      <c r="B871" s="3" t="s">
        <v>2185</v>
      </c>
      <c r="C871" s="3" t="s">
        <v>1168</v>
      </c>
      <c r="D871" s="3" t="s">
        <v>5698</v>
      </c>
      <c r="E871" s="3" t="s">
        <v>5698</v>
      </c>
      <c r="F871" s="3" t="s">
        <v>11</v>
      </c>
    </row>
    <row r="872" spans="1:6" x14ac:dyDescent="0.25">
      <c r="A872" s="3" t="s">
        <v>3138</v>
      </c>
      <c r="B872" s="3" t="s">
        <v>3138</v>
      </c>
      <c r="C872" s="3" t="s">
        <v>1168</v>
      </c>
      <c r="D872" s="3" t="s">
        <v>5698</v>
      </c>
      <c r="E872" s="3" t="s">
        <v>5698</v>
      </c>
      <c r="F872" s="3" t="s">
        <v>11</v>
      </c>
    </row>
    <row r="873" spans="1:6" x14ac:dyDescent="0.25">
      <c r="A873" s="3" t="s">
        <v>3139</v>
      </c>
      <c r="B873" s="3" t="s">
        <v>3139</v>
      </c>
      <c r="C873" s="3" t="s">
        <v>1168</v>
      </c>
      <c r="D873" s="3" t="s">
        <v>5698</v>
      </c>
      <c r="E873" s="3" t="s">
        <v>5698</v>
      </c>
      <c r="F873" s="3" t="s">
        <v>11</v>
      </c>
    </row>
    <row r="874" spans="1:6" x14ac:dyDescent="0.25">
      <c r="A874" s="3" t="s">
        <v>2191</v>
      </c>
      <c r="B874" s="3" t="s">
        <v>2191</v>
      </c>
      <c r="C874" s="3" t="s">
        <v>1168</v>
      </c>
      <c r="D874" s="3" t="s">
        <v>5698</v>
      </c>
      <c r="E874" s="3" t="s">
        <v>5698</v>
      </c>
      <c r="F874" s="3" t="s">
        <v>11</v>
      </c>
    </row>
    <row r="875" spans="1:6" x14ac:dyDescent="0.25">
      <c r="A875" s="3" t="s">
        <v>1236</v>
      </c>
      <c r="B875" s="3" t="s">
        <v>1236</v>
      </c>
      <c r="C875" s="3" t="s">
        <v>1168</v>
      </c>
      <c r="D875" s="3" t="s">
        <v>5698</v>
      </c>
      <c r="E875" s="3" t="s">
        <v>5698</v>
      </c>
      <c r="F875" s="3" t="s">
        <v>11</v>
      </c>
    </row>
    <row r="876" spans="1:6" x14ac:dyDescent="0.25">
      <c r="A876" s="3" t="s">
        <v>2192</v>
      </c>
      <c r="B876" s="3" t="s">
        <v>2192</v>
      </c>
      <c r="C876" s="3" t="s">
        <v>1168</v>
      </c>
      <c r="D876" s="3" t="s">
        <v>5698</v>
      </c>
      <c r="E876" s="3" t="s">
        <v>5698</v>
      </c>
      <c r="F876" s="3" t="s">
        <v>11</v>
      </c>
    </row>
    <row r="877" spans="1:6" x14ac:dyDescent="0.25">
      <c r="A877" s="3" t="s">
        <v>2195</v>
      </c>
      <c r="B877" s="3" t="s">
        <v>2195</v>
      </c>
      <c r="C877" s="3" t="s">
        <v>1168</v>
      </c>
      <c r="D877" s="3" t="s">
        <v>5698</v>
      </c>
      <c r="E877" s="3" t="s">
        <v>5698</v>
      </c>
      <c r="F877" s="3" t="s">
        <v>11</v>
      </c>
    </row>
    <row r="878" spans="1:6" x14ac:dyDescent="0.25">
      <c r="A878" s="3" t="s">
        <v>2198</v>
      </c>
      <c r="B878" s="3" t="s">
        <v>2198</v>
      </c>
      <c r="C878" s="3" t="s">
        <v>1168</v>
      </c>
      <c r="D878" s="3" t="s">
        <v>5698</v>
      </c>
      <c r="E878" s="3" t="s">
        <v>5698</v>
      </c>
      <c r="F878" s="3" t="s">
        <v>11</v>
      </c>
    </row>
    <row r="879" spans="1:6" x14ac:dyDescent="0.25">
      <c r="A879" s="3" t="s">
        <v>2200</v>
      </c>
      <c r="B879" s="3" t="s">
        <v>2200</v>
      </c>
      <c r="C879" s="3" t="s">
        <v>1168</v>
      </c>
      <c r="D879" s="3" t="s">
        <v>5698</v>
      </c>
      <c r="E879" s="3" t="s">
        <v>5698</v>
      </c>
      <c r="F879" s="3" t="s">
        <v>11</v>
      </c>
    </row>
    <row r="880" spans="1:6" x14ac:dyDescent="0.25">
      <c r="A880" s="3" t="s">
        <v>2203</v>
      </c>
      <c r="B880" s="3" t="s">
        <v>2203</v>
      </c>
      <c r="C880" s="3" t="s">
        <v>1168</v>
      </c>
      <c r="D880" s="3" t="s">
        <v>5698</v>
      </c>
      <c r="E880" s="3" t="s">
        <v>5698</v>
      </c>
      <c r="F880" s="3" t="s">
        <v>11</v>
      </c>
    </row>
    <row r="881" spans="1:6" x14ac:dyDescent="0.25">
      <c r="A881" s="3" t="s">
        <v>2204</v>
      </c>
      <c r="B881" s="3" t="s">
        <v>2204</v>
      </c>
      <c r="C881" s="3" t="s">
        <v>1168</v>
      </c>
      <c r="D881" s="3" t="s">
        <v>5698</v>
      </c>
      <c r="E881" s="3" t="s">
        <v>5698</v>
      </c>
      <c r="F881" s="3" t="s">
        <v>11</v>
      </c>
    </row>
    <row r="882" spans="1:6" x14ac:dyDescent="0.25">
      <c r="A882" s="3" t="s">
        <v>2206</v>
      </c>
      <c r="B882" s="3" t="s">
        <v>2206</v>
      </c>
      <c r="C882" s="3" t="s">
        <v>1168</v>
      </c>
      <c r="D882" s="3" t="s">
        <v>5698</v>
      </c>
      <c r="E882" s="3" t="s">
        <v>5698</v>
      </c>
      <c r="F882" s="3" t="s">
        <v>11</v>
      </c>
    </row>
    <row r="883" spans="1:6" x14ac:dyDescent="0.25">
      <c r="A883" s="3" t="s">
        <v>2208</v>
      </c>
      <c r="B883" s="3" t="s">
        <v>2208</v>
      </c>
      <c r="C883" s="3" t="s">
        <v>1168</v>
      </c>
      <c r="D883" s="3" t="s">
        <v>5698</v>
      </c>
      <c r="E883" s="3" t="s">
        <v>5698</v>
      </c>
      <c r="F883" s="3" t="s">
        <v>11</v>
      </c>
    </row>
    <row r="884" spans="1:6" x14ac:dyDescent="0.25">
      <c r="A884" s="3" t="s">
        <v>2210</v>
      </c>
      <c r="B884" s="3" t="s">
        <v>2210</v>
      </c>
      <c r="C884" s="3" t="s">
        <v>1168</v>
      </c>
      <c r="D884" s="3" t="s">
        <v>5698</v>
      </c>
      <c r="E884" s="3" t="s">
        <v>5698</v>
      </c>
      <c r="F884" s="3" t="s">
        <v>11</v>
      </c>
    </row>
    <row r="885" spans="1:6" x14ac:dyDescent="0.25">
      <c r="A885" s="3" t="s">
        <v>2212</v>
      </c>
      <c r="B885" s="3" t="s">
        <v>2212</v>
      </c>
      <c r="C885" s="3" t="s">
        <v>1168</v>
      </c>
      <c r="D885" s="3" t="s">
        <v>5698</v>
      </c>
      <c r="E885" s="3" t="s">
        <v>5698</v>
      </c>
      <c r="F885" s="3" t="s">
        <v>11</v>
      </c>
    </row>
    <row r="886" spans="1:6" x14ac:dyDescent="0.25">
      <c r="A886" s="3" t="s">
        <v>1237</v>
      </c>
      <c r="B886" s="3" t="s">
        <v>1237</v>
      </c>
      <c r="C886" s="3" t="s">
        <v>1168</v>
      </c>
      <c r="D886" s="3" t="s">
        <v>5698</v>
      </c>
      <c r="E886" s="3" t="s">
        <v>5698</v>
      </c>
      <c r="F886" s="3" t="s">
        <v>11</v>
      </c>
    </row>
    <row r="887" spans="1:6" x14ac:dyDescent="0.25">
      <c r="A887" s="3" t="s">
        <v>2214</v>
      </c>
      <c r="B887" s="3" t="s">
        <v>2214</v>
      </c>
      <c r="C887" s="3" t="s">
        <v>1168</v>
      </c>
      <c r="D887" s="3" t="s">
        <v>5698</v>
      </c>
      <c r="E887" s="3" t="s">
        <v>5698</v>
      </c>
      <c r="F887" s="3" t="s">
        <v>11</v>
      </c>
    </row>
    <row r="888" spans="1:6" x14ac:dyDescent="0.25">
      <c r="A888" s="3" t="s">
        <v>2216</v>
      </c>
      <c r="B888" s="3" t="s">
        <v>2216</v>
      </c>
      <c r="C888" s="3" t="s">
        <v>1168</v>
      </c>
      <c r="D888" s="3" t="s">
        <v>5698</v>
      </c>
      <c r="E888" s="3" t="s">
        <v>5698</v>
      </c>
      <c r="F888" s="3" t="s">
        <v>11</v>
      </c>
    </row>
    <row r="889" spans="1:6" x14ac:dyDescent="0.25">
      <c r="A889" s="3" t="s">
        <v>2218</v>
      </c>
      <c r="B889" s="3" t="s">
        <v>2218</v>
      </c>
      <c r="C889" s="3" t="s">
        <v>1168</v>
      </c>
      <c r="D889" s="3" t="s">
        <v>5698</v>
      </c>
      <c r="E889" s="3" t="s">
        <v>5698</v>
      </c>
      <c r="F889" s="3" t="s">
        <v>11</v>
      </c>
    </row>
    <row r="890" spans="1:6" x14ac:dyDescent="0.25">
      <c r="A890" s="3" t="s">
        <v>2220</v>
      </c>
      <c r="B890" s="3" t="s">
        <v>2220</v>
      </c>
      <c r="C890" s="3" t="s">
        <v>1168</v>
      </c>
      <c r="D890" s="3" t="s">
        <v>5698</v>
      </c>
      <c r="E890" s="3" t="s">
        <v>5698</v>
      </c>
      <c r="F890" s="3" t="s">
        <v>11</v>
      </c>
    </row>
    <row r="891" spans="1:6" x14ac:dyDescent="0.25">
      <c r="A891" s="3" t="s">
        <v>2222</v>
      </c>
      <c r="B891" s="3" t="s">
        <v>2222</v>
      </c>
      <c r="C891" s="3" t="s">
        <v>1168</v>
      </c>
      <c r="D891" s="3" t="s">
        <v>5698</v>
      </c>
      <c r="E891" s="3" t="s">
        <v>5698</v>
      </c>
      <c r="F891" s="3" t="s">
        <v>11</v>
      </c>
    </row>
    <row r="892" spans="1:6" x14ac:dyDescent="0.25">
      <c r="A892" s="3" t="s">
        <v>2223</v>
      </c>
      <c r="B892" s="3" t="s">
        <v>2223</v>
      </c>
      <c r="C892" s="3" t="s">
        <v>1168</v>
      </c>
      <c r="D892" s="3" t="s">
        <v>5698</v>
      </c>
      <c r="E892" s="3" t="s">
        <v>5698</v>
      </c>
      <c r="F892" s="3" t="s">
        <v>11</v>
      </c>
    </row>
    <row r="893" spans="1:6" x14ac:dyDescent="0.25">
      <c r="A893" s="3" t="s">
        <v>2225</v>
      </c>
      <c r="B893" s="3" t="s">
        <v>2225</v>
      </c>
      <c r="C893" s="3" t="s">
        <v>1168</v>
      </c>
      <c r="D893" s="3" t="s">
        <v>5698</v>
      </c>
      <c r="E893" s="3" t="s">
        <v>5698</v>
      </c>
      <c r="F893" s="3" t="s">
        <v>11</v>
      </c>
    </row>
    <row r="894" spans="1:6" x14ac:dyDescent="0.25">
      <c r="A894" s="3" t="s">
        <v>2227</v>
      </c>
      <c r="B894" s="3" t="s">
        <v>2227</v>
      </c>
      <c r="C894" s="3" t="s">
        <v>1168</v>
      </c>
      <c r="D894" s="3" t="s">
        <v>5698</v>
      </c>
      <c r="E894" s="3" t="s">
        <v>5698</v>
      </c>
      <c r="F894" s="3" t="s">
        <v>11</v>
      </c>
    </row>
    <row r="895" spans="1:6" x14ac:dyDescent="0.25">
      <c r="A895" s="3" t="s">
        <v>2229</v>
      </c>
      <c r="B895" s="3" t="s">
        <v>2229</v>
      </c>
      <c r="C895" s="3" t="s">
        <v>1168</v>
      </c>
      <c r="D895" s="3" t="s">
        <v>5698</v>
      </c>
      <c r="E895" s="3" t="s">
        <v>5698</v>
      </c>
      <c r="F895" s="3" t="s">
        <v>11</v>
      </c>
    </row>
    <row r="896" spans="1:6" x14ac:dyDescent="0.25">
      <c r="A896" s="3" t="s">
        <v>2230</v>
      </c>
      <c r="B896" s="3" t="s">
        <v>2230</v>
      </c>
      <c r="C896" s="3" t="s">
        <v>1168</v>
      </c>
      <c r="D896" s="3" t="s">
        <v>5698</v>
      </c>
      <c r="E896" s="3" t="s">
        <v>5698</v>
      </c>
      <c r="F896" s="3" t="s">
        <v>11</v>
      </c>
    </row>
    <row r="897" spans="1:6" x14ac:dyDescent="0.25">
      <c r="A897" s="3" t="s">
        <v>1238</v>
      </c>
      <c r="B897" s="3" t="s">
        <v>1238</v>
      </c>
      <c r="C897" s="3" t="s">
        <v>1168</v>
      </c>
      <c r="D897" s="3" t="s">
        <v>5698</v>
      </c>
      <c r="E897" s="3" t="s">
        <v>5698</v>
      </c>
      <c r="F897" s="3" t="s">
        <v>11</v>
      </c>
    </row>
    <row r="898" spans="1:6" x14ac:dyDescent="0.25">
      <c r="A898" s="3" t="s">
        <v>2232</v>
      </c>
      <c r="B898" s="3" t="s">
        <v>2232</v>
      </c>
      <c r="C898" s="3" t="s">
        <v>1168</v>
      </c>
      <c r="D898" s="3" t="s">
        <v>5698</v>
      </c>
      <c r="E898" s="3" t="s">
        <v>5698</v>
      </c>
      <c r="F898" s="3" t="s">
        <v>11</v>
      </c>
    </row>
    <row r="899" spans="1:6" x14ac:dyDescent="0.25">
      <c r="A899" s="3" t="s">
        <v>2234</v>
      </c>
      <c r="B899" s="3" t="s">
        <v>2234</v>
      </c>
      <c r="C899" s="3" t="s">
        <v>1168</v>
      </c>
      <c r="D899" s="3" t="s">
        <v>5698</v>
      </c>
      <c r="E899" s="3" t="s">
        <v>5698</v>
      </c>
      <c r="F899" s="3" t="s">
        <v>11</v>
      </c>
    </row>
    <row r="900" spans="1:6" x14ac:dyDescent="0.25">
      <c r="A900" s="3" t="s">
        <v>2235</v>
      </c>
      <c r="B900" s="3" t="s">
        <v>2235</v>
      </c>
      <c r="C900" s="3" t="s">
        <v>1168</v>
      </c>
      <c r="D900" s="3" t="s">
        <v>5698</v>
      </c>
      <c r="E900" s="3" t="s">
        <v>5698</v>
      </c>
      <c r="F900" s="3" t="s">
        <v>11</v>
      </c>
    </row>
    <row r="901" spans="1:6" x14ac:dyDescent="0.25">
      <c r="A901" s="3" t="s">
        <v>2237</v>
      </c>
      <c r="B901" s="3" t="s">
        <v>2237</v>
      </c>
      <c r="C901" s="3" t="s">
        <v>1168</v>
      </c>
      <c r="D901" s="3" t="s">
        <v>5698</v>
      </c>
      <c r="E901" s="3" t="s">
        <v>5698</v>
      </c>
      <c r="F901" s="3" t="s">
        <v>11</v>
      </c>
    </row>
    <row r="902" spans="1:6" x14ac:dyDescent="0.25">
      <c r="A902" s="3" t="s">
        <v>2238</v>
      </c>
      <c r="B902" s="3" t="s">
        <v>2238</v>
      </c>
      <c r="C902" s="3" t="s">
        <v>1168</v>
      </c>
      <c r="D902" s="3" t="s">
        <v>5698</v>
      </c>
      <c r="E902" s="3" t="s">
        <v>5698</v>
      </c>
      <c r="F902" s="3" t="s">
        <v>11</v>
      </c>
    </row>
    <row r="903" spans="1:6" x14ac:dyDescent="0.25">
      <c r="A903" s="3" t="s">
        <v>2240</v>
      </c>
      <c r="B903" s="3" t="s">
        <v>2240</v>
      </c>
      <c r="C903" s="3" t="s">
        <v>1168</v>
      </c>
      <c r="D903" s="3" t="s">
        <v>5698</v>
      </c>
      <c r="E903" s="3" t="s">
        <v>5698</v>
      </c>
      <c r="F903" s="3" t="s">
        <v>11</v>
      </c>
    </row>
    <row r="904" spans="1:6" x14ac:dyDescent="0.25">
      <c r="A904" s="3" t="s">
        <v>2241</v>
      </c>
      <c r="B904" s="3" t="s">
        <v>2241</v>
      </c>
      <c r="C904" s="3" t="s">
        <v>1168</v>
      </c>
      <c r="D904" s="3" t="s">
        <v>5698</v>
      </c>
      <c r="E904" s="3" t="s">
        <v>5698</v>
      </c>
      <c r="F904" s="3" t="s">
        <v>11</v>
      </c>
    </row>
    <row r="905" spans="1:6" x14ac:dyDescent="0.25">
      <c r="A905" s="3" t="s">
        <v>2243</v>
      </c>
      <c r="B905" s="3" t="s">
        <v>2243</v>
      </c>
      <c r="C905" s="3" t="s">
        <v>1168</v>
      </c>
      <c r="D905" s="3" t="s">
        <v>5698</v>
      </c>
      <c r="E905" s="3" t="s">
        <v>5698</v>
      </c>
      <c r="F905" s="3" t="s">
        <v>11</v>
      </c>
    </row>
    <row r="906" spans="1:6" x14ac:dyDescent="0.25">
      <c r="A906" s="3" t="s">
        <v>2244</v>
      </c>
      <c r="B906" s="3" t="s">
        <v>2244</v>
      </c>
      <c r="C906" s="3" t="s">
        <v>1168</v>
      </c>
      <c r="D906" s="3" t="s">
        <v>5698</v>
      </c>
      <c r="E906" s="3" t="s">
        <v>5698</v>
      </c>
      <c r="F906" s="3" t="s">
        <v>11</v>
      </c>
    </row>
    <row r="907" spans="1:6" x14ac:dyDescent="0.25">
      <c r="A907" s="3" t="s">
        <v>2246</v>
      </c>
      <c r="B907" s="3" t="s">
        <v>2246</v>
      </c>
      <c r="C907" s="3" t="s">
        <v>1168</v>
      </c>
      <c r="D907" s="3" t="s">
        <v>5698</v>
      </c>
      <c r="E907" s="3" t="s">
        <v>5698</v>
      </c>
      <c r="F907" s="3" t="s">
        <v>11</v>
      </c>
    </row>
    <row r="908" spans="1:6" x14ac:dyDescent="0.25">
      <c r="A908" s="3" t="s">
        <v>1239</v>
      </c>
      <c r="B908" s="3" t="s">
        <v>1239</v>
      </c>
      <c r="C908" s="3" t="s">
        <v>1168</v>
      </c>
      <c r="D908" s="3" t="s">
        <v>5698</v>
      </c>
      <c r="E908" s="3" t="s">
        <v>5698</v>
      </c>
      <c r="F908" s="3" t="s">
        <v>11</v>
      </c>
    </row>
    <row r="909" spans="1:6" x14ac:dyDescent="0.25">
      <c r="A909" s="3" t="s">
        <v>2247</v>
      </c>
      <c r="B909" s="3" t="s">
        <v>2247</v>
      </c>
      <c r="C909" s="3" t="s">
        <v>1168</v>
      </c>
      <c r="D909" s="3" t="s">
        <v>5698</v>
      </c>
      <c r="E909" s="3" t="s">
        <v>5698</v>
      </c>
      <c r="F909" s="3" t="s">
        <v>11</v>
      </c>
    </row>
    <row r="910" spans="1:6" x14ac:dyDescent="0.25">
      <c r="A910" s="3" t="s">
        <v>2249</v>
      </c>
      <c r="B910" s="3" t="s">
        <v>2249</v>
      </c>
      <c r="C910" s="3" t="s">
        <v>1168</v>
      </c>
      <c r="D910" s="3" t="s">
        <v>5698</v>
      </c>
      <c r="E910" s="3" t="s">
        <v>5698</v>
      </c>
      <c r="F910" s="3" t="s">
        <v>11</v>
      </c>
    </row>
    <row r="911" spans="1:6" x14ac:dyDescent="0.25">
      <c r="A911" s="3" t="s">
        <v>2250</v>
      </c>
      <c r="B911" s="3" t="s">
        <v>2250</v>
      </c>
      <c r="C911" s="3" t="s">
        <v>1168</v>
      </c>
      <c r="D911" s="3" t="s">
        <v>5698</v>
      </c>
      <c r="E911" s="3" t="s">
        <v>5698</v>
      </c>
      <c r="F911" s="3" t="s">
        <v>11</v>
      </c>
    </row>
    <row r="912" spans="1:6" x14ac:dyDescent="0.25">
      <c r="A912" s="3" t="s">
        <v>2252</v>
      </c>
      <c r="B912" s="3" t="s">
        <v>2252</v>
      </c>
      <c r="C912" s="3" t="s">
        <v>1168</v>
      </c>
      <c r="D912" s="3" t="s">
        <v>5698</v>
      </c>
      <c r="E912" s="3" t="s">
        <v>5698</v>
      </c>
      <c r="F912" s="3" t="s">
        <v>11</v>
      </c>
    </row>
    <row r="913" spans="1:6" x14ac:dyDescent="0.25">
      <c r="A913" s="3" t="s">
        <v>2253</v>
      </c>
      <c r="B913" s="3" t="s">
        <v>2253</v>
      </c>
      <c r="C913" s="3" t="s">
        <v>1168</v>
      </c>
      <c r="D913" s="3" t="s">
        <v>5698</v>
      </c>
      <c r="E913" s="3" t="s">
        <v>5698</v>
      </c>
      <c r="F913" s="3" t="s">
        <v>11</v>
      </c>
    </row>
    <row r="914" spans="1:6" x14ac:dyDescent="0.25">
      <c r="A914" s="3" t="s">
        <v>2255</v>
      </c>
      <c r="B914" s="3" t="s">
        <v>2255</v>
      </c>
      <c r="C914" s="3" t="s">
        <v>1168</v>
      </c>
      <c r="D914" s="3" t="s">
        <v>5698</v>
      </c>
      <c r="E914" s="3" t="s">
        <v>5698</v>
      </c>
      <c r="F914" s="3" t="s">
        <v>11</v>
      </c>
    </row>
    <row r="915" spans="1:6" x14ac:dyDescent="0.25">
      <c r="A915" s="3" t="s">
        <v>2256</v>
      </c>
      <c r="B915" s="3" t="s">
        <v>2256</v>
      </c>
      <c r="C915" s="3" t="s">
        <v>1168</v>
      </c>
      <c r="D915" s="3" t="s">
        <v>5698</v>
      </c>
      <c r="E915" s="3" t="s">
        <v>5698</v>
      </c>
      <c r="F915" s="3" t="s">
        <v>11</v>
      </c>
    </row>
    <row r="916" spans="1:6" x14ac:dyDescent="0.25">
      <c r="A916" s="3" t="s">
        <v>2257</v>
      </c>
      <c r="B916" s="3" t="s">
        <v>2257</v>
      </c>
      <c r="C916" s="3" t="s">
        <v>1168</v>
      </c>
      <c r="D916" s="3" t="s">
        <v>5698</v>
      </c>
      <c r="E916" s="3" t="s">
        <v>5698</v>
      </c>
      <c r="F916" s="3" t="s">
        <v>11</v>
      </c>
    </row>
    <row r="917" spans="1:6" x14ac:dyDescent="0.25">
      <c r="A917" s="3" t="s">
        <v>2258</v>
      </c>
      <c r="B917" s="3" t="s">
        <v>2258</v>
      </c>
      <c r="C917" s="3" t="s">
        <v>1168</v>
      </c>
      <c r="D917" s="3" t="s">
        <v>5698</v>
      </c>
      <c r="E917" s="3" t="s">
        <v>5698</v>
      </c>
      <c r="F917" s="3" t="s">
        <v>11</v>
      </c>
    </row>
    <row r="918" spans="1:6" x14ac:dyDescent="0.25">
      <c r="A918" s="3" t="s">
        <v>2259</v>
      </c>
      <c r="B918" s="3" t="s">
        <v>2259</v>
      </c>
      <c r="C918" s="3" t="s">
        <v>1168</v>
      </c>
      <c r="D918" s="3" t="s">
        <v>5698</v>
      </c>
      <c r="E918" s="3" t="s">
        <v>5698</v>
      </c>
      <c r="F918" s="3" t="s">
        <v>11</v>
      </c>
    </row>
    <row r="919" spans="1:6" x14ac:dyDescent="0.25">
      <c r="A919" s="3" t="s">
        <v>3659</v>
      </c>
      <c r="B919" s="3" t="s">
        <v>3659</v>
      </c>
      <c r="C919" s="3" t="s">
        <v>1168</v>
      </c>
      <c r="D919" s="3" t="s">
        <v>5698</v>
      </c>
      <c r="E919" s="3" t="s">
        <v>5698</v>
      </c>
      <c r="F919" s="3" t="s">
        <v>11</v>
      </c>
    </row>
    <row r="920" spans="1:6" x14ac:dyDescent="0.25">
      <c r="A920" s="3" t="s">
        <v>3660</v>
      </c>
      <c r="B920" s="3" t="s">
        <v>3660</v>
      </c>
      <c r="C920" s="3" t="s">
        <v>1168</v>
      </c>
      <c r="D920" s="3" t="s">
        <v>5698</v>
      </c>
      <c r="E920" s="3" t="s">
        <v>5698</v>
      </c>
      <c r="F920" s="3" t="s">
        <v>11</v>
      </c>
    </row>
    <row r="921" spans="1:6" x14ac:dyDescent="0.25">
      <c r="A921" s="3" t="s">
        <v>3661</v>
      </c>
      <c r="B921" s="3" t="s">
        <v>3661</v>
      </c>
      <c r="C921" s="3" t="s">
        <v>1168</v>
      </c>
      <c r="D921" s="3" t="s">
        <v>5698</v>
      </c>
      <c r="E921" s="3" t="s">
        <v>5698</v>
      </c>
      <c r="F921" s="3" t="s">
        <v>11</v>
      </c>
    </row>
    <row r="922" spans="1:6" x14ac:dyDescent="0.25">
      <c r="A922" s="3" t="s">
        <v>3662</v>
      </c>
      <c r="B922" s="3" t="s">
        <v>3662</v>
      </c>
      <c r="C922" s="3" t="s">
        <v>1168</v>
      </c>
      <c r="D922" s="3" t="s">
        <v>5698</v>
      </c>
      <c r="E922" s="3" t="s">
        <v>5698</v>
      </c>
      <c r="F922" s="3" t="s">
        <v>11</v>
      </c>
    </row>
    <row r="923" spans="1:6" x14ac:dyDescent="0.25">
      <c r="A923" s="3" t="s">
        <v>3664</v>
      </c>
      <c r="B923" s="3" t="s">
        <v>3664</v>
      </c>
      <c r="C923" s="3" t="s">
        <v>1168</v>
      </c>
      <c r="D923" s="3" t="s">
        <v>5698</v>
      </c>
      <c r="E923" s="3" t="s">
        <v>5698</v>
      </c>
      <c r="F923" s="3" t="s">
        <v>11</v>
      </c>
    </row>
    <row r="924" spans="1:6" x14ac:dyDescent="0.25">
      <c r="A924" s="3" t="s">
        <v>3665</v>
      </c>
      <c r="B924" s="3" t="s">
        <v>3665</v>
      </c>
      <c r="C924" s="3" t="s">
        <v>1168</v>
      </c>
      <c r="D924" s="3" t="s">
        <v>5698</v>
      </c>
      <c r="E924" s="3" t="s">
        <v>5698</v>
      </c>
      <c r="F924" s="3" t="s">
        <v>11</v>
      </c>
    </row>
    <row r="925" spans="1:6" x14ac:dyDescent="0.25">
      <c r="A925" s="3" t="s">
        <v>3805</v>
      </c>
      <c r="B925" s="3" t="s">
        <v>3805</v>
      </c>
      <c r="C925" s="3" t="s">
        <v>1168</v>
      </c>
      <c r="D925" s="3" t="s">
        <v>5698</v>
      </c>
      <c r="E925" s="3" t="s">
        <v>5698</v>
      </c>
      <c r="F925" s="3" t="s">
        <v>11</v>
      </c>
    </row>
    <row r="926" spans="1:6" x14ac:dyDescent="0.25">
      <c r="A926" s="3" t="s">
        <v>3806</v>
      </c>
      <c r="B926" s="3" t="s">
        <v>3806</v>
      </c>
      <c r="C926" s="3" t="s">
        <v>1168</v>
      </c>
      <c r="D926" s="3" t="s">
        <v>5698</v>
      </c>
      <c r="E926" s="3" t="s">
        <v>5698</v>
      </c>
      <c r="F926" s="3" t="s">
        <v>11</v>
      </c>
    </row>
    <row r="927" spans="1:6" x14ac:dyDescent="0.25">
      <c r="A927" s="3" t="s">
        <v>3807</v>
      </c>
      <c r="B927" s="3" t="s">
        <v>3807</v>
      </c>
      <c r="C927" s="3" t="s">
        <v>1168</v>
      </c>
      <c r="D927" s="3" t="s">
        <v>5698</v>
      </c>
      <c r="E927" s="3" t="s">
        <v>5698</v>
      </c>
      <c r="F927" s="3" t="s">
        <v>11</v>
      </c>
    </row>
    <row r="928" spans="1:6" x14ac:dyDescent="0.25">
      <c r="A928" s="3" t="s">
        <v>3808</v>
      </c>
      <c r="B928" s="3" t="s">
        <v>3808</v>
      </c>
      <c r="C928" s="3" t="s">
        <v>1168</v>
      </c>
      <c r="D928" s="3" t="s">
        <v>5698</v>
      </c>
      <c r="E928" s="3" t="s">
        <v>5698</v>
      </c>
      <c r="F928" s="3" t="s">
        <v>11</v>
      </c>
    </row>
    <row r="929" spans="1:6" x14ac:dyDescent="0.25">
      <c r="A929" s="3" t="s">
        <v>3809</v>
      </c>
      <c r="B929" s="3" t="s">
        <v>3809</v>
      </c>
      <c r="C929" s="3" t="s">
        <v>1168</v>
      </c>
      <c r="D929" s="3" t="s">
        <v>5698</v>
      </c>
      <c r="E929" s="3" t="s">
        <v>5698</v>
      </c>
      <c r="F929" s="3" t="s">
        <v>11</v>
      </c>
    </row>
    <row r="930" spans="1:6" x14ac:dyDescent="0.25">
      <c r="A930" s="3" t="s">
        <v>3810</v>
      </c>
      <c r="B930" s="3" t="s">
        <v>3810</v>
      </c>
      <c r="C930" s="3" t="s">
        <v>1168</v>
      </c>
      <c r="D930" s="3" t="s">
        <v>5698</v>
      </c>
      <c r="E930" s="3" t="s">
        <v>5698</v>
      </c>
      <c r="F930" s="3" t="s">
        <v>11</v>
      </c>
    </row>
    <row r="931" spans="1:6" x14ac:dyDescent="0.25">
      <c r="A931" s="3" t="s">
        <v>3811</v>
      </c>
      <c r="B931" s="3" t="s">
        <v>3811</v>
      </c>
      <c r="C931" s="3" t="s">
        <v>1168</v>
      </c>
      <c r="D931" s="3" t="s">
        <v>5698</v>
      </c>
      <c r="E931" s="3" t="s">
        <v>5698</v>
      </c>
      <c r="F931" s="3" t="s">
        <v>11</v>
      </c>
    </row>
    <row r="932" spans="1:6" x14ac:dyDescent="0.25">
      <c r="A932" s="3" t="s">
        <v>3812</v>
      </c>
      <c r="B932" s="3" t="s">
        <v>3812</v>
      </c>
      <c r="C932" s="3" t="s">
        <v>1168</v>
      </c>
      <c r="D932" s="3" t="s">
        <v>5698</v>
      </c>
      <c r="E932" s="3" t="s">
        <v>5698</v>
      </c>
      <c r="F932" s="3" t="s">
        <v>11</v>
      </c>
    </row>
    <row r="933" spans="1:6" x14ac:dyDescent="0.25">
      <c r="A933" s="3" t="s">
        <v>3813</v>
      </c>
      <c r="B933" s="3" t="s">
        <v>3813</v>
      </c>
      <c r="C933" s="3" t="s">
        <v>1168</v>
      </c>
      <c r="D933" s="3" t="s">
        <v>5698</v>
      </c>
      <c r="E933" s="3" t="s">
        <v>5698</v>
      </c>
      <c r="F933" s="3" t="s">
        <v>11</v>
      </c>
    </row>
    <row r="934" spans="1:6" x14ac:dyDescent="0.25">
      <c r="A934" s="3" t="s">
        <v>3814</v>
      </c>
      <c r="B934" s="3" t="s">
        <v>3814</v>
      </c>
      <c r="C934" s="3" t="s">
        <v>1168</v>
      </c>
      <c r="D934" s="3" t="s">
        <v>5698</v>
      </c>
      <c r="E934" s="3" t="s">
        <v>5698</v>
      </c>
      <c r="F934" s="3" t="s">
        <v>11</v>
      </c>
    </row>
    <row r="935" spans="1:6" x14ac:dyDescent="0.25">
      <c r="A935" s="3" t="s">
        <v>3815</v>
      </c>
      <c r="B935" s="3" t="s">
        <v>3815</v>
      </c>
      <c r="C935" s="3" t="s">
        <v>1168</v>
      </c>
      <c r="D935" s="3" t="s">
        <v>5698</v>
      </c>
      <c r="E935" s="3" t="s">
        <v>5698</v>
      </c>
      <c r="F935" s="3" t="s">
        <v>11</v>
      </c>
    </row>
    <row r="936" spans="1:6" x14ac:dyDescent="0.25">
      <c r="A936" s="3" t="s">
        <v>3816</v>
      </c>
      <c r="B936" s="3" t="s">
        <v>3816</v>
      </c>
      <c r="C936" s="3" t="s">
        <v>1168</v>
      </c>
      <c r="D936" s="3" t="s">
        <v>5698</v>
      </c>
      <c r="E936" s="3" t="s">
        <v>5698</v>
      </c>
      <c r="F936" s="3" t="s">
        <v>11</v>
      </c>
    </row>
    <row r="937" spans="1:6" x14ac:dyDescent="0.25">
      <c r="A937" s="3" t="s">
        <v>3817</v>
      </c>
      <c r="B937" s="3" t="s">
        <v>3817</v>
      </c>
      <c r="C937" s="3" t="s">
        <v>1168</v>
      </c>
      <c r="D937" s="3" t="s">
        <v>5698</v>
      </c>
      <c r="E937" s="3" t="s">
        <v>5698</v>
      </c>
      <c r="F937" s="3" t="s">
        <v>11</v>
      </c>
    </row>
    <row r="938" spans="1:6" x14ac:dyDescent="0.25">
      <c r="A938" s="3" t="s">
        <v>3818</v>
      </c>
      <c r="B938" s="3" t="s">
        <v>3818</v>
      </c>
      <c r="C938" s="3" t="s">
        <v>1168</v>
      </c>
      <c r="D938" s="3" t="s">
        <v>5698</v>
      </c>
      <c r="E938" s="3" t="s">
        <v>5698</v>
      </c>
      <c r="F938" s="3" t="s">
        <v>11</v>
      </c>
    </row>
    <row r="939" spans="1:6" x14ac:dyDescent="0.25">
      <c r="A939" s="3" t="s">
        <v>3819</v>
      </c>
      <c r="B939" s="3" t="s">
        <v>3819</v>
      </c>
      <c r="C939" s="3" t="s">
        <v>1168</v>
      </c>
      <c r="D939" s="3" t="s">
        <v>5698</v>
      </c>
      <c r="E939" s="3" t="s">
        <v>5698</v>
      </c>
      <c r="F939" s="3" t="s">
        <v>11</v>
      </c>
    </row>
    <row r="940" spans="1:6" x14ac:dyDescent="0.25">
      <c r="A940" s="3" t="s">
        <v>3820</v>
      </c>
      <c r="B940" s="3" t="s">
        <v>3820</v>
      </c>
      <c r="C940" s="3" t="s">
        <v>1168</v>
      </c>
      <c r="D940" s="3" t="s">
        <v>5698</v>
      </c>
      <c r="E940" s="3" t="s">
        <v>5698</v>
      </c>
      <c r="F940" s="3" t="s">
        <v>11</v>
      </c>
    </row>
    <row r="941" spans="1:6" x14ac:dyDescent="0.25">
      <c r="A941" s="3" t="s">
        <v>3821</v>
      </c>
      <c r="B941" s="3" t="s">
        <v>3821</v>
      </c>
      <c r="C941" s="3" t="s">
        <v>1168</v>
      </c>
      <c r="D941" s="3" t="s">
        <v>5698</v>
      </c>
      <c r="E941" s="3" t="s">
        <v>5698</v>
      </c>
      <c r="F941" s="3" t="s">
        <v>11</v>
      </c>
    </row>
    <row r="942" spans="1:6" x14ac:dyDescent="0.25">
      <c r="A942" s="3" t="s">
        <v>3822</v>
      </c>
      <c r="B942" s="3" t="s">
        <v>3822</v>
      </c>
      <c r="C942" s="3" t="s">
        <v>1168</v>
      </c>
      <c r="D942" s="3" t="s">
        <v>5698</v>
      </c>
      <c r="E942" s="3" t="s">
        <v>5698</v>
      </c>
      <c r="F942" s="3" t="s">
        <v>11</v>
      </c>
    </row>
    <row r="943" spans="1:6" x14ac:dyDescent="0.25">
      <c r="A943" s="3" t="s">
        <v>3823</v>
      </c>
      <c r="B943" s="3" t="s">
        <v>3823</v>
      </c>
      <c r="C943" s="3" t="s">
        <v>1168</v>
      </c>
      <c r="D943" s="3" t="s">
        <v>5698</v>
      </c>
      <c r="E943" s="3" t="s">
        <v>5698</v>
      </c>
      <c r="F943" s="3" t="s">
        <v>11</v>
      </c>
    </row>
    <row r="944" spans="1:6" x14ac:dyDescent="0.25">
      <c r="A944" s="3" t="s">
        <v>3824</v>
      </c>
      <c r="B944" s="3" t="s">
        <v>3824</v>
      </c>
      <c r="C944" s="3" t="s">
        <v>1168</v>
      </c>
      <c r="D944" s="3" t="s">
        <v>5698</v>
      </c>
      <c r="E944" s="3" t="s">
        <v>5698</v>
      </c>
      <c r="F944" s="3" t="s">
        <v>11</v>
      </c>
    </row>
    <row r="945" spans="1:6" x14ac:dyDescent="0.25">
      <c r="A945" s="3" t="s">
        <v>3825</v>
      </c>
      <c r="B945" s="3" t="s">
        <v>3825</v>
      </c>
      <c r="C945" s="3" t="s">
        <v>1168</v>
      </c>
      <c r="D945" s="3" t="s">
        <v>5698</v>
      </c>
      <c r="E945" s="3" t="s">
        <v>5698</v>
      </c>
      <c r="F945" s="3" t="s">
        <v>11</v>
      </c>
    </row>
    <row r="946" spans="1:6" x14ac:dyDescent="0.25">
      <c r="A946" s="3" t="s">
        <v>3826</v>
      </c>
      <c r="B946" s="3" t="s">
        <v>3826</v>
      </c>
      <c r="C946" s="3" t="s">
        <v>1168</v>
      </c>
      <c r="D946" s="3" t="s">
        <v>5698</v>
      </c>
      <c r="E946" s="3" t="s">
        <v>5698</v>
      </c>
      <c r="F946" s="3" t="s">
        <v>11</v>
      </c>
    </row>
    <row r="947" spans="1:6" x14ac:dyDescent="0.25">
      <c r="A947" s="3" t="s">
        <v>3845</v>
      </c>
      <c r="B947" s="3" t="s">
        <v>3845</v>
      </c>
      <c r="C947" s="3" t="s">
        <v>1168</v>
      </c>
      <c r="D947" s="3" t="s">
        <v>5698</v>
      </c>
      <c r="E947" s="3" t="s">
        <v>5698</v>
      </c>
      <c r="F947" s="3" t="s">
        <v>11</v>
      </c>
    </row>
    <row r="948" spans="1:6" x14ac:dyDescent="0.25">
      <c r="A948" s="3" t="s">
        <v>3846</v>
      </c>
      <c r="B948" s="3" t="s">
        <v>3846</v>
      </c>
      <c r="C948" s="3" t="s">
        <v>1168</v>
      </c>
      <c r="D948" s="3" t="s">
        <v>5698</v>
      </c>
      <c r="E948" s="3" t="s">
        <v>5698</v>
      </c>
      <c r="F948" s="3" t="s">
        <v>11</v>
      </c>
    </row>
    <row r="949" spans="1:6" x14ac:dyDescent="0.25">
      <c r="A949" s="3" t="s">
        <v>3847</v>
      </c>
      <c r="B949" s="3" t="s">
        <v>3847</v>
      </c>
      <c r="C949" s="3" t="s">
        <v>1168</v>
      </c>
      <c r="D949" s="3" t="s">
        <v>5698</v>
      </c>
      <c r="E949" s="3" t="s">
        <v>5698</v>
      </c>
      <c r="F949" s="3" t="s">
        <v>11</v>
      </c>
    </row>
    <row r="950" spans="1:6" x14ac:dyDescent="0.25">
      <c r="A950" s="3" t="s">
        <v>3848</v>
      </c>
      <c r="B950" s="3" t="s">
        <v>3848</v>
      </c>
      <c r="C950" s="3" t="s">
        <v>1168</v>
      </c>
      <c r="D950" s="3" t="s">
        <v>5698</v>
      </c>
      <c r="E950" s="3" t="s">
        <v>5698</v>
      </c>
      <c r="F950" s="3" t="s">
        <v>11</v>
      </c>
    </row>
    <row r="951" spans="1:6" x14ac:dyDescent="0.25">
      <c r="A951" s="3" t="s">
        <v>3849</v>
      </c>
      <c r="B951" s="3" t="s">
        <v>3849</v>
      </c>
      <c r="C951" s="3" t="s">
        <v>1168</v>
      </c>
      <c r="D951" s="3" t="s">
        <v>5698</v>
      </c>
      <c r="E951" s="3" t="s">
        <v>5698</v>
      </c>
      <c r="F951" s="3" t="s">
        <v>11</v>
      </c>
    </row>
    <row r="952" spans="1:6" x14ac:dyDescent="0.25">
      <c r="A952" s="3" t="s">
        <v>3850</v>
      </c>
      <c r="B952" s="3" t="s">
        <v>3850</v>
      </c>
      <c r="C952" s="3" t="s">
        <v>1168</v>
      </c>
      <c r="D952" s="3" t="s">
        <v>5698</v>
      </c>
      <c r="E952" s="3" t="s">
        <v>5698</v>
      </c>
      <c r="F952" s="3" t="s">
        <v>11</v>
      </c>
    </row>
    <row r="953" spans="1:6" x14ac:dyDescent="0.25">
      <c r="A953" s="3" t="s">
        <v>3851</v>
      </c>
      <c r="B953" s="3" t="s">
        <v>3851</v>
      </c>
      <c r="C953" s="3" t="s">
        <v>1168</v>
      </c>
      <c r="D953" s="3" t="s">
        <v>5698</v>
      </c>
      <c r="E953" s="3" t="s">
        <v>5698</v>
      </c>
      <c r="F953" s="3" t="s">
        <v>11</v>
      </c>
    </row>
    <row r="954" spans="1:6" x14ac:dyDescent="0.25">
      <c r="A954" s="3" t="s">
        <v>3852</v>
      </c>
      <c r="B954" s="3" t="s">
        <v>3852</v>
      </c>
      <c r="C954" s="3" t="s">
        <v>1168</v>
      </c>
      <c r="D954" s="3" t="s">
        <v>5698</v>
      </c>
      <c r="E954" s="3" t="s">
        <v>5698</v>
      </c>
      <c r="F954" s="3" t="s">
        <v>11</v>
      </c>
    </row>
    <row r="955" spans="1:6" x14ac:dyDescent="0.25">
      <c r="A955" s="3" t="s">
        <v>3853</v>
      </c>
      <c r="B955" s="3" t="s">
        <v>3853</v>
      </c>
      <c r="C955" s="3" t="s">
        <v>1168</v>
      </c>
      <c r="D955" s="3" t="s">
        <v>5698</v>
      </c>
      <c r="E955" s="3" t="s">
        <v>5698</v>
      </c>
      <c r="F955" s="3" t="s">
        <v>11</v>
      </c>
    </row>
    <row r="956" spans="1:6" x14ac:dyDescent="0.25">
      <c r="A956" s="3" t="s">
        <v>3854</v>
      </c>
      <c r="B956" s="3" t="s">
        <v>3854</v>
      </c>
      <c r="C956" s="3" t="s">
        <v>1168</v>
      </c>
      <c r="D956" s="3" t="s">
        <v>5698</v>
      </c>
      <c r="E956" s="3" t="s">
        <v>5698</v>
      </c>
      <c r="F956" s="3" t="s">
        <v>11</v>
      </c>
    </row>
    <row r="957" spans="1:6" x14ac:dyDescent="0.25">
      <c r="A957" s="3" t="s">
        <v>3855</v>
      </c>
      <c r="B957" s="3" t="s">
        <v>3855</v>
      </c>
      <c r="C957" s="3" t="s">
        <v>1168</v>
      </c>
      <c r="D957" s="3" t="s">
        <v>5698</v>
      </c>
      <c r="E957" s="3" t="s">
        <v>5698</v>
      </c>
      <c r="F957" s="3" t="s">
        <v>11</v>
      </c>
    </row>
    <row r="958" spans="1:6" x14ac:dyDescent="0.25">
      <c r="A958" s="3" t="s">
        <v>3856</v>
      </c>
      <c r="B958" s="3" t="s">
        <v>3856</v>
      </c>
      <c r="C958" s="3" t="s">
        <v>1168</v>
      </c>
      <c r="D958" s="3" t="s">
        <v>5698</v>
      </c>
      <c r="E958" s="3" t="s">
        <v>5698</v>
      </c>
      <c r="F958" s="3" t="s">
        <v>11</v>
      </c>
    </row>
    <row r="959" spans="1:6" x14ac:dyDescent="0.25">
      <c r="A959" s="3" t="s">
        <v>3857</v>
      </c>
      <c r="B959" s="3" t="s">
        <v>3857</v>
      </c>
      <c r="C959" s="3" t="s">
        <v>1168</v>
      </c>
      <c r="D959" s="3" t="s">
        <v>5698</v>
      </c>
      <c r="E959" s="3" t="s">
        <v>5698</v>
      </c>
      <c r="F959" s="3" t="s">
        <v>11</v>
      </c>
    </row>
    <row r="960" spans="1:6" x14ac:dyDescent="0.25">
      <c r="A960" s="3" t="s">
        <v>3858</v>
      </c>
      <c r="B960" s="3" t="s">
        <v>3858</v>
      </c>
      <c r="C960" s="3" t="s">
        <v>1168</v>
      </c>
      <c r="D960" s="3" t="s">
        <v>5698</v>
      </c>
      <c r="E960" s="3" t="s">
        <v>5698</v>
      </c>
      <c r="F960" s="3" t="s">
        <v>11</v>
      </c>
    </row>
    <row r="961" spans="1:6" x14ac:dyDescent="0.25">
      <c r="A961" s="3" t="s">
        <v>3859</v>
      </c>
      <c r="B961" s="3" t="s">
        <v>3859</v>
      </c>
      <c r="C961" s="3" t="s">
        <v>1168</v>
      </c>
      <c r="D961" s="3" t="s">
        <v>5698</v>
      </c>
      <c r="E961" s="3" t="s">
        <v>5698</v>
      </c>
      <c r="F961" s="3" t="s">
        <v>11</v>
      </c>
    </row>
    <row r="962" spans="1:6" x14ac:dyDescent="0.25">
      <c r="A962" s="3" t="s">
        <v>3860</v>
      </c>
      <c r="B962" s="3" t="s">
        <v>3860</v>
      </c>
      <c r="C962" s="3" t="s">
        <v>1168</v>
      </c>
      <c r="D962" s="3" t="s">
        <v>5698</v>
      </c>
      <c r="E962" s="3" t="s">
        <v>5698</v>
      </c>
      <c r="F962" s="3" t="s">
        <v>11</v>
      </c>
    </row>
    <row r="963" spans="1:6" x14ac:dyDescent="0.25">
      <c r="A963" s="3" t="s">
        <v>3861</v>
      </c>
      <c r="B963" s="3" t="s">
        <v>3861</v>
      </c>
      <c r="C963" s="3" t="s">
        <v>1168</v>
      </c>
      <c r="D963" s="3" t="s">
        <v>5698</v>
      </c>
      <c r="E963" s="3" t="s">
        <v>5698</v>
      </c>
      <c r="F963" s="3" t="s">
        <v>11</v>
      </c>
    </row>
    <row r="964" spans="1:6" x14ac:dyDescent="0.25">
      <c r="A964" s="3" t="s">
        <v>3862</v>
      </c>
      <c r="B964" s="3" t="s">
        <v>3862</v>
      </c>
      <c r="C964" s="3" t="s">
        <v>1168</v>
      </c>
      <c r="D964" s="3" t="s">
        <v>5698</v>
      </c>
      <c r="E964" s="3" t="s">
        <v>5698</v>
      </c>
      <c r="F964" s="3" t="s">
        <v>11</v>
      </c>
    </row>
    <row r="965" spans="1:6" x14ac:dyDescent="0.25">
      <c r="A965" s="3" t="s">
        <v>3996</v>
      </c>
      <c r="B965" s="3" t="s">
        <v>3996</v>
      </c>
      <c r="C965" s="3" t="s">
        <v>1168</v>
      </c>
      <c r="D965" s="3" t="s">
        <v>5698</v>
      </c>
      <c r="E965" s="3" t="s">
        <v>5698</v>
      </c>
      <c r="F965" s="3" t="s">
        <v>11</v>
      </c>
    </row>
    <row r="966" spans="1:6" x14ac:dyDescent="0.25">
      <c r="A966" s="3" t="s">
        <v>3997</v>
      </c>
      <c r="B966" s="3" t="s">
        <v>3997</v>
      </c>
      <c r="C966" s="3" t="s">
        <v>1168</v>
      </c>
      <c r="D966" s="3" t="s">
        <v>5698</v>
      </c>
      <c r="E966" s="3" t="s">
        <v>5698</v>
      </c>
      <c r="F966" s="3" t="s">
        <v>11</v>
      </c>
    </row>
    <row r="967" spans="1:6" x14ac:dyDescent="0.25">
      <c r="A967" s="3" t="s">
        <v>3998</v>
      </c>
      <c r="B967" s="3" t="s">
        <v>3998</v>
      </c>
      <c r="C967" s="3" t="s">
        <v>1168</v>
      </c>
      <c r="D967" s="3" t="s">
        <v>5698</v>
      </c>
      <c r="E967" s="3" t="s">
        <v>5698</v>
      </c>
      <c r="F967" s="3" t="s">
        <v>11</v>
      </c>
    </row>
    <row r="968" spans="1:6" x14ac:dyDescent="0.25">
      <c r="A968" s="3" t="s">
        <v>3999</v>
      </c>
      <c r="B968" s="3" t="s">
        <v>3999</v>
      </c>
      <c r="C968" s="3" t="s">
        <v>1168</v>
      </c>
      <c r="D968" s="3" t="s">
        <v>5698</v>
      </c>
      <c r="E968" s="3" t="s">
        <v>5698</v>
      </c>
      <c r="F968" s="3" t="s">
        <v>11</v>
      </c>
    </row>
    <row r="969" spans="1:6" x14ac:dyDescent="0.25">
      <c r="A969" s="3" t="s">
        <v>4000</v>
      </c>
      <c r="B969" s="3" t="s">
        <v>4000</v>
      </c>
      <c r="C969" s="3" t="s">
        <v>1168</v>
      </c>
      <c r="D969" s="3" t="s">
        <v>5698</v>
      </c>
      <c r="E969" s="3" t="s">
        <v>5698</v>
      </c>
      <c r="F969" s="3" t="s">
        <v>11</v>
      </c>
    </row>
    <row r="970" spans="1:6" x14ac:dyDescent="0.25">
      <c r="A970" s="3" t="s">
        <v>4001</v>
      </c>
      <c r="B970" s="3" t="s">
        <v>4001</v>
      </c>
      <c r="C970" s="3" t="s">
        <v>1168</v>
      </c>
      <c r="D970" s="3" t="s">
        <v>5698</v>
      </c>
      <c r="E970" s="3" t="s">
        <v>5698</v>
      </c>
      <c r="F970" s="3" t="s">
        <v>11</v>
      </c>
    </row>
    <row r="971" spans="1:6" x14ac:dyDescent="0.25">
      <c r="A971" s="3" t="s">
        <v>4002</v>
      </c>
      <c r="B971" s="3" t="s">
        <v>4002</v>
      </c>
      <c r="C971" s="3" t="s">
        <v>1168</v>
      </c>
      <c r="D971" s="3" t="s">
        <v>5698</v>
      </c>
      <c r="E971" s="3" t="s">
        <v>5698</v>
      </c>
      <c r="F971" s="3" t="s">
        <v>11</v>
      </c>
    </row>
    <row r="972" spans="1:6" x14ac:dyDescent="0.25">
      <c r="A972" s="3" t="s">
        <v>4003</v>
      </c>
      <c r="B972" s="3" t="s">
        <v>4003</v>
      </c>
      <c r="C972" s="3" t="s">
        <v>1168</v>
      </c>
      <c r="D972" s="3" t="s">
        <v>5698</v>
      </c>
      <c r="E972" s="3" t="s">
        <v>5698</v>
      </c>
      <c r="F972" s="3" t="s">
        <v>11</v>
      </c>
    </row>
    <row r="973" spans="1:6" x14ac:dyDescent="0.25">
      <c r="A973" s="3" t="s">
        <v>4004</v>
      </c>
      <c r="B973" s="3" t="s">
        <v>4004</v>
      </c>
      <c r="C973" s="3" t="s">
        <v>1168</v>
      </c>
      <c r="D973" s="3" t="s">
        <v>5698</v>
      </c>
      <c r="E973" s="3" t="s">
        <v>5698</v>
      </c>
      <c r="F973" s="3" t="s">
        <v>11</v>
      </c>
    </row>
    <row r="974" spans="1:6" x14ac:dyDescent="0.25">
      <c r="A974" s="3" t="s">
        <v>4005</v>
      </c>
      <c r="B974" s="3" t="s">
        <v>4005</v>
      </c>
      <c r="C974" s="3" t="s">
        <v>1168</v>
      </c>
      <c r="D974" s="3" t="s">
        <v>5698</v>
      </c>
      <c r="E974" s="3" t="s">
        <v>5698</v>
      </c>
      <c r="F974" s="3" t="s">
        <v>11</v>
      </c>
    </row>
    <row r="975" spans="1:6" x14ac:dyDescent="0.25">
      <c r="A975" s="3" t="s">
        <v>4006</v>
      </c>
      <c r="B975" s="3" t="s">
        <v>4006</v>
      </c>
      <c r="C975" s="3" t="s">
        <v>1168</v>
      </c>
      <c r="D975" s="3" t="s">
        <v>5698</v>
      </c>
      <c r="E975" s="3" t="s">
        <v>5698</v>
      </c>
      <c r="F975" s="3" t="s">
        <v>11</v>
      </c>
    </row>
    <row r="976" spans="1:6" x14ac:dyDescent="0.25">
      <c r="A976" s="3" t="s">
        <v>4007</v>
      </c>
      <c r="B976" s="3" t="s">
        <v>4007</v>
      </c>
      <c r="C976" s="3" t="s">
        <v>1168</v>
      </c>
      <c r="D976" s="3" t="s">
        <v>5698</v>
      </c>
      <c r="E976" s="3" t="s">
        <v>5698</v>
      </c>
      <c r="F976" s="3" t="s">
        <v>11</v>
      </c>
    </row>
    <row r="977" spans="1:6" x14ac:dyDescent="0.25">
      <c r="A977" s="3" t="s">
        <v>4008</v>
      </c>
      <c r="B977" s="3" t="s">
        <v>4008</v>
      </c>
      <c r="C977" s="3" t="s">
        <v>1168</v>
      </c>
      <c r="D977" s="3" t="s">
        <v>5698</v>
      </c>
      <c r="E977" s="3" t="s">
        <v>5698</v>
      </c>
      <c r="F977" s="3" t="s">
        <v>11</v>
      </c>
    </row>
    <row r="978" spans="1:6" x14ac:dyDescent="0.25">
      <c r="A978" s="3" t="s">
        <v>4009</v>
      </c>
      <c r="B978" s="3" t="s">
        <v>4009</v>
      </c>
      <c r="C978" s="3" t="s">
        <v>1168</v>
      </c>
      <c r="D978" s="3" t="s">
        <v>5698</v>
      </c>
      <c r="E978" s="3" t="s">
        <v>5698</v>
      </c>
      <c r="F978" s="3" t="s">
        <v>11</v>
      </c>
    </row>
    <row r="979" spans="1:6" x14ac:dyDescent="0.25">
      <c r="A979" s="3" t="s">
        <v>4010</v>
      </c>
      <c r="B979" s="3" t="s">
        <v>4010</v>
      </c>
      <c r="C979" s="3" t="s">
        <v>1168</v>
      </c>
      <c r="D979" s="3" t="s">
        <v>5698</v>
      </c>
      <c r="E979" s="3" t="s">
        <v>5698</v>
      </c>
      <c r="F979" s="3" t="s">
        <v>11</v>
      </c>
    </row>
    <row r="980" spans="1:6" x14ac:dyDescent="0.25">
      <c r="A980" s="3" t="s">
        <v>4011</v>
      </c>
      <c r="B980" s="3" t="s">
        <v>4011</v>
      </c>
      <c r="C980" s="3" t="s">
        <v>1168</v>
      </c>
      <c r="D980" s="3" t="s">
        <v>5698</v>
      </c>
      <c r="E980" s="3" t="s">
        <v>5698</v>
      </c>
      <c r="F980" s="3" t="s">
        <v>11</v>
      </c>
    </row>
    <row r="981" spans="1:6" x14ac:dyDescent="0.25">
      <c r="A981" s="3" t="s">
        <v>4012</v>
      </c>
      <c r="B981" s="3" t="s">
        <v>4012</v>
      </c>
      <c r="C981" s="3" t="s">
        <v>1168</v>
      </c>
      <c r="D981" s="3" t="s">
        <v>5698</v>
      </c>
      <c r="E981" s="3" t="s">
        <v>5698</v>
      </c>
      <c r="F981" s="3" t="s">
        <v>11</v>
      </c>
    </row>
    <row r="982" spans="1:6" x14ac:dyDescent="0.25">
      <c r="A982" s="3" t="s">
        <v>4013</v>
      </c>
      <c r="B982" s="3" t="s">
        <v>4013</v>
      </c>
      <c r="C982" s="3" t="s">
        <v>1168</v>
      </c>
      <c r="D982" s="3" t="s">
        <v>5698</v>
      </c>
      <c r="E982" s="3" t="s">
        <v>5698</v>
      </c>
      <c r="F982" s="3" t="s">
        <v>11</v>
      </c>
    </row>
    <row r="983" spans="1:6" x14ac:dyDescent="0.25">
      <c r="A983" s="3" t="s">
        <v>4014</v>
      </c>
      <c r="B983" s="3" t="s">
        <v>4014</v>
      </c>
      <c r="C983" s="3" t="s">
        <v>1168</v>
      </c>
      <c r="D983" s="3" t="s">
        <v>5698</v>
      </c>
      <c r="E983" s="3" t="s">
        <v>5698</v>
      </c>
      <c r="F983" s="3" t="s">
        <v>11</v>
      </c>
    </row>
    <row r="984" spans="1:6" x14ac:dyDescent="0.25">
      <c r="A984" s="3" t="s">
        <v>4015</v>
      </c>
      <c r="B984" s="3" t="s">
        <v>4015</v>
      </c>
      <c r="C984" s="3" t="s">
        <v>1168</v>
      </c>
      <c r="D984" s="3" t="s">
        <v>5698</v>
      </c>
      <c r="E984" s="3" t="s">
        <v>5698</v>
      </c>
      <c r="F984" s="3" t="s">
        <v>11</v>
      </c>
    </row>
    <row r="985" spans="1:6" x14ac:dyDescent="0.25">
      <c r="A985" s="3" t="s">
        <v>4016</v>
      </c>
      <c r="B985" s="3" t="s">
        <v>4016</v>
      </c>
      <c r="C985" s="3" t="s">
        <v>1168</v>
      </c>
      <c r="D985" s="3" t="s">
        <v>5698</v>
      </c>
      <c r="E985" s="3" t="s">
        <v>5698</v>
      </c>
      <c r="F985" s="3" t="s">
        <v>11</v>
      </c>
    </row>
    <row r="986" spans="1:6" x14ac:dyDescent="0.25">
      <c r="A986" s="3" t="s">
        <v>4017</v>
      </c>
      <c r="B986" s="3" t="s">
        <v>4017</v>
      </c>
      <c r="C986" s="3" t="s">
        <v>1168</v>
      </c>
      <c r="D986" s="3" t="s">
        <v>5698</v>
      </c>
      <c r="E986" s="3" t="s">
        <v>5698</v>
      </c>
      <c r="F986" s="3" t="s">
        <v>11</v>
      </c>
    </row>
    <row r="987" spans="1:6" x14ac:dyDescent="0.25">
      <c r="A987" s="3" t="s">
        <v>4018</v>
      </c>
      <c r="B987" s="3" t="s">
        <v>4018</v>
      </c>
      <c r="C987" s="3" t="s">
        <v>1168</v>
      </c>
      <c r="D987" s="3" t="s">
        <v>5698</v>
      </c>
      <c r="E987" s="3" t="s">
        <v>5698</v>
      </c>
      <c r="F987" s="3" t="s">
        <v>11</v>
      </c>
    </row>
    <row r="988" spans="1:6" x14ac:dyDescent="0.25">
      <c r="A988" s="3" t="s">
        <v>4019</v>
      </c>
      <c r="B988" s="3" t="s">
        <v>4019</v>
      </c>
      <c r="C988" s="3" t="s">
        <v>1168</v>
      </c>
      <c r="D988" s="3" t="s">
        <v>5698</v>
      </c>
      <c r="E988" s="3" t="s">
        <v>5698</v>
      </c>
      <c r="F988" s="3" t="s">
        <v>11</v>
      </c>
    </row>
    <row r="989" spans="1:6" x14ac:dyDescent="0.25">
      <c r="A989" s="3" t="s">
        <v>4020</v>
      </c>
      <c r="B989" s="3" t="s">
        <v>4020</v>
      </c>
      <c r="C989" s="3" t="s">
        <v>1168</v>
      </c>
      <c r="D989" s="3" t="s">
        <v>5698</v>
      </c>
      <c r="E989" s="3" t="s">
        <v>5698</v>
      </c>
      <c r="F989" s="3" t="s">
        <v>11</v>
      </c>
    </row>
    <row r="990" spans="1:6" x14ac:dyDescent="0.25">
      <c r="A990" s="3" t="s">
        <v>4021</v>
      </c>
      <c r="B990" s="3" t="s">
        <v>4021</v>
      </c>
      <c r="C990" s="3" t="s">
        <v>1168</v>
      </c>
      <c r="D990" s="3" t="s">
        <v>5698</v>
      </c>
      <c r="E990" s="3" t="s">
        <v>5698</v>
      </c>
      <c r="F990" s="3" t="s">
        <v>11</v>
      </c>
    </row>
    <row r="991" spans="1:6" x14ac:dyDescent="0.25">
      <c r="A991" s="3" t="s">
        <v>4022</v>
      </c>
      <c r="B991" s="3" t="s">
        <v>4022</v>
      </c>
      <c r="C991" s="3" t="s">
        <v>1168</v>
      </c>
      <c r="D991" s="3" t="s">
        <v>5698</v>
      </c>
      <c r="E991" s="3" t="s">
        <v>5698</v>
      </c>
      <c r="F991" s="3" t="s">
        <v>11</v>
      </c>
    </row>
    <row r="992" spans="1:6" x14ac:dyDescent="0.25">
      <c r="A992" s="3" t="s">
        <v>4023</v>
      </c>
      <c r="B992" s="3" t="s">
        <v>4023</v>
      </c>
      <c r="C992" s="3" t="s">
        <v>1168</v>
      </c>
      <c r="D992" s="3" t="s">
        <v>5698</v>
      </c>
      <c r="E992" s="3" t="s">
        <v>5698</v>
      </c>
      <c r="F992" s="3" t="s">
        <v>11</v>
      </c>
    </row>
    <row r="993" spans="1:6" x14ac:dyDescent="0.25">
      <c r="A993" s="3" t="s">
        <v>4024</v>
      </c>
      <c r="B993" s="3" t="s">
        <v>4024</v>
      </c>
      <c r="C993" s="3" t="s">
        <v>1168</v>
      </c>
      <c r="D993" s="3" t="s">
        <v>5698</v>
      </c>
      <c r="E993" s="3" t="s">
        <v>5698</v>
      </c>
      <c r="F993" s="3" t="s">
        <v>11</v>
      </c>
    </row>
    <row r="994" spans="1:6" x14ac:dyDescent="0.25">
      <c r="A994" s="3" t="s">
        <v>4025</v>
      </c>
      <c r="B994" s="3" t="s">
        <v>4025</v>
      </c>
      <c r="C994" s="3" t="s">
        <v>1168</v>
      </c>
      <c r="D994" s="3" t="s">
        <v>5698</v>
      </c>
      <c r="E994" s="3" t="s">
        <v>5698</v>
      </c>
      <c r="F994" s="3" t="s">
        <v>11</v>
      </c>
    </row>
    <row r="995" spans="1:6" x14ac:dyDescent="0.25">
      <c r="A995" s="3" t="s">
        <v>4026</v>
      </c>
      <c r="B995" s="3" t="s">
        <v>4026</v>
      </c>
      <c r="C995" s="3" t="s">
        <v>1168</v>
      </c>
      <c r="D995" s="3" t="s">
        <v>5698</v>
      </c>
      <c r="E995" s="3" t="s">
        <v>5698</v>
      </c>
      <c r="F995" s="3" t="s">
        <v>11</v>
      </c>
    </row>
    <row r="996" spans="1:6" x14ac:dyDescent="0.25">
      <c r="A996" s="3" t="s">
        <v>4027</v>
      </c>
      <c r="B996" s="3" t="s">
        <v>4027</v>
      </c>
      <c r="C996" s="3" t="s">
        <v>1168</v>
      </c>
      <c r="D996" s="3" t="s">
        <v>5698</v>
      </c>
      <c r="E996" s="3" t="s">
        <v>5698</v>
      </c>
      <c r="F996" s="3" t="s">
        <v>11</v>
      </c>
    </row>
    <row r="997" spans="1:6" x14ac:dyDescent="0.25">
      <c r="A997" s="3" t="s">
        <v>4028</v>
      </c>
      <c r="B997" s="3" t="s">
        <v>4028</v>
      </c>
      <c r="C997" s="3" t="s">
        <v>1168</v>
      </c>
      <c r="D997" s="3" t="s">
        <v>5698</v>
      </c>
      <c r="E997" s="3" t="s">
        <v>5698</v>
      </c>
      <c r="F997" s="3" t="s">
        <v>11</v>
      </c>
    </row>
    <row r="998" spans="1:6" x14ac:dyDescent="0.25">
      <c r="A998" s="3" t="s">
        <v>4029</v>
      </c>
      <c r="B998" s="3" t="s">
        <v>4029</v>
      </c>
      <c r="C998" s="3" t="s">
        <v>1168</v>
      </c>
      <c r="D998" s="3" t="s">
        <v>5698</v>
      </c>
      <c r="E998" s="3" t="s">
        <v>5698</v>
      </c>
      <c r="F998" s="3" t="s">
        <v>11</v>
      </c>
    </row>
    <row r="999" spans="1:6" x14ac:dyDescent="0.25">
      <c r="A999" s="3" t="s">
        <v>4030</v>
      </c>
      <c r="B999" s="3" t="s">
        <v>4030</v>
      </c>
      <c r="C999" s="3" t="s">
        <v>1168</v>
      </c>
      <c r="D999" s="3" t="s">
        <v>5698</v>
      </c>
      <c r="E999" s="3" t="s">
        <v>5698</v>
      </c>
      <c r="F999" s="3" t="s">
        <v>11</v>
      </c>
    </row>
    <row r="1000" spans="1:6" x14ac:dyDescent="0.25">
      <c r="A1000" s="3" t="s">
        <v>4031</v>
      </c>
      <c r="B1000" s="3" t="s">
        <v>4031</v>
      </c>
      <c r="C1000" s="3" t="s">
        <v>1168</v>
      </c>
      <c r="D1000" s="3" t="s">
        <v>5698</v>
      </c>
      <c r="E1000" s="3" t="s">
        <v>5698</v>
      </c>
      <c r="F1000" s="3" t="s">
        <v>11</v>
      </c>
    </row>
    <row r="1001" spans="1:6" x14ac:dyDescent="0.25">
      <c r="A1001" s="3" t="s">
        <v>4032</v>
      </c>
      <c r="B1001" s="3" t="s">
        <v>4032</v>
      </c>
      <c r="C1001" s="3" t="s">
        <v>1168</v>
      </c>
      <c r="D1001" s="3" t="s">
        <v>5698</v>
      </c>
      <c r="E1001" s="3" t="s">
        <v>5698</v>
      </c>
      <c r="F1001" s="3" t="s">
        <v>11</v>
      </c>
    </row>
    <row r="1002" spans="1:6" x14ac:dyDescent="0.25">
      <c r="A1002" s="3" t="s">
        <v>4033</v>
      </c>
      <c r="B1002" s="3" t="s">
        <v>4033</v>
      </c>
      <c r="C1002" s="3" t="s">
        <v>1168</v>
      </c>
      <c r="D1002" s="3" t="s">
        <v>5698</v>
      </c>
      <c r="E1002" s="3" t="s">
        <v>5698</v>
      </c>
      <c r="F1002" s="3" t="s">
        <v>11</v>
      </c>
    </row>
    <row r="1003" spans="1:6" x14ac:dyDescent="0.25">
      <c r="A1003" s="3" t="s">
        <v>4034</v>
      </c>
      <c r="B1003" s="3" t="s">
        <v>4034</v>
      </c>
      <c r="C1003" s="3" t="s">
        <v>1168</v>
      </c>
      <c r="D1003" s="3" t="s">
        <v>5698</v>
      </c>
      <c r="E1003" s="3" t="s">
        <v>5698</v>
      </c>
      <c r="F1003" s="3" t="s">
        <v>11</v>
      </c>
    </row>
    <row r="1004" spans="1:6" x14ac:dyDescent="0.25">
      <c r="A1004" s="3" t="s">
        <v>4035</v>
      </c>
      <c r="B1004" s="3" t="s">
        <v>4035</v>
      </c>
      <c r="C1004" s="3" t="s">
        <v>1168</v>
      </c>
      <c r="D1004" s="3" t="s">
        <v>5698</v>
      </c>
      <c r="E1004" s="3" t="s">
        <v>5698</v>
      </c>
      <c r="F1004" s="3" t="s">
        <v>11</v>
      </c>
    </row>
    <row r="1005" spans="1:6" x14ac:dyDescent="0.25">
      <c r="A1005" s="3" t="s">
        <v>4037</v>
      </c>
      <c r="B1005" s="3" t="s">
        <v>4037</v>
      </c>
      <c r="C1005" s="3" t="s">
        <v>1168</v>
      </c>
      <c r="D1005" s="3" t="s">
        <v>5698</v>
      </c>
      <c r="E1005" s="3" t="s">
        <v>5698</v>
      </c>
      <c r="F1005" s="3" t="s">
        <v>11</v>
      </c>
    </row>
    <row r="1006" spans="1:6" x14ac:dyDescent="0.25">
      <c r="A1006" s="3" t="s">
        <v>4038</v>
      </c>
      <c r="B1006" s="3" t="s">
        <v>4038</v>
      </c>
      <c r="C1006" s="3" t="s">
        <v>1168</v>
      </c>
      <c r="D1006" s="3" t="s">
        <v>5698</v>
      </c>
      <c r="E1006" s="3" t="s">
        <v>5698</v>
      </c>
      <c r="F1006" s="3" t="s">
        <v>11</v>
      </c>
    </row>
    <row r="1007" spans="1:6" x14ac:dyDescent="0.25">
      <c r="A1007" s="3" t="s">
        <v>4039</v>
      </c>
      <c r="B1007" s="3" t="s">
        <v>4039</v>
      </c>
      <c r="C1007" s="3" t="s">
        <v>1168</v>
      </c>
      <c r="D1007" s="3" t="s">
        <v>5698</v>
      </c>
      <c r="E1007" s="3" t="s">
        <v>5698</v>
      </c>
      <c r="F1007" s="3" t="s">
        <v>11</v>
      </c>
    </row>
    <row r="1008" spans="1:6" x14ac:dyDescent="0.25">
      <c r="A1008" s="3" t="s">
        <v>4040</v>
      </c>
      <c r="B1008" s="3" t="s">
        <v>4040</v>
      </c>
      <c r="C1008" s="3" t="s">
        <v>1168</v>
      </c>
      <c r="D1008" s="3" t="s">
        <v>5698</v>
      </c>
      <c r="E1008" s="3" t="s">
        <v>5698</v>
      </c>
      <c r="F1008" s="3" t="s">
        <v>11</v>
      </c>
    </row>
    <row r="1009" spans="1:6" x14ac:dyDescent="0.25">
      <c r="A1009" s="3" t="s">
        <v>4041</v>
      </c>
      <c r="B1009" s="3" t="s">
        <v>4041</v>
      </c>
      <c r="C1009" s="3" t="s">
        <v>1168</v>
      </c>
      <c r="D1009" s="3" t="s">
        <v>5698</v>
      </c>
      <c r="E1009" s="3" t="s">
        <v>5698</v>
      </c>
      <c r="F1009" s="3" t="s">
        <v>11</v>
      </c>
    </row>
    <row r="1010" spans="1:6" x14ac:dyDescent="0.25">
      <c r="A1010" s="3" t="s">
        <v>4042</v>
      </c>
      <c r="B1010" s="3" t="s">
        <v>4042</v>
      </c>
      <c r="C1010" s="3" t="s">
        <v>1168</v>
      </c>
      <c r="D1010" s="3" t="s">
        <v>5698</v>
      </c>
      <c r="E1010" s="3" t="s">
        <v>5698</v>
      </c>
      <c r="F1010" s="3" t="s">
        <v>11</v>
      </c>
    </row>
    <row r="1011" spans="1:6" x14ac:dyDescent="0.25">
      <c r="A1011" s="3" t="s">
        <v>4074</v>
      </c>
      <c r="B1011" s="3" t="s">
        <v>4074</v>
      </c>
      <c r="C1011" s="3" t="s">
        <v>1168</v>
      </c>
      <c r="D1011" s="3" t="s">
        <v>5698</v>
      </c>
      <c r="E1011" s="3" t="s">
        <v>5698</v>
      </c>
      <c r="F1011" s="3" t="s">
        <v>11</v>
      </c>
    </row>
    <row r="1012" spans="1:6" x14ac:dyDescent="0.25">
      <c r="A1012" s="3" t="s">
        <v>4075</v>
      </c>
      <c r="B1012" s="3" t="s">
        <v>4075</v>
      </c>
      <c r="C1012" s="3" t="s">
        <v>1168</v>
      </c>
      <c r="D1012" s="3" t="s">
        <v>5698</v>
      </c>
      <c r="E1012" s="3" t="s">
        <v>5698</v>
      </c>
      <c r="F1012" s="3" t="s">
        <v>11</v>
      </c>
    </row>
    <row r="1013" spans="1:6" x14ac:dyDescent="0.25">
      <c r="A1013" s="3" t="s">
        <v>4076</v>
      </c>
      <c r="B1013" s="3" t="s">
        <v>4076</v>
      </c>
      <c r="C1013" s="3" t="s">
        <v>1168</v>
      </c>
      <c r="D1013" s="3" t="s">
        <v>5698</v>
      </c>
      <c r="E1013" s="3" t="s">
        <v>5698</v>
      </c>
      <c r="F1013" s="3" t="s">
        <v>11</v>
      </c>
    </row>
    <row r="1014" spans="1:6" x14ac:dyDescent="0.25">
      <c r="A1014" s="3" t="s">
        <v>4077</v>
      </c>
      <c r="B1014" s="3" t="s">
        <v>4077</v>
      </c>
      <c r="C1014" s="3" t="s">
        <v>1168</v>
      </c>
      <c r="D1014" s="3" t="s">
        <v>5698</v>
      </c>
      <c r="E1014" s="3" t="s">
        <v>5698</v>
      </c>
      <c r="F1014" s="3" t="s">
        <v>11</v>
      </c>
    </row>
    <row r="1015" spans="1:6" x14ac:dyDescent="0.25">
      <c r="A1015" s="3" t="s">
        <v>4078</v>
      </c>
      <c r="B1015" s="3" t="s">
        <v>4078</v>
      </c>
      <c r="C1015" s="3" t="s">
        <v>1168</v>
      </c>
      <c r="D1015" s="3" t="s">
        <v>5698</v>
      </c>
      <c r="E1015" s="3" t="s">
        <v>5698</v>
      </c>
      <c r="F1015" s="3" t="s">
        <v>11</v>
      </c>
    </row>
    <row r="1016" spans="1:6" x14ac:dyDescent="0.25">
      <c r="A1016" s="3" t="s">
        <v>4079</v>
      </c>
      <c r="B1016" s="3" t="s">
        <v>4079</v>
      </c>
      <c r="C1016" s="3" t="s">
        <v>1168</v>
      </c>
      <c r="D1016" s="3" t="s">
        <v>5698</v>
      </c>
      <c r="E1016" s="3" t="s">
        <v>5698</v>
      </c>
      <c r="F1016" s="3" t="s">
        <v>11</v>
      </c>
    </row>
    <row r="1017" spans="1:6" x14ac:dyDescent="0.25">
      <c r="A1017" s="3" t="s">
        <v>4080</v>
      </c>
      <c r="B1017" s="3" t="s">
        <v>4080</v>
      </c>
      <c r="C1017" s="3" t="s">
        <v>1168</v>
      </c>
      <c r="D1017" s="3" t="s">
        <v>5698</v>
      </c>
      <c r="E1017" s="3" t="s">
        <v>5698</v>
      </c>
      <c r="F1017" s="3" t="s">
        <v>11</v>
      </c>
    </row>
    <row r="1018" spans="1:6" x14ac:dyDescent="0.25">
      <c r="A1018" s="3" t="s">
        <v>4081</v>
      </c>
      <c r="B1018" s="3" t="s">
        <v>4081</v>
      </c>
      <c r="C1018" s="3" t="s">
        <v>1168</v>
      </c>
      <c r="D1018" s="3" t="s">
        <v>5698</v>
      </c>
      <c r="E1018" s="3" t="s">
        <v>5698</v>
      </c>
      <c r="F1018" s="3" t="s">
        <v>11</v>
      </c>
    </row>
    <row r="1019" spans="1:6" x14ac:dyDescent="0.25">
      <c r="A1019" s="3" t="s">
        <v>4082</v>
      </c>
      <c r="B1019" s="3" t="s">
        <v>4082</v>
      </c>
      <c r="C1019" s="3" t="s">
        <v>1168</v>
      </c>
      <c r="D1019" s="3" t="s">
        <v>5698</v>
      </c>
      <c r="E1019" s="3" t="s">
        <v>5698</v>
      </c>
      <c r="F1019" s="3" t="s">
        <v>11</v>
      </c>
    </row>
    <row r="1020" spans="1:6" x14ac:dyDescent="0.25">
      <c r="A1020" s="3" t="s">
        <v>4083</v>
      </c>
      <c r="B1020" s="3" t="s">
        <v>4083</v>
      </c>
      <c r="C1020" s="3" t="s">
        <v>1168</v>
      </c>
      <c r="D1020" s="3" t="s">
        <v>5698</v>
      </c>
      <c r="E1020" s="3" t="s">
        <v>5698</v>
      </c>
      <c r="F1020" s="3" t="s">
        <v>11</v>
      </c>
    </row>
    <row r="1021" spans="1:6" x14ac:dyDescent="0.25">
      <c r="A1021" s="3" t="s">
        <v>4084</v>
      </c>
      <c r="B1021" s="3" t="s">
        <v>4084</v>
      </c>
      <c r="C1021" s="3" t="s">
        <v>1168</v>
      </c>
      <c r="D1021" s="3" t="s">
        <v>5698</v>
      </c>
      <c r="E1021" s="3" t="s">
        <v>5698</v>
      </c>
      <c r="F1021" s="3" t="s">
        <v>11</v>
      </c>
    </row>
    <row r="1022" spans="1:6" x14ac:dyDescent="0.25">
      <c r="A1022" s="3" t="s">
        <v>4085</v>
      </c>
      <c r="B1022" s="3" t="s">
        <v>4085</v>
      </c>
      <c r="C1022" s="3" t="s">
        <v>1168</v>
      </c>
      <c r="D1022" s="3" t="s">
        <v>5698</v>
      </c>
      <c r="E1022" s="3" t="s">
        <v>5698</v>
      </c>
      <c r="F1022" s="3" t="s">
        <v>11</v>
      </c>
    </row>
    <row r="1023" spans="1:6" x14ac:dyDescent="0.25">
      <c r="A1023" s="3" t="s">
        <v>4086</v>
      </c>
      <c r="B1023" s="3" t="s">
        <v>4086</v>
      </c>
      <c r="C1023" s="3" t="s">
        <v>1168</v>
      </c>
      <c r="D1023" s="3" t="s">
        <v>5698</v>
      </c>
      <c r="E1023" s="3" t="s">
        <v>5698</v>
      </c>
      <c r="F1023" s="3" t="s">
        <v>11</v>
      </c>
    </row>
    <row r="1024" spans="1:6" x14ac:dyDescent="0.25">
      <c r="A1024" s="3" t="s">
        <v>4092</v>
      </c>
      <c r="B1024" s="3" t="s">
        <v>4092</v>
      </c>
      <c r="C1024" s="3" t="s">
        <v>1168</v>
      </c>
      <c r="D1024" s="3" t="s">
        <v>5698</v>
      </c>
      <c r="E1024" s="3" t="s">
        <v>5698</v>
      </c>
      <c r="F1024" s="3" t="s">
        <v>11</v>
      </c>
    </row>
    <row r="1025" spans="1:6" x14ac:dyDescent="0.25">
      <c r="A1025" s="3" t="s">
        <v>4093</v>
      </c>
      <c r="B1025" s="3" t="s">
        <v>4093</v>
      </c>
      <c r="C1025" s="3" t="s">
        <v>1168</v>
      </c>
      <c r="D1025" s="3" t="s">
        <v>5698</v>
      </c>
      <c r="E1025" s="3" t="s">
        <v>5698</v>
      </c>
      <c r="F1025" s="3" t="s">
        <v>11</v>
      </c>
    </row>
    <row r="1026" spans="1:6" x14ac:dyDescent="0.25">
      <c r="A1026" s="3" t="s">
        <v>4096</v>
      </c>
      <c r="B1026" s="3" t="s">
        <v>4096</v>
      </c>
      <c r="C1026" s="3" t="s">
        <v>1168</v>
      </c>
      <c r="D1026" s="3" t="s">
        <v>5698</v>
      </c>
      <c r="E1026" s="3" t="s">
        <v>5698</v>
      </c>
      <c r="F1026" s="3" t="s">
        <v>11</v>
      </c>
    </row>
    <row r="1027" spans="1:6" x14ac:dyDescent="0.25">
      <c r="A1027" s="3" t="s">
        <v>4682</v>
      </c>
      <c r="B1027" s="3" t="s">
        <v>4682</v>
      </c>
      <c r="C1027" s="3" t="s">
        <v>1168</v>
      </c>
      <c r="D1027" s="3" t="s">
        <v>5698</v>
      </c>
      <c r="E1027" s="3" t="s">
        <v>5698</v>
      </c>
      <c r="F1027" s="3" t="s">
        <v>11</v>
      </c>
    </row>
    <row r="1028" spans="1:6" x14ac:dyDescent="0.25">
      <c r="A1028" s="3" t="s">
        <v>4683</v>
      </c>
      <c r="B1028" s="3" t="s">
        <v>4683</v>
      </c>
      <c r="C1028" s="3" t="s">
        <v>1168</v>
      </c>
      <c r="D1028" s="3" t="s">
        <v>5698</v>
      </c>
      <c r="E1028" s="3" t="s">
        <v>5698</v>
      </c>
      <c r="F1028" s="3" t="s">
        <v>11</v>
      </c>
    </row>
    <row r="1029" spans="1:6" x14ac:dyDescent="0.25">
      <c r="A1029" s="3" t="s">
        <v>4684</v>
      </c>
      <c r="B1029" s="3" t="s">
        <v>4684</v>
      </c>
      <c r="C1029" s="3" t="s">
        <v>1168</v>
      </c>
      <c r="D1029" s="3" t="s">
        <v>5698</v>
      </c>
      <c r="E1029" s="3" t="s">
        <v>5698</v>
      </c>
      <c r="F1029" s="3" t="s">
        <v>11</v>
      </c>
    </row>
    <row r="1030" spans="1:6" x14ac:dyDescent="0.25">
      <c r="A1030" s="3" t="s">
        <v>4685</v>
      </c>
      <c r="B1030" s="3" t="s">
        <v>4685</v>
      </c>
      <c r="C1030" s="3" t="s">
        <v>1168</v>
      </c>
      <c r="D1030" s="3" t="s">
        <v>5698</v>
      </c>
      <c r="E1030" s="3" t="s">
        <v>5698</v>
      </c>
      <c r="F1030" s="3" t="s">
        <v>11</v>
      </c>
    </row>
    <row r="1031" spans="1:6" x14ac:dyDescent="0.25">
      <c r="A1031" s="3" t="s">
        <v>4686</v>
      </c>
      <c r="B1031" s="3" t="s">
        <v>4686</v>
      </c>
      <c r="C1031" s="3" t="s">
        <v>1168</v>
      </c>
      <c r="D1031" s="3" t="s">
        <v>5698</v>
      </c>
      <c r="E1031" s="3" t="s">
        <v>5698</v>
      </c>
      <c r="F1031" s="3" t="s">
        <v>11</v>
      </c>
    </row>
    <row r="1032" spans="1:6" x14ac:dyDescent="0.25">
      <c r="A1032" s="3" t="s">
        <v>4687</v>
      </c>
      <c r="B1032" s="3" t="s">
        <v>4687</v>
      </c>
      <c r="C1032" s="3" t="s">
        <v>1168</v>
      </c>
      <c r="D1032" s="3" t="s">
        <v>5698</v>
      </c>
      <c r="E1032" s="3" t="s">
        <v>5698</v>
      </c>
      <c r="F1032" s="3" t="s">
        <v>11</v>
      </c>
    </row>
    <row r="1033" spans="1:6" x14ac:dyDescent="0.25">
      <c r="A1033" s="3" t="s">
        <v>4688</v>
      </c>
      <c r="B1033" s="3" t="s">
        <v>4688</v>
      </c>
      <c r="C1033" s="3" t="s">
        <v>1168</v>
      </c>
      <c r="D1033" s="3" t="s">
        <v>5698</v>
      </c>
      <c r="E1033" s="3" t="s">
        <v>5698</v>
      </c>
      <c r="F1033" s="3" t="s">
        <v>11</v>
      </c>
    </row>
    <row r="1034" spans="1:6" x14ac:dyDescent="0.25">
      <c r="A1034" s="3" t="s">
        <v>4689</v>
      </c>
      <c r="B1034" s="3" t="s">
        <v>4689</v>
      </c>
      <c r="C1034" s="3" t="s">
        <v>1168</v>
      </c>
      <c r="D1034" s="3" t="s">
        <v>5698</v>
      </c>
      <c r="E1034" s="3" t="s">
        <v>5698</v>
      </c>
      <c r="F1034" s="3" t="s">
        <v>11</v>
      </c>
    </row>
    <row r="1035" spans="1:6" x14ac:dyDescent="0.25">
      <c r="A1035" s="3" t="s">
        <v>4690</v>
      </c>
      <c r="B1035" s="3" t="s">
        <v>4690</v>
      </c>
      <c r="C1035" s="3" t="s">
        <v>1168</v>
      </c>
      <c r="D1035" s="3" t="s">
        <v>5698</v>
      </c>
      <c r="E1035" s="3" t="s">
        <v>5698</v>
      </c>
      <c r="F1035" s="3" t="s">
        <v>11</v>
      </c>
    </row>
    <row r="1036" spans="1:6" x14ac:dyDescent="0.25">
      <c r="A1036" s="3" t="s">
        <v>4691</v>
      </c>
      <c r="B1036" s="3" t="s">
        <v>4691</v>
      </c>
      <c r="C1036" s="3" t="s">
        <v>1168</v>
      </c>
      <c r="D1036" s="3" t="s">
        <v>5698</v>
      </c>
      <c r="E1036" s="3" t="s">
        <v>5698</v>
      </c>
      <c r="F1036" s="3" t="s">
        <v>11</v>
      </c>
    </row>
    <row r="1037" spans="1:6" x14ac:dyDescent="0.25">
      <c r="A1037" s="3" t="s">
        <v>4692</v>
      </c>
      <c r="B1037" s="3" t="s">
        <v>4692</v>
      </c>
      <c r="C1037" s="3" t="s">
        <v>1168</v>
      </c>
      <c r="D1037" s="3" t="s">
        <v>5698</v>
      </c>
      <c r="E1037" s="3" t="s">
        <v>5698</v>
      </c>
      <c r="F1037" s="3" t="s">
        <v>11</v>
      </c>
    </row>
    <row r="1038" spans="1:6" x14ac:dyDescent="0.25">
      <c r="A1038" s="3" t="s">
        <v>4693</v>
      </c>
      <c r="B1038" s="3" t="s">
        <v>4693</v>
      </c>
      <c r="C1038" s="3" t="s">
        <v>1168</v>
      </c>
      <c r="D1038" s="3" t="s">
        <v>5698</v>
      </c>
      <c r="E1038" s="3" t="s">
        <v>5698</v>
      </c>
      <c r="F1038" s="3" t="s">
        <v>11</v>
      </c>
    </row>
    <row r="1039" spans="1:6" x14ac:dyDescent="0.25">
      <c r="A1039" s="3" t="s">
        <v>4694</v>
      </c>
      <c r="B1039" s="3" t="s">
        <v>4694</v>
      </c>
      <c r="C1039" s="3" t="s">
        <v>1168</v>
      </c>
      <c r="D1039" s="3" t="s">
        <v>5698</v>
      </c>
      <c r="E1039" s="3" t="s">
        <v>5698</v>
      </c>
      <c r="F1039" s="2" t="s">
        <v>11</v>
      </c>
    </row>
    <row r="1040" spans="1:6" x14ac:dyDescent="0.25">
      <c r="A1040" s="3" t="s">
        <v>4739</v>
      </c>
      <c r="B1040" s="3" t="s">
        <v>4739</v>
      </c>
      <c r="C1040" s="3" t="s">
        <v>1168</v>
      </c>
      <c r="D1040" s="3" t="s">
        <v>5698</v>
      </c>
      <c r="E1040" s="3" t="s">
        <v>5698</v>
      </c>
      <c r="F1040" s="3" t="s">
        <v>11</v>
      </c>
    </row>
    <row r="1041" spans="1:11" x14ac:dyDescent="0.25">
      <c r="A1041" s="3" t="s">
        <v>4740</v>
      </c>
      <c r="B1041" s="3" t="s">
        <v>4740</v>
      </c>
      <c r="C1041" s="3" t="s">
        <v>1168</v>
      </c>
      <c r="D1041" s="3" t="s">
        <v>5698</v>
      </c>
      <c r="E1041" s="3" t="s">
        <v>5698</v>
      </c>
      <c r="F1041" s="3" t="s">
        <v>11</v>
      </c>
    </row>
    <row r="1042" spans="1:11" x14ac:dyDescent="0.25">
      <c r="A1042" s="3" t="s">
        <v>4741</v>
      </c>
      <c r="B1042" s="3" t="s">
        <v>4741</v>
      </c>
      <c r="C1042" s="3" t="s">
        <v>1168</v>
      </c>
      <c r="D1042" s="3" t="s">
        <v>5698</v>
      </c>
      <c r="E1042" s="3" t="s">
        <v>5698</v>
      </c>
      <c r="F1042" s="3" t="s">
        <v>11</v>
      </c>
    </row>
    <row r="1043" spans="1:11" x14ac:dyDescent="0.25">
      <c r="A1043" s="3" t="s">
        <v>4742</v>
      </c>
      <c r="B1043" s="3" t="s">
        <v>4742</v>
      </c>
      <c r="C1043" s="3" t="s">
        <v>1168</v>
      </c>
      <c r="D1043" s="3" t="s">
        <v>5698</v>
      </c>
      <c r="E1043" s="3" t="s">
        <v>5698</v>
      </c>
      <c r="F1043" s="3" t="s">
        <v>11</v>
      </c>
    </row>
    <row r="1044" spans="1:11" x14ac:dyDescent="0.25">
      <c r="A1044" s="3" t="s">
        <v>4743</v>
      </c>
      <c r="B1044" s="3" t="s">
        <v>4743</v>
      </c>
      <c r="C1044" s="3" t="s">
        <v>1168</v>
      </c>
      <c r="D1044" s="3" t="s">
        <v>5698</v>
      </c>
      <c r="E1044" s="3" t="s">
        <v>5698</v>
      </c>
      <c r="F1044" s="3" t="s">
        <v>11</v>
      </c>
    </row>
    <row r="1045" spans="1:11" x14ac:dyDescent="0.25">
      <c r="A1045" s="3" t="s">
        <v>4744</v>
      </c>
      <c r="B1045" s="3" t="s">
        <v>4744</v>
      </c>
      <c r="C1045" s="3" t="s">
        <v>1168</v>
      </c>
      <c r="D1045" s="3" t="s">
        <v>5698</v>
      </c>
      <c r="E1045" s="3" t="s">
        <v>5698</v>
      </c>
      <c r="F1045" s="3" t="s">
        <v>11</v>
      </c>
    </row>
    <row r="1046" spans="1:11" x14ac:dyDescent="0.25">
      <c r="A1046" s="3" t="s">
        <v>4745</v>
      </c>
      <c r="B1046" s="3" t="s">
        <v>4745</v>
      </c>
      <c r="C1046" s="3" t="s">
        <v>1168</v>
      </c>
      <c r="D1046" s="3" t="s">
        <v>5698</v>
      </c>
      <c r="E1046" s="3" t="s">
        <v>5698</v>
      </c>
      <c r="F1046" s="3" t="s">
        <v>11</v>
      </c>
    </row>
    <row r="1047" spans="1:11" x14ac:dyDescent="0.25">
      <c r="A1047" s="3" t="s">
        <v>4746</v>
      </c>
      <c r="B1047" s="3" t="s">
        <v>4746</v>
      </c>
      <c r="C1047" s="3" t="s">
        <v>1168</v>
      </c>
      <c r="D1047" s="3" t="s">
        <v>5698</v>
      </c>
      <c r="E1047" s="3" t="s">
        <v>5698</v>
      </c>
      <c r="F1047" s="3" t="s">
        <v>11</v>
      </c>
    </row>
    <row r="1048" spans="1:11" x14ac:dyDescent="0.25">
      <c r="A1048" s="3" t="s">
        <v>4747</v>
      </c>
      <c r="B1048" s="3" t="s">
        <v>4747</v>
      </c>
      <c r="C1048" s="3" t="s">
        <v>1168</v>
      </c>
      <c r="D1048" s="3" t="s">
        <v>5698</v>
      </c>
      <c r="E1048" s="3" t="s">
        <v>5698</v>
      </c>
      <c r="F1048" s="3" t="s">
        <v>11</v>
      </c>
    </row>
    <row r="1049" spans="1:11" x14ac:dyDescent="0.25">
      <c r="A1049" s="3" t="s">
        <v>4748</v>
      </c>
      <c r="B1049" s="3" t="s">
        <v>4748</v>
      </c>
      <c r="C1049" s="3" t="s">
        <v>1168</v>
      </c>
      <c r="D1049" s="3" t="s">
        <v>5698</v>
      </c>
      <c r="E1049" s="3" t="s">
        <v>5698</v>
      </c>
      <c r="F1049" s="3" t="s">
        <v>11</v>
      </c>
    </row>
    <row r="1050" spans="1:11" x14ac:dyDescent="0.25">
      <c r="A1050" s="3" t="s">
        <v>4749</v>
      </c>
      <c r="B1050" s="3" t="s">
        <v>4749</v>
      </c>
      <c r="C1050" s="3" t="s">
        <v>1168</v>
      </c>
      <c r="D1050" s="3" t="s">
        <v>5698</v>
      </c>
      <c r="E1050" s="3" t="s">
        <v>5698</v>
      </c>
      <c r="F1050" s="3" t="s">
        <v>11</v>
      </c>
    </row>
    <row r="1051" spans="1:11" x14ac:dyDescent="0.25">
      <c r="A1051" s="3" t="s">
        <v>4750</v>
      </c>
      <c r="B1051" s="3" t="s">
        <v>4750</v>
      </c>
      <c r="C1051" s="3" t="s">
        <v>1168</v>
      </c>
      <c r="D1051" s="3" t="s">
        <v>5698</v>
      </c>
      <c r="E1051" s="3" t="s">
        <v>5698</v>
      </c>
      <c r="F1051" s="3" t="s">
        <v>11</v>
      </c>
    </row>
    <row r="1052" spans="1:11" x14ac:dyDescent="0.25">
      <c r="A1052" s="3" t="s">
        <v>4751</v>
      </c>
      <c r="B1052" s="3" t="s">
        <v>4751</v>
      </c>
      <c r="C1052" s="3" t="s">
        <v>1168</v>
      </c>
      <c r="D1052" s="3" t="s">
        <v>5698</v>
      </c>
      <c r="E1052" s="3" t="s">
        <v>5698</v>
      </c>
      <c r="F1052" s="3" t="s">
        <v>11</v>
      </c>
      <c r="J1052" s="3"/>
    </row>
    <row r="1053" spans="1:11" x14ac:dyDescent="0.25">
      <c r="A1053" s="3" t="s">
        <v>4752</v>
      </c>
      <c r="B1053" s="3" t="s">
        <v>4752</v>
      </c>
      <c r="C1053" s="3" t="s">
        <v>1168</v>
      </c>
      <c r="D1053" s="3" t="s">
        <v>5698</v>
      </c>
      <c r="E1053" s="3" t="s">
        <v>5698</v>
      </c>
      <c r="F1053" s="3" t="s">
        <v>11</v>
      </c>
      <c r="J1053" s="1"/>
      <c r="K1053" s="2"/>
    </row>
    <row r="1054" spans="1:11" x14ac:dyDescent="0.25">
      <c r="A1054" s="3" t="s">
        <v>4753</v>
      </c>
      <c r="B1054" s="3" t="s">
        <v>4753</v>
      </c>
      <c r="C1054" s="3" t="s">
        <v>1168</v>
      </c>
      <c r="D1054" s="3" t="s">
        <v>5698</v>
      </c>
      <c r="E1054" s="3" t="s">
        <v>5698</v>
      </c>
      <c r="F1054" s="3" t="s">
        <v>11</v>
      </c>
    </row>
    <row r="1055" spans="1:11" x14ac:dyDescent="0.25">
      <c r="A1055" s="3" t="s">
        <v>4754</v>
      </c>
      <c r="B1055" s="3" t="s">
        <v>4754</v>
      </c>
      <c r="C1055" s="3" t="s">
        <v>1168</v>
      </c>
      <c r="D1055" s="3" t="s">
        <v>5698</v>
      </c>
      <c r="E1055" s="3" t="s">
        <v>5698</v>
      </c>
      <c r="F1055" s="3" t="s">
        <v>11</v>
      </c>
    </row>
    <row r="1056" spans="1:11" x14ac:dyDescent="0.25">
      <c r="A1056" s="3" t="s">
        <v>4827</v>
      </c>
      <c r="B1056" s="3" t="s">
        <v>4827</v>
      </c>
      <c r="C1056" s="3" t="s">
        <v>1168</v>
      </c>
      <c r="D1056" s="3" t="s">
        <v>5698</v>
      </c>
      <c r="E1056" s="3" t="s">
        <v>5698</v>
      </c>
      <c r="F1056" s="3" t="s">
        <v>11</v>
      </c>
    </row>
    <row r="1057" spans="1:6" x14ac:dyDescent="0.25">
      <c r="A1057" s="3" t="s">
        <v>4828</v>
      </c>
      <c r="B1057" s="3" t="s">
        <v>4828</v>
      </c>
      <c r="C1057" s="3" t="s">
        <v>1168</v>
      </c>
      <c r="D1057" s="3" t="s">
        <v>5698</v>
      </c>
      <c r="E1057" s="3" t="s">
        <v>5698</v>
      </c>
      <c r="F1057" s="3" t="s">
        <v>11</v>
      </c>
    </row>
    <row r="1058" spans="1:6" x14ac:dyDescent="0.25">
      <c r="A1058" s="3" t="s">
        <v>4829</v>
      </c>
      <c r="B1058" s="3" t="s">
        <v>4829</v>
      </c>
      <c r="C1058" s="3" t="s">
        <v>1168</v>
      </c>
      <c r="D1058" s="3" t="s">
        <v>5698</v>
      </c>
      <c r="E1058" s="3" t="s">
        <v>5698</v>
      </c>
      <c r="F1058" s="3" t="s">
        <v>11</v>
      </c>
    </row>
    <row r="1059" spans="1:6" x14ac:dyDescent="0.25">
      <c r="A1059" s="3" t="s">
        <v>4830</v>
      </c>
      <c r="B1059" s="3" t="s">
        <v>4830</v>
      </c>
      <c r="C1059" s="3" t="s">
        <v>1168</v>
      </c>
      <c r="D1059" s="3" t="s">
        <v>5698</v>
      </c>
      <c r="E1059" s="3" t="s">
        <v>5698</v>
      </c>
      <c r="F1059" s="3" t="s">
        <v>11</v>
      </c>
    </row>
    <row r="1060" spans="1:6" x14ac:dyDescent="0.25">
      <c r="A1060" s="3" t="s">
        <v>4831</v>
      </c>
      <c r="B1060" s="3" t="s">
        <v>4831</v>
      </c>
      <c r="C1060" s="3" t="s">
        <v>1168</v>
      </c>
      <c r="D1060" s="3" t="s">
        <v>5698</v>
      </c>
      <c r="E1060" s="3" t="s">
        <v>5698</v>
      </c>
      <c r="F1060" s="3" t="s">
        <v>11</v>
      </c>
    </row>
    <row r="1061" spans="1:6" x14ac:dyDescent="0.25">
      <c r="A1061" s="3" t="s">
        <v>4832</v>
      </c>
      <c r="B1061" s="3" t="s">
        <v>4832</v>
      </c>
      <c r="C1061" s="3" t="s">
        <v>1168</v>
      </c>
      <c r="D1061" s="3" t="s">
        <v>5698</v>
      </c>
      <c r="E1061" s="3" t="s">
        <v>5698</v>
      </c>
      <c r="F1061" s="3" t="s">
        <v>11</v>
      </c>
    </row>
    <row r="1062" spans="1:6" x14ac:dyDescent="0.25">
      <c r="A1062" s="3" t="s">
        <v>4833</v>
      </c>
      <c r="B1062" s="3" t="s">
        <v>4833</v>
      </c>
      <c r="C1062" s="3" t="s">
        <v>1168</v>
      </c>
      <c r="D1062" s="3" t="s">
        <v>5698</v>
      </c>
      <c r="E1062" s="3" t="s">
        <v>5698</v>
      </c>
      <c r="F1062" s="3" t="s">
        <v>11</v>
      </c>
    </row>
    <row r="1063" spans="1:6" x14ac:dyDescent="0.25">
      <c r="A1063" s="3" t="s">
        <v>4834</v>
      </c>
      <c r="B1063" s="3" t="s">
        <v>4834</v>
      </c>
      <c r="C1063" s="3" t="s">
        <v>1168</v>
      </c>
      <c r="D1063" s="3" t="s">
        <v>5698</v>
      </c>
      <c r="E1063" s="3" t="s">
        <v>5698</v>
      </c>
      <c r="F1063" s="3" t="s">
        <v>11</v>
      </c>
    </row>
    <row r="1064" spans="1:6" x14ac:dyDescent="0.25">
      <c r="A1064" s="3" t="s">
        <v>4835</v>
      </c>
      <c r="B1064" s="3" t="s">
        <v>4835</v>
      </c>
      <c r="C1064" s="3" t="s">
        <v>1168</v>
      </c>
      <c r="D1064" s="3" t="s">
        <v>5698</v>
      </c>
      <c r="E1064" s="3" t="s">
        <v>5698</v>
      </c>
      <c r="F1064" s="3" t="s">
        <v>11</v>
      </c>
    </row>
    <row r="1065" spans="1:6" x14ac:dyDescent="0.25">
      <c r="A1065" s="3" t="s">
        <v>4836</v>
      </c>
      <c r="B1065" s="3" t="s">
        <v>4836</v>
      </c>
      <c r="C1065" s="3" t="s">
        <v>1168</v>
      </c>
      <c r="D1065" s="3" t="s">
        <v>5698</v>
      </c>
      <c r="E1065" s="3" t="s">
        <v>5698</v>
      </c>
      <c r="F1065" s="3" t="s">
        <v>11</v>
      </c>
    </row>
    <row r="1066" spans="1:6" x14ac:dyDescent="0.25">
      <c r="A1066" s="3" t="s">
        <v>4837</v>
      </c>
      <c r="B1066" s="3" t="s">
        <v>4837</v>
      </c>
      <c r="C1066" s="3" t="s">
        <v>1168</v>
      </c>
      <c r="D1066" s="3" t="s">
        <v>5698</v>
      </c>
      <c r="E1066" s="3" t="s">
        <v>5698</v>
      </c>
      <c r="F1066" s="3" t="s">
        <v>11</v>
      </c>
    </row>
    <row r="1067" spans="1:6" x14ac:dyDescent="0.25">
      <c r="A1067" s="3" t="s">
        <v>4838</v>
      </c>
      <c r="B1067" s="3" t="s">
        <v>4838</v>
      </c>
      <c r="C1067" s="3" t="s">
        <v>1168</v>
      </c>
      <c r="D1067" s="3" t="s">
        <v>5698</v>
      </c>
      <c r="E1067" s="3" t="s">
        <v>5698</v>
      </c>
      <c r="F1067" s="3" t="s">
        <v>11</v>
      </c>
    </row>
    <row r="1068" spans="1:6" x14ac:dyDescent="0.25">
      <c r="A1068" s="3" t="s">
        <v>4839</v>
      </c>
      <c r="B1068" s="3" t="s">
        <v>4839</v>
      </c>
      <c r="C1068" s="3" t="s">
        <v>1168</v>
      </c>
      <c r="D1068" s="3" t="s">
        <v>5698</v>
      </c>
      <c r="E1068" s="3" t="s">
        <v>5698</v>
      </c>
      <c r="F1068" s="3" t="s">
        <v>11</v>
      </c>
    </row>
    <row r="1069" spans="1:6" x14ac:dyDescent="0.25">
      <c r="A1069" s="3" t="s">
        <v>4840</v>
      </c>
      <c r="B1069" s="3" t="s">
        <v>4840</v>
      </c>
      <c r="C1069" s="3" t="s">
        <v>1168</v>
      </c>
      <c r="D1069" s="3" t="s">
        <v>5698</v>
      </c>
      <c r="E1069" s="3" t="s">
        <v>5698</v>
      </c>
      <c r="F1069" s="3" t="s">
        <v>11</v>
      </c>
    </row>
    <row r="1070" spans="1:6" x14ac:dyDescent="0.25">
      <c r="A1070" s="3" t="s">
        <v>4841</v>
      </c>
      <c r="B1070" s="3" t="s">
        <v>4841</v>
      </c>
      <c r="C1070" s="3" t="s">
        <v>1168</v>
      </c>
      <c r="D1070" s="3" t="s">
        <v>5698</v>
      </c>
      <c r="E1070" s="3" t="s">
        <v>5698</v>
      </c>
      <c r="F1070" s="3" t="s">
        <v>11</v>
      </c>
    </row>
    <row r="1071" spans="1:6" x14ac:dyDescent="0.25">
      <c r="A1071" s="3" t="s">
        <v>4842</v>
      </c>
      <c r="B1071" s="3" t="s">
        <v>4842</v>
      </c>
      <c r="C1071" s="3" t="s">
        <v>1168</v>
      </c>
      <c r="D1071" s="3" t="s">
        <v>5698</v>
      </c>
      <c r="E1071" s="3" t="s">
        <v>5698</v>
      </c>
      <c r="F1071" s="3" t="s">
        <v>11</v>
      </c>
    </row>
    <row r="1072" spans="1:6" x14ac:dyDescent="0.25">
      <c r="A1072" s="3" t="s">
        <v>4843</v>
      </c>
      <c r="B1072" s="3" t="s">
        <v>4843</v>
      </c>
      <c r="C1072" s="3" t="s">
        <v>1168</v>
      </c>
      <c r="D1072" s="3" t="s">
        <v>5698</v>
      </c>
      <c r="E1072" s="3" t="s">
        <v>5698</v>
      </c>
      <c r="F1072" s="3" t="s">
        <v>11</v>
      </c>
    </row>
    <row r="1073" spans="1:6" x14ac:dyDescent="0.25">
      <c r="A1073" s="3" t="s">
        <v>4844</v>
      </c>
      <c r="B1073" s="3" t="s">
        <v>4844</v>
      </c>
      <c r="C1073" s="3" t="s">
        <v>1168</v>
      </c>
      <c r="D1073" s="3" t="s">
        <v>5698</v>
      </c>
      <c r="E1073" s="3" t="s">
        <v>5698</v>
      </c>
      <c r="F1073" s="3" t="s">
        <v>11</v>
      </c>
    </row>
    <row r="1074" spans="1:6" x14ac:dyDescent="0.25">
      <c r="A1074" s="3" t="s">
        <v>4845</v>
      </c>
      <c r="B1074" s="3" t="s">
        <v>4845</v>
      </c>
      <c r="C1074" s="3" t="s">
        <v>1168</v>
      </c>
      <c r="D1074" s="3" t="s">
        <v>5698</v>
      </c>
      <c r="E1074" s="3" t="s">
        <v>5698</v>
      </c>
      <c r="F1074" s="3" t="s">
        <v>11</v>
      </c>
    </row>
    <row r="1075" spans="1:6" x14ac:dyDescent="0.25">
      <c r="A1075" s="3" t="s">
        <v>4846</v>
      </c>
      <c r="B1075" s="3" t="s">
        <v>4846</v>
      </c>
      <c r="C1075" s="3" t="s">
        <v>1168</v>
      </c>
      <c r="D1075" s="3" t="s">
        <v>5698</v>
      </c>
      <c r="E1075" s="3" t="s">
        <v>5698</v>
      </c>
      <c r="F1075" s="3" t="s">
        <v>11</v>
      </c>
    </row>
    <row r="1076" spans="1:6" x14ac:dyDescent="0.25">
      <c r="A1076" s="3" t="s">
        <v>4847</v>
      </c>
      <c r="B1076" s="3" t="s">
        <v>4847</v>
      </c>
      <c r="C1076" s="3" t="s">
        <v>1168</v>
      </c>
      <c r="D1076" s="3" t="s">
        <v>5698</v>
      </c>
      <c r="E1076" s="3" t="s">
        <v>5698</v>
      </c>
      <c r="F1076" s="3" t="s">
        <v>11</v>
      </c>
    </row>
    <row r="1077" spans="1:6" x14ac:dyDescent="0.25">
      <c r="A1077" s="3" t="s">
        <v>4848</v>
      </c>
      <c r="B1077" s="3" t="s">
        <v>4848</v>
      </c>
      <c r="C1077" s="3" t="s">
        <v>1168</v>
      </c>
      <c r="D1077" s="3" t="s">
        <v>5698</v>
      </c>
      <c r="E1077" s="3" t="s">
        <v>5698</v>
      </c>
      <c r="F1077" s="3" t="s">
        <v>11</v>
      </c>
    </row>
    <row r="1078" spans="1:6" x14ac:dyDescent="0.25">
      <c r="A1078" s="3" t="s">
        <v>4849</v>
      </c>
      <c r="B1078" s="3" t="s">
        <v>4849</v>
      </c>
      <c r="C1078" s="3" t="s">
        <v>1168</v>
      </c>
      <c r="D1078" s="3" t="s">
        <v>5698</v>
      </c>
      <c r="E1078" s="3" t="s">
        <v>5698</v>
      </c>
      <c r="F1078" s="3" t="s">
        <v>11</v>
      </c>
    </row>
    <row r="1079" spans="1:6" x14ac:dyDescent="0.25">
      <c r="A1079" s="3" t="s">
        <v>4850</v>
      </c>
      <c r="B1079" s="3" t="s">
        <v>4850</v>
      </c>
      <c r="C1079" s="3" t="s">
        <v>1168</v>
      </c>
      <c r="D1079" s="3" t="s">
        <v>5698</v>
      </c>
      <c r="E1079" s="3" t="s">
        <v>5698</v>
      </c>
      <c r="F1079" s="3" t="s">
        <v>11</v>
      </c>
    </row>
    <row r="1080" spans="1:6" x14ac:dyDescent="0.25">
      <c r="A1080" s="3" t="s">
        <v>4851</v>
      </c>
      <c r="B1080" s="3" t="s">
        <v>4851</v>
      </c>
      <c r="C1080" s="3" t="s">
        <v>1168</v>
      </c>
      <c r="D1080" s="3" t="s">
        <v>5698</v>
      </c>
      <c r="E1080" s="3" t="s">
        <v>5698</v>
      </c>
      <c r="F1080" s="3" t="s">
        <v>11</v>
      </c>
    </row>
    <row r="1081" spans="1:6" x14ac:dyDescent="0.25">
      <c r="A1081" s="3" t="s">
        <v>4852</v>
      </c>
      <c r="B1081" s="3" t="s">
        <v>4852</v>
      </c>
      <c r="C1081" s="3" t="s">
        <v>1168</v>
      </c>
      <c r="D1081" s="3" t="s">
        <v>5698</v>
      </c>
      <c r="E1081" s="3" t="s">
        <v>5698</v>
      </c>
      <c r="F1081" s="3" t="s">
        <v>11</v>
      </c>
    </row>
    <row r="1082" spans="1:6" x14ac:dyDescent="0.25">
      <c r="A1082" s="3" t="s">
        <v>4853</v>
      </c>
      <c r="B1082" s="3" t="s">
        <v>4853</v>
      </c>
      <c r="C1082" s="3" t="s">
        <v>1168</v>
      </c>
      <c r="D1082" s="3" t="s">
        <v>5698</v>
      </c>
      <c r="E1082" s="3" t="s">
        <v>5698</v>
      </c>
      <c r="F1082" s="3" t="s">
        <v>11</v>
      </c>
    </row>
    <row r="1083" spans="1:6" x14ac:dyDescent="0.25">
      <c r="A1083" s="3" t="s">
        <v>4854</v>
      </c>
      <c r="B1083" s="3" t="s">
        <v>4854</v>
      </c>
      <c r="C1083" s="3" t="s">
        <v>1168</v>
      </c>
      <c r="D1083" s="3" t="s">
        <v>5698</v>
      </c>
      <c r="E1083" s="3" t="s">
        <v>5698</v>
      </c>
      <c r="F1083" s="3" t="s">
        <v>11</v>
      </c>
    </row>
    <row r="1084" spans="1:6" x14ac:dyDescent="0.25">
      <c r="A1084" s="3" t="s">
        <v>4855</v>
      </c>
      <c r="B1084" s="3" t="s">
        <v>4855</v>
      </c>
      <c r="C1084" s="3" t="s">
        <v>1168</v>
      </c>
      <c r="D1084" s="3" t="s">
        <v>5698</v>
      </c>
      <c r="E1084" s="3" t="s">
        <v>5698</v>
      </c>
      <c r="F1084" s="3" t="s">
        <v>11</v>
      </c>
    </row>
    <row r="1085" spans="1:6" x14ac:dyDescent="0.25">
      <c r="A1085" s="3" t="s">
        <v>4856</v>
      </c>
      <c r="B1085" s="3" t="s">
        <v>4856</v>
      </c>
      <c r="C1085" s="3" t="s">
        <v>1168</v>
      </c>
      <c r="D1085" s="3" t="s">
        <v>5698</v>
      </c>
      <c r="E1085" s="3" t="s">
        <v>5698</v>
      </c>
      <c r="F1085" s="3" t="s">
        <v>11</v>
      </c>
    </row>
    <row r="1086" spans="1:6" x14ac:dyDescent="0.25">
      <c r="A1086" s="3" t="s">
        <v>4857</v>
      </c>
      <c r="B1086" s="3" t="s">
        <v>4857</v>
      </c>
      <c r="C1086" s="3" t="s">
        <v>1168</v>
      </c>
      <c r="D1086" s="3" t="s">
        <v>5698</v>
      </c>
      <c r="E1086" s="3" t="s">
        <v>5698</v>
      </c>
      <c r="F1086" s="3" t="s">
        <v>11</v>
      </c>
    </row>
    <row r="1087" spans="1:6" x14ac:dyDescent="0.25">
      <c r="A1087" s="3" t="s">
        <v>4858</v>
      </c>
      <c r="B1087" s="3" t="s">
        <v>4858</v>
      </c>
      <c r="C1087" s="3" t="s">
        <v>1168</v>
      </c>
      <c r="D1087" s="3" t="s">
        <v>5698</v>
      </c>
      <c r="E1087" s="3" t="s">
        <v>5698</v>
      </c>
      <c r="F1087" s="3" t="s">
        <v>11</v>
      </c>
    </row>
    <row r="1088" spans="1:6" x14ac:dyDescent="0.25">
      <c r="A1088" s="3" t="s">
        <v>4859</v>
      </c>
      <c r="B1088" s="3" t="s">
        <v>4859</v>
      </c>
      <c r="C1088" s="3" t="s">
        <v>1168</v>
      </c>
      <c r="D1088" s="3" t="s">
        <v>5698</v>
      </c>
      <c r="E1088" s="3" t="s">
        <v>5698</v>
      </c>
      <c r="F1088" s="3" t="s">
        <v>11</v>
      </c>
    </row>
    <row r="1089" spans="1:6" x14ac:dyDescent="0.25">
      <c r="A1089" s="3" t="s">
        <v>4860</v>
      </c>
      <c r="B1089" s="3" t="s">
        <v>4860</v>
      </c>
      <c r="C1089" s="3" t="s">
        <v>1168</v>
      </c>
      <c r="D1089" s="3" t="s">
        <v>5698</v>
      </c>
      <c r="E1089" s="3" t="s">
        <v>5698</v>
      </c>
      <c r="F1089" s="3" t="s">
        <v>11</v>
      </c>
    </row>
    <row r="1090" spans="1:6" x14ac:dyDescent="0.25">
      <c r="A1090" s="3" t="s">
        <v>4861</v>
      </c>
      <c r="B1090" s="3" t="s">
        <v>4861</v>
      </c>
      <c r="C1090" s="3" t="s">
        <v>1168</v>
      </c>
      <c r="D1090" s="3" t="s">
        <v>5698</v>
      </c>
      <c r="E1090" s="3" t="s">
        <v>5698</v>
      </c>
      <c r="F1090" s="3" t="s">
        <v>11</v>
      </c>
    </row>
    <row r="1091" spans="1:6" x14ac:dyDescent="0.25">
      <c r="A1091" s="3" t="s">
        <v>4862</v>
      </c>
      <c r="B1091" s="3" t="s">
        <v>4862</v>
      </c>
      <c r="C1091" s="3" t="s">
        <v>1168</v>
      </c>
      <c r="D1091" s="3" t="s">
        <v>5698</v>
      </c>
      <c r="E1091" s="3" t="s">
        <v>5698</v>
      </c>
      <c r="F1091" s="3" t="s">
        <v>11</v>
      </c>
    </row>
    <row r="1092" spans="1:6" x14ac:dyDescent="0.25">
      <c r="A1092" s="3" t="s">
        <v>4863</v>
      </c>
      <c r="B1092" s="3" t="s">
        <v>4863</v>
      </c>
      <c r="C1092" s="3" t="s">
        <v>1168</v>
      </c>
      <c r="D1092" s="3" t="s">
        <v>5698</v>
      </c>
      <c r="E1092" s="3" t="s">
        <v>5698</v>
      </c>
      <c r="F1092" s="3" t="s">
        <v>11</v>
      </c>
    </row>
    <row r="1093" spans="1:6" x14ac:dyDescent="0.25">
      <c r="A1093" s="3" t="s">
        <v>4864</v>
      </c>
      <c r="B1093" s="3" t="s">
        <v>4864</v>
      </c>
      <c r="C1093" s="3" t="s">
        <v>1168</v>
      </c>
      <c r="D1093" s="3" t="s">
        <v>5698</v>
      </c>
      <c r="E1093" s="3" t="s">
        <v>5698</v>
      </c>
      <c r="F1093" s="3" t="s">
        <v>11</v>
      </c>
    </row>
    <row r="1094" spans="1:6" x14ac:dyDescent="0.25">
      <c r="A1094" s="3" t="s">
        <v>4882</v>
      </c>
      <c r="B1094" s="3" t="s">
        <v>4882</v>
      </c>
      <c r="C1094" s="3" t="s">
        <v>1168</v>
      </c>
      <c r="D1094" s="3" t="s">
        <v>5698</v>
      </c>
      <c r="E1094" s="3" t="s">
        <v>5698</v>
      </c>
      <c r="F1094" s="3" t="s">
        <v>11</v>
      </c>
    </row>
    <row r="1095" spans="1:6" x14ac:dyDescent="0.25">
      <c r="A1095" s="3" t="s">
        <v>4883</v>
      </c>
      <c r="B1095" s="3" t="s">
        <v>4883</v>
      </c>
      <c r="C1095" s="3" t="s">
        <v>1168</v>
      </c>
      <c r="D1095" s="3" t="s">
        <v>5698</v>
      </c>
      <c r="E1095" s="3" t="s">
        <v>5698</v>
      </c>
      <c r="F1095" s="3" t="s">
        <v>11</v>
      </c>
    </row>
    <row r="1096" spans="1:6" x14ac:dyDescent="0.25">
      <c r="A1096" s="3" t="s">
        <v>4884</v>
      </c>
      <c r="B1096" s="3" t="s">
        <v>4884</v>
      </c>
      <c r="C1096" s="3" t="s">
        <v>1168</v>
      </c>
      <c r="D1096" s="3" t="s">
        <v>5698</v>
      </c>
      <c r="E1096" s="3" t="s">
        <v>5698</v>
      </c>
      <c r="F1096" s="3" t="s">
        <v>11</v>
      </c>
    </row>
    <row r="1097" spans="1:6" x14ac:dyDescent="0.25">
      <c r="A1097" s="3" t="s">
        <v>4885</v>
      </c>
      <c r="B1097" s="3" t="s">
        <v>4885</v>
      </c>
      <c r="C1097" s="3" t="s">
        <v>1168</v>
      </c>
      <c r="D1097" s="3" t="s">
        <v>5698</v>
      </c>
      <c r="E1097" s="3" t="s">
        <v>5698</v>
      </c>
      <c r="F1097" s="3" t="s">
        <v>11</v>
      </c>
    </row>
    <row r="1098" spans="1:6" x14ac:dyDescent="0.25">
      <c r="A1098" s="3" t="s">
        <v>4886</v>
      </c>
      <c r="B1098" s="3" t="s">
        <v>4886</v>
      </c>
      <c r="C1098" s="3" t="s">
        <v>1168</v>
      </c>
      <c r="D1098" s="3" t="s">
        <v>5698</v>
      </c>
      <c r="E1098" s="3" t="s">
        <v>5698</v>
      </c>
      <c r="F1098" s="3" t="s">
        <v>11</v>
      </c>
    </row>
    <row r="1099" spans="1:6" x14ac:dyDescent="0.25">
      <c r="A1099" s="3" t="s">
        <v>4887</v>
      </c>
      <c r="B1099" s="3" t="s">
        <v>4887</v>
      </c>
      <c r="C1099" s="3" t="s">
        <v>1168</v>
      </c>
      <c r="D1099" s="3" t="s">
        <v>5698</v>
      </c>
      <c r="E1099" s="3" t="s">
        <v>5698</v>
      </c>
      <c r="F1099" s="3" t="s">
        <v>11</v>
      </c>
    </row>
    <row r="1100" spans="1:6" x14ac:dyDescent="0.25">
      <c r="A1100" s="3" t="s">
        <v>4888</v>
      </c>
      <c r="B1100" s="3" t="s">
        <v>4888</v>
      </c>
      <c r="C1100" s="3" t="s">
        <v>1168</v>
      </c>
      <c r="D1100" s="3" t="s">
        <v>5698</v>
      </c>
      <c r="E1100" s="3" t="s">
        <v>5698</v>
      </c>
      <c r="F1100" s="3" t="s">
        <v>11</v>
      </c>
    </row>
    <row r="1101" spans="1:6" x14ac:dyDescent="0.25">
      <c r="A1101" s="3" t="s">
        <v>4889</v>
      </c>
      <c r="B1101" s="3" t="s">
        <v>4889</v>
      </c>
      <c r="C1101" s="3" t="s">
        <v>1168</v>
      </c>
      <c r="D1101" s="3" t="s">
        <v>5698</v>
      </c>
      <c r="E1101" s="3" t="s">
        <v>5698</v>
      </c>
      <c r="F1101" s="3" t="s">
        <v>11</v>
      </c>
    </row>
    <row r="1102" spans="1:6" x14ac:dyDescent="0.25">
      <c r="A1102" s="3" t="s">
        <v>4890</v>
      </c>
      <c r="B1102" s="3" t="s">
        <v>4890</v>
      </c>
      <c r="C1102" s="3" t="s">
        <v>1168</v>
      </c>
      <c r="D1102" s="3" t="s">
        <v>5698</v>
      </c>
      <c r="E1102" s="3" t="s">
        <v>5698</v>
      </c>
      <c r="F1102" s="3" t="s">
        <v>11</v>
      </c>
    </row>
    <row r="1103" spans="1:6" x14ac:dyDescent="0.25">
      <c r="A1103" s="3" t="s">
        <v>4891</v>
      </c>
      <c r="B1103" s="3" t="s">
        <v>4891</v>
      </c>
      <c r="C1103" s="3" t="s">
        <v>1168</v>
      </c>
      <c r="D1103" s="3" t="s">
        <v>5698</v>
      </c>
      <c r="E1103" s="3" t="s">
        <v>5698</v>
      </c>
      <c r="F1103" s="3" t="s">
        <v>11</v>
      </c>
    </row>
    <row r="1104" spans="1:6" x14ac:dyDescent="0.25">
      <c r="A1104" s="3" t="s">
        <v>4892</v>
      </c>
      <c r="B1104" s="3" t="s">
        <v>4892</v>
      </c>
      <c r="C1104" s="3" t="s">
        <v>1168</v>
      </c>
      <c r="D1104" s="3" t="s">
        <v>5698</v>
      </c>
      <c r="E1104" s="3" t="s">
        <v>5698</v>
      </c>
      <c r="F1104" s="3" t="s">
        <v>11</v>
      </c>
    </row>
    <row r="1105" spans="1:6" x14ac:dyDescent="0.25">
      <c r="A1105" s="3" t="s">
        <v>4893</v>
      </c>
      <c r="B1105" s="3" t="s">
        <v>4893</v>
      </c>
      <c r="C1105" s="3" t="s">
        <v>1168</v>
      </c>
      <c r="D1105" s="3" t="s">
        <v>5698</v>
      </c>
      <c r="E1105" s="3" t="s">
        <v>5698</v>
      </c>
      <c r="F1105" s="3" t="s">
        <v>11</v>
      </c>
    </row>
    <row r="1106" spans="1:6" x14ac:dyDescent="0.25">
      <c r="A1106" s="3" t="s">
        <v>4894</v>
      </c>
      <c r="B1106" s="3" t="s">
        <v>4894</v>
      </c>
      <c r="C1106" s="3" t="s">
        <v>1168</v>
      </c>
      <c r="D1106" s="3" t="s">
        <v>5698</v>
      </c>
      <c r="E1106" s="3" t="s">
        <v>5698</v>
      </c>
      <c r="F1106" s="3" t="s">
        <v>11</v>
      </c>
    </row>
    <row r="1107" spans="1:6" x14ac:dyDescent="0.25">
      <c r="A1107" s="3" t="s">
        <v>4895</v>
      </c>
      <c r="B1107" s="3" t="s">
        <v>4895</v>
      </c>
      <c r="C1107" s="3" t="s">
        <v>1168</v>
      </c>
      <c r="D1107" s="3" t="s">
        <v>5698</v>
      </c>
      <c r="E1107" s="3" t="s">
        <v>5698</v>
      </c>
      <c r="F1107" s="3" t="s">
        <v>11</v>
      </c>
    </row>
    <row r="1108" spans="1:6" x14ac:dyDescent="0.25">
      <c r="A1108" s="3" t="s">
        <v>4896</v>
      </c>
      <c r="B1108" s="3" t="s">
        <v>4896</v>
      </c>
      <c r="C1108" s="3" t="s">
        <v>1168</v>
      </c>
      <c r="D1108" s="3" t="s">
        <v>5698</v>
      </c>
      <c r="E1108" s="3" t="s">
        <v>5698</v>
      </c>
      <c r="F1108" s="3" t="s">
        <v>11</v>
      </c>
    </row>
    <row r="1109" spans="1:6" x14ac:dyDescent="0.25">
      <c r="A1109" s="3" t="s">
        <v>4897</v>
      </c>
      <c r="B1109" s="3" t="s">
        <v>4897</v>
      </c>
      <c r="C1109" s="3" t="s">
        <v>1168</v>
      </c>
      <c r="D1109" s="3" t="s">
        <v>5698</v>
      </c>
      <c r="E1109" s="3" t="s">
        <v>5698</v>
      </c>
      <c r="F1109" s="3" t="s">
        <v>11</v>
      </c>
    </row>
    <row r="1110" spans="1:6" x14ac:dyDescent="0.25">
      <c r="A1110" s="3" t="s">
        <v>4898</v>
      </c>
      <c r="B1110" s="3" t="s">
        <v>4898</v>
      </c>
      <c r="C1110" s="3" t="s">
        <v>1168</v>
      </c>
      <c r="D1110" s="3" t="s">
        <v>5698</v>
      </c>
      <c r="E1110" s="3" t="s">
        <v>5698</v>
      </c>
      <c r="F1110" s="3" t="s">
        <v>11</v>
      </c>
    </row>
    <row r="1111" spans="1:6" x14ac:dyDescent="0.25">
      <c r="A1111" s="3" t="s">
        <v>4899</v>
      </c>
      <c r="B1111" s="3" t="s">
        <v>4899</v>
      </c>
      <c r="C1111" s="3" t="s">
        <v>1168</v>
      </c>
      <c r="D1111" s="3" t="s">
        <v>5698</v>
      </c>
      <c r="E1111" s="3" t="s">
        <v>5698</v>
      </c>
      <c r="F1111" s="3" t="s">
        <v>11</v>
      </c>
    </row>
    <row r="1112" spans="1:6" x14ac:dyDescent="0.25">
      <c r="A1112" s="3" t="s">
        <v>4900</v>
      </c>
      <c r="B1112" s="3" t="s">
        <v>4900</v>
      </c>
      <c r="C1112" s="3" t="s">
        <v>1168</v>
      </c>
      <c r="D1112" s="3" t="s">
        <v>5698</v>
      </c>
      <c r="E1112" s="3" t="s">
        <v>5698</v>
      </c>
      <c r="F1112" s="3" t="s">
        <v>11</v>
      </c>
    </row>
    <row r="1113" spans="1:6" x14ac:dyDescent="0.25">
      <c r="A1113" s="3" t="s">
        <v>4901</v>
      </c>
      <c r="B1113" s="3" t="s">
        <v>4901</v>
      </c>
      <c r="C1113" s="3" t="s">
        <v>1168</v>
      </c>
      <c r="D1113" s="3" t="s">
        <v>5698</v>
      </c>
      <c r="E1113" s="3" t="s">
        <v>5698</v>
      </c>
      <c r="F1113" s="3" t="s">
        <v>11</v>
      </c>
    </row>
    <row r="1114" spans="1:6" x14ac:dyDescent="0.25">
      <c r="A1114" s="3" t="s">
        <v>4902</v>
      </c>
      <c r="B1114" s="3" t="s">
        <v>4902</v>
      </c>
      <c r="C1114" s="3" t="s">
        <v>1168</v>
      </c>
      <c r="D1114" s="3" t="s">
        <v>5698</v>
      </c>
      <c r="E1114" s="3" t="s">
        <v>5698</v>
      </c>
      <c r="F1114" s="3" t="s">
        <v>11</v>
      </c>
    </row>
    <row r="1115" spans="1:6" x14ac:dyDescent="0.25">
      <c r="A1115" s="3" t="s">
        <v>4903</v>
      </c>
      <c r="B1115" s="3" t="s">
        <v>4903</v>
      </c>
      <c r="C1115" s="3" t="s">
        <v>1168</v>
      </c>
      <c r="D1115" s="3" t="s">
        <v>5698</v>
      </c>
      <c r="E1115" s="3" t="s">
        <v>5698</v>
      </c>
      <c r="F1115" s="3" t="s">
        <v>11</v>
      </c>
    </row>
    <row r="1116" spans="1:6" x14ac:dyDescent="0.25">
      <c r="A1116" s="3" t="s">
        <v>4904</v>
      </c>
      <c r="B1116" s="3" t="s">
        <v>4904</v>
      </c>
      <c r="C1116" s="3" t="s">
        <v>1168</v>
      </c>
      <c r="D1116" s="3" t="s">
        <v>5698</v>
      </c>
      <c r="E1116" s="3" t="s">
        <v>5698</v>
      </c>
      <c r="F1116" s="3" t="s">
        <v>11</v>
      </c>
    </row>
    <row r="1117" spans="1:6" x14ac:dyDescent="0.25">
      <c r="A1117" s="3" t="s">
        <v>4905</v>
      </c>
      <c r="B1117" s="3" t="s">
        <v>4905</v>
      </c>
      <c r="C1117" s="3" t="s">
        <v>1168</v>
      </c>
      <c r="D1117" s="3" t="s">
        <v>5698</v>
      </c>
      <c r="E1117" s="3" t="s">
        <v>5698</v>
      </c>
      <c r="F1117" s="3" t="s">
        <v>11</v>
      </c>
    </row>
    <row r="1118" spans="1:6" x14ac:dyDescent="0.25">
      <c r="A1118" s="3" t="s">
        <v>4906</v>
      </c>
      <c r="B1118" s="3" t="s">
        <v>4906</v>
      </c>
      <c r="C1118" s="3" t="s">
        <v>1168</v>
      </c>
      <c r="D1118" s="3" t="s">
        <v>5698</v>
      </c>
      <c r="E1118" s="3" t="s">
        <v>5698</v>
      </c>
      <c r="F1118" s="3" t="s">
        <v>11</v>
      </c>
    </row>
    <row r="1119" spans="1:6" x14ac:dyDescent="0.25">
      <c r="A1119" s="3" t="s">
        <v>4907</v>
      </c>
      <c r="B1119" s="3" t="s">
        <v>4907</v>
      </c>
      <c r="C1119" s="3" t="s">
        <v>1168</v>
      </c>
      <c r="D1119" s="3" t="s">
        <v>5698</v>
      </c>
      <c r="E1119" s="3" t="s">
        <v>5698</v>
      </c>
      <c r="F1119" s="3" t="s">
        <v>11</v>
      </c>
    </row>
    <row r="1120" spans="1:6" x14ac:dyDescent="0.25">
      <c r="A1120" s="3" t="s">
        <v>4908</v>
      </c>
      <c r="B1120" s="3" t="s">
        <v>4908</v>
      </c>
      <c r="C1120" s="3" t="s">
        <v>1168</v>
      </c>
      <c r="D1120" s="3" t="s">
        <v>5698</v>
      </c>
      <c r="E1120" s="3" t="s">
        <v>5698</v>
      </c>
      <c r="F1120" s="3" t="s">
        <v>11</v>
      </c>
    </row>
    <row r="1121" spans="1:6" x14ac:dyDescent="0.25">
      <c r="A1121" s="3" t="s">
        <v>4909</v>
      </c>
      <c r="B1121" s="3" t="s">
        <v>4909</v>
      </c>
      <c r="C1121" s="3" t="s">
        <v>1168</v>
      </c>
      <c r="D1121" s="3" t="s">
        <v>5698</v>
      </c>
      <c r="E1121" s="3" t="s">
        <v>5698</v>
      </c>
      <c r="F1121" s="3" t="s">
        <v>11</v>
      </c>
    </row>
    <row r="1122" spans="1:6" x14ac:dyDescent="0.25">
      <c r="A1122" s="3" t="s">
        <v>4910</v>
      </c>
      <c r="B1122" s="3" t="s">
        <v>4910</v>
      </c>
      <c r="C1122" s="3" t="s">
        <v>1168</v>
      </c>
      <c r="D1122" s="3" t="s">
        <v>5698</v>
      </c>
      <c r="E1122" s="3" t="s">
        <v>5698</v>
      </c>
      <c r="F1122" s="3" t="s">
        <v>11</v>
      </c>
    </row>
    <row r="1123" spans="1:6" x14ac:dyDescent="0.25">
      <c r="A1123" s="3" t="s">
        <v>4911</v>
      </c>
      <c r="B1123" s="3" t="s">
        <v>4911</v>
      </c>
      <c r="C1123" s="3" t="s">
        <v>1168</v>
      </c>
      <c r="D1123" s="3" t="s">
        <v>5698</v>
      </c>
      <c r="E1123" s="3" t="s">
        <v>5698</v>
      </c>
      <c r="F1123" s="3" t="s">
        <v>11</v>
      </c>
    </row>
    <row r="1124" spans="1:6" x14ac:dyDescent="0.25">
      <c r="A1124" s="3" t="s">
        <v>4912</v>
      </c>
      <c r="B1124" s="3" t="s">
        <v>4912</v>
      </c>
      <c r="C1124" s="3" t="s">
        <v>1168</v>
      </c>
      <c r="D1124" s="3" t="s">
        <v>5698</v>
      </c>
      <c r="E1124" s="3" t="s">
        <v>5698</v>
      </c>
      <c r="F1124" s="3" t="s">
        <v>11</v>
      </c>
    </row>
    <row r="1125" spans="1:6" x14ac:dyDescent="0.25">
      <c r="A1125" s="3" t="s">
        <v>4913</v>
      </c>
      <c r="B1125" s="3" t="s">
        <v>4913</v>
      </c>
      <c r="C1125" s="3" t="s">
        <v>1168</v>
      </c>
      <c r="D1125" s="3" t="s">
        <v>5698</v>
      </c>
      <c r="E1125" s="3" t="s">
        <v>5698</v>
      </c>
      <c r="F1125" s="3" t="s">
        <v>11</v>
      </c>
    </row>
    <row r="1126" spans="1:6" x14ac:dyDescent="0.25">
      <c r="A1126" s="3" t="s">
        <v>4914</v>
      </c>
      <c r="B1126" s="3" t="s">
        <v>4914</v>
      </c>
      <c r="C1126" s="3" t="s">
        <v>1168</v>
      </c>
      <c r="D1126" s="3" t="s">
        <v>5698</v>
      </c>
      <c r="E1126" s="3" t="s">
        <v>5698</v>
      </c>
      <c r="F1126" s="3" t="s">
        <v>11</v>
      </c>
    </row>
    <row r="1127" spans="1:6" x14ac:dyDescent="0.25">
      <c r="A1127" s="3" t="s">
        <v>4915</v>
      </c>
      <c r="B1127" s="3" t="s">
        <v>4915</v>
      </c>
      <c r="C1127" s="3" t="s">
        <v>1168</v>
      </c>
      <c r="D1127" s="3" t="s">
        <v>5698</v>
      </c>
      <c r="E1127" s="3" t="s">
        <v>5698</v>
      </c>
      <c r="F1127" s="3" t="s">
        <v>11</v>
      </c>
    </row>
    <row r="1128" spans="1:6" x14ac:dyDescent="0.25">
      <c r="A1128" s="3" t="s">
        <v>4916</v>
      </c>
      <c r="B1128" s="3" t="s">
        <v>4916</v>
      </c>
      <c r="C1128" s="3" t="s">
        <v>1168</v>
      </c>
      <c r="D1128" s="3" t="s">
        <v>5698</v>
      </c>
      <c r="E1128" s="3" t="s">
        <v>5698</v>
      </c>
      <c r="F1128" s="3" t="s">
        <v>11</v>
      </c>
    </row>
    <row r="1129" spans="1:6" x14ac:dyDescent="0.25">
      <c r="A1129" s="3" t="s">
        <v>4917</v>
      </c>
      <c r="B1129" s="3" t="s">
        <v>4917</v>
      </c>
      <c r="C1129" s="3" t="s">
        <v>1168</v>
      </c>
      <c r="D1129" s="3" t="s">
        <v>5698</v>
      </c>
      <c r="E1129" s="3" t="s">
        <v>5698</v>
      </c>
      <c r="F1129" s="3" t="s">
        <v>11</v>
      </c>
    </row>
    <row r="1130" spans="1:6" x14ac:dyDescent="0.25">
      <c r="A1130" s="3" t="s">
        <v>4918</v>
      </c>
      <c r="B1130" s="3" t="s">
        <v>4918</v>
      </c>
      <c r="C1130" s="3" t="s">
        <v>1168</v>
      </c>
      <c r="D1130" s="3" t="s">
        <v>5698</v>
      </c>
      <c r="E1130" s="3" t="s">
        <v>5698</v>
      </c>
      <c r="F1130" s="3" t="s">
        <v>11</v>
      </c>
    </row>
    <row r="1131" spans="1:6" x14ac:dyDescent="0.25">
      <c r="A1131" s="3" t="s">
        <v>4919</v>
      </c>
      <c r="B1131" s="3" t="s">
        <v>4919</v>
      </c>
      <c r="C1131" s="3" t="s">
        <v>1168</v>
      </c>
      <c r="D1131" s="3" t="s">
        <v>5698</v>
      </c>
      <c r="E1131" s="3" t="s">
        <v>5698</v>
      </c>
      <c r="F1131" s="3" t="s">
        <v>11</v>
      </c>
    </row>
    <row r="1132" spans="1:6" x14ac:dyDescent="0.25">
      <c r="A1132" s="3" t="s">
        <v>4920</v>
      </c>
      <c r="B1132" s="3" t="s">
        <v>4920</v>
      </c>
      <c r="C1132" s="3" t="s">
        <v>1168</v>
      </c>
      <c r="D1132" s="3" t="s">
        <v>5698</v>
      </c>
      <c r="E1132" s="3" t="s">
        <v>5698</v>
      </c>
      <c r="F1132" s="3" t="s">
        <v>11</v>
      </c>
    </row>
    <row r="1133" spans="1:6" x14ac:dyDescent="0.25">
      <c r="A1133" s="3" t="s">
        <v>4921</v>
      </c>
      <c r="B1133" s="3" t="s">
        <v>4921</v>
      </c>
      <c r="C1133" s="3" t="s">
        <v>1168</v>
      </c>
      <c r="D1133" s="3" t="s">
        <v>5698</v>
      </c>
      <c r="E1133" s="3" t="s">
        <v>5698</v>
      </c>
      <c r="F1133" s="3" t="s">
        <v>11</v>
      </c>
    </row>
    <row r="1134" spans="1:6" x14ac:dyDescent="0.25">
      <c r="A1134" s="3" t="s">
        <v>4922</v>
      </c>
      <c r="B1134" s="3" t="s">
        <v>4922</v>
      </c>
      <c r="C1134" s="3" t="s">
        <v>1168</v>
      </c>
      <c r="D1134" s="3" t="s">
        <v>5698</v>
      </c>
      <c r="E1134" s="3" t="s">
        <v>5698</v>
      </c>
      <c r="F1134" s="3" t="s">
        <v>11</v>
      </c>
    </row>
    <row r="1135" spans="1:6" x14ac:dyDescent="0.25">
      <c r="A1135" s="3" t="s">
        <v>4923</v>
      </c>
      <c r="B1135" s="3" t="s">
        <v>4923</v>
      </c>
      <c r="C1135" s="3" t="s">
        <v>1168</v>
      </c>
      <c r="D1135" s="3" t="s">
        <v>5698</v>
      </c>
      <c r="E1135" s="3" t="s">
        <v>5698</v>
      </c>
      <c r="F1135" s="3" t="s">
        <v>11</v>
      </c>
    </row>
    <row r="1136" spans="1:6" x14ac:dyDescent="0.25">
      <c r="A1136" s="3" t="s">
        <v>4924</v>
      </c>
      <c r="B1136" s="3" t="s">
        <v>4924</v>
      </c>
      <c r="C1136" s="3" t="s">
        <v>1168</v>
      </c>
      <c r="D1136" s="3" t="s">
        <v>5698</v>
      </c>
      <c r="E1136" s="3" t="s">
        <v>5698</v>
      </c>
      <c r="F1136" s="3" t="s">
        <v>11</v>
      </c>
    </row>
    <row r="1137" spans="1:6" x14ac:dyDescent="0.25">
      <c r="A1137" s="3" t="s">
        <v>4925</v>
      </c>
      <c r="B1137" s="3" t="s">
        <v>4925</v>
      </c>
      <c r="C1137" s="3" t="s">
        <v>1168</v>
      </c>
      <c r="D1137" s="3" t="s">
        <v>5698</v>
      </c>
      <c r="E1137" s="3" t="s">
        <v>5698</v>
      </c>
      <c r="F1137" s="3" t="s">
        <v>11</v>
      </c>
    </row>
    <row r="1138" spans="1:6" x14ac:dyDescent="0.25">
      <c r="A1138" s="3" t="s">
        <v>4926</v>
      </c>
      <c r="B1138" s="3" t="s">
        <v>4926</v>
      </c>
      <c r="C1138" s="3" t="s">
        <v>1168</v>
      </c>
      <c r="D1138" s="3" t="s">
        <v>5698</v>
      </c>
      <c r="E1138" s="3" t="s">
        <v>5698</v>
      </c>
      <c r="F1138" s="3" t="s">
        <v>11</v>
      </c>
    </row>
    <row r="1139" spans="1:6" x14ac:dyDescent="0.25">
      <c r="A1139" s="3" t="s">
        <v>4999</v>
      </c>
      <c r="B1139" s="3" t="s">
        <v>4999</v>
      </c>
      <c r="C1139" s="3" t="s">
        <v>1168</v>
      </c>
      <c r="D1139" s="3" t="s">
        <v>5698</v>
      </c>
      <c r="E1139" s="3" t="s">
        <v>5698</v>
      </c>
      <c r="F1139" s="3" t="s">
        <v>11</v>
      </c>
    </row>
    <row r="1140" spans="1:6" x14ac:dyDescent="0.25">
      <c r="A1140" s="3" t="s">
        <v>5000</v>
      </c>
      <c r="B1140" s="3" t="s">
        <v>5000</v>
      </c>
      <c r="C1140" s="3" t="s">
        <v>1168</v>
      </c>
      <c r="D1140" s="3" t="s">
        <v>5698</v>
      </c>
      <c r="E1140" s="3" t="s">
        <v>5698</v>
      </c>
      <c r="F1140" s="3" t="s">
        <v>11</v>
      </c>
    </row>
    <row r="1141" spans="1:6" x14ac:dyDescent="0.25">
      <c r="A1141" s="3" t="s">
        <v>5001</v>
      </c>
      <c r="B1141" s="3" t="s">
        <v>5001</v>
      </c>
      <c r="C1141" s="3" t="s">
        <v>1168</v>
      </c>
      <c r="D1141" s="3" t="s">
        <v>5698</v>
      </c>
      <c r="E1141" s="3" t="s">
        <v>5698</v>
      </c>
      <c r="F1141" s="3" t="s">
        <v>11</v>
      </c>
    </row>
    <row r="1142" spans="1:6" x14ac:dyDescent="0.25">
      <c r="A1142" s="3" t="s">
        <v>5002</v>
      </c>
      <c r="B1142" s="3" t="s">
        <v>5002</v>
      </c>
      <c r="C1142" s="3" t="s">
        <v>1168</v>
      </c>
      <c r="D1142" s="3" t="s">
        <v>5698</v>
      </c>
      <c r="E1142" s="3" t="s">
        <v>5698</v>
      </c>
      <c r="F1142" s="3" t="s">
        <v>11</v>
      </c>
    </row>
    <row r="1143" spans="1:6" x14ac:dyDescent="0.25">
      <c r="A1143" s="3" t="s">
        <v>5003</v>
      </c>
      <c r="B1143" s="3" t="s">
        <v>5003</v>
      </c>
      <c r="C1143" s="3" t="s">
        <v>1168</v>
      </c>
      <c r="D1143" s="3" t="s">
        <v>5698</v>
      </c>
      <c r="E1143" s="3" t="s">
        <v>5698</v>
      </c>
      <c r="F1143" s="3" t="s">
        <v>11</v>
      </c>
    </row>
    <row r="1144" spans="1:6" x14ac:dyDescent="0.25">
      <c r="A1144" s="3" t="s">
        <v>5004</v>
      </c>
      <c r="B1144" s="3" t="s">
        <v>5004</v>
      </c>
      <c r="C1144" s="3" t="s">
        <v>1168</v>
      </c>
      <c r="D1144" s="3" t="s">
        <v>5698</v>
      </c>
      <c r="E1144" s="3" t="s">
        <v>5698</v>
      </c>
      <c r="F1144" s="3" t="s">
        <v>11</v>
      </c>
    </row>
    <row r="1145" spans="1:6" x14ac:dyDescent="0.25">
      <c r="A1145" s="3" t="s">
        <v>5005</v>
      </c>
      <c r="B1145" s="3" t="s">
        <v>5005</v>
      </c>
      <c r="C1145" s="3" t="s">
        <v>1168</v>
      </c>
      <c r="D1145" s="3" t="s">
        <v>5698</v>
      </c>
      <c r="E1145" s="3" t="s">
        <v>5698</v>
      </c>
      <c r="F1145" s="3" t="s">
        <v>11</v>
      </c>
    </row>
    <row r="1146" spans="1:6" x14ac:dyDescent="0.25">
      <c r="A1146" s="3" t="s">
        <v>5006</v>
      </c>
      <c r="B1146" s="3" t="s">
        <v>5006</v>
      </c>
      <c r="C1146" s="3" t="s">
        <v>1168</v>
      </c>
      <c r="D1146" s="3" t="s">
        <v>5698</v>
      </c>
      <c r="E1146" s="3" t="s">
        <v>5698</v>
      </c>
      <c r="F1146" s="3" t="s">
        <v>11</v>
      </c>
    </row>
    <row r="1147" spans="1:6" x14ac:dyDescent="0.25">
      <c r="A1147" s="3" t="s">
        <v>5007</v>
      </c>
      <c r="B1147" s="3" t="s">
        <v>5007</v>
      </c>
      <c r="C1147" s="3" t="s">
        <v>1168</v>
      </c>
      <c r="D1147" s="3" t="s">
        <v>5698</v>
      </c>
      <c r="E1147" s="3" t="s">
        <v>5698</v>
      </c>
      <c r="F1147" s="3" t="s">
        <v>11</v>
      </c>
    </row>
    <row r="1148" spans="1:6" x14ac:dyDescent="0.25">
      <c r="A1148" s="3" t="s">
        <v>5008</v>
      </c>
      <c r="B1148" s="3" t="s">
        <v>5008</v>
      </c>
      <c r="C1148" s="3" t="s">
        <v>1168</v>
      </c>
      <c r="D1148" s="3" t="s">
        <v>5698</v>
      </c>
      <c r="E1148" s="3" t="s">
        <v>5698</v>
      </c>
      <c r="F1148" s="3" t="s">
        <v>11</v>
      </c>
    </row>
    <row r="1149" spans="1:6" x14ac:dyDescent="0.25">
      <c r="A1149" s="3" t="s">
        <v>5009</v>
      </c>
      <c r="B1149" s="3" t="s">
        <v>5009</v>
      </c>
      <c r="C1149" s="3" t="s">
        <v>1168</v>
      </c>
      <c r="D1149" s="3" t="s">
        <v>5698</v>
      </c>
      <c r="E1149" s="3" t="s">
        <v>5698</v>
      </c>
      <c r="F1149" s="3" t="s">
        <v>11</v>
      </c>
    </row>
    <row r="1150" spans="1:6" x14ac:dyDescent="0.25">
      <c r="A1150" s="3" t="s">
        <v>5010</v>
      </c>
      <c r="B1150" s="3" t="s">
        <v>5010</v>
      </c>
      <c r="C1150" s="3" t="s">
        <v>1168</v>
      </c>
      <c r="D1150" s="3" t="s">
        <v>5698</v>
      </c>
      <c r="E1150" s="3" t="s">
        <v>5698</v>
      </c>
      <c r="F1150" s="3" t="s">
        <v>11</v>
      </c>
    </row>
    <row r="1151" spans="1:6" x14ac:dyDescent="0.25">
      <c r="A1151" s="3" t="s">
        <v>5011</v>
      </c>
      <c r="B1151" s="3" t="s">
        <v>5011</v>
      </c>
      <c r="C1151" s="3" t="s">
        <v>1168</v>
      </c>
      <c r="D1151" s="3" t="s">
        <v>5698</v>
      </c>
      <c r="E1151" s="3" t="s">
        <v>5698</v>
      </c>
      <c r="F1151" s="3" t="s">
        <v>11</v>
      </c>
    </row>
    <row r="1152" spans="1:6" x14ac:dyDescent="0.25">
      <c r="A1152" s="3" t="s">
        <v>5012</v>
      </c>
      <c r="B1152" s="3" t="s">
        <v>5012</v>
      </c>
      <c r="C1152" s="3" t="s">
        <v>1168</v>
      </c>
      <c r="D1152" s="3" t="s">
        <v>5698</v>
      </c>
      <c r="E1152" s="3" t="s">
        <v>5698</v>
      </c>
      <c r="F1152" s="3" t="s">
        <v>11</v>
      </c>
    </row>
    <row r="1153" spans="1:6" x14ac:dyDescent="0.25">
      <c r="A1153" s="3" t="s">
        <v>5013</v>
      </c>
      <c r="B1153" s="3" t="s">
        <v>5013</v>
      </c>
      <c r="C1153" s="3" t="s">
        <v>1168</v>
      </c>
      <c r="D1153" s="3" t="s">
        <v>5698</v>
      </c>
      <c r="E1153" s="3" t="s">
        <v>5698</v>
      </c>
      <c r="F1153" s="3" t="s">
        <v>11</v>
      </c>
    </row>
    <row r="1154" spans="1:6" x14ac:dyDescent="0.25">
      <c r="A1154" s="3" t="s">
        <v>5014</v>
      </c>
      <c r="B1154" s="3" t="s">
        <v>5014</v>
      </c>
      <c r="C1154" s="3" t="s">
        <v>1168</v>
      </c>
      <c r="D1154" s="3" t="s">
        <v>5698</v>
      </c>
      <c r="E1154" s="3" t="s">
        <v>5698</v>
      </c>
      <c r="F1154" s="3" t="s">
        <v>11</v>
      </c>
    </row>
    <row r="1155" spans="1:6" x14ac:dyDescent="0.25">
      <c r="A1155" s="3" t="s">
        <v>5015</v>
      </c>
      <c r="B1155" s="3" t="s">
        <v>5015</v>
      </c>
      <c r="C1155" s="3" t="s">
        <v>1168</v>
      </c>
      <c r="D1155" s="3" t="s">
        <v>5698</v>
      </c>
      <c r="E1155" s="3" t="s">
        <v>5698</v>
      </c>
      <c r="F1155" s="3" t="s">
        <v>11</v>
      </c>
    </row>
    <row r="1156" spans="1:6" x14ac:dyDescent="0.25">
      <c r="A1156" s="3" t="s">
        <v>5016</v>
      </c>
      <c r="B1156" s="3" t="s">
        <v>5016</v>
      </c>
      <c r="C1156" s="3" t="s">
        <v>1168</v>
      </c>
      <c r="D1156" s="3" t="s">
        <v>5698</v>
      </c>
      <c r="E1156" s="3" t="s">
        <v>5698</v>
      </c>
      <c r="F1156" s="3" t="s">
        <v>11</v>
      </c>
    </row>
    <row r="1157" spans="1:6" x14ac:dyDescent="0.25">
      <c r="A1157" s="3" t="s">
        <v>5017</v>
      </c>
      <c r="B1157" s="3" t="s">
        <v>5017</v>
      </c>
      <c r="C1157" s="3" t="s">
        <v>1168</v>
      </c>
      <c r="D1157" s="3" t="s">
        <v>5698</v>
      </c>
      <c r="E1157" s="3" t="s">
        <v>5698</v>
      </c>
      <c r="F1157" s="3" t="s">
        <v>11</v>
      </c>
    </row>
    <row r="1158" spans="1:6" x14ac:dyDescent="0.25">
      <c r="A1158" s="3" t="s">
        <v>5018</v>
      </c>
      <c r="B1158" s="3" t="s">
        <v>5018</v>
      </c>
      <c r="C1158" s="3" t="s">
        <v>1168</v>
      </c>
      <c r="D1158" s="3" t="s">
        <v>5698</v>
      </c>
      <c r="E1158" s="3" t="s">
        <v>5698</v>
      </c>
      <c r="F1158" s="3" t="s">
        <v>11</v>
      </c>
    </row>
    <row r="1159" spans="1:6" x14ac:dyDescent="0.25">
      <c r="A1159" s="3" t="s">
        <v>5121</v>
      </c>
      <c r="B1159" s="3" t="s">
        <v>5121</v>
      </c>
      <c r="C1159" s="3" t="s">
        <v>1168</v>
      </c>
      <c r="D1159" s="3" t="s">
        <v>5698</v>
      </c>
      <c r="E1159" s="3" t="s">
        <v>5698</v>
      </c>
      <c r="F1159" s="3" t="s">
        <v>11</v>
      </c>
    </row>
    <row r="1160" spans="1:6" x14ac:dyDescent="0.25">
      <c r="A1160" s="3" t="s">
        <v>5122</v>
      </c>
      <c r="B1160" s="3" t="s">
        <v>5122</v>
      </c>
      <c r="C1160" s="3" t="s">
        <v>1168</v>
      </c>
      <c r="D1160" s="3" t="s">
        <v>5698</v>
      </c>
      <c r="E1160" s="3" t="s">
        <v>5698</v>
      </c>
      <c r="F1160" s="3" t="s">
        <v>11</v>
      </c>
    </row>
    <row r="1161" spans="1:6" x14ac:dyDescent="0.25">
      <c r="A1161" s="3" t="s">
        <v>5123</v>
      </c>
      <c r="B1161" s="3" t="s">
        <v>5123</v>
      </c>
      <c r="C1161" s="3" t="s">
        <v>1168</v>
      </c>
      <c r="D1161" s="3" t="s">
        <v>5698</v>
      </c>
      <c r="E1161" s="3" t="s">
        <v>5698</v>
      </c>
      <c r="F1161" s="3" t="s">
        <v>11</v>
      </c>
    </row>
    <row r="1162" spans="1:6" x14ac:dyDescent="0.25">
      <c r="A1162" s="3" t="s">
        <v>5124</v>
      </c>
      <c r="B1162" s="3" t="s">
        <v>5124</v>
      </c>
      <c r="C1162" s="3" t="s">
        <v>1168</v>
      </c>
      <c r="D1162" s="3" t="s">
        <v>5698</v>
      </c>
      <c r="E1162" s="3" t="s">
        <v>5698</v>
      </c>
      <c r="F1162" s="3" t="s">
        <v>11</v>
      </c>
    </row>
    <row r="1163" spans="1:6" x14ac:dyDescent="0.25">
      <c r="A1163" s="3" t="s">
        <v>5157</v>
      </c>
      <c r="B1163" s="3" t="s">
        <v>5157</v>
      </c>
      <c r="C1163" s="3" t="s">
        <v>1168</v>
      </c>
      <c r="D1163" s="3" t="s">
        <v>5698</v>
      </c>
      <c r="E1163" s="3" t="s">
        <v>5698</v>
      </c>
      <c r="F1163" s="3" t="s">
        <v>11</v>
      </c>
    </row>
    <row r="1164" spans="1:6" x14ac:dyDescent="0.25">
      <c r="A1164" s="3" t="s">
        <v>5158</v>
      </c>
      <c r="B1164" s="3" t="s">
        <v>5158</v>
      </c>
      <c r="C1164" s="3" t="s">
        <v>1168</v>
      </c>
      <c r="D1164" s="3" t="s">
        <v>5698</v>
      </c>
      <c r="E1164" s="3" t="s">
        <v>5698</v>
      </c>
      <c r="F1164" s="3" t="s">
        <v>11</v>
      </c>
    </row>
    <row r="1165" spans="1:6" x14ac:dyDescent="0.25">
      <c r="A1165" s="3" t="s">
        <v>5159</v>
      </c>
      <c r="B1165" s="3" t="s">
        <v>5159</v>
      </c>
      <c r="C1165" s="3" t="s">
        <v>1168</v>
      </c>
      <c r="D1165" s="3" t="s">
        <v>5698</v>
      </c>
      <c r="E1165" s="3" t="s">
        <v>5698</v>
      </c>
      <c r="F1165" s="3" t="s">
        <v>11</v>
      </c>
    </row>
    <row r="1166" spans="1:6" x14ac:dyDescent="0.25">
      <c r="A1166" s="3" t="s">
        <v>5160</v>
      </c>
      <c r="B1166" s="3" t="s">
        <v>5160</v>
      </c>
      <c r="C1166" s="3" t="s">
        <v>1168</v>
      </c>
      <c r="D1166" s="3" t="s">
        <v>5698</v>
      </c>
      <c r="E1166" s="3" t="s">
        <v>5698</v>
      </c>
      <c r="F1166" s="3" t="s">
        <v>11</v>
      </c>
    </row>
    <row r="1167" spans="1:6" x14ac:dyDescent="0.25">
      <c r="A1167" s="3" t="s">
        <v>5161</v>
      </c>
      <c r="B1167" s="3" t="s">
        <v>5161</v>
      </c>
      <c r="C1167" s="3" t="s">
        <v>1168</v>
      </c>
      <c r="D1167" s="3" t="s">
        <v>5698</v>
      </c>
      <c r="E1167" s="3" t="s">
        <v>5698</v>
      </c>
      <c r="F1167" s="3" t="s">
        <v>11</v>
      </c>
    </row>
    <row r="1168" spans="1:6" x14ac:dyDescent="0.25">
      <c r="A1168" s="3" t="s">
        <v>5162</v>
      </c>
      <c r="B1168" s="3" t="s">
        <v>5162</v>
      </c>
      <c r="C1168" s="3" t="s">
        <v>1168</v>
      </c>
      <c r="D1168" s="3" t="s">
        <v>5698</v>
      </c>
      <c r="E1168" s="3" t="s">
        <v>5698</v>
      </c>
      <c r="F1168" s="3" t="s">
        <v>11</v>
      </c>
    </row>
    <row r="1169" spans="1:6" x14ac:dyDescent="0.25">
      <c r="A1169" s="3" t="s">
        <v>5163</v>
      </c>
      <c r="B1169" s="3" t="s">
        <v>5163</v>
      </c>
      <c r="C1169" s="3" t="s">
        <v>1168</v>
      </c>
      <c r="D1169" s="3" t="s">
        <v>5698</v>
      </c>
      <c r="E1169" s="3" t="s">
        <v>5698</v>
      </c>
      <c r="F1169" s="3" t="s">
        <v>11</v>
      </c>
    </row>
    <row r="1170" spans="1:6" x14ac:dyDescent="0.25">
      <c r="A1170" s="3" t="s">
        <v>5164</v>
      </c>
      <c r="B1170" s="3" t="s">
        <v>5164</v>
      </c>
      <c r="C1170" s="3" t="s">
        <v>1168</v>
      </c>
      <c r="D1170" s="3" t="s">
        <v>5698</v>
      </c>
      <c r="E1170" s="3" t="s">
        <v>5698</v>
      </c>
      <c r="F1170" s="3" t="s">
        <v>11</v>
      </c>
    </row>
    <row r="1171" spans="1:6" x14ac:dyDescent="0.25">
      <c r="A1171" s="3" t="s">
        <v>5165</v>
      </c>
      <c r="B1171" s="3" t="s">
        <v>5165</v>
      </c>
      <c r="C1171" s="3" t="s">
        <v>1168</v>
      </c>
      <c r="D1171" s="3" t="s">
        <v>5698</v>
      </c>
      <c r="E1171" s="3" t="s">
        <v>5698</v>
      </c>
      <c r="F1171" s="3" t="s">
        <v>11</v>
      </c>
    </row>
    <row r="1172" spans="1:6" x14ac:dyDescent="0.25">
      <c r="A1172" s="3" t="s">
        <v>5166</v>
      </c>
      <c r="B1172" s="3" t="s">
        <v>5166</v>
      </c>
      <c r="C1172" s="3" t="s">
        <v>1168</v>
      </c>
      <c r="D1172" s="3" t="s">
        <v>5698</v>
      </c>
      <c r="E1172" s="3" t="s">
        <v>5698</v>
      </c>
      <c r="F1172" s="3" t="s">
        <v>11</v>
      </c>
    </row>
    <row r="1173" spans="1:6" x14ac:dyDescent="0.25">
      <c r="A1173" s="3" t="s">
        <v>5167</v>
      </c>
      <c r="B1173" s="3" t="s">
        <v>5167</v>
      </c>
      <c r="C1173" s="3" t="s">
        <v>1168</v>
      </c>
      <c r="D1173" s="3" t="s">
        <v>5698</v>
      </c>
      <c r="E1173" s="3" t="s">
        <v>5698</v>
      </c>
      <c r="F1173" s="3" t="s">
        <v>11</v>
      </c>
    </row>
    <row r="1174" spans="1:6" x14ac:dyDescent="0.25">
      <c r="A1174" s="3" t="s">
        <v>5168</v>
      </c>
      <c r="B1174" s="3" t="s">
        <v>5168</v>
      </c>
      <c r="C1174" s="3" t="s">
        <v>1168</v>
      </c>
      <c r="D1174" s="3" t="s">
        <v>5698</v>
      </c>
      <c r="E1174" s="3" t="s">
        <v>5698</v>
      </c>
      <c r="F1174" s="3" t="s">
        <v>11</v>
      </c>
    </row>
    <row r="1175" spans="1:6" x14ac:dyDescent="0.25">
      <c r="A1175" s="3" t="s">
        <v>5169</v>
      </c>
      <c r="B1175" s="3" t="s">
        <v>5169</v>
      </c>
      <c r="C1175" s="3" t="s">
        <v>1168</v>
      </c>
      <c r="D1175" s="3" t="s">
        <v>5698</v>
      </c>
      <c r="E1175" s="3" t="s">
        <v>5698</v>
      </c>
      <c r="F1175" s="3" t="s">
        <v>11</v>
      </c>
    </row>
    <row r="1176" spans="1:6" x14ac:dyDescent="0.25">
      <c r="A1176" s="3" t="s">
        <v>5170</v>
      </c>
      <c r="B1176" s="3" t="s">
        <v>5170</v>
      </c>
      <c r="C1176" s="3" t="s">
        <v>1168</v>
      </c>
      <c r="D1176" s="3" t="s">
        <v>5698</v>
      </c>
      <c r="E1176" s="3" t="s">
        <v>5698</v>
      </c>
      <c r="F1176" s="3" t="s">
        <v>11</v>
      </c>
    </row>
    <row r="1177" spans="1:6" x14ac:dyDescent="0.25">
      <c r="A1177" s="3" t="s">
        <v>5171</v>
      </c>
      <c r="B1177" s="3" t="s">
        <v>5171</v>
      </c>
      <c r="C1177" s="3" t="s">
        <v>1168</v>
      </c>
      <c r="D1177" s="3" t="s">
        <v>5698</v>
      </c>
      <c r="E1177" s="3" t="s">
        <v>5698</v>
      </c>
      <c r="F1177" s="3" t="s">
        <v>11</v>
      </c>
    </row>
    <row r="1178" spans="1:6" x14ac:dyDescent="0.25">
      <c r="A1178" s="3" t="s">
        <v>5172</v>
      </c>
      <c r="B1178" s="3" t="s">
        <v>5172</v>
      </c>
      <c r="C1178" s="3" t="s">
        <v>1168</v>
      </c>
      <c r="D1178" s="3" t="s">
        <v>5698</v>
      </c>
      <c r="E1178" s="3" t="s">
        <v>5698</v>
      </c>
      <c r="F1178" s="3" t="s">
        <v>11</v>
      </c>
    </row>
    <row r="1179" spans="1:6" x14ac:dyDescent="0.25">
      <c r="A1179" s="3" t="s">
        <v>5173</v>
      </c>
      <c r="B1179" s="3" t="s">
        <v>5173</v>
      </c>
      <c r="C1179" s="3" t="s">
        <v>1168</v>
      </c>
      <c r="D1179" s="3" t="s">
        <v>5698</v>
      </c>
      <c r="E1179" s="3" t="s">
        <v>5698</v>
      </c>
      <c r="F1179" s="3" t="s">
        <v>11</v>
      </c>
    </row>
    <row r="1180" spans="1:6" x14ac:dyDescent="0.25">
      <c r="A1180" s="3" t="s">
        <v>5174</v>
      </c>
      <c r="B1180" s="3" t="s">
        <v>5174</v>
      </c>
      <c r="C1180" s="3" t="s">
        <v>1168</v>
      </c>
      <c r="D1180" s="3" t="s">
        <v>5698</v>
      </c>
      <c r="E1180" s="3" t="s">
        <v>5698</v>
      </c>
      <c r="F1180" s="3" t="s">
        <v>11</v>
      </c>
    </row>
    <row r="1181" spans="1:6" x14ac:dyDescent="0.25">
      <c r="A1181" s="3" t="s">
        <v>5175</v>
      </c>
      <c r="B1181" s="3" t="s">
        <v>5175</v>
      </c>
      <c r="C1181" s="3" t="s">
        <v>1168</v>
      </c>
      <c r="D1181" s="3" t="s">
        <v>5698</v>
      </c>
      <c r="E1181" s="3" t="s">
        <v>5698</v>
      </c>
      <c r="F1181" s="3" t="s">
        <v>11</v>
      </c>
    </row>
    <row r="1182" spans="1:6" x14ac:dyDescent="0.25">
      <c r="A1182" s="3" t="s">
        <v>5176</v>
      </c>
      <c r="B1182" s="3" t="s">
        <v>5176</v>
      </c>
      <c r="C1182" s="3" t="s">
        <v>1168</v>
      </c>
      <c r="D1182" s="3" t="s">
        <v>5698</v>
      </c>
      <c r="E1182" s="3" t="s">
        <v>5698</v>
      </c>
      <c r="F1182" s="3" t="s">
        <v>11</v>
      </c>
    </row>
    <row r="1183" spans="1:6" x14ac:dyDescent="0.25">
      <c r="A1183" s="3" t="s">
        <v>5177</v>
      </c>
      <c r="B1183" s="3" t="s">
        <v>5177</v>
      </c>
      <c r="C1183" s="3" t="s">
        <v>1168</v>
      </c>
      <c r="D1183" s="3" t="s">
        <v>5698</v>
      </c>
      <c r="E1183" s="3" t="s">
        <v>5698</v>
      </c>
      <c r="F1183" s="3" t="s">
        <v>11</v>
      </c>
    </row>
    <row r="1184" spans="1:6" x14ac:dyDescent="0.25">
      <c r="A1184" s="3" t="s">
        <v>5178</v>
      </c>
      <c r="B1184" s="3" t="s">
        <v>5178</v>
      </c>
      <c r="C1184" s="3" t="s">
        <v>1168</v>
      </c>
      <c r="D1184" s="3" t="s">
        <v>5698</v>
      </c>
      <c r="E1184" s="3" t="s">
        <v>5698</v>
      </c>
      <c r="F1184" s="3" t="s">
        <v>11</v>
      </c>
    </row>
    <row r="1185" spans="1:6" x14ac:dyDescent="0.25">
      <c r="A1185" s="3" t="s">
        <v>5180</v>
      </c>
      <c r="B1185" s="3" t="s">
        <v>5180</v>
      </c>
      <c r="C1185" t="s">
        <v>1168</v>
      </c>
      <c r="D1185" s="3" t="s">
        <v>5698</v>
      </c>
      <c r="E1185" s="3" t="s">
        <v>5698</v>
      </c>
      <c r="F1185" t="s">
        <v>11</v>
      </c>
    </row>
    <row r="1186" spans="1:6" x14ac:dyDescent="0.25">
      <c r="A1186" s="3" t="s">
        <v>5181</v>
      </c>
      <c r="B1186" s="3" t="s">
        <v>5181</v>
      </c>
      <c r="C1186" t="s">
        <v>1168</v>
      </c>
      <c r="D1186" s="3" t="s">
        <v>5698</v>
      </c>
      <c r="E1186" s="3" t="s">
        <v>5698</v>
      </c>
      <c r="F1186" t="s">
        <v>11</v>
      </c>
    </row>
    <row r="1187" spans="1:6" x14ac:dyDescent="0.25">
      <c r="A1187" s="3" t="s">
        <v>5336</v>
      </c>
      <c r="B1187" s="3" t="s">
        <v>5336</v>
      </c>
      <c r="C1187" s="4" t="s">
        <v>1168</v>
      </c>
      <c r="D1187" s="3" t="s">
        <v>5698</v>
      </c>
      <c r="E1187" s="3" t="s">
        <v>5698</v>
      </c>
      <c r="F1187" s="4" t="s">
        <v>11</v>
      </c>
    </row>
    <row r="1188" spans="1:6" x14ac:dyDescent="0.25">
      <c r="A1188" s="3" t="s">
        <v>5337</v>
      </c>
      <c r="B1188" s="3" t="s">
        <v>5337</v>
      </c>
      <c r="C1188" t="s">
        <v>1168</v>
      </c>
      <c r="D1188" s="3" t="s">
        <v>5698</v>
      </c>
      <c r="E1188" s="3" t="s">
        <v>5698</v>
      </c>
      <c r="F1188" t="s">
        <v>11</v>
      </c>
    </row>
    <row r="1189" spans="1:6" x14ac:dyDescent="0.25">
      <c r="A1189" s="3" t="s">
        <v>5338</v>
      </c>
      <c r="B1189" s="3" t="s">
        <v>5338</v>
      </c>
      <c r="C1189" t="s">
        <v>1168</v>
      </c>
      <c r="D1189" s="3" t="s">
        <v>5698</v>
      </c>
      <c r="E1189" s="3" t="s">
        <v>5698</v>
      </c>
      <c r="F1189" t="s">
        <v>11</v>
      </c>
    </row>
    <row r="1190" spans="1:6" x14ac:dyDescent="0.25">
      <c r="A1190" s="3" t="s">
        <v>5339</v>
      </c>
      <c r="B1190" s="3" t="s">
        <v>5339</v>
      </c>
      <c r="C1190" t="s">
        <v>1168</v>
      </c>
      <c r="D1190" s="3" t="s">
        <v>5698</v>
      </c>
      <c r="E1190" s="3" t="s">
        <v>5698</v>
      </c>
      <c r="F1190" t="s">
        <v>11</v>
      </c>
    </row>
    <row r="1191" spans="1:6" x14ac:dyDescent="0.25">
      <c r="A1191" s="3" t="s">
        <v>5340</v>
      </c>
      <c r="B1191" s="3" t="s">
        <v>5340</v>
      </c>
      <c r="C1191" t="s">
        <v>1168</v>
      </c>
      <c r="D1191" s="3" t="s">
        <v>5698</v>
      </c>
      <c r="E1191" s="3" t="s">
        <v>5698</v>
      </c>
      <c r="F1191" t="s">
        <v>11</v>
      </c>
    </row>
    <row r="1192" spans="1:6" x14ac:dyDescent="0.25">
      <c r="A1192" s="3" t="s">
        <v>5341</v>
      </c>
      <c r="B1192" s="3" t="s">
        <v>5341</v>
      </c>
      <c r="C1192" t="s">
        <v>1168</v>
      </c>
      <c r="D1192" s="3" t="s">
        <v>5698</v>
      </c>
      <c r="E1192" s="3" t="s">
        <v>5698</v>
      </c>
      <c r="F1192" t="s">
        <v>11</v>
      </c>
    </row>
    <row r="1193" spans="1:6" x14ac:dyDescent="0.25">
      <c r="A1193" s="3" t="s">
        <v>5342</v>
      </c>
      <c r="B1193" s="3" t="s">
        <v>5342</v>
      </c>
      <c r="C1193" t="s">
        <v>1168</v>
      </c>
      <c r="D1193" s="3" t="s">
        <v>5698</v>
      </c>
      <c r="E1193" s="3" t="s">
        <v>5698</v>
      </c>
      <c r="F1193" t="s">
        <v>11</v>
      </c>
    </row>
    <row r="1194" spans="1:6" x14ac:dyDescent="0.25">
      <c r="A1194" s="3" t="s">
        <v>5343</v>
      </c>
      <c r="B1194" s="3" t="s">
        <v>5343</v>
      </c>
      <c r="C1194" t="s">
        <v>1168</v>
      </c>
      <c r="D1194" s="3" t="s">
        <v>5698</v>
      </c>
      <c r="E1194" s="3" t="s">
        <v>5698</v>
      </c>
      <c r="F1194" t="s">
        <v>11</v>
      </c>
    </row>
    <row r="1195" spans="1:6" x14ac:dyDescent="0.25">
      <c r="A1195" s="3" t="s">
        <v>5344</v>
      </c>
      <c r="B1195" s="3" t="s">
        <v>5344</v>
      </c>
      <c r="C1195" t="s">
        <v>1168</v>
      </c>
      <c r="D1195" s="3" t="s">
        <v>5698</v>
      </c>
      <c r="E1195" s="3" t="s">
        <v>5698</v>
      </c>
      <c r="F1195" t="s">
        <v>11</v>
      </c>
    </row>
    <row r="1196" spans="1:6" x14ac:dyDescent="0.25">
      <c r="A1196" s="3" t="s">
        <v>5345</v>
      </c>
      <c r="B1196" s="3" t="s">
        <v>5345</v>
      </c>
      <c r="C1196" t="s">
        <v>1168</v>
      </c>
      <c r="D1196" s="3" t="s">
        <v>5698</v>
      </c>
      <c r="E1196" s="3" t="s">
        <v>5698</v>
      </c>
      <c r="F1196" t="s">
        <v>11</v>
      </c>
    </row>
    <row r="1197" spans="1:6" x14ac:dyDescent="0.25">
      <c r="A1197" s="3" t="s">
        <v>5346</v>
      </c>
      <c r="B1197" s="3" t="s">
        <v>5346</v>
      </c>
      <c r="C1197" t="s">
        <v>1168</v>
      </c>
      <c r="D1197" s="3" t="s">
        <v>5698</v>
      </c>
      <c r="E1197" s="3" t="s">
        <v>5698</v>
      </c>
      <c r="F1197" t="s">
        <v>11</v>
      </c>
    </row>
    <row r="1198" spans="1:6" x14ac:dyDescent="0.25">
      <c r="A1198" s="3" t="s">
        <v>5347</v>
      </c>
      <c r="B1198" s="3" t="s">
        <v>5347</v>
      </c>
      <c r="C1198" t="s">
        <v>1168</v>
      </c>
      <c r="D1198" s="3" t="s">
        <v>5698</v>
      </c>
      <c r="E1198" s="3" t="s">
        <v>5698</v>
      </c>
      <c r="F1198" t="s">
        <v>11</v>
      </c>
    </row>
    <row r="1199" spans="1:6" x14ac:dyDescent="0.25">
      <c r="A1199" s="3" t="s">
        <v>5348</v>
      </c>
      <c r="B1199" s="3" t="s">
        <v>5348</v>
      </c>
      <c r="C1199" t="s">
        <v>1168</v>
      </c>
      <c r="D1199" s="3" t="s">
        <v>5698</v>
      </c>
      <c r="E1199" s="3" t="s">
        <v>5698</v>
      </c>
      <c r="F1199" t="s">
        <v>11</v>
      </c>
    </row>
    <row r="1200" spans="1:6" x14ac:dyDescent="0.25">
      <c r="A1200" s="3" t="s">
        <v>5349</v>
      </c>
      <c r="B1200" s="3" t="s">
        <v>5349</v>
      </c>
      <c r="C1200" t="s">
        <v>1168</v>
      </c>
      <c r="D1200" s="3" t="s">
        <v>5698</v>
      </c>
      <c r="E1200" s="3" t="s">
        <v>5698</v>
      </c>
      <c r="F1200" t="s">
        <v>11</v>
      </c>
    </row>
    <row r="1201" spans="1:6" x14ac:dyDescent="0.25">
      <c r="A1201" s="3" t="s">
        <v>5350</v>
      </c>
      <c r="B1201" s="3" t="s">
        <v>5350</v>
      </c>
      <c r="C1201" t="s">
        <v>1168</v>
      </c>
      <c r="D1201" s="3" t="s">
        <v>5698</v>
      </c>
      <c r="E1201" s="3" t="s">
        <v>5698</v>
      </c>
      <c r="F1201" t="s">
        <v>11</v>
      </c>
    </row>
    <row r="1202" spans="1:6" x14ac:dyDescent="0.25">
      <c r="A1202" s="3" t="s">
        <v>5351</v>
      </c>
      <c r="B1202" s="3" t="s">
        <v>5351</v>
      </c>
      <c r="C1202" t="s">
        <v>1168</v>
      </c>
      <c r="D1202" s="3" t="s">
        <v>5698</v>
      </c>
      <c r="E1202" s="3" t="s">
        <v>5698</v>
      </c>
      <c r="F1202" t="s">
        <v>11</v>
      </c>
    </row>
    <row r="1203" spans="1:6" x14ac:dyDescent="0.25">
      <c r="A1203" s="3" t="s">
        <v>5357</v>
      </c>
      <c r="B1203" s="3" t="s">
        <v>5357</v>
      </c>
      <c r="C1203" t="s">
        <v>1168</v>
      </c>
      <c r="D1203" s="3" t="s">
        <v>5698</v>
      </c>
      <c r="E1203" s="3" t="s">
        <v>5698</v>
      </c>
      <c r="F1203" t="s">
        <v>11</v>
      </c>
    </row>
    <row r="1204" spans="1:6" x14ac:dyDescent="0.25">
      <c r="A1204" s="3" t="s">
        <v>5374</v>
      </c>
      <c r="B1204" s="3" t="s">
        <v>5374</v>
      </c>
      <c r="C1204" s="3" t="s">
        <v>1168</v>
      </c>
      <c r="D1204" s="3" t="s">
        <v>5698</v>
      </c>
      <c r="E1204" s="3" t="s">
        <v>5698</v>
      </c>
      <c r="F1204" s="3" t="s">
        <v>11</v>
      </c>
    </row>
    <row r="1205" spans="1:6" x14ac:dyDescent="0.25">
      <c r="A1205" s="3" t="s">
        <v>5426</v>
      </c>
      <c r="B1205" s="3" t="s">
        <v>5426</v>
      </c>
      <c r="C1205" s="3" t="s">
        <v>1168</v>
      </c>
      <c r="D1205" s="3" t="s">
        <v>5698</v>
      </c>
      <c r="E1205" s="3" t="s">
        <v>5698</v>
      </c>
      <c r="F1205" s="3" t="s">
        <v>11</v>
      </c>
    </row>
    <row r="1206" spans="1:6" x14ac:dyDescent="0.25">
      <c r="A1206" s="3" t="s">
        <v>5652</v>
      </c>
      <c r="B1206" s="3" t="s">
        <v>5652</v>
      </c>
      <c r="C1206" s="3" t="s">
        <v>1168</v>
      </c>
      <c r="D1206" s="3" t="s">
        <v>5698</v>
      </c>
      <c r="E1206" s="3" t="s">
        <v>5698</v>
      </c>
      <c r="F1206" s="3" t="s">
        <v>11</v>
      </c>
    </row>
    <row r="1207" spans="1:6" x14ac:dyDescent="0.25">
      <c r="A1207" s="3" t="s">
        <v>5653</v>
      </c>
      <c r="B1207" s="3" t="s">
        <v>5653</v>
      </c>
      <c r="C1207" s="3" t="s">
        <v>1168</v>
      </c>
      <c r="D1207" s="3" t="s">
        <v>5698</v>
      </c>
      <c r="E1207" s="3" t="s">
        <v>5698</v>
      </c>
      <c r="F1207" s="3" t="s">
        <v>11</v>
      </c>
    </row>
    <row r="1208" spans="1:6" x14ac:dyDescent="0.25">
      <c r="A1208" s="3" t="s">
        <v>5654</v>
      </c>
      <c r="B1208" s="3" t="s">
        <v>5654</v>
      </c>
      <c r="C1208" s="3" t="s">
        <v>1168</v>
      </c>
      <c r="D1208" s="3" t="s">
        <v>5698</v>
      </c>
      <c r="E1208" s="3" t="s">
        <v>5698</v>
      </c>
      <c r="F1208" s="3" t="s">
        <v>11</v>
      </c>
    </row>
    <row r="1209" spans="1:6" x14ac:dyDescent="0.25">
      <c r="A1209" s="3" t="s">
        <v>5655</v>
      </c>
      <c r="B1209" s="3" t="s">
        <v>5655</v>
      </c>
      <c r="C1209" s="3" t="s">
        <v>1168</v>
      </c>
      <c r="D1209" s="3" t="s">
        <v>5698</v>
      </c>
      <c r="E1209" s="3" t="s">
        <v>5698</v>
      </c>
      <c r="F1209" s="3" t="s">
        <v>11</v>
      </c>
    </row>
    <row r="1210" spans="1:6" x14ac:dyDescent="0.25">
      <c r="A1210" s="3" t="s">
        <v>5656</v>
      </c>
      <c r="B1210" s="3" t="s">
        <v>5656</v>
      </c>
      <c r="C1210" s="3" t="s">
        <v>1168</v>
      </c>
      <c r="D1210" s="3" t="s">
        <v>5698</v>
      </c>
      <c r="E1210" s="3" t="s">
        <v>5698</v>
      </c>
      <c r="F1210" s="3" t="s">
        <v>11</v>
      </c>
    </row>
    <row r="1211" spans="1:6" x14ac:dyDescent="0.25">
      <c r="A1211" s="3" t="s">
        <v>5657</v>
      </c>
      <c r="B1211" s="3" t="s">
        <v>5657</v>
      </c>
      <c r="C1211" s="3" t="s">
        <v>1168</v>
      </c>
      <c r="D1211" s="3" t="s">
        <v>5698</v>
      </c>
      <c r="E1211" s="3" t="s">
        <v>5698</v>
      </c>
      <c r="F1211" s="3" t="s">
        <v>11</v>
      </c>
    </row>
    <row r="1212" spans="1:6" x14ac:dyDescent="0.25">
      <c r="A1212" s="3" t="s">
        <v>5663</v>
      </c>
      <c r="B1212" s="3" t="s">
        <v>5663</v>
      </c>
      <c r="C1212" s="3" t="s">
        <v>1168</v>
      </c>
      <c r="D1212" s="3" t="s">
        <v>5698</v>
      </c>
      <c r="E1212" s="3" t="s">
        <v>5698</v>
      </c>
      <c r="F1212" t="s">
        <v>11</v>
      </c>
    </row>
    <row r="1213" spans="1:6" x14ac:dyDescent="0.25">
      <c r="A1213" s="3" t="s">
        <v>5664</v>
      </c>
      <c r="B1213" s="3" t="s">
        <v>5664</v>
      </c>
      <c r="C1213" s="3" t="s">
        <v>1168</v>
      </c>
      <c r="D1213" s="3" t="s">
        <v>5698</v>
      </c>
      <c r="E1213" s="3" t="s">
        <v>5698</v>
      </c>
      <c r="F1213" t="s">
        <v>11</v>
      </c>
    </row>
    <row r="1214" spans="1:6" x14ac:dyDescent="0.25">
      <c r="A1214" s="3" t="s">
        <v>5665</v>
      </c>
      <c r="B1214" s="3" t="s">
        <v>5665</v>
      </c>
      <c r="C1214" s="3" t="s">
        <v>1168</v>
      </c>
      <c r="D1214" s="3" t="s">
        <v>5698</v>
      </c>
      <c r="E1214" s="3" t="s">
        <v>5698</v>
      </c>
      <c r="F1214" t="s">
        <v>11</v>
      </c>
    </row>
    <row r="1215" spans="1:6" x14ac:dyDescent="0.25">
      <c r="A1215" s="3" t="s">
        <v>5666</v>
      </c>
      <c r="B1215" s="3" t="s">
        <v>5666</v>
      </c>
      <c r="C1215" s="3" t="s">
        <v>1168</v>
      </c>
      <c r="D1215" s="3" t="s">
        <v>5698</v>
      </c>
      <c r="E1215" s="3" t="s">
        <v>5698</v>
      </c>
      <c r="F1215" t="s">
        <v>11</v>
      </c>
    </row>
    <row r="1216" spans="1:6" x14ac:dyDescent="0.25">
      <c r="A1216" s="1" t="s">
        <v>5673</v>
      </c>
      <c r="B1216" s="1" t="s">
        <v>5673</v>
      </c>
      <c r="C1216" s="1" t="s">
        <v>1168</v>
      </c>
      <c r="D1216" s="3" t="s">
        <v>5698</v>
      </c>
      <c r="E1216" s="3" t="s">
        <v>5698</v>
      </c>
      <c r="F1216" s="1" t="s">
        <v>11</v>
      </c>
    </row>
    <row r="1217" spans="1:6" x14ac:dyDescent="0.25">
      <c r="A1217" s="2" t="s">
        <v>5674</v>
      </c>
      <c r="B1217" s="2" t="s">
        <v>5674</v>
      </c>
      <c r="C1217" s="2" t="s">
        <v>1168</v>
      </c>
      <c r="D1217" s="3" t="s">
        <v>5698</v>
      </c>
      <c r="E1217" s="3" t="s">
        <v>5698</v>
      </c>
      <c r="F1217" s="2" t="s">
        <v>11</v>
      </c>
    </row>
    <row r="1218" spans="1:6" x14ac:dyDescent="0.25">
      <c r="A1218" s="2" t="s">
        <v>5675</v>
      </c>
      <c r="B1218" s="2" t="s">
        <v>5675</v>
      </c>
      <c r="C1218" s="2" t="s">
        <v>1168</v>
      </c>
      <c r="D1218" s="3" t="s">
        <v>5698</v>
      </c>
      <c r="E1218" s="3" t="s">
        <v>5698</v>
      </c>
      <c r="F1218" s="3" t="s">
        <v>11</v>
      </c>
    </row>
    <row r="1219" spans="1:6" x14ac:dyDescent="0.25">
      <c r="A1219" s="2" t="s">
        <v>5680</v>
      </c>
      <c r="B1219" s="2" t="s">
        <v>5680</v>
      </c>
      <c r="C1219" s="2" t="s">
        <v>1168</v>
      </c>
      <c r="D1219" s="3" t="s">
        <v>5698</v>
      </c>
      <c r="E1219" s="3" t="s">
        <v>5698</v>
      </c>
      <c r="F1219" s="3" t="s">
        <v>11</v>
      </c>
    </row>
    <row r="1220" spans="1:6" x14ac:dyDescent="0.25">
      <c r="A1220" s="2" t="s">
        <v>5681</v>
      </c>
      <c r="B1220" s="2" t="s">
        <v>5681</v>
      </c>
      <c r="C1220" s="2" t="s">
        <v>1168</v>
      </c>
      <c r="D1220" s="3" t="s">
        <v>5698</v>
      </c>
      <c r="E1220" s="3" t="s">
        <v>5698</v>
      </c>
      <c r="F1220" s="3" t="s">
        <v>11</v>
      </c>
    </row>
    <row r="1221" spans="1:6" x14ac:dyDescent="0.25">
      <c r="A1221" s="2" t="s">
        <v>5687</v>
      </c>
      <c r="B1221" s="2" t="s">
        <v>5687</v>
      </c>
      <c r="C1221" s="2" t="s">
        <v>1168</v>
      </c>
      <c r="D1221" s="3" t="s">
        <v>5698</v>
      </c>
      <c r="E1221" s="3" t="s">
        <v>5698</v>
      </c>
      <c r="F1221" t="s">
        <v>11</v>
      </c>
    </row>
    <row r="1222" spans="1:6" x14ac:dyDescent="0.25">
      <c r="A1222" s="2" t="s">
        <v>5688</v>
      </c>
      <c r="B1222" s="2" t="s">
        <v>5688</v>
      </c>
      <c r="C1222" s="2" t="s">
        <v>1168</v>
      </c>
      <c r="D1222" s="3" t="s">
        <v>5698</v>
      </c>
      <c r="E1222" s="3" t="s">
        <v>5698</v>
      </c>
      <c r="F1222" t="s">
        <v>11</v>
      </c>
    </row>
    <row r="1223" spans="1:6" x14ac:dyDescent="0.25">
      <c r="A1223" s="2" t="s">
        <v>5689</v>
      </c>
      <c r="B1223" s="2" t="s">
        <v>5689</v>
      </c>
      <c r="C1223" s="2" t="s">
        <v>1168</v>
      </c>
      <c r="D1223" s="3" t="s">
        <v>5698</v>
      </c>
      <c r="E1223" s="3" t="s">
        <v>5698</v>
      </c>
      <c r="F1223" t="s">
        <v>11</v>
      </c>
    </row>
    <row r="1224" spans="1:6" x14ac:dyDescent="0.25">
      <c r="A1224" s="2" t="s">
        <v>5690</v>
      </c>
      <c r="B1224" s="2" t="s">
        <v>5690</v>
      </c>
      <c r="C1224" s="2" t="s">
        <v>1168</v>
      </c>
      <c r="D1224" s="3" t="s">
        <v>5698</v>
      </c>
      <c r="E1224" s="3" t="s">
        <v>5698</v>
      </c>
      <c r="F1224" t="s">
        <v>11</v>
      </c>
    </row>
  </sheetData>
  <autoFilter ref="A1:F1" xr:uid="{F271463E-4A22-418D-810E-635A133CFECF}">
    <sortState xmlns:xlrd2="http://schemas.microsoft.com/office/spreadsheetml/2017/richdata2" ref="A2:F1057">
      <sortCondition ref="A1"/>
    </sortState>
  </autoFilter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C79073DAD4044A230D3C327B94DAA" ma:contentTypeVersion="8" ma:contentTypeDescription="Create a new document." ma:contentTypeScope="" ma:versionID="adf4bab2e5a19fd83cdc7fa3bf15c5dd">
  <xsd:schema xmlns:xsd="http://www.w3.org/2001/XMLSchema" xmlns:xs="http://www.w3.org/2001/XMLSchema" xmlns:p="http://schemas.microsoft.com/office/2006/metadata/properties" xmlns:ns2="0a114d9a-02a8-4d1f-89ad-85ab647da8a6" targetNamespace="http://schemas.microsoft.com/office/2006/metadata/properties" ma:root="true" ma:fieldsID="fe99c145a5a1948c1bbaa667cdf6208a" ns2:_="">
    <xsd:import namespace="0a114d9a-02a8-4d1f-89ad-85ab647da8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114d9a-02a8-4d1f-89ad-85ab647da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74AE1-E6E9-4C8E-9B53-25E74FADA7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09EC0-2373-442D-98DC-38C4C32A5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114d9a-02a8-4d1f-89ad-85ab647da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AD13E1-F510-4B46-8C7F-4B59DAE5A472}">
  <ds:schemaRefs>
    <ds:schemaRef ds:uri="0a114d9a-02a8-4d1f-89ad-85ab647da8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Sectors</vt:lpstr>
      <vt:lpstr>Areas</vt:lpstr>
      <vt:lpstr>Buildings</vt:lpstr>
      <vt:lpstr>Carriers</vt:lpstr>
      <vt:lpstr>ConsumerProducer</vt:lpstr>
      <vt:lpstr>Conversion</vt:lpstr>
      <vt:lpstr>Transport</vt:lpstr>
      <vt:lpstr>InfluxDBProfiles</vt:lpstr>
      <vt:lpstr>CablesPipesConnections</vt:lpstr>
      <vt:lpstr>Site_mapping</vt:lpstr>
      <vt:lpstr>SiteSector_mapping</vt:lpstr>
      <vt:lpstr>Electricity_asset_node</vt:lpstr>
      <vt:lpstr>Gasunie_asset_node</vt:lpstr>
      <vt:lpstr>TenneT_investpaths</vt:lpstr>
      <vt:lpstr>Gasunie_investpaths</vt:lpstr>
      <vt:lpstr>Gasunie_network_ids</vt:lpstr>
      <vt:lpstr>Gasunie_investcosts</vt:lpstr>
      <vt:lpstr>Tennet_investcosts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Valies, Mel (ext) (RC-NL SI DG PTI)</dc:creator>
  <dc:description>DISCLAIMER: All confidential data has been removed from the files. These files only contain data based upon public available information or educated assumptions.</dc:description>
  <cp:lastModifiedBy>Hutten, Florian (MO RC-NL CS MMF OPS)</cp:lastModifiedBy>
  <dcterms:created xsi:type="dcterms:W3CDTF">2021-07-06T12:35:17Z</dcterms:created>
  <dcterms:modified xsi:type="dcterms:W3CDTF">2022-09-02T08:41:14Z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0x010100DAAC79073DAD4044A230D3C327B94DAA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2022-06-30T07:58:47Z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02bd2886-3e88-4a87-a22d-e62c67d79780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