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-learning-curve\Selfmade exersizes\"/>
    </mc:Choice>
  </mc:AlternateContent>
  <bookViews>
    <workbookView xWindow="0" yWindow="0" windowWidth="28800" windowHeight="12300"/>
  </bookViews>
  <sheets>
    <sheet name="Base Stats - Alphabetical" sheetId="1" r:id="rId1"/>
    <sheet name="Base Stats - by Class" sheetId="2" r:id="rId2"/>
    <sheet name="Base Stats - By Class - Avg &amp; N" sheetId="3" r:id="rId3"/>
  </sheets>
  <definedNames>
    <definedName name="_xlnm._FilterDatabase" localSheetId="0" hidden="1">'Base Stats - Alphabetical'!$A$1:$R$1001</definedName>
    <definedName name="_xlnm._FilterDatabase" localSheetId="1" hidden="1">'Base Stats - by Class'!$A$1:$R$1001</definedName>
  </definedNames>
  <calcPr calcId="162913"/>
  <fileRecoveryPr repairLoad="1"/>
</workbook>
</file>

<file path=xl/calcChain.xml><?xml version="1.0" encoding="utf-8"?>
<calcChain xmlns="http://schemas.openxmlformats.org/spreadsheetml/2006/main">
  <c r="O170" i="3" l="1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M164" i="3"/>
  <c r="L164" i="3"/>
  <c r="K164" i="3"/>
  <c r="I164" i="3"/>
  <c r="G164" i="3"/>
  <c r="F164" i="3"/>
  <c r="E164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M150" i="3"/>
  <c r="L150" i="3"/>
  <c r="K150" i="3"/>
  <c r="I150" i="3"/>
  <c r="G150" i="3"/>
  <c r="F150" i="3"/>
  <c r="E150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M137" i="3"/>
  <c r="L137" i="3"/>
  <c r="K137" i="3"/>
  <c r="I137" i="3"/>
  <c r="G137" i="3"/>
  <c r="F137" i="3"/>
  <c r="E137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AF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M132" i="3"/>
  <c r="L132" i="3"/>
  <c r="K132" i="3"/>
  <c r="I132" i="3"/>
  <c r="G132" i="3"/>
  <c r="F132" i="3"/>
  <c r="E132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M123" i="3"/>
  <c r="L123" i="3"/>
  <c r="K123" i="3"/>
  <c r="I123" i="3"/>
  <c r="G123" i="3"/>
  <c r="F123" i="3"/>
  <c r="E123" i="3"/>
  <c r="O121" i="3"/>
  <c r="N121" i="3"/>
  <c r="J121" i="3"/>
  <c r="H121" i="3"/>
  <c r="D121" i="3"/>
  <c r="C121" i="3"/>
  <c r="B121" i="3"/>
  <c r="A121" i="3"/>
  <c r="O120" i="3"/>
  <c r="N120" i="3"/>
  <c r="J120" i="3"/>
  <c r="H120" i="3"/>
  <c r="D120" i="3"/>
  <c r="C120" i="3"/>
  <c r="B120" i="3"/>
  <c r="A120" i="3"/>
  <c r="O119" i="3"/>
  <c r="N119" i="3"/>
  <c r="J119" i="3"/>
  <c r="H119" i="3"/>
  <c r="D119" i="3"/>
  <c r="C119" i="3"/>
  <c r="B119" i="3"/>
  <c r="A119" i="3"/>
  <c r="O118" i="3"/>
  <c r="N118" i="3"/>
  <c r="J118" i="3"/>
  <c r="H118" i="3"/>
  <c r="D118" i="3"/>
  <c r="C118" i="3"/>
  <c r="B118" i="3"/>
  <c r="A118" i="3"/>
  <c r="O117" i="3"/>
  <c r="N117" i="3"/>
  <c r="J117" i="3"/>
  <c r="H117" i="3"/>
  <c r="D117" i="3"/>
  <c r="C117" i="3"/>
  <c r="B117" i="3"/>
  <c r="A117" i="3"/>
  <c r="O116" i="3"/>
  <c r="N116" i="3"/>
  <c r="J116" i="3"/>
  <c r="H116" i="3"/>
  <c r="D116" i="3"/>
  <c r="C116" i="3"/>
  <c r="B116" i="3"/>
  <c r="A116" i="3"/>
  <c r="O115" i="3"/>
  <c r="N115" i="3"/>
  <c r="J115" i="3"/>
  <c r="H115" i="3"/>
  <c r="D115" i="3"/>
  <c r="C115" i="3"/>
  <c r="B115" i="3"/>
  <c r="A115" i="3"/>
  <c r="O114" i="3"/>
  <c r="N114" i="3"/>
  <c r="J114" i="3"/>
  <c r="H114" i="3"/>
  <c r="D114" i="3"/>
  <c r="C114" i="3"/>
  <c r="B114" i="3"/>
  <c r="A114" i="3"/>
  <c r="O113" i="3"/>
  <c r="N113" i="3"/>
  <c r="J113" i="3"/>
  <c r="H113" i="3"/>
  <c r="D113" i="3"/>
  <c r="C113" i="3"/>
  <c r="B113" i="3"/>
  <c r="A113" i="3"/>
  <c r="O112" i="3"/>
  <c r="N112" i="3"/>
  <c r="J112" i="3"/>
  <c r="H112" i="3"/>
  <c r="D112" i="3"/>
  <c r="C112" i="3"/>
  <c r="B112" i="3"/>
  <c r="A112" i="3"/>
  <c r="O111" i="3"/>
  <c r="N111" i="3"/>
  <c r="J111" i="3"/>
  <c r="H111" i="3"/>
  <c r="D111" i="3"/>
  <c r="C111" i="3"/>
  <c r="B111" i="3"/>
  <c r="A111" i="3"/>
  <c r="O110" i="3"/>
  <c r="N110" i="3"/>
  <c r="J110" i="3"/>
  <c r="H110" i="3"/>
  <c r="D110" i="3"/>
  <c r="C110" i="3"/>
  <c r="B110" i="3"/>
  <c r="A110" i="3"/>
  <c r="O109" i="3"/>
  <c r="N109" i="3"/>
  <c r="J109" i="3"/>
  <c r="H109" i="3"/>
  <c r="D109" i="3"/>
  <c r="C109" i="3"/>
  <c r="B109" i="3"/>
  <c r="A109" i="3"/>
  <c r="O108" i="3"/>
  <c r="N108" i="3"/>
  <c r="J108" i="3"/>
  <c r="H108" i="3"/>
  <c r="D108" i="3"/>
  <c r="C108" i="3"/>
  <c r="B108" i="3"/>
  <c r="A108" i="3"/>
  <c r="O107" i="3"/>
  <c r="N107" i="3"/>
  <c r="J107" i="3"/>
  <c r="H107" i="3"/>
  <c r="D107" i="3"/>
  <c r="C107" i="3"/>
  <c r="B107" i="3"/>
  <c r="A107" i="3"/>
  <c r="O106" i="3"/>
  <c r="N106" i="3"/>
  <c r="J106" i="3"/>
  <c r="H106" i="3"/>
  <c r="D106" i="3"/>
  <c r="C106" i="3"/>
  <c r="B106" i="3"/>
  <c r="A106" i="3"/>
  <c r="O105" i="3"/>
  <c r="N105" i="3"/>
  <c r="J105" i="3"/>
  <c r="H105" i="3"/>
  <c r="D105" i="3"/>
  <c r="C105" i="3"/>
  <c r="B105" i="3"/>
  <c r="A105" i="3"/>
  <c r="O104" i="3"/>
  <c r="N104" i="3"/>
  <c r="J104" i="3"/>
  <c r="H104" i="3"/>
  <c r="D104" i="3"/>
  <c r="C104" i="3"/>
  <c r="B104" i="3"/>
  <c r="A104" i="3"/>
  <c r="O103" i="3"/>
  <c r="N103" i="3"/>
  <c r="J103" i="3"/>
  <c r="H103" i="3"/>
  <c r="D103" i="3"/>
  <c r="C103" i="3"/>
  <c r="B103" i="3"/>
  <c r="A103" i="3"/>
  <c r="M102" i="3"/>
  <c r="M118" i="3" s="1"/>
  <c r="L102" i="3"/>
  <c r="L121" i="3" s="1"/>
  <c r="K102" i="3"/>
  <c r="K120" i="3" s="1"/>
  <c r="I102" i="3"/>
  <c r="I118" i="3" s="1"/>
  <c r="G102" i="3"/>
  <c r="G120" i="3" s="1"/>
  <c r="F102" i="3"/>
  <c r="F119" i="3" s="1"/>
  <c r="E102" i="3"/>
  <c r="E118" i="3" s="1"/>
  <c r="O100" i="3"/>
  <c r="N100" i="3"/>
  <c r="J100" i="3"/>
  <c r="H100" i="3"/>
  <c r="D100" i="3"/>
  <c r="C100" i="3"/>
  <c r="B100" i="3"/>
  <c r="A100" i="3"/>
  <c r="O99" i="3"/>
  <c r="N99" i="3"/>
  <c r="J99" i="3"/>
  <c r="H99" i="3"/>
  <c r="D99" i="3"/>
  <c r="C99" i="3"/>
  <c r="B99" i="3"/>
  <c r="A99" i="3"/>
  <c r="O98" i="3"/>
  <c r="N98" i="3"/>
  <c r="J98" i="3"/>
  <c r="H98" i="3"/>
  <c r="D98" i="3"/>
  <c r="C98" i="3"/>
  <c r="B98" i="3"/>
  <c r="A98" i="3"/>
  <c r="O97" i="3"/>
  <c r="N97" i="3"/>
  <c r="J97" i="3"/>
  <c r="H97" i="3"/>
  <c r="D97" i="3"/>
  <c r="C97" i="3"/>
  <c r="B97" i="3"/>
  <c r="A97" i="3"/>
  <c r="O96" i="3"/>
  <c r="N96" i="3"/>
  <c r="J96" i="3"/>
  <c r="H96" i="3"/>
  <c r="D96" i="3"/>
  <c r="C96" i="3"/>
  <c r="B96" i="3"/>
  <c r="A96" i="3"/>
  <c r="O95" i="3"/>
  <c r="N95" i="3"/>
  <c r="J95" i="3"/>
  <c r="H95" i="3"/>
  <c r="D95" i="3"/>
  <c r="C95" i="3"/>
  <c r="B95" i="3"/>
  <c r="A95" i="3"/>
  <c r="O94" i="3"/>
  <c r="N94" i="3"/>
  <c r="J94" i="3"/>
  <c r="H94" i="3"/>
  <c r="D94" i="3"/>
  <c r="C94" i="3"/>
  <c r="B94" i="3"/>
  <c r="A94" i="3"/>
  <c r="O93" i="3"/>
  <c r="N93" i="3"/>
  <c r="J93" i="3"/>
  <c r="H93" i="3"/>
  <c r="D93" i="3"/>
  <c r="C93" i="3"/>
  <c r="B93" i="3"/>
  <c r="A93" i="3"/>
  <c r="O92" i="3"/>
  <c r="N92" i="3"/>
  <c r="J92" i="3"/>
  <c r="H92" i="3"/>
  <c r="D92" i="3"/>
  <c r="C92" i="3"/>
  <c r="B92" i="3"/>
  <c r="A92" i="3"/>
  <c r="O91" i="3"/>
  <c r="N91" i="3"/>
  <c r="J91" i="3"/>
  <c r="H91" i="3"/>
  <c r="D91" i="3"/>
  <c r="C91" i="3"/>
  <c r="B91" i="3"/>
  <c r="A91" i="3"/>
  <c r="O90" i="3"/>
  <c r="N90" i="3"/>
  <c r="J90" i="3"/>
  <c r="H90" i="3"/>
  <c r="D90" i="3"/>
  <c r="C90" i="3"/>
  <c r="B90" i="3"/>
  <c r="A90" i="3"/>
  <c r="O89" i="3"/>
  <c r="N89" i="3"/>
  <c r="J89" i="3"/>
  <c r="H89" i="3"/>
  <c r="D89" i="3"/>
  <c r="C89" i="3"/>
  <c r="B89" i="3"/>
  <c r="A89" i="3"/>
  <c r="M88" i="3"/>
  <c r="M97" i="3" s="1"/>
  <c r="L88" i="3"/>
  <c r="L100" i="3" s="1"/>
  <c r="K88" i="3"/>
  <c r="K99" i="3" s="1"/>
  <c r="I88" i="3"/>
  <c r="I97" i="3" s="1"/>
  <c r="G88" i="3"/>
  <c r="G99" i="3" s="1"/>
  <c r="F88" i="3"/>
  <c r="F98" i="3" s="1"/>
  <c r="E88" i="3"/>
  <c r="E97" i="3" s="1"/>
  <c r="O86" i="3"/>
  <c r="N86" i="3"/>
  <c r="J86" i="3"/>
  <c r="H86" i="3"/>
  <c r="D86" i="3"/>
  <c r="C86" i="3"/>
  <c r="B86" i="3"/>
  <c r="A86" i="3"/>
  <c r="O85" i="3"/>
  <c r="N85" i="3"/>
  <c r="J85" i="3"/>
  <c r="H85" i="3"/>
  <c r="D85" i="3"/>
  <c r="C85" i="3"/>
  <c r="B85" i="3"/>
  <c r="A85" i="3"/>
  <c r="O84" i="3"/>
  <c r="N84" i="3"/>
  <c r="J84" i="3"/>
  <c r="H84" i="3"/>
  <c r="D84" i="3"/>
  <c r="C84" i="3"/>
  <c r="B84" i="3"/>
  <c r="A84" i="3"/>
  <c r="O83" i="3"/>
  <c r="N83" i="3"/>
  <c r="J83" i="3"/>
  <c r="H83" i="3"/>
  <c r="D83" i="3"/>
  <c r="C83" i="3"/>
  <c r="B83" i="3"/>
  <c r="A83" i="3"/>
  <c r="O82" i="3"/>
  <c r="N82" i="3"/>
  <c r="J82" i="3"/>
  <c r="H82" i="3"/>
  <c r="D82" i="3"/>
  <c r="C82" i="3"/>
  <c r="B82" i="3"/>
  <c r="A82" i="3"/>
  <c r="O81" i="3"/>
  <c r="N81" i="3"/>
  <c r="J81" i="3"/>
  <c r="H81" i="3"/>
  <c r="D81" i="3"/>
  <c r="C81" i="3"/>
  <c r="B81" i="3"/>
  <c r="A81" i="3"/>
  <c r="O80" i="3"/>
  <c r="N80" i="3"/>
  <c r="L80" i="3"/>
  <c r="J80" i="3"/>
  <c r="H80" i="3"/>
  <c r="E80" i="3"/>
  <c r="D80" i="3"/>
  <c r="C80" i="3"/>
  <c r="B80" i="3"/>
  <c r="A80" i="3"/>
  <c r="M79" i="3"/>
  <c r="M84" i="3" s="1"/>
  <c r="L79" i="3"/>
  <c r="L83" i="3" s="1"/>
  <c r="K79" i="3"/>
  <c r="K86" i="3" s="1"/>
  <c r="I79" i="3"/>
  <c r="I84" i="3" s="1"/>
  <c r="G79" i="3"/>
  <c r="G86" i="3" s="1"/>
  <c r="F79" i="3"/>
  <c r="F85" i="3" s="1"/>
  <c r="E79" i="3"/>
  <c r="E84" i="3" s="1"/>
  <c r="O77" i="3"/>
  <c r="N77" i="3"/>
  <c r="J77" i="3"/>
  <c r="H77" i="3"/>
  <c r="D77" i="3"/>
  <c r="C77" i="3"/>
  <c r="B77" i="3"/>
  <c r="A77" i="3"/>
  <c r="O76" i="3"/>
  <c r="N76" i="3"/>
  <c r="J76" i="3"/>
  <c r="H76" i="3"/>
  <c r="D76" i="3"/>
  <c r="C76" i="3"/>
  <c r="B76" i="3"/>
  <c r="A76" i="3"/>
  <c r="O75" i="3"/>
  <c r="N75" i="3"/>
  <c r="J75" i="3"/>
  <c r="H75" i="3"/>
  <c r="D75" i="3"/>
  <c r="C75" i="3"/>
  <c r="B75" i="3"/>
  <c r="A75" i="3"/>
  <c r="O74" i="3"/>
  <c r="N74" i="3"/>
  <c r="J74" i="3"/>
  <c r="H74" i="3"/>
  <c r="D74" i="3"/>
  <c r="C74" i="3"/>
  <c r="B74" i="3"/>
  <c r="A74" i="3"/>
  <c r="O73" i="3"/>
  <c r="N73" i="3"/>
  <c r="J73" i="3"/>
  <c r="H73" i="3"/>
  <c r="D73" i="3"/>
  <c r="C73" i="3"/>
  <c r="B73" i="3"/>
  <c r="A73" i="3"/>
  <c r="O72" i="3"/>
  <c r="N72" i="3"/>
  <c r="J72" i="3"/>
  <c r="H72" i="3"/>
  <c r="D72" i="3"/>
  <c r="C72" i="3"/>
  <c r="B72" i="3"/>
  <c r="A72" i="3"/>
  <c r="O71" i="3"/>
  <c r="N71" i="3"/>
  <c r="J71" i="3"/>
  <c r="H71" i="3"/>
  <c r="D71" i="3"/>
  <c r="C71" i="3"/>
  <c r="B71" i="3"/>
  <c r="A71" i="3"/>
  <c r="O70" i="3"/>
  <c r="N70" i="3"/>
  <c r="J70" i="3"/>
  <c r="H70" i="3"/>
  <c r="D70" i="3"/>
  <c r="C70" i="3"/>
  <c r="B70" i="3"/>
  <c r="A70" i="3"/>
  <c r="O69" i="3"/>
  <c r="N69" i="3"/>
  <c r="J69" i="3"/>
  <c r="H69" i="3"/>
  <c r="D69" i="3"/>
  <c r="C69" i="3"/>
  <c r="B69" i="3"/>
  <c r="A69" i="3"/>
  <c r="O68" i="3"/>
  <c r="N68" i="3"/>
  <c r="J68" i="3"/>
  <c r="H68" i="3"/>
  <c r="D68" i="3"/>
  <c r="C68" i="3"/>
  <c r="B68" i="3"/>
  <c r="A68" i="3"/>
  <c r="O67" i="3"/>
  <c r="N67" i="3"/>
  <c r="J67" i="3"/>
  <c r="I67" i="3"/>
  <c r="H67" i="3"/>
  <c r="D67" i="3"/>
  <c r="C67" i="3"/>
  <c r="B67" i="3"/>
  <c r="A67" i="3"/>
  <c r="O66" i="3"/>
  <c r="N66" i="3"/>
  <c r="J66" i="3"/>
  <c r="I66" i="3"/>
  <c r="H66" i="3"/>
  <c r="D66" i="3"/>
  <c r="C66" i="3"/>
  <c r="B66" i="3"/>
  <c r="A66" i="3"/>
  <c r="O65" i="3"/>
  <c r="N65" i="3"/>
  <c r="M65" i="3"/>
  <c r="J65" i="3"/>
  <c r="I65" i="3"/>
  <c r="H65" i="3"/>
  <c r="D65" i="3"/>
  <c r="C65" i="3"/>
  <c r="B65" i="3"/>
  <c r="A65" i="3"/>
  <c r="O64" i="3"/>
  <c r="N64" i="3"/>
  <c r="J64" i="3"/>
  <c r="H64" i="3"/>
  <c r="G64" i="3"/>
  <c r="D64" i="3"/>
  <c r="C64" i="3"/>
  <c r="B64" i="3"/>
  <c r="A64" i="3"/>
  <c r="O63" i="3"/>
  <c r="N63" i="3"/>
  <c r="J63" i="3"/>
  <c r="H63" i="3"/>
  <c r="G63" i="3"/>
  <c r="D63" i="3"/>
  <c r="C63" i="3"/>
  <c r="B63" i="3"/>
  <c r="A63" i="3"/>
  <c r="O62" i="3"/>
  <c r="N62" i="3"/>
  <c r="M62" i="3"/>
  <c r="J62" i="3"/>
  <c r="I62" i="3"/>
  <c r="H62" i="3"/>
  <c r="D62" i="3"/>
  <c r="C62" i="3"/>
  <c r="B62" i="3"/>
  <c r="A62" i="3"/>
  <c r="O61" i="3"/>
  <c r="N61" i="3"/>
  <c r="M61" i="3"/>
  <c r="J61" i="3"/>
  <c r="I61" i="3"/>
  <c r="H61" i="3"/>
  <c r="D61" i="3"/>
  <c r="C61" i="3"/>
  <c r="B61" i="3"/>
  <c r="A61" i="3"/>
  <c r="O60" i="3"/>
  <c r="N60" i="3"/>
  <c r="J60" i="3"/>
  <c r="H60" i="3"/>
  <c r="G60" i="3"/>
  <c r="D60" i="3"/>
  <c r="C60" i="3"/>
  <c r="B60" i="3"/>
  <c r="A60" i="3"/>
  <c r="O59" i="3"/>
  <c r="N59" i="3"/>
  <c r="J59" i="3"/>
  <c r="H59" i="3"/>
  <c r="G59" i="3"/>
  <c r="D59" i="3"/>
  <c r="C59" i="3"/>
  <c r="B59" i="3"/>
  <c r="A59" i="3"/>
  <c r="M58" i="3"/>
  <c r="L58" i="3"/>
  <c r="L65" i="3" s="1"/>
  <c r="K58" i="3"/>
  <c r="K65" i="3" s="1"/>
  <c r="I58" i="3"/>
  <c r="I64" i="3" s="1"/>
  <c r="G58" i="3"/>
  <c r="F58" i="3"/>
  <c r="F63" i="3" s="1"/>
  <c r="E58" i="3"/>
  <c r="E63" i="3" s="1"/>
  <c r="O56" i="3"/>
  <c r="N56" i="3"/>
  <c r="M56" i="3"/>
  <c r="J56" i="3"/>
  <c r="I56" i="3"/>
  <c r="H56" i="3"/>
  <c r="D56" i="3"/>
  <c r="C56" i="3"/>
  <c r="B56" i="3"/>
  <c r="A56" i="3"/>
  <c r="O55" i="3"/>
  <c r="N55" i="3"/>
  <c r="J55" i="3"/>
  <c r="H55" i="3"/>
  <c r="G55" i="3"/>
  <c r="D55" i="3"/>
  <c r="C55" i="3"/>
  <c r="B55" i="3"/>
  <c r="A55" i="3"/>
  <c r="O54" i="3"/>
  <c r="N54" i="3"/>
  <c r="J54" i="3"/>
  <c r="H54" i="3"/>
  <c r="G54" i="3"/>
  <c r="D54" i="3"/>
  <c r="C54" i="3"/>
  <c r="B54" i="3"/>
  <c r="A54" i="3"/>
  <c r="O53" i="3"/>
  <c r="N53" i="3"/>
  <c r="M53" i="3"/>
  <c r="J53" i="3"/>
  <c r="I53" i="3"/>
  <c r="H53" i="3"/>
  <c r="D53" i="3"/>
  <c r="C53" i="3"/>
  <c r="B53" i="3"/>
  <c r="A53" i="3"/>
  <c r="O52" i="3"/>
  <c r="N52" i="3"/>
  <c r="M52" i="3"/>
  <c r="J52" i="3"/>
  <c r="I52" i="3"/>
  <c r="H52" i="3"/>
  <c r="D52" i="3"/>
  <c r="C52" i="3"/>
  <c r="B52" i="3"/>
  <c r="A52" i="3"/>
  <c r="O51" i="3"/>
  <c r="N51" i="3"/>
  <c r="J51" i="3"/>
  <c r="H51" i="3"/>
  <c r="G51" i="3"/>
  <c r="D51" i="3"/>
  <c r="C51" i="3"/>
  <c r="B51" i="3"/>
  <c r="A51" i="3"/>
  <c r="O50" i="3"/>
  <c r="N50" i="3"/>
  <c r="J50" i="3"/>
  <c r="H50" i="3"/>
  <c r="G50" i="3"/>
  <c r="D50" i="3"/>
  <c r="C50" i="3"/>
  <c r="B50" i="3"/>
  <c r="A50" i="3"/>
  <c r="M49" i="3"/>
  <c r="M54" i="3" s="1"/>
  <c r="L49" i="3"/>
  <c r="L55" i="3" s="1"/>
  <c r="K49" i="3"/>
  <c r="K54" i="3" s="1"/>
  <c r="I49" i="3"/>
  <c r="I54" i="3" s="1"/>
  <c r="G49" i="3"/>
  <c r="G56" i="3" s="1"/>
  <c r="F49" i="3"/>
  <c r="F53" i="3" s="1"/>
  <c r="E49" i="3"/>
  <c r="E56" i="3" s="1"/>
  <c r="O47" i="3"/>
  <c r="N47" i="3"/>
  <c r="M47" i="3"/>
  <c r="J47" i="3"/>
  <c r="I47" i="3"/>
  <c r="H47" i="3"/>
  <c r="D47" i="3"/>
  <c r="C47" i="3"/>
  <c r="B47" i="3"/>
  <c r="A47" i="3"/>
  <c r="O46" i="3"/>
  <c r="N46" i="3"/>
  <c r="J46" i="3"/>
  <c r="H46" i="3"/>
  <c r="G46" i="3"/>
  <c r="D46" i="3"/>
  <c r="C46" i="3"/>
  <c r="B46" i="3"/>
  <c r="A46" i="3"/>
  <c r="O45" i="3"/>
  <c r="N45" i="3"/>
  <c r="J45" i="3"/>
  <c r="H45" i="3"/>
  <c r="G45" i="3"/>
  <c r="D45" i="3"/>
  <c r="C45" i="3"/>
  <c r="B45" i="3"/>
  <c r="A45" i="3"/>
  <c r="O44" i="3"/>
  <c r="N44" i="3"/>
  <c r="M44" i="3"/>
  <c r="J44" i="3"/>
  <c r="I44" i="3"/>
  <c r="H44" i="3"/>
  <c r="D44" i="3"/>
  <c r="C44" i="3"/>
  <c r="B44" i="3"/>
  <c r="A44" i="3"/>
  <c r="O43" i="3"/>
  <c r="N43" i="3"/>
  <c r="M43" i="3"/>
  <c r="J43" i="3"/>
  <c r="I43" i="3"/>
  <c r="H43" i="3"/>
  <c r="D43" i="3"/>
  <c r="C43" i="3"/>
  <c r="B43" i="3"/>
  <c r="A43" i="3"/>
  <c r="O42" i="3"/>
  <c r="N42" i="3"/>
  <c r="J42" i="3"/>
  <c r="H42" i="3"/>
  <c r="G42" i="3"/>
  <c r="D42" i="3"/>
  <c r="C42" i="3"/>
  <c r="B42" i="3"/>
  <c r="A42" i="3"/>
  <c r="O41" i="3"/>
  <c r="N41" i="3"/>
  <c r="J41" i="3"/>
  <c r="H41" i="3"/>
  <c r="G41" i="3"/>
  <c r="D41" i="3"/>
  <c r="C41" i="3"/>
  <c r="B41" i="3"/>
  <c r="A41" i="3"/>
  <c r="O40" i="3"/>
  <c r="N40" i="3"/>
  <c r="M40" i="3"/>
  <c r="J40" i="3"/>
  <c r="I40" i="3"/>
  <c r="H40" i="3"/>
  <c r="D40" i="3"/>
  <c r="C40" i="3"/>
  <c r="B40" i="3"/>
  <c r="A40" i="3"/>
  <c r="O39" i="3"/>
  <c r="N39" i="3"/>
  <c r="M39" i="3"/>
  <c r="J39" i="3"/>
  <c r="I39" i="3"/>
  <c r="H39" i="3"/>
  <c r="D39" i="3"/>
  <c r="C39" i="3"/>
  <c r="B39" i="3"/>
  <c r="A39" i="3"/>
  <c r="O38" i="3"/>
  <c r="N38" i="3"/>
  <c r="J38" i="3"/>
  <c r="H38" i="3"/>
  <c r="G38" i="3"/>
  <c r="D38" i="3"/>
  <c r="C38" i="3"/>
  <c r="B38" i="3"/>
  <c r="A38" i="3"/>
  <c r="O37" i="3"/>
  <c r="N37" i="3"/>
  <c r="K37" i="3"/>
  <c r="J37" i="3"/>
  <c r="H37" i="3"/>
  <c r="G37" i="3"/>
  <c r="D37" i="3"/>
  <c r="C37" i="3"/>
  <c r="B37" i="3"/>
  <c r="A37" i="3"/>
  <c r="M36" i="3"/>
  <c r="M45" i="3" s="1"/>
  <c r="L36" i="3"/>
  <c r="L46" i="3" s="1"/>
  <c r="K36" i="3"/>
  <c r="K45" i="3" s="1"/>
  <c r="I36" i="3"/>
  <c r="I45" i="3" s="1"/>
  <c r="G36" i="3"/>
  <c r="G47" i="3" s="1"/>
  <c r="F36" i="3"/>
  <c r="F44" i="3" s="1"/>
  <c r="E36" i="3"/>
  <c r="E47" i="3" s="1"/>
  <c r="O34" i="3"/>
  <c r="N34" i="3"/>
  <c r="M34" i="3"/>
  <c r="J34" i="3"/>
  <c r="I34" i="3"/>
  <c r="H34" i="3"/>
  <c r="D34" i="3"/>
  <c r="C34" i="3"/>
  <c r="B34" i="3"/>
  <c r="A34" i="3"/>
  <c r="O33" i="3"/>
  <c r="N33" i="3"/>
  <c r="J33" i="3"/>
  <c r="H33" i="3"/>
  <c r="G33" i="3"/>
  <c r="D33" i="3"/>
  <c r="C33" i="3"/>
  <c r="B33" i="3"/>
  <c r="A33" i="3"/>
  <c r="O32" i="3"/>
  <c r="N32" i="3"/>
  <c r="J32" i="3"/>
  <c r="H32" i="3"/>
  <c r="G32" i="3"/>
  <c r="D32" i="3"/>
  <c r="C32" i="3"/>
  <c r="B32" i="3"/>
  <c r="A32" i="3"/>
  <c r="O31" i="3"/>
  <c r="N31" i="3"/>
  <c r="M31" i="3"/>
  <c r="J31" i="3"/>
  <c r="I31" i="3"/>
  <c r="H31" i="3"/>
  <c r="D31" i="3"/>
  <c r="C31" i="3"/>
  <c r="B31" i="3"/>
  <c r="A31" i="3"/>
  <c r="O30" i="3"/>
  <c r="N30" i="3"/>
  <c r="M30" i="3"/>
  <c r="J30" i="3"/>
  <c r="I30" i="3"/>
  <c r="H30" i="3"/>
  <c r="D30" i="3"/>
  <c r="C30" i="3"/>
  <c r="B30" i="3"/>
  <c r="A30" i="3"/>
  <c r="O29" i="3"/>
  <c r="N29" i="3"/>
  <c r="J29" i="3"/>
  <c r="H29" i="3"/>
  <c r="G29" i="3"/>
  <c r="D29" i="3"/>
  <c r="C29" i="3"/>
  <c r="B29" i="3"/>
  <c r="A29" i="3"/>
  <c r="O28" i="3"/>
  <c r="N28" i="3"/>
  <c r="J28" i="3"/>
  <c r="H28" i="3"/>
  <c r="G28" i="3"/>
  <c r="D28" i="3"/>
  <c r="C28" i="3"/>
  <c r="B28" i="3"/>
  <c r="A28" i="3"/>
  <c r="O27" i="3"/>
  <c r="N27" i="3"/>
  <c r="M27" i="3"/>
  <c r="J27" i="3"/>
  <c r="I27" i="3"/>
  <c r="H27" i="3"/>
  <c r="D27" i="3"/>
  <c r="C27" i="3"/>
  <c r="B27" i="3"/>
  <c r="A27" i="3"/>
  <c r="O26" i="3"/>
  <c r="N26" i="3"/>
  <c r="M26" i="3"/>
  <c r="J26" i="3"/>
  <c r="I26" i="3"/>
  <c r="H26" i="3"/>
  <c r="E26" i="3"/>
  <c r="D26" i="3"/>
  <c r="C26" i="3"/>
  <c r="B26" i="3"/>
  <c r="A26" i="3"/>
  <c r="O25" i="3"/>
  <c r="N25" i="3"/>
  <c r="J25" i="3"/>
  <c r="H25" i="3"/>
  <c r="G25" i="3"/>
  <c r="D25" i="3"/>
  <c r="C25" i="3"/>
  <c r="B25" i="3"/>
  <c r="A25" i="3"/>
  <c r="O24" i="3"/>
  <c r="N24" i="3"/>
  <c r="K24" i="3"/>
  <c r="J24" i="3"/>
  <c r="H24" i="3"/>
  <c r="G24" i="3"/>
  <c r="D24" i="3"/>
  <c r="C24" i="3"/>
  <c r="B24" i="3"/>
  <c r="A24" i="3"/>
  <c r="M23" i="3"/>
  <c r="M32" i="3" s="1"/>
  <c r="L23" i="3"/>
  <c r="L33" i="3" s="1"/>
  <c r="K23" i="3"/>
  <c r="K32" i="3" s="1"/>
  <c r="I23" i="3"/>
  <c r="I32" i="3" s="1"/>
  <c r="G23" i="3"/>
  <c r="G34" i="3" s="1"/>
  <c r="F23" i="3"/>
  <c r="F31" i="3" s="1"/>
  <c r="E23" i="3"/>
  <c r="E34" i="3" s="1"/>
  <c r="O21" i="3"/>
  <c r="N21" i="3"/>
  <c r="L21" i="3"/>
  <c r="J21" i="3"/>
  <c r="H21" i="3"/>
  <c r="E21" i="3"/>
  <c r="D21" i="3"/>
  <c r="C21" i="3"/>
  <c r="B21" i="3"/>
  <c r="A21" i="3"/>
  <c r="O20" i="3"/>
  <c r="N20" i="3"/>
  <c r="L20" i="3"/>
  <c r="K20" i="3"/>
  <c r="J20" i="3"/>
  <c r="H20" i="3"/>
  <c r="D20" i="3"/>
  <c r="C20" i="3"/>
  <c r="B20" i="3"/>
  <c r="A20" i="3"/>
  <c r="O19" i="3"/>
  <c r="N19" i="3"/>
  <c r="K19" i="3"/>
  <c r="J19" i="3"/>
  <c r="H19" i="3"/>
  <c r="G19" i="3"/>
  <c r="F19" i="3"/>
  <c r="D19" i="3"/>
  <c r="C19" i="3"/>
  <c r="B19" i="3"/>
  <c r="A19" i="3"/>
  <c r="O18" i="3"/>
  <c r="N18" i="3"/>
  <c r="J18" i="3"/>
  <c r="H18" i="3"/>
  <c r="F18" i="3"/>
  <c r="E18" i="3"/>
  <c r="D18" i="3"/>
  <c r="C18" i="3"/>
  <c r="B18" i="3"/>
  <c r="A18" i="3"/>
  <c r="O17" i="3"/>
  <c r="N17" i="3"/>
  <c r="M17" i="3"/>
  <c r="L17" i="3"/>
  <c r="J17" i="3"/>
  <c r="H17" i="3"/>
  <c r="E17" i="3"/>
  <c r="D17" i="3"/>
  <c r="C17" i="3"/>
  <c r="B17" i="3"/>
  <c r="A17" i="3"/>
  <c r="M16" i="3"/>
  <c r="M21" i="3" s="1"/>
  <c r="L16" i="3"/>
  <c r="L18" i="3" s="1"/>
  <c r="K16" i="3"/>
  <c r="K21" i="3" s="1"/>
  <c r="I16" i="3"/>
  <c r="I21" i="3" s="1"/>
  <c r="G16" i="3"/>
  <c r="G20" i="3" s="1"/>
  <c r="F16" i="3"/>
  <c r="F20" i="3" s="1"/>
  <c r="E16" i="3"/>
  <c r="E19" i="3" s="1"/>
  <c r="O14" i="3"/>
  <c r="N14" i="3"/>
  <c r="J14" i="3"/>
  <c r="H14" i="3"/>
  <c r="G14" i="3"/>
  <c r="F14" i="3"/>
  <c r="D14" i="3"/>
  <c r="C14" i="3"/>
  <c r="B14" i="3"/>
  <c r="A14" i="3"/>
  <c r="O13" i="3"/>
  <c r="N13" i="3"/>
  <c r="M13" i="3"/>
  <c r="J13" i="3"/>
  <c r="H13" i="3"/>
  <c r="F13" i="3"/>
  <c r="D13" i="3"/>
  <c r="C13" i="3"/>
  <c r="B13" i="3"/>
  <c r="A13" i="3"/>
  <c r="O12" i="3"/>
  <c r="N12" i="3"/>
  <c r="M12" i="3"/>
  <c r="L12" i="3"/>
  <c r="J12" i="3"/>
  <c r="I12" i="3"/>
  <c r="H12" i="3"/>
  <c r="D12" i="3"/>
  <c r="C12" i="3"/>
  <c r="B12" i="3"/>
  <c r="A12" i="3"/>
  <c r="O11" i="3"/>
  <c r="N11" i="3"/>
  <c r="L11" i="3"/>
  <c r="J11" i="3"/>
  <c r="H11" i="3"/>
  <c r="G11" i="3"/>
  <c r="D11" i="3"/>
  <c r="C11" i="3"/>
  <c r="B11" i="3"/>
  <c r="A11" i="3"/>
  <c r="O10" i="3"/>
  <c r="N10" i="3"/>
  <c r="J10" i="3"/>
  <c r="H10" i="3"/>
  <c r="G10" i="3"/>
  <c r="F10" i="3"/>
  <c r="D10" i="3"/>
  <c r="C10" i="3"/>
  <c r="B10" i="3"/>
  <c r="A10" i="3"/>
  <c r="O9" i="3"/>
  <c r="N9" i="3"/>
  <c r="M9" i="3"/>
  <c r="J9" i="3"/>
  <c r="H9" i="3"/>
  <c r="F9" i="3"/>
  <c r="D9" i="3"/>
  <c r="C9" i="3"/>
  <c r="B9" i="3"/>
  <c r="A9" i="3"/>
  <c r="M8" i="3"/>
  <c r="M14" i="3" s="1"/>
  <c r="L8" i="3"/>
  <c r="L13" i="3" s="1"/>
  <c r="K8" i="3"/>
  <c r="K14" i="3" s="1"/>
  <c r="I8" i="3"/>
  <c r="I13" i="3" s="1"/>
  <c r="G8" i="3"/>
  <c r="G12" i="3" s="1"/>
  <c r="F8" i="3"/>
  <c r="F11" i="3" s="1"/>
  <c r="E8" i="3"/>
  <c r="E12" i="3" s="1"/>
  <c r="O6" i="3"/>
  <c r="N6" i="3"/>
  <c r="L6" i="3"/>
  <c r="K6" i="3"/>
  <c r="J6" i="3"/>
  <c r="H6" i="3"/>
  <c r="D6" i="3"/>
  <c r="C6" i="3"/>
  <c r="B6" i="3"/>
  <c r="A6" i="3"/>
  <c r="O5" i="3"/>
  <c r="N5" i="3"/>
  <c r="K5" i="3"/>
  <c r="J5" i="3"/>
  <c r="H5" i="3"/>
  <c r="G5" i="3"/>
  <c r="F5" i="3"/>
  <c r="D5" i="3"/>
  <c r="C5" i="3"/>
  <c r="B5" i="3"/>
  <c r="A5" i="3"/>
  <c r="O4" i="3"/>
  <c r="N4" i="3"/>
  <c r="J4" i="3"/>
  <c r="H4" i="3"/>
  <c r="F4" i="3"/>
  <c r="E4" i="3"/>
  <c r="D4" i="3"/>
  <c r="C4" i="3"/>
  <c r="B4" i="3"/>
  <c r="A4" i="3"/>
  <c r="O3" i="3"/>
  <c r="N3" i="3"/>
  <c r="M3" i="3"/>
  <c r="L3" i="3"/>
  <c r="J3" i="3"/>
  <c r="H3" i="3"/>
  <c r="E3" i="3"/>
  <c r="D3" i="3"/>
  <c r="C3" i="3"/>
  <c r="B3" i="3"/>
  <c r="A3" i="3"/>
  <c r="M2" i="3"/>
  <c r="M4" i="3" s="1"/>
  <c r="L2" i="3"/>
  <c r="L4" i="3" s="1"/>
  <c r="K2" i="3"/>
  <c r="K3" i="3" s="1"/>
  <c r="I2" i="3"/>
  <c r="I3" i="3" s="1"/>
  <c r="G2" i="3"/>
  <c r="G6" i="3" s="1"/>
  <c r="F2" i="3"/>
  <c r="F6" i="3" s="1"/>
  <c r="E2" i="3"/>
  <c r="E5" i="3" s="1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3" i="3" l="1"/>
  <c r="G4" i="3"/>
  <c r="K4" i="3"/>
  <c r="L5" i="3"/>
  <c r="E6" i="3"/>
  <c r="I6" i="3"/>
  <c r="M6" i="3"/>
  <c r="G9" i="3"/>
  <c r="K9" i="3"/>
  <c r="L10" i="3"/>
  <c r="E11" i="3"/>
  <c r="I11" i="3"/>
  <c r="M11" i="3"/>
  <c r="F12" i="3"/>
  <c r="G13" i="3"/>
  <c r="K13" i="3"/>
  <c r="L14" i="3"/>
  <c r="F17" i="3"/>
  <c r="G18" i="3"/>
  <c r="K18" i="3"/>
  <c r="L19" i="3"/>
  <c r="E20" i="3"/>
  <c r="I20" i="3"/>
  <c r="M20" i="3"/>
  <c r="F21" i="3"/>
  <c r="L24" i="3"/>
  <c r="E25" i="3"/>
  <c r="I25" i="3"/>
  <c r="M25" i="3"/>
  <c r="F26" i="3"/>
  <c r="G27" i="3"/>
  <c r="K27" i="3"/>
  <c r="L28" i="3"/>
  <c r="E29" i="3"/>
  <c r="I29" i="3"/>
  <c r="M29" i="3"/>
  <c r="F30" i="3"/>
  <c r="G31" i="3"/>
  <c r="K31" i="3"/>
  <c r="L32" i="3"/>
  <c r="E33" i="3"/>
  <c r="I33" i="3"/>
  <c r="M33" i="3"/>
  <c r="F34" i="3"/>
  <c r="L37" i="3"/>
  <c r="E38" i="3"/>
  <c r="I38" i="3"/>
  <c r="M38" i="3"/>
  <c r="F39" i="3"/>
  <c r="G40" i="3"/>
  <c r="K40" i="3"/>
  <c r="L41" i="3"/>
  <c r="E42" i="3"/>
  <c r="I42" i="3"/>
  <c r="M42" i="3"/>
  <c r="F43" i="3"/>
  <c r="G44" i="3"/>
  <c r="K44" i="3"/>
  <c r="L45" i="3"/>
  <c r="E46" i="3"/>
  <c r="I46" i="3"/>
  <c r="M46" i="3"/>
  <c r="F47" i="3"/>
  <c r="L50" i="3"/>
  <c r="E51" i="3"/>
  <c r="I51" i="3"/>
  <c r="M51" i="3"/>
  <c r="F52" i="3"/>
  <c r="G53" i="3"/>
  <c r="K53" i="3"/>
  <c r="L54" i="3"/>
  <c r="E55" i="3"/>
  <c r="I55" i="3"/>
  <c r="M55" i="3"/>
  <c r="F56" i="3"/>
  <c r="G77" i="3"/>
  <c r="G73" i="3"/>
  <c r="G74" i="3"/>
  <c r="G75" i="3"/>
  <c r="G71" i="3"/>
  <c r="G67" i="3"/>
  <c r="G76" i="3"/>
  <c r="G72" i="3"/>
  <c r="G68" i="3"/>
  <c r="M75" i="3"/>
  <c r="M71" i="3"/>
  <c r="M76" i="3"/>
  <c r="M72" i="3"/>
  <c r="M77" i="3"/>
  <c r="M73" i="3"/>
  <c r="M69" i="3"/>
  <c r="M74" i="3"/>
  <c r="M70" i="3"/>
  <c r="M66" i="3"/>
  <c r="L59" i="3"/>
  <c r="E60" i="3"/>
  <c r="I60" i="3"/>
  <c r="M60" i="3"/>
  <c r="F61" i="3"/>
  <c r="G62" i="3"/>
  <c r="K62" i="3"/>
  <c r="L63" i="3"/>
  <c r="E64" i="3"/>
  <c r="M64" i="3"/>
  <c r="F65" i="3"/>
  <c r="G66" i="3"/>
  <c r="K66" i="3"/>
  <c r="E67" i="3"/>
  <c r="L67" i="3"/>
  <c r="E68" i="3"/>
  <c r="F69" i="3"/>
  <c r="K69" i="3"/>
  <c r="G3" i="3"/>
  <c r="I5" i="3"/>
  <c r="M5" i="3"/>
  <c r="L9" i="3"/>
  <c r="E10" i="3"/>
  <c r="I10" i="3"/>
  <c r="M10" i="3"/>
  <c r="K12" i="3"/>
  <c r="E14" i="3"/>
  <c r="I14" i="3"/>
  <c r="G17" i="3"/>
  <c r="K17" i="3"/>
  <c r="I19" i="3"/>
  <c r="M19" i="3"/>
  <c r="G21" i="3"/>
  <c r="E24" i="3"/>
  <c r="I24" i="3"/>
  <c r="M24" i="3"/>
  <c r="F25" i="3"/>
  <c r="G26" i="3"/>
  <c r="K26" i="3"/>
  <c r="L27" i="3"/>
  <c r="E28" i="3"/>
  <c r="I28" i="3"/>
  <c r="M28" i="3"/>
  <c r="F29" i="3"/>
  <c r="G30" i="3"/>
  <c r="K30" i="3"/>
  <c r="L31" i="3"/>
  <c r="E32" i="3"/>
  <c r="F33" i="3"/>
  <c r="K34" i="3"/>
  <c r="E37" i="3"/>
  <c r="I37" i="3"/>
  <c r="M37" i="3"/>
  <c r="F38" i="3"/>
  <c r="G39" i="3"/>
  <c r="K39" i="3"/>
  <c r="L40" i="3"/>
  <c r="E41" i="3"/>
  <c r="I41" i="3"/>
  <c r="M41" i="3"/>
  <c r="F42" i="3"/>
  <c r="G43" i="3"/>
  <c r="K43" i="3"/>
  <c r="L44" i="3"/>
  <c r="E45" i="3"/>
  <c r="F46" i="3"/>
  <c r="K47" i="3"/>
  <c r="E50" i="3"/>
  <c r="I50" i="3"/>
  <c r="M50" i="3"/>
  <c r="F51" i="3"/>
  <c r="G52" i="3"/>
  <c r="K52" i="3"/>
  <c r="L53" i="3"/>
  <c r="E54" i="3"/>
  <c r="F55" i="3"/>
  <c r="K56" i="3"/>
  <c r="I75" i="3"/>
  <c r="I71" i="3"/>
  <c r="I76" i="3"/>
  <c r="I72" i="3"/>
  <c r="I77" i="3"/>
  <c r="I73" i="3"/>
  <c r="I69" i="3"/>
  <c r="I74" i="3"/>
  <c r="I70" i="3"/>
  <c r="E59" i="3"/>
  <c r="I59" i="3"/>
  <c r="M59" i="3"/>
  <c r="F60" i="3"/>
  <c r="G61" i="3"/>
  <c r="K61" i="3"/>
  <c r="L62" i="3"/>
  <c r="I63" i="3"/>
  <c r="M63" i="3"/>
  <c r="F64" i="3"/>
  <c r="G65" i="3"/>
  <c r="L66" i="3"/>
  <c r="M67" i="3"/>
  <c r="F68" i="3"/>
  <c r="M68" i="3"/>
  <c r="G69" i="3"/>
  <c r="I4" i="3"/>
  <c r="E9" i="3"/>
  <c r="I9" i="3"/>
  <c r="K11" i="3"/>
  <c r="E13" i="3"/>
  <c r="I18" i="3"/>
  <c r="M18" i="3"/>
  <c r="F24" i="3"/>
  <c r="K25" i="3"/>
  <c r="L26" i="3"/>
  <c r="E27" i="3"/>
  <c r="F28" i="3"/>
  <c r="K29" i="3"/>
  <c r="L30" i="3"/>
  <c r="E31" i="3"/>
  <c r="F32" i="3"/>
  <c r="K33" i="3"/>
  <c r="L34" i="3"/>
  <c r="F37" i="3"/>
  <c r="K38" i="3"/>
  <c r="L39" i="3"/>
  <c r="E40" i="3"/>
  <c r="F41" i="3"/>
  <c r="K42" i="3"/>
  <c r="L43" i="3"/>
  <c r="E44" i="3"/>
  <c r="F45" i="3"/>
  <c r="K46" i="3"/>
  <c r="L47" i="3"/>
  <c r="F50" i="3"/>
  <c r="K51" i="3"/>
  <c r="L52" i="3"/>
  <c r="E53" i="3"/>
  <c r="F54" i="3"/>
  <c r="K55" i="3"/>
  <c r="L56" i="3"/>
  <c r="E75" i="3"/>
  <c r="E71" i="3"/>
  <c r="E76" i="3"/>
  <c r="E72" i="3"/>
  <c r="E77" i="3"/>
  <c r="E73" i="3"/>
  <c r="E69" i="3"/>
  <c r="E74" i="3"/>
  <c r="E70" i="3"/>
  <c r="K77" i="3"/>
  <c r="K73" i="3"/>
  <c r="K74" i="3"/>
  <c r="K70" i="3"/>
  <c r="K75" i="3"/>
  <c r="K71" i="3"/>
  <c r="K67" i="3"/>
  <c r="K76" i="3"/>
  <c r="K72" i="3"/>
  <c r="K68" i="3"/>
  <c r="F59" i="3"/>
  <c r="K60" i="3"/>
  <c r="L61" i="3"/>
  <c r="E62" i="3"/>
  <c r="K64" i="3"/>
  <c r="E66" i="3"/>
  <c r="K10" i="3"/>
  <c r="I17" i="3"/>
  <c r="L25" i="3"/>
  <c r="F27" i="3"/>
  <c r="K28" i="3"/>
  <c r="L29" i="3"/>
  <c r="E30" i="3"/>
  <c r="L38" i="3"/>
  <c r="E39" i="3"/>
  <c r="F40" i="3"/>
  <c r="K41" i="3"/>
  <c r="L42" i="3"/>
  <c r="E43" i="3"/>
  <c r="K50" i="3"/>
  <c r="L51" i="3"/>
  <c r="E52" i="3"/>
  <c r="F76" i="3"/>
  <c r="F72" i="3"/>
  <c r="F77" i="3"/>
  <c r="F73" i="3"/>
  <c r="F74" i="3"/>
  <c r="F70" i="3"/>
  <c r="F75" i="3"/>
  <c r="F71" i="3"/>
  <c r="F67" i="3"/>
  <c r="L74" i="3"/>
  <c r="L70" i="3"/>
  <c r="L75" i="3"/>
  <c r="L71" i="3"/>
  <c r="L76" i="3"/>
  <c r="L72" i="3"/>
  <c r="L68" i="3"/>
  <c r="L77" i="3"/>
  <c r="L73" i="3"/>
  <c r="L69" i="3"/>
  <c r="K59" i="3"/>
  <c r="L60" i="3"/>
  <c r="E61" i="3"/>
  <c r="F62" i="3"/>
  <c r="K63" i="3"/>
  <c r="L64" i="3"/>
  <c r="E65" i="3"/>
  <c r="F66" i="3"/>
  <c r="I68" i="3"/>
  <c r="G70" i="3"/>
  <c r="F80" i="3"/>
  <c r="G81" i="3"/>
  <c r="K81" i="3"/>
  <c r="L82" i="3"/>
  <c r="E83" i="3"/>
  <c r="I83" i="3"/>
  <c r="M83" i="3"/>
  <c r="F84" i="3"/>
  <c r="G85" i="3"/>
  <c r="K85" i="3"/>
  <c r="L86" i="3"/>
  <c r="F89" i="3"/>
  <c r="G90" i="3"/>
  <c r="K90" i="3"/>
  <c r="L91" i="3"/>
  <c r="E92" i="3"/>
  <c r="I92" i="3"/>
  <c r="M92" i="3"/>
  <c r="F93" i="3"/>
  <c r="G94" i="3"/>
  <c r="K94" i="3"/>
  <c r="L95" i="3"/>
  <c r="E96" i="3"/>
  <c r="I96" i="3"/>
  <c r="M96" i="3"/>
  <c r="F97" i="3"/>
  <c r="G98" i="3"/>
  <c r="K98" i="3"/>
  <c r="L99" i="3"/>
  <c r="E100" i="3"/>
  <c r="I100" i="3"/>
  <c r="M100" i="3"/>
  <c r="G103" i="3"/>
  <c r="K103" i="3"/>
  <c r="L104" i="3"/>
  <c r="E105" i="3"/>
  <c r="I105" i="3"/>
  <c r="M105" i="3"/>
  <c r="F106" i="3"/>
  <c r="G107" i="3"/>
  <c r="K107" i="3"/>
  <c r="L108" i="3"/>
  <c r="E109" i="3"/>
  <c r="I109" i="3"/>
  <c r="M109" i="3"/>
  <c r="F110" i="3"/>
  <c r="G111" i="3"/>
  <c r="K111" i="3"/>
  <c r="L112" i="3"/>
  <c r="E113" i="3"/>
  <c r="I113" i="3"/>
  <c r="M113" i="3"/>
  <c r="F114" i="3"/>
  <c r="G115" i="3"/>
  <c r="K115" i="3"/>
  <c r="L116" i="3"/>
  <c r="E117" i="3"/>
  <c r="I117" i="3"/>
  <c r="M117" i="3"/>
  <c r="F118" i="3"/>
  <c r="G119" i="3"/>
  <c r="K119" i="3"/>
  <c r="L120" i="3"/>
  <c r="E121" i="3"/>
  <c r="I121" i="3"/>
  <c r="M121" i="3"/>
  <c r="G80" i="3"/>
  <c r="K80" i="3"/>
  <c r="L81" i="3"/>
  <c r="E82" i="3"/>
  <c r="I82" i="3"/>
  <c r="M82" i="3"/>
  <c r="F83" i="3"/>
  <c r="G84" i="3"/>
  <c r="K84" i="3"/>
  <c r="L85" i="3"/>
  <c r="E86" i="3"/>
  <c r="I86" i="3"/>
  <c r="M86" i="3"/>
  <c r="G89" i="3"/>
  <c r="K89" i="3"/>
  <c r="L90" i="3"/>
  <c r="E91" i="3"/>
  <c r="I91" i="3"/>
  <c r="M91" i="3"/>
  <c r="F92" i="3"/>
  <c r="G93" i="3"/>
  <c r="K93" i="3"/>
  <c r="L94" i="3"/>
  <c r="E95" i="3"/>
  <c r="I95" i="3"/>
  <c r="M95" i="3"/>
  <c r="F96" i="3"/>
  <c r="G97" i="3"/>
  <c r="K97" i="3"/>
  <c r="L98" i="3"/>
  <c r="E99" i="3"/>
  <c r="I99" i="3"/>
  <c r="M99" i="3"/>
  <c r="F100" i="3"/>
  <c r="L103" i="3"/>
  <c r="E104" i="3"/>
  <c r="I104" i="3"/>
  <c r="M104" i="3"/>
  <c r="F105" i="3"/>
  <c r="G106" i="3"/>
  <c r="K106" i="3"/>
  <c r="L107" i="3"/>
  <c r="E108" i="3"/>
  <c r="I108" i="3"/>
  <c r="M108" i="3"/>
  <c r="F109" i="3"/>
  <c r="G110" i="3"/>
  <c r="K110" i="3"/>
  <c r="L111" i="3"/>
  <c r="E112" i="3"/>
  <c r="I112" i="3"/>
  <c r="M112" i="3"/>
  <c r="F113" i="3"/>
  <c r="G114" i="3"/>
  <c r="K114" i="3"/>
  <c r="L115" i="3"/>
  <c r="E116" i="3"/>
  <c r="I116" i="3"/>
  <c r="M116" i="3"/>
  <c r="F117" i="3"/>
  <c r="G118" i="3"/>
  <c r="K118" i="3"/>
  <c r="L119" i="3"/>
  <c r="E120" i="3"/>
  <c r="I120" i="3"/>
  <c r="M120" i="3"/>
  <c r="F121" i="3"/>
  <c r="E81" i="3"/>
  <c r="I81" i="3"/>
  <c r="M81" i="3"/>
  <c r="F82" i="3"/>
  <c r="G83" i="3"/>
  <c r="K83" i="3"/>
  <c r="L84" i="3"/>
  <c r="E85" i="3"/>
  <c r="I85" i="3"/>
  <c r="M85" i="3"/>
  <c r="F86" i="3"/>
  <c r="L89" i="3"/>
  <c r="E90" i="3"/>
  <c r="I90" i="3"/>
  <c r="M90" i="3"/>
  <c r="F91" i="3"/>
  <c r="G92" i="3"/>
  <c r="K92" i="3"/>
  <c r="L93" i="3"/>
  <c r="E94" i="3"/>
  <c r="I94" i="3"/>
  <c r="M94" i="3"/>
  <c r="F95" i="3"/>
  <c r="G96" i="3"/>
  <c r="K96" i="3"/>
  <c r="L97" i="3"/>
  <c r="E98" i="3"/>
  <c r="I98" i="3"/>
  <c r="M98" i="3"/>
  <c r="F99" i="3"/>
  <c r="G100" i="3"/>
  <c r="K100" i="3"/>
  <c r="E103" i="3"/>
  <c r="I103" i="3"/>
  <c r="M103" i="3"/>
  <c r="F104" i="3"/>
  <c r="G105" i="3"/>
  <c r="K105" i="3"/>
  <c r="L106" i="3"/>
  <c r="E107" i="3"/>
  <c r="I107" i="3"/>
  <c r="M107" i="3"/>
  <c r="F108" i="3"/>
  <c r="G109" i="3"/>
  <c r="K109" i="3"/>
  <c r="L110" i="3"/>
  <c r="E111" i="3"/>
  <c r="I111" i="3"/>
  <c r="M111" i="3"/>
  <c r="F112" i="3"/>
  <c r="G113" i="3"/>
  <c r="K113" i="3"/>
  <c r="L114" i="3"/>
  <c r="E115" i="3"/>
  <c r="I115" i="3"/>
  <c r="M115" i="3"/>
  <c r="F116" i="3"/>
  <c r="G117" i="3"/>
  <c r="K117" i="3"/>
  <c r="L118" i="3"/>
  <c r="E119" i="3"/>
  <c r="I119" i="3"/>
  <c r="M119" i="3"/>
  <c r="F120" i="3"/>
  <c r="G121" i="3"/>
  <c r="K121" i="3"/>
  <c r="I80" i="3"/>
  <c r="M80" i="3"/>
  <c r="F81" i="3"/>
  <c r="G82" i="3"/>
  <c r="K82" i="3"/>
  <c r="E89" i="3"/>
  <c r="I89" i="3"/>
  <c r="M89" i="3"/>
  <c r="F90" i="3"/>
  <c r="G91" i="3"/>
  <c r="K91" i="3"/>
  <c r="L92" i="3"/>
  <c r="E93" i="3"/>
  <c r="I93" i="3"/>
  <c r="M93" i="3"/>
  <c r="F94" i="3"/>
  <c r="G95" i="3"/>
  <c r="K95" i="3"/>
  <c r="L96" i="3"/>
  <c r="F103" i="3"/>
  <c r="G104" i="3"/>
  <c r="K104" i="3"/>
  <c r="L105" i="3"/>
  <c r="E106" i="3"/>
  <c r="I106" i="3"/>
  <c r="M106" i="3"/>
  <c r="F107" i="3"/>
  <c r="G108" i="3"/>
  <c r="K108" i="3"/>
  <c r="L109" i="3"/>
  <c r="E110" i="3"/>
  <c r="I110" i="3"/>
  <c r="M110" i="3"/>
  <c r="F111" i="3"/>
  <c r="G112" i="3"/>
  <c r="K112" i="3"/>
  <c r="L113" i="3"/>
  <c r="E114" i="3"/>
  <c r="I114" i="3"/>
  <c r="M114" i="3"/>
  <c r="F115" i="3"/>
  <c r="G116" i="3"/>
  <c r="K116" i="3"/>
  <c r="L117" i="3"/>
</calcChain>
</file>

<file path=xl/comments1.xml><?xml version="1.0" encoding="utf-8"?>
<comments xmlns="http://schemas.openxmlformats.org/spreadsheetml/2006/main">
  <authors>
    <author/>
  </authors>
  <commentList>
    <comment ref="A31" authorId="0" shapeId="0">
      <text>
        <r>
          <rPr>
            <sz val="10"/>
            <color rgb="FF000000"/>
            <rFont val="Arial"/>
          </rPr>
          <t>Kled is an anomaly because of how Skaarl works.
According to Riot's champions page....
Kled's base HP is 340 (+70/level)
According to the LOL Wiki, Skaarl's base HP is 400 (+60/level)
For Kled's overall stats in this sheet, I just added Skaarl's stats on top of Kled's.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53" authorId="0" shapeId="0">
      <text>
        <r>
          <rPr>
            <sz val="10"/>
            <color rgb="FF000000"/>
            <rFont val="Arial"/>
          </rPr>
          <t>Kled is an anomaly because of how Skaarl works.
According to Riot's champions page....
Kled's base HP is 340 (+70/level)
According to the LOL Wiki, Skaarl's base HP is 400 (+60/level)
For Kled's overall stats in this sheet, I just added Skaarl's stats on top of Kled's.</t>
        </r>
      </text>
    </comment>
  </commentList>
</comments>
</file>

<file path=xl/sharedStrings.xml><?xml version="1.0" encoding="utf-8"?>
<sst xmlns="http://schemas.openxmlformats.org/spreadsheetml/2006/main" count="633" uniqueCount="186">
  <si>
    <t>NAME</t>
  </si>
  <si>
    <t>HP</t>
  </si>
  <si>
    <t>HP+</t>
  </si>
  <si>
    <t>AD</t>
  </si>
  <si>
    <t>AD+</t>
  </si>
  <si>
    <t>AS</t>
  </si>
  <si>
    <t>AS+</t>
  </si>
  <si>
    <t>AR</t>
  </si>
  <si>
    <t>AR+</t>
  </si>
  <si>
    <t>MR</t>
  </si>
  <si>
    <t>MR+</t>
  </si>
  <si>
    <t>HP5</t>
  </si>
  <si>
    <t>HP5+</t>
  </si>
  <si>
    <t>MS</t>
  </si>
  <si>
    <t>RANGE</t>
  </si>
  <si>
    <t>TYPE</t>
  </si>
  <si>
    <t>PRIMARY</t>
  </si>
  <si>
    <t>SECONDARY</t>
  </si>
  <si>
    <t>Tahm Kench</t>
  </si>
  <si>
    <t>Warden</t>
  </si>
  <si>
    <t>Braum</t>
  </si>
  <si>
    <t>Leona</t>
  </si>
  <si>
    <t>Vanguard</t>
  </si>
  <si>
    <t>Alistar</t>
  </si>
  <si>
    <t>Blitzcrank</t>
  </si>
  <si>
    <t>Catcher</t>
  </si>
  <si>
    <t>Taric</t>
  </si>
  <si>
    <t>Enchanter</t>
  </si>
  <si>
    <t>Urgot</t>
  </si>
  <si>
    <t>Juggernaut</t>
  </si>
  <si>
    <t>Darius</t>
  </si>
  <si>
    <t>Yorick</t>
  </si>
  <si>
    <t>Maokai</t>
  </si>
  <si>
    <t>Skarner</t>
  </si>
  <si>
    <t>Diver</t>
  </si>
  <si>
    <t>Shyvana</t>
  </si>
  <si>
    <t>Kayn</t>
  </si>
  <si>
    <t>Skirmisher</t>
  </si>
  <si>
    <t>Cho'Gath</t>
  </si>
  <si>
    <t>Specialist</t>
  </si>
  <si>
    <t>Poppy</t>
  </si>
  <si>
    <t>Trundle</t>
  </si>
  <si>
    <t>Jayce</t>
  </si>
  <si>
    <t>Singed</t>
  </si>
  <si>
    <t>Artillery</t>
  </si>
  <si>
    <t>Pantheon</t>
  </si>
  <si>
    <t>Vel'Koz</t>
  </si>
  <si>
    <t>Malphite</t>
  </si>
  <si>
    <t>Xerath</t>
  </si>
  <si>
    <t>Evelynn</t>
  </si>
  <si>
    <t>Ziggs</t>
  </si>
  <si>
    <t>Assassin</t>
  </si>
  <si>
    <t>Garen</t>
  </si>
  <si>
    <t>ARTILLERY avg</t>
  </si>
  <si>
    <t>Akali</t>
  </si>
  <si>
    <t>Jax</t>
  </si>
  <si>
    <t>Ekko</t>
  </si>
  <si>
    <t>Nocturne</t>
  </si>
  <si>
    <t>Dr. Mundo</t>
  </si>
  <si>
    <t>Fizz</t>
  </si>
  <si>
    <t>Hecarim</t>
  </si>
  <si>
    <t>Kassadin</t>
  </si>
  <si>
    <t>Kha'Zix</t>
  </si>
  <si>
    <t>Katarina</t>
  </si>
  <si>
    <t>Rammus</t>
  </si>
  <si>
    <t>Rakan</t>
  </si>
  <si>
    <t>Nautilus</t>
  </si>
  <si>
    <t>Shaco</t>
  </si>
  <si>
    <t>Kled</t>
  </si>
  <si>
    <t>Talon</t>
  </si>
  <si>
    <t>Olaf</t>
  </si>
  <si>
    <t>Zed</t>
  </si>
  <si>
    <t>Illaoi</t>
  </si>
  <si>
    <t>Anivia</t>
  </si>
  <si>
    <t>Volibear</t>
  </si>
  <si>
    <t>Battlemage</t>
  </si>
  <si>
    <t>Aurelion Sol</t>
  </si>
  <si>
    <t>Gragas</t>
  </si>
  <si>
    <t>Cassiopeia</t>
  </si>
  <si>
    <t>Camille</t>
  </si>
  <si>
    <t>Karthus</t>
  </si>
  <si>
    <t>Malzahar</t>
  </si>
  <si>
    <t>Renekton</t>
  </si>
  <si>
    <t>Rumble</t>
  </si>
  <si>
    <t>Xin Zhao</t>
  </si>
  <si>
    <t>Ryze</t>
  </si>
  <si>
    <t>Draven</t>
  </si>
  <si>
    <t>Swain</t>
  </si>
  <si>
    <t>Marksman</t>
  </si>
  <si>
    <t>Gangplank</t>
  </si>
  <si>
    <t>Taliyah</t>
  </si>
  <si>
    <t>Udyr</t>
  </si>
  <si>
    <t>Viktor</t>
  </si>
  <si>
    <t>Rengar</t>
  </si>
  <si>
    <t>Vladimir</t>
  </si>
  <si>
    <t>Ahri</t>
  </si>
  <si>
    <t>Irelia</t>
  </si>
  <si>
    <t>Burst</t>
  </si>
  <si>
    <t>Annie</t>
  </si>
  <si>
    <t>Wukong</t>
  </si>
  <si>
    <t>Brand</t>
  </si>
  <si>
    <t>Jarvan IV</t>
  </si>
  <si>
    <t>LeBlanc</t>
  </si>
  <si>
    <t>Nasus</t>
  </si>
  <si>
    <t>Shen</t>
  </si>
  <si>
    <t>Bard</t>
  </si>
  <si>
    <t>Lissandra</t>
  </si>
  <si>
    <t>Ornn</t>
  </si>
  <si>
    <t>Lux</t>
  </si>
  <si>
    <t>Kai'sa</t>
  </si>
  <si>
    <t>Tryndamere</t>
  </si>
  <si>
    <t>Orianna</t>
  </si>
  <si>
    <t>Syndra</t>
  </si>
  <si>
    <t>Zac</t>
  </si>
  <si>
    <t>Twisted Fate</t>
  </si>
  <si>
    <t>Amumu</t>
  </si>
  <si>
    <t>Veigar</t>
  </si>
  <si>
    <t>Master Yi</t>
  </si>
  <si>
    <t>Aatrox</t>
  </si>
  <si>
    <t>Zoe</t>
  </si>
  <si>
    <t>Lee Sin</t>
  </si>
  <si>
    <t>Rek'Sai</t>
  </si>
  <si>
    <t>Riven</t>
  </si>
  <si>
    <t>Ivern</t>
  </si>
  <si>
    <t>Lucian</t>
  </si>
  <si>
    <t>Graves</t>
  </si>
  <si>
    <t>Morgana</t>
  </si>
  <si>
    <t>Fiora</t>
  </si>
  <si>
    <t>Warwick</t>
  </si>
  <si>
    <t>Thresh</t>
  </si>
  <si>
    <t>Xayah</t>
  </si>
  <si>
    <t>Zyra</t>
  </si>
  <si>
    <t>Miss Fortune</t>
  </si>
  <si>
    <t>Sion</t>
  </si>
  <si>
    <t>Diana</t>
  </si>
  <si>
    <t>Varus</t>
  </si>
  <si>
    <t>Elise</t>
  </si>
  <si>
    <t>Quinn</t>
  </si>
  <si>
    <t>Soraka</t>
  </si>
  <si>
    <t>Twitch</t>
  </si>
  <si>
    <t>Jinx</t>
  </si>
  <si>
    <t>Gnar</t>
  </si>
  <si>
    <t>Caitlyn</t>
  </si>
  <si>
    <t>Sejuani</t>
  </si>
  <si>
    <t>AP ASSASSIN avg</t>
  </si>
  <si>
    <t>Tristana</t>
  </si>
  <si>
    <t>Sivir</t>
  </si>
  <si>
    <t>Ezreal</t>
  </si>
  <si>
    <t>Vi</t>
  </si>
  <si>
    <t>Ashe</t>
  </si>
  <si>
    <t>Janna</t>
  </si>
  <si>
    <t>Fiddlesticks</t>
  </si>
  <si>
    <t>Karma</t>
  </si>
  <si>
    <t>Yasuo</t>
  </si>
  <si>
    <t>Lulu</t>
  </si>
  <si>
    <t>Kennen</t>
  </si>
  <si>
    <t>Nami</t>
  </si>
  <si>
    <t>Jhin</t>
  </si>
  <si>
    <t>Sona</t>
  </si>
  <si>
    <t>Kindred</t>
  </si>
  <si>
    <t>Kog'Maw</t>
  </si>
  <si>
    <t>Nunu</t>
  </si>
  <si>
    <t>Mordekaiser</t>
  </si>
  <si>
    <t>Nidalee</t>
  </si>
  <si>
    <t>Corki</t>
  </si>
  <si>
    <t>Kalista</t>
  </si>
  <si>
    <t>Vayne</t>
  </si>
  <si>
    <t>Kayle</t>
  </si>
  <si>
    <t>Teemo</t>
  </si>
  <si>
    <t>Galio</t>
  </si>
  <si>
    <t>Zilean</t>
  </si>
  <si>
    <t>Azir</t>
  </si>
  <si>
    <t>Heimerdinger</t>
  </si>
  <si>
    <t>AD ASSASSIN avg</t>
  </si>
  <si>
    <t>BATTLEMAGE avg</t>
  </si>
  <si>
    <t>BURST avg</t>
  </si>
  <si>
    <t>CATCHER avg</t>
  </si>
  <si>
    <t>DIVER avg</t>
  </si>
  <si>
    <t>ENCHANTER avg</t>
  </si>
  <si>
    <t>JUGGERNAUT avg</t>
  </si>
  <si>
    <t>MARKSMAN avg</t>
  </si>
  <si>
    <t>SKIRMISHER avg</t>
  </si>
  <si>
    <t>SPECIALIST (M)</t>
  </si>
  <si>
    <t>SPECIALIST (R)</t>
  </si>
  <si>
    <t>VANGUARD avg</t>
  </si>
  <si>
    <t>WARDEN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</si>
</sst>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name val="&quot;Helvetica Neue&quot;"/>
    </font>
    <font>
      <u/>
      <sz val="11"/>
      <color rgb="FF0000FF"/>
      <name val="&quot;Helvetica Neue&quot;"/>
    </font>
    <font>
      <u/>
      <sz val="11"/>
      <color rgb="FF0000FF"/>
      <name val="&quot;Helvetica Neue&quot;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2" fillId="0" borderId="0" xfId="0" applyFont="1" applyAlignment="1"/>
    <xf numFmtId="10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/>
    <xf numFmtId="10" fontId="2" fillId="2" borderId="0" xfId="0" applyNumberFormat="1" applyFont="1" applyFill="1" applyAlignment="1"/>
    <xf numFmtId="0" fontId="3" fillId="0" borderId="0" xfId="0" applyFont="1" applyAlignment="1">
      <alignment horizontal="left"/>
    </xf>
    <xf numFmtId="0" fontId="1" fillId="0" borderId="0" xfId="0" applyFont="1"/>
    <xf numFmtId="10" fontId="2" fillId="0" borderId="0" xfId="0" applyNumberFormat="1" applyFont="1"/>
    <xf numFmtId="0" fontId="6" fillId="0" borderId="0" xfId="0" applyFont="1" applyAlignment="1"/>
    <xf numFmtId="0" fontId="2" fillId="2" borderId="0" xfId="0" applyFont="1" applyFill="1"/>
    <xf numFmtId="10" fontId="2" fillId="2" borderId="0" xfId="0" applyNumberFormat="1" applyFont="1" applyFill="1"/>
  </cellXfs>
  <cellStyles count="1">
    <cellStyle name="Standaard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eagueoflegends.wikia.com/wiki/Assassin" TargetMode="External"/><Relationship Id="rId21" Type="http://schemas.openxmlformats.org/officeDocument/2006/relationships/hyperlink" Target="http://leagueoflegends.wikia.com/wiki/Assassin" TargetMode="External"/><Relationship Id="rId42" Type="http://schemas.openxmlformats.org/officeDocument/2006/relationships/hyperlink" Target="http://leagueoflegends.wikia.com/wiki/Diver" TargetMode="External"/><Relationship Id="rId63" Type="http://schemas.openxmlformats.org/officeDocument/2006/relationships/hyperlink" Target="http://leagueoflegends.wikia.com/wiki/Marksman" TargetMode="External"/><Relationship Id="rId84" Type="http://schemas.openxmlformats.org/officeDocument/2006/relationships/hyperlink" Target="http://leagueoflegends.wikia.com/wiki/Assassin" TargetMode="External"/><Relationship Id="rId138" Type="http://schemas.openxmlformats.org/officeDocument/2006/relationships/hyperlink" Target="http://leagueoflegends.wikia.com/wiki/Specialist" TargetMode="External"/><Relationship Id="rId107" Type="http://schemas.openxmlformats.org/officeDocument/2006/relationships/hyperlink" Target="http://leagueoflegends.wikia.com/wiki/Artillery" TargetMode="External"/><Relationship Id="rId11" Type="http://schemas.openxmlformats.org/officeDocument/2006/relationships/hyperlink" Target="http://leagueoflegends.wikia.com/wiki/Vanguard" TargetMode="External"/><Relationship Id="rId32" Type="http://schemas.openxmlformats.org/officeDocument/2006/relationships/hyperlink" Target="http://leagueoflegends.wikia.com/wiki/Diver" TargetMode="External"/><Relationship Id="rId53" Type="http://schemas.openxmlformats.org/officeDocument/2006/relationships/hyperlink" Target="http://leagueoflegends.wikia.com/wiki/Vanguard" TargetMode="External"/><Relationship Id="rId74" Type="http://schemas.openxmlformats.org/officeDocument/2006/relationships/hyperlink" Target="http://leagueoflegends.wikia.com/wiki/Specialist" TargetMode="External"/><Relationship Id="rId128" Type="http://schemas.openxmlformats.org/officeDocument/2006/relationships/hyperlink" Target="http://leagueoflegends.wikia.com/wiki/Artillery" TargetMode="External"/><Relationship Id="rId5" Type="http://schemas.openxmlformats.org/officeDocument/2006/relationships/hyperlink" Target="http://leagueoflegends.wikia.com/wiki/Catcher" TargetMode="External"/><Relationship Id="rId90" Type="http://schemas.openxmlformats.org/officeDocument/2006/relationships/hyperlink" Target="http://leagueoflegends.wikia.com/wiki/Marksman" TargetMode="External"/><Relationship Id="rId95" Type="http://schemas.openxmlformats.org/officeDocument/2006/relationships/hyperlink" Target="http://leagueoflegends.wikia.com/wiki/Enchanter" TargetMode="External"/><Relationship Id="rId22" Type="http://schemas.openxmlformats.org/officeDocument/2006/relationships/hyperlink" Target="http://leagueoflegends.wikia.com/wiki/Juggernaut_(Class)" TargetMode="External"/><Relationship Id="rId27" Type="http://schemas.openxmlformats.org/officeDocument/2006/relationships/hyperlink" Target="http://leagueoflegends.wikia.com/wiki/Assassin" TargetMode="External"/><Relationship Id="rId43" Type="http://schemas.openxmlformats.org/officeDocument/2006/relationships/hyperlink" Target="http://leagueoflegends.wikia.com/wiki/Diver" TargetMode="External"/><Relationship Id="rId48" Type="http://schemas.openxmlformats.org/officeDocument/2006/relationships/hyperlink" Target="http://leagueoflegends.wikia.com/wiki/Catcher" TargetMode="External"/><Relationship Id="rId64" Type="http://schemas.openxmlformats.org/officeDocument/2006/relationships/hyperlink" Target="http://leagueoflegends.wikia.com/wiki/Marksman" TargetMode="External"/><Relationship Id="rId69" Type="http://schemas.openxmlformats.org/officeDocument/2006/relationships/hyperlink" Target="http://leagueoflegends.wikia.com/wiki/Artillery" TargetMode="External"/><Relationship Id="rId113" Type="http://schemas.openxmlformats.org/officeDocument/2006/relationships/hyperlink" Target="http://leagueoflegends.wikia.com/wiki/Burst" TargetMode="External"/><Relationship Id="rId118" Type="http://schemas.openxmlformats.org/officeDocument/2006/relationships/hyperlink" Target="http://leagueoflegends.wikia.com/wiki/Battlemage" TargetMode="External"/><Relationship Id="rId134" Type="http://schemas.openxmlformats.org/officeDocument/2006/relationships/hyperlink" Target="http://leagueoflegends.wikia.com/wiki/Enchanter" TargetMode="External"/><Relationship Id="rId139" Type="http://schemas.openxmlformats.org/officeDocument/2006/relationships/hyperlink" Target="http://leagueoflegends.wikia.com/wiki/Specialist" TargetMode="External"/><Relationship Id="rId80" Type="http://schemas.openxmlformats.org/officeDocument/2006/relationships/hyperlink" Target="http://leagueoflegends.wikia.com/wiki/Marksman" TargetMode="External"/><Relationship Id="rId85" Type="http://schemas.openxmlformats.org/officeDocument/2006/relationships/hyperlink" Target="http://leagueoflegends.wikia.com/wiki/Diver" TargetMode="External"/><Relationship Id="rId12" Type="http://schemas.openxmlformats.org/officeDocument/2006/relationships/hyperlink" Target="http://leagueoflegends.wikia.com/wiki/Diver" TargetMode="External"/><Relationship Id="rId17" Type="http://schemas.openxmlformats.org/officeDocument/2006/relationships/hyperlink" Target="http://leagueoflegends.wikia.com/wiki/Juggernaut_(Class)" TargetMode="External"/><Relationship Id="rId33" Type="http://schemas.openxmlformats.org/officeDocument/2006/relationships/hyperlink" Target="http://leagueoflegends.wikia.com/wiki/Juggernaut_(Class)" TargetMode="External"/><Relationship Id="rId38" Type="http://schemas.openxmlformats.org/officeDocument/2006/relationships/hyperlink" Target="http://leagueoflegends.wikia.com/wiki/Diver" TargetMode="External"/><Relationship Id="rId59" Type="http://schemas.openxmlformats.org/officeDocument/2006/relationships/hyperlink" Target="http://leagueoflegends.wikia.com/wiki/Marksman" TargetMode="External"/><Relationship Id="rId103" Type="http://schemas.openxmlformats.org/officeDocument/2006/relationships/hyperlink" Target="http://leagueoflegends.wikia.com/wiki/Marksman" TargetMode="External"/><Relationship Id="rId108" Type="http://schemas.openxmlformats.org/officeDocument/2006/relationships/hyperlink" Target="http://leagueoflegends.wikia.com/wiki/Diver" TargetMode="External"/><Relationship Id="rId124" Type="http://schemas.openxmlformats.org/officeDocument/2006/relationships/hyperlink" Target="http://leagueoflegends.wikia.com/wiki/Artillery" TargetMode="External"/><Relationship Id="rId129" Type="http://schemas.openxmlformats.org/officeDocument/2006/relationships/hyperlink" Target="http://leagueoflegends.wikia.com/wiki/Battlemage" TargetMode="External"/><Relationship Id="rId54" Type="http://schemas.openxmlformats.org/officeDocument/2006/relationships/hyperlink" Target="http://leagueoflegends.wikia.com/wiki/Skirmisher" TargetMode="External"/><Relationship Id="rId70" Type="http://schemas.openxmlformats.org/officeDocument/2006/relationships/hyperlink" Target="http://leagueoflegends.wikia.com/wiki/Specialist" TargetMode="External"/><Relationship Id="rId75" Type="http://schemas.openxmlformats.org/officeDocument/2006/relationships/hyperlink" Target="http://leagueoflegends.wikia.com/wiki/Marksman" TargetMode="External"/><Relationship Id="rId91" Type="http://schemas.openxmlformats.org/officeDocument/2006/relationships/hyperlink" Target="http://leagueoflegends.wikia.com/wiki/Catcher" TargetMode="External"/><Relationship Id="rId96" Type="http://schemas.openxmlformats.org/officeDocument/2006/relationships/hyperlink" Target="http://leagueoflegends.wikia.com/wiki/Enchanter" TargetMode="External"/><Relationship Id="rId140" Type="http://schemas.openxmlformats.org/officeDocument/2006/relationships/hyperlink" Target="http://leagueoflegends.wikia.com/wiki/Battlemage" TargetMode="External"/><Relationship Id="rId145" Type="http://schemas.openxmlformats.org/officeDocument/2006/relationships/vmlDrawing" Target="../drawings/vmlDrawing1.vml"/><Relationship Id="rId1" Type="http://schemas.openxmlformats.org/officeDocument/2006/relationships/hyperlink" Target="http://leagueoflegends.wikia.com/wiki/Champion_classes/Tank" TargetMode="External"/><Relationship Id="rId6" Type="http://schemas.openxmlformats.org/officeDocument/2006/relationships/hyperlink" Target="http://leagueoflegends.wikia.com/wiki/Enchanter" TargetMode="External"/><Relationship Id="rId23" Type="http://schemas.openxmlformats.org/officeDocument/2006/relationships/hyperlink" Target="http://leagueoflegends.wikia.com/wiki/Skirmisher" TargetMode="External"/><Relationship Id="rId28" Type="http://schemas.openxmlformats.org/officeDocument/2006/relationships/hyperlink" Target="http://leagueoflegends.wikia.com/wiki/Vanguard" TargetMode="External"/><Relationship Id="rId49" Type="http://schemas.openxmlformats.org/officeDocument/2006/relationships/hyperlink" Target="http://leagueoflegends.wikia.com/wiki/Vanguard" TargetMode="External"/><Relationship Id="rId114" Type="http://schemas.openxmlformats.org/officeDocument/2006/relationships/hyperlink" Target="http://leagueoflegends.wikia.com/wiki/Specialist" TargetMode="External"/><Relationship Id="rId119" Type="http://schemas.openxmlformats.org/officeDocument/2006/relationships/hyperlink" Target="http://leagueoflegends.wikia.com/wiki/Battlemage" TargetMode="External"/><Relationship Id="rId44" Type="http://schemas.openxmlformats.org/officeDocument/2006/relationships/hyperlink" Target="http://leagueoflegends.wikia.com/wiki/Diver" TargetMode="External"/><Relationship Id="rId60" Type="http://schemas.openxmlformats.org/officeDocument/2006/relationships/hyperlink" Target="http://leagueoflegends.wikia.com/wiki/Specialist" TargetMode="External"/><Relationship Id="rId65" Type="http://schemas.openxmlformats.org/officeDocument/2006/relationships/hyperlink" Target="http://leagueoflegends.wikia.com/wiki/Assassin" TargetMode="External"/><Relationship Id="rId81" Type="http://schemas.openxmlformats.org/officeDocument/2006/relationships/hyperlink" Target="http://leagueoflegends.wikia.com/wiki/Marksman" TargetMode="External"/><Relationship Id="rId86" Type="http://schemas.openxmlformats.org/officeDocument/2006/relationships/hyperlink" Target="http://leagueoflegends.wikia.com/wiki/Marksman" TargetMode="External"/><Relationship Id="rId130" Type="http://schemas.openxmlformats.org/officeDocument/2006/relationships/hyperlink" Target="http://leagueoflegends.wikia.com/wiki/Battlemage" TargetMode="External"/><Relationship Id="rId135" Type="http://schemas.openxmlformats.org/officeDocument/2006/relationships/hyperlink" Target="http://leagueoflegends.wikia.com/wiki/Burst" TargetMode="External"/><Relationship Id="rId13" Type="http://schemas.openxmlformats.org/officeDocument/2006/relationships/hyperlink" Target="http://leagueoflegends.wikia.com/wiki/Juggernaut_(Class)" TargetMode="External"/><Relationship Id="rId18" Type="http://schemas.openxmlformats.org/officeDocument/2006/relationships/hyperlink" Target="http://leagueoflegends.wikia.com/wiki/Specialist" TargetMode="External"/><Relationship Id="rId39" Type="http://schemas.openxmlformats.org/officeDocument/2006/relationships/hyperlink" Target="http://leagueoflegends.wikia.com/wiki/Marksman" TargetMode="External"/><Relationship Id="rId109" Type="http://schemas.openxmlformats.org/officeDocument/2006/relationships/hyperlink" Target="http://leagueoflegends.wikia.com/wiki/Specialist" TargetMode="External"/><Relationship Id="rId34" Type="http://schemas.openxmlformats.org/officeDocument/2006/relationships/hyperlink" Target="http://leagueoflegends.wikia.com/wiki/Juggernaut_(Class)" TargetMode="External"/><Relationship Id="rId50" Type="http://schemas.openxmlformats.org/officeDocument/2006/relationships/hyperlink" Target="http://leagueoflegends.wikia.com/wiki/Marksman" TargetMode="External"/><Relationship Id="rId55" Type="http://schemas.openxmlformats.org/officeDocument/2006/relationships/hyperlink" Target="http://leagueoflegends.wikia.com/wiki/Diver" TargetMode="External"/><Relationship Id="rId76" Type="http://schemas.openxmlformats.org/officeDocument/2006/relationships/hyperlink" Target="http://leagueoflegends.wikia.com/wiki/Assassin" TargetMode="External"/><Relationship Id="rId97" Type="http://schemas.openxmlformats.org/officeDocument/2006/relationships/hyperlink" Target="http://leagueoflegends.wikia.com/wiki/Champion_classes/Tank" TargetMode="External"/><Relationship Id="rId104" Type="http://schemas.openxmlformats.org/officeDocument/2006/relationships/hyperlink" Target="http://leagueoflegends.wikia.com/wiki/Enchanter" TargetMode="External"/><Relationship Id="rId120" Type="http://schemas.openxmlformats.org/officeDocument/2006/relationships/hyperlink" Target="http://leagueoflegends.wikia.com/wiki/Battlemage" TargetMode="External"/><Relationship Id="rId125" Type="http://schemas.openxmlformats.org/officeDocument/2006/relationships/hyperlink" Target="http://leagueoflegends.wikia.com/wiki/Artillery" TargetMode="External"/><Relationship Id="rId141" Type="http://schemas.openxmlformats.org/officeDocument/2006/relationships/hyperlink" Target="http://leagueoflegends.wikia.com/wiki/Burst" TargetMode="External"/><Relationship Id="rId146" Type="http://schemas.openxmlformats.org/officeDocument/2006/relationships/comments" Target="../comments1.xml"/><Relationship Id="rId7" Type="http://schemas.openxmlformats.org/officeDocument/2006/relationships/hyperlink" Target="http://leagueoflegends.wikia.com/wiki/Champion_classes/Tank" TargetMode="External"/><Relationship Id="rId71" Type="http://schemas.openxmlformats.org/officeDocument/2006/relationships/hyperlink" Target="http://leagueoflegends.wikia.com/wiki/Enchanter" TargetMode="External"/><Relationship Id="rId92" Type="http://schemas.openxmlformats.org/officeDocument/2006/relationships/hyperlink" Target="http://leagueoflegends.wikia.com/wiki/Marksman" TargetMode="External"/><Relationship Id="rId2" Type="http://schemas.openxmlformats.org/officeDocument/2006/relationships/hyperlink" Target="http://leagueoflegends.wikia.com/wiki/Champion_classes/Tank" TargetMode="External"/><Relationship Id="rId29" Type="http://schemas.openxmlformats.org/officeDocument/2006/relationships/hyperlink" Target="http://leagueoflegends.wikia.com/wiki/Catcher" TargetMode="External"/><Relationship Id="rId24" Type="http://schemas.openxmlformats.org/officeDocument/2006/relationships/hyperlink" Target="http://leagueoflegends.wikia.com/wiki/Assassin" TargetMode="External"/><Relationship Id="rId40" Type="http://schemas.openxmlformats.org/officeDocument/2006/relationships/hyperlink" Target="http://leagueoflegends.wikia.com/wiki/Specialist" TargetMode="External"/><Relationship Id="rId45" Type="http://schemas.openxmlformats.org/officeDocument/2006/relationships/hyperlink" Target="http://leagueoflegends.wikia.com/wiki/Diver" TargetMode="External"/><Relationship Id="rId66" Type="http://schemas.openxmlformats.org/officeDocument/2006/relationships/hyperlink" Target="http://leagueoflegends.wikia.com/wiki/Assassin" TargetMode="External"/><Relationship Id="rId87" Type="http://schemas.openxmlformats.org/officeDocument/2006/relationships/hyperlink" Target="http://leagueoflegends.wikia.com/wiki/Specialist" TargetMode="External"/><Relationship Id="rId110" Type="http://schemas.openxmlformats.org/officeDocument/2006/relationships/hyperlink" Target="http://leagueoflegends.wikia.com/wiki/Catcher" TargetMode="External"/><Relationship Id="rId115" Type="http://schemas.openxmlformats.org/officeDocument/2006/relationships/hyperlink" Target="http://leagueoflegends.wikia.com/wiki/Champion_classes/Tank" TargetMode="External"/><Relationship Id="rId131" Type="http://schemas.openxmlformats.org/officeDocument/2006/relationships/hyperlink" Target="http://leagueoflegends.wikia.com/wiki/Burst" TargetMode="External"/><Relationship Id="rId136" Type="http://schemas.openxmlformats.org/officeDocument/2006/relationships/hyperlink" Target="http://leagueoflegends.wikia.com/wiki/Battlemage" TargetMode="External"/><Relationship Id="rId61" Type="http://schemas.openxmlformats.org/officeDocument/2006/relationships/hyperlink" Target="http://leagueoflegends.wikia.com/wiki/Skirmisher" TargetMode="External"/><Relationship Id="rId82" Type="http://schemas.openxmlformats.org/officeDocument/2006/relationships/hyperlink" Target="http://leagueoflegends.wikia.com/wiki/Battlemage" TargetMode="External"/><Relationship Id="rId19" Type="http://schemas.openxmlformats.org/officeDocument/2006/relationships/hyperlink" Target="http://leagueoflegends.wikia.com/wiki/Diver" TargetMode="External"/><Relationship Id="rId14" Type="http://schemas.openxmlformats.org/officeDocument/2006/relationships/hyperlink" Target="http://leagueoflegends.wikia.com/wiki/Skirmisher" TargetMode="External"/><Relationship Id="rId30" Type="http://schemas.openxmlformats.org/officeDocument/2006/relationships/hyperlink" Target="http://leagueoflegends.wikia.com/wiki/Vanguard" TargetMode="External"/><Relationship Id="rId35" Type="http://schemas.openxmlformats.org/officeDocument/2006/relationships/hyperlink" Target="http://leagueoflegends.wikia.com/wiki/Vanguard" TargetMode="External"/><Relationship Id="rId56" Type="http://schemas.openxmlformats.org/officeDocument/2006/relationships/hyperlink" Target="http://leagueoflegends.wikia.com/wiki/Diver" TargetMode="External"/><Relationship Id="rId77" Type="http://schemas.openxmlformats.org/officeDocument/2006/relationships/hyperlink" Target="http://leagueoflegends.wikia.com/wiki/Diver" TargetMode="External"/><Relationship Id="rId100" Type="http://schemas.openxmlformats.org/officeDocument/2006/relationships/hyperlink" Target="http://leagueoflegends.wikia.com/wiki/Marksman" TargetMode="External"/><Relationship Id="rId105" Type="http://schemas.openxmlformats.org/officeDocument/2006/relationships/hyperlink" Target="http://leagueoflegends.wikia.com/wiki/Assassin" TargetMode="External"/><Relationship Id="rId126" Type="http://schemas.openxmlformats.org/officeDocument/2006/relationships/hyperlink" Target="http://leagueoflegends.wikia.com/wiki/Burst" TargetMode="External"/><Relationship Id="rId8" Type="http://schemas.openxmlformats.org/officeDocument/2006/relationships/hyperlink" Target="http://leagueoflegends.wikia.com/wiki/Juggernaut_(Class)" TargetMode="External"/><Relationship Id="rId51" Type="http://schemas.openxmlformats.org/officeDocument/2006/relationships/hyperlink" Target="http://leagueoflegends.wikia.com/wiki/Skirmisher" TargetMode="External"/><Relationship Id="rId72" Type="http://schemas.openxmlformats.org/officeDocument/2006/relationships/hyperlink" Target="http://leagueoflegends.wikia.com/wiki/Marksman" TargetMode="External"/><Relationship Id="rId93" Type="http://schemas.openxmlformats.org/officeDocument/2006/relationships/hyperlink" Target="http://leagueoflegends.wikia.com/wiki/Marksman" TargetMode="External"/><Relationship Id="rId98" Type="http://schemas.openxmlformats.org/officeDocument/2006/relationships/hyperlink" Target="http://leagueoflegends.wikia.com/wiki/Catcher" TargetMode="External"/><Relationship Id="rId121" Type="http://schemas.openxmlformats.org/officeDocument/2006/relationships/hyperlink" Target="http://leagueoflegends.wikia.com/wiki/Burst" TargetMode="External"/><Relationship Id="rId142" Type="http://schemas.openxmlformats.org/officeDocument/2006/relationships/hyperlink" Target="http://leagueoflegends.wikia.com/wiki/Artillery" TargetMode="External"/><Relationship Id="rId3" Type="http://schemas.openxmlformats.org/officeDocument/2006/relationships/hyperlink" Target="http://leagueoflegends.wikia.com/wiki/Vanguard" TargetMode="External"/><Relationship Id="rId25" Type="http://schemas.openxmlformats.org/officeDocument/2006/relationships/hyperlink" Target="http://leagueoflegends.wikia.com/wiki/Juggernaut_(Class)" TargetMode="External"/><Relationship Id="rId46" Type="http://schemas.openxmlformats.org/officeDocument/2006/relationships/hyperlink" Target="http://leagueoflegends.wikia.com/wiki/Juggernaut_(Class)" TargetMode="External"/><Relationship Id="rId67" Type="http://schemas.openxmlformats.org/officeDocument/2006/relationships/hyperlink" Target="http://leagueoflegends.wikia.com/wiki/Vanguard" TargetMode="External"/><Relationship Id="rId116" Type="http://schemas.openxmlformats.org/officeDocument/2006/relationships/hyperlink" Target="http://leagueoflegends.wikia.com/wiki/Specialist" TargetMode="External"/><Relationship Id="rId137" Type="http://schemas.openxmlformats.org/officeDocument/2006/relationships/hyperlink" Target="http://leagueoflegends.wikia.com/wiki/Burst" TargetMode="External"/><Relationship Id="rId20" Type="http://schemas.openxmlformats.org/officeDocument/2006/relationships/hyperlink" Target="http://leagueoflegends.wikia.com/wiki/Vanguard" TargetMode="External"/><Relationship Id="rId41" Type="http://schemas.openxmlformats.org/officeDocument/2006/relationships/hyperlink" Target="http://leagueoflegends.wikia.com/wiki/Juggernaut_(Class)" TargetMode="External"/><Relationship Id="rId62" Type="http://schemas.openxmlformats.org/officeDocument/2006/relationships/hyperlink" Target="http://leagueoflegends.wikia.com/wiki/Diver" TargetMode="External"/><Relationship Id="rId83" Type="http://schemas.openxmlformats.org/officeDocument/2006/relationships/hyperlink" Target="http://leagueoflegends.wikia.com/wiki/Assassin" TargetMode="External"/><Relationship Id="rId88" Type="http://schemas.openxmlformats.org/officeDocument/2006/relationships/hyperlink" Target="http://leagueoflegends.wikia.com/wiki/Skirmisher" TargetMode="External"/><Relationship Id="rId111" Type="http://schemas.openxmlformats.org/officeDocument/2006/relationships/hyperlink" Target="http://leagueoflegends.wikia.com/wiki/Battlemage" TargetMode="External"/><Relationship Id="rId132" Type="http://schemas.openxmlformats.org/officeDocument/2006/relationships/hyperlink" Target="http://leagueoflegends.wikia.com/wiki/Burst" TargetMode="External"/><Relationship Id="rId15" Type="http://schemas.openxmlformats.org/officeDocument/2006/relationships/hyperlink" Target="http://leagueoflegends.wikia.com/wiki/Specialist" TargetMode="External"/><Relationship Id="rId36" Type="http://schemas.openxmlformats.org/officeDocument/2006/relationships/hyperlink" Target="http://leagueoflegends.wikia.com/wiki/Diver" TargetMode="External"/><Relationship Id="rId57" Type="http://schemas.openxmlformats.org/officeDocument/2006/relationships/hyperlink" Target="http://leagueoflegends.wikia.com/wiki/Diver" TargetMode="External"/><Relationship Id="rId106" Type="http://schemas.openxmlformats.org/officeDocument/2006/relationships/hyperlink" Target="http://leagueoflegends.wikia.com/wiki/Catcher" TargetMode="External"/><Relationship Id="rId127" Type="http://schemas.openxmlformats.org/officeDocument/2006/relationships/hyperlink" Target="http://leagueoflegends.wikia.com/wiki/Battlemage" TargetMode="External"/><Relationship Id="rId10" Type="http://schemas.openxmlformats.org/officeDocument/2006/relationships/hyperlink" Target="http://leagueoflegends.wikia.com/wiki/Juggernaut_(Class)" TargetMode="External"/><Relationship Id="rId31" Type="http://schemas.openxmlformats.org/officeDocument/2006/relationships/hyperlink" Target="http://leagueoflegends.wikia.com/wiki/Diver" TargetMode="External"/><Relationship Id="rId52" Type="http://schemas.openxmlformats.org/officeDocument/2006/relationships/hyperlink" Target="http://leagueoflegends.wikia.com/wiki/Vanguard" TargetMode="External"/><Relationship Id="rId73" Type="http://schemas.openxmlformats.org/officeDocument/2006/relationships/hyperlink" Target="http://leagueoflegends.wikia.com/wiki/Marksman" TargetMode="External"/><Relationship Id="rId78" Type="http://schemas.openxmlformats.org/officeDocument/2006/relationships/hyperlink" Target="http://leagueoflegends.wikia.com/wiki/Vanguard" TargetMode="External"/><Relationship Id="rId94" Type="http://schemas.openxmlformats.org/officeDocument/2006/relationships/hyperlink" Target="http://leagueoflegends.wikia.com/wiki/Catcher" TargetMode="External"/><Relationship Id="rId99" Type="http://schemas.openxmlformats.org/officeDocument/2006/relationships/hyperlink" Target="http://leagueoflegends.wikia.com/wiki/Specialist" TargetMode="External"/><Relationship Id="rId101" Type="http://schemas.openxmlformats.org/officeDocument/2006/relationships/hyperlink" Target="http://leagueoflegends.wikia.com/wiki/Marksman" TargetMode="External"/><Relationship Id="rId122" Type="http://schemas.openxmlformats.org/officeDocument/2006/relationships/hyperlink" Target="http://leagueoflegends.wikia.com/wiki/Assassin" TargetMode="External"/><Relationship Id="rId143" Type="http://schemas.openxmlformats.org/officeDocument/2006/relationships/hyperlink" Target="http://leagueoflegends.wikia.com/wiki/Battlemage" TargetMode="External"/><Relationship Id="rId4" Type="http://schemas.openxmlformats.org/officeDocument/2006/relationships/hyperlink" Target="http://leagueoflegends.wikia.com/wiki/Vanguard" TargetMode="External"/><Relationship Id="rId9" Type="http://schemas.openxmlformats.org/officeDocument/2006/relationships/hyperlink" Target="http://leagueoflegends.wikia.com/wiki/Juggernaut_(Class)" TargetMode="External"/><Relationship Id="rId26" Type="http://schemas.openxmlformats.org/officeDocument/2006/relationships/hyperlink" Target="http://leagueoflegends.wikia.com/wiki/Diver" TargetMode="External"/><Relationship Id="rId47" Type="http://schemas.openxmlformats.org/officeDocument/2006/relationships/hyperlink" Target="http://leagueoflegends.wikia.com/wiki/Champion_classes/Tank" TargetMode="External"/><Relationship Id="rId68" Type="http://schemas.openxmlformats.org/officeDocument/2006/relationships/hyperlink" Target="http://leagueoflegends.wikia.com/wiki/Marksman" TargetMode="External"/><Relationship Id="rId89" Type="http://schemas.openxmlformats.org/officeDocument/2006/relationships/hyperlink" Target="http://leagueoflegends.wikia.com/wiki/Specialist" TargetMode="External"/><Relationship Id="rId112" Type="http://schemas.openxmlformats.org/officeDocument/2006/relationships/hyperlink" Target="http://leagueoflegends.wikia.com/wiki/Juggernaut_(Class)" TargetMode="External"/><Relationship Id="rId133" Type="http://schemas.openxmlformats.org/officeDocument/2006/relationships/hyperlink" Target="http://leagueoflegends.wikia.com/wiki/Burst" TargetMode="External"/><Relationship Id="rId16" Type="http://schemas.openxmlformats.org/officeDocument/2006/relationships/hyperlink" Target="http://leagueoflegends.wikia.com/wiki/Champion_classes/Tank" TargetMode="External"/><Relationship Id="rId37" Type="http://schemas.openxmlformats.org/officeDocument/2006/relationships/hyperlink" Target="http://leagueoflegends.wikia.com/wiki/Diver" TargetMode="External"/><Relationship Id="rId58" Type="http://schemas.openxmlformats.org/officeDocument/2006/relationships/hyperlink" Target="http://leagueoflegends.wikia.com/wiki/Skirmisher" TargetMode="External"/><Relationship Id="rId79" Type="http://schemas.openxmlformats.org/officeDocument/2006/relationships/hyperlink" Target="http://leagueoflegends.wikia.com/wiki/Marksman" TargetMode="External"/><Relationship Id="rId102" Type="http://schemas.openxmlformats.org/officeDocument/2006/relationships/hyperlink" Target="http://leagueoflegends.wikia.com/wiki/Enchanter" TargetMode="External"/><Relationship Id="rId123" Type="http://schemas.openxmlformats.org/officeDocument/2006/relationships/hyperlink" Target="http://leagueoflegends.wikia.com/wiki/Burst" TargetMode="External"/><Relationship Id="rId144" Type="http://schemas.openxmlformats.org/officeDocument/2006/relationships/hyperlink" Target="http://leagueoflegends.wikia.com/wiki/Burs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leagueoflegends.wikia.com/wiki/Specialist" TargetMode="External"/><Relationship Id="rId21" Type="http://schemas.openxmlformats.org/officeDocument/2006/relationships/hyperlink" Target="http://leagueoflegends.wikia.com/wiki/Battlemage" TargetMode="External"/><Relationship Id="rId42" Type="http://schemas.openxmlformats.org/officeDocument/2006/relationships/hyperlink" Target="http://leagueoflegends.wikia.com/wiki/Catcher" TargetMode="External"/><Relationship Id="rId63" Type="http://schemas.openxmlformats.org/officeDocument/2006/relationships/hyperlink" Target="http://leagueoflegends.wikia.com/wiki/Diver" TargetMode="External"/><Relationship Id="rId84" Type="http://schemas.openxmlformats.org/officeDocument/2006/relationships/hyperlink" Target="http://leagueoflegends.wikia.com/wiki/Juggernaut_(Class)" TargetMode="External"/><Relationship Id="rId138" Type="http://schemas.openxmlformats.org/officeDocument/2006/relationships/hyperlink" Target="http://leagueoflegends.wikia.com/wiki/Vanguard" TargetMode="External"/><Relationship Id="rId107" Type="http://schemas.openxmlformats.org/officeDocument/2006/relationships/hyperlink" Target="http://leagueoflegends.wikia.com/wiki/Skirmisher" TargetMode="External"/><Relationship Id="rId11" Type="http://schemas.openxmlformats.org/officeDocument/2006/relationships/hyperlink" Target="http://leagueoflegends.wikia.com/wiki/Assassin" TargetMode="External"/><Relationship Id="rId32" Type="http://schemas.openxmlformats.org/officeDocument/2006/relationships/hyperlink" Target="http://leagueoflegends.wikia.com/wiki/Burst" TargetMode="External"/><Relationship Id="rId53" Type="http://schemas.openxmlformats.org/officeDocument/2006/relationships/hyperlink" Target="http://leagueoflegends.wikia.com/wiki/Diver" TargetMode="External"/><Relationship Id="rId74" Type="http://schemas.openxmlformats.org/officeDocument/2006/relationships/hyperlink" Target="http://leagueoflegends.wikia.com/wiki/Juggernaut_(Class)" TargetMode="External"/><Relationship Id="rId128" Type="http://schemas.openxmlformats.org/officeDocument/2006/relationships/hyperlink" Target="http://leagueoflegends.wikia.com/wiki/Vanguard" TargetMode="External"/><Relationship Id="rId5" Type="http://schemas.openxmlformats.org/officeDocument/2006/relationships/hyperlink" Target="http://leagueoflegends.wikia.com/wiki/Assassin" TargetMode="External"/><Relationship Id="rId90" Type="http://schemas.openxmlformats.org/officeDocument/2006/relationships/hyperlink" Target="http://leagueoflegends.wikia.com/wiki/Marksman" TargetMode="External"/><Relationship Id="rId95" Type="http://schemas.openxmlformats.org/officeDocument/2006/relationships/hyperlink" Target="http://leagueoflegends.wikia.com/wiki/Marksman" TargetMode="External"/><Relationship Id="rId22" Type="http://schemas.openxmlformats.org/officeDocument/2006/relationships/hyperlink" Target="http://leagueoflegends.wikia.com/wiki/Battlemage" TargetMode="External"/><Relationship Id="rId27" Type="http://schemas.openxmlformats.org/officeDocument/2006/relationships/hyperlink" Target="http://leagueoflegends.wikia.com/wiki/Burst" TargetMode="External"/><Relationship Id="rId43" Type="http://schemas.openxmlformats.org/officeDocument/2006/relationships/hyperlink" Target="http://leagueoflegends.wikia.com/wiki/Catcher" TargetMode="External"/><Relationship Id="rId48" Type="http://schemas.openxmlformats.org/officeDocument/2006/relationships/hyperlink" Target="http://leagueoflegends.wikia.com/wiki/Diver" TargetMode="External"/><Relationship Id="rId64" Type="http://schemas.openxmlformats.org/officeDocument/2006/relationships/hyperlink" Target="http://leagueoflegends.wikia.com/wiki/Diver" TargetMode="External"/><Relationship Id="rId69" Type="http://schemas.openxmlformats.org/officeDocument/2006/relationships/hyperlink" Target="http://leagueoflegends.wikia.com/wiki/Enchanter" TargetMode="External"/><Relationship Id="rId113" Type="http://schemas.openxmlformats.org/officeDocument/2006/relationships/hyperlink" Target="http://leagueoflegends.wikia.com/wiki/Specialist" TargetMode="External"/><Relationship Id="rId118" Type="http://schemas.openxmlformats.org/officeDocument/2006/relationships/hyperlink" Target="http://leagueoflegends.wikia.com/wiki/Specialist" TargetMode="External"/><Relationship Id="rId134" Type="http://schemas.openxmlformats.org/officeDocument/2006/relationships/hyperlink" Target="http://leagueoflegends.wikia.com/wiki/Vanguard" TargetMode="External"/><Relationship Id="rId139" Type="http://schemas.openxmlformats.org/officeDocument/2006/relationships/hyperlink" Target="http://leagueoflegends.wikia.com/wiki/Champion_classes/Tank" TargetMode="External"/><Relationship Id="rId80" Type="http://schemas.openxmlformats.org/officeDocument/2006/relationships/hyperlink" Target="http://leagueoflegends.wikia.com/wiki/Juggernaut_(Class)" TargetMode="External"/><Relationship Id="rId85" Type="http://schemas.openxmlformats.org/officeDocument/2006/relationships/hyperlink" Target="http://leagueoflegends.wikia.com/wiki/Marksman" TargetMode="External"/><Relationship Id="rId12" Type="http://schemas.openxmlformats.org/officeDocument/2006/relationships/hyperlink" Target="http://leagueoflegends.wikia.com/wiki/Assassin" TargetMode="External"/><Relationship Id="rId17" Type="http://schemas.openxmlformats.org/officeDocument/2006/relationships/hyperlink" Target="http://leagueoflegends.wikia.com/wiki/Battlemage" TargetMode="External"/><Relationship Id="rId33" Type="http://schemas.openxmlformats.org/officeDocument/2006/relationships/hyperlink" Target="http://leagueoflegends.wikia.com/wiki/Artillery" TargetMode="External"/><Relationship Id="rId38" Type="http://schemas.openxmlformats.org/officeDocument/2006/relationships/hyperlink" Target="http://leagueoflegends.wikia.com/wiki/Burst" TargetMode="External"/><Relationship Id="rId59" Type="http://schemas.openxmlformats.org/officeDocument/2006/relationships/hyperlink" Target="http://leagueoflegends.wikia.com/wiki/Diver" TargetMode="External"/><Relationship Id="rId103" Type="http://schemas.openxmlformats.org/officeDocument/2006/relationships/hyperlink" Target="http://leagueoflegends.wikia.com/wiki/Artillery" TargetMode="External"/><Relationship Id="rId108" Type="http://schemas.openxmlformats.org/officeDocument/2006/relationships/hyperlink" Target="http://leagueoflegends.wikia.com/wiki/Skirmisher" TargetMode="External"/><Relationship Id="rId124" Type="http://schemas.openxmlformats.org/officeDocument/2006/relationships/hyperlink" Target="http://leagueoflegends.wikia.com/wiki/Specialist" TargetMode="External"/><Relationship Id="rId129" Type="http://schemas.openxmlformats.org/officeDocument/2006/relationships/hyperlink" Target="http://leagueoflegends.wikia.com/wiki/Vanguard" TargetMode="External"/><Relationship Id="rId54" Type="http://schemas.openxmlformats.org/officeDocument/2006/relationships/hyperlink" Target="http://leagueoflegends.wikia.com/wiki/Diver" TargetMode="External"/><Relationship Id="rId70" Type="http://schemas.openxmlformats.org/officeDocument/2006/relationships/hyperlink" Target="http://leagueoflegends.wikia.com/wiki/Enchanter" TargetMode="External"/><Relationship Id="rId75" Type="http://schemas.openxmlformats.org/officeDocument/2006/relationships/hyperlink" Target="http://leagueoflegends.wikia.com/wiki/Juggernaut_(Class)" TargetMode="External"/><Relationship Id="rId91" Type="http://schemas.openxmlformats.org/officeDocument/2006/relationships/hyperlink" Target="http://leagueoflegends.wikia.com/wiki/Catcher" TargetMode="External"/><Relationship Id="rId96" Type="http://schemas.openxmlformats.org/officeDocument/2006/relationships/hyperlink" Target="http://leagueoflegends.wikia.com/wiki/Marksman" TargetMode="External"/><Relationship Id="rId140" Type="http://schemas.openxmlformats.org/officeDocument/2006/relationships/hyperlink" Target="http://leagueoflegends.wikia.com/wiki/Champion_classes/Tank" TargetMode="External"/><Relationship Id="rId145" Type="http://schemas.openxmlformats.org/officeDocument/2006/relationships/vmlDrawing" Target="../drawings/vmlDrawing2.vml"/><Relationship Id="rId1" Type="http://schemas.openxmlformats.org/officeDocument/2006/relationships/hyperlink" Target="http://leagueoflegends.wikia.com/wiki/Artillery" TargetMode="External"/><Relationship Id="rId6" Type="http://schemas.openxmlformats.org/officeDocument/2006/relationships/hyperlink" Target="http://leagueoflegends.wikia.com/wiki/Assassin" TargetMode="External"/><Relationship Id="rId23" Type="http://schemas.openxmlformats.org/officeDocument/2006/relationships/hyperlink" Target="http://leagueoflegends.wikia.com/wiki/Battlemage" TargetMode="External"/><Relationship Id="rId28" Type="http://schemas.openxmlformats.org/officeDocument/2006/relationships/hyperlink" Target="http://leagueoflegends.wikia.com/wiki/Burst" TargetMode="External"/><Relationship Id="rId49" Type="http://schemas.openxmlformats.org/officeDocument/2006/relationships/hyperlink" Target="http://leagueoflegends.wikia.com/wiki/Diver" TargetMode="External"/><Relationship Id="rId114" Type="http://schemas.openxmlformats.org/officeDocument/2006/relationships/hyperlink" Target="http://leagueoflegends.wikia.com/wiki/Specialist" TargetMode="External"/><Relationship Id="rId119" Type="http://schemas.openxmlformats.org/officeDocument/2006/relationships/hyperlink" Target="http://leagueoflegends.wikia.com/wiki/Specialist" TargetMode="External"/><Relationship Id="rId44" Type="http://schemas.openxmlformats.org/officeDocument/2006/relationships/hyperlink" Target="http://leagueoflegends.wikia.com/wiki/Catcher" TargetMode="External"/><Relationship Id="rId60" Type="http://schemas.openxmlformats.org/officeDocument/2006/relationships/hyperlink" Target="http://leagueoflegends.wikia.com/wiki/Diver" TargetMode="External"/><Relationship Id="rId65" Type="http://schemas.openxmlformats.org/officeDocument/2006/relationships/hyperlink" Target="http://leagueoflegends.wikia.com/wiki/Enchanter" TargetMode="External"/><Relationship Id="rId81" Type="http://schemas.openxmlformats.org/officeDocument/2006/relationships/hyperlink" Target="http://leagueoflegends.wikia.com/wiki/Juggernaut_(Class)" TargetMode="External"/><Relationship Id="rId86" Type="http://schemas.openxmlformats.org/officeDocument/2006/relationships/hyperlink" Target="http://leagueoflegends.wikia.com/wiki/Marksman" TargetMode="External"/><Relationship Id="rId130" Type="http://schemas.openxmlformats.org/officeDocument/2006/relationships/hyperlink" Target="http://leagueoflegends.wikia.com/wiki/Vanguard" TargetMode="External"/><Relationship Id="rId135" Type="http://schemas.openxmlformats.org/officeDocument/2006/relationships/hyperlink" Target="http://leagueoflegends.wikia.com/wiki/Vanguard" TargetMode="External"/><Relationship Id="rId13" Type="http://schemas.openxmlformats.org/officeDocument/2006/relationships/hyperlink" Target="http://leagueoflegends.wikia.com/wiki/Assassin" TargetMode="External"/><Relationship Id="rId18" Type="http://schemas.openxmlformats.org/officeDocument/2006/relationships/hyperlink" Target="http://leagueoflegends.wikia.com/wiki/Battlemage" TargetMode="External"/><Relationship Id="rId39" Type="http://schemas.openxmlformats.org/officeDocument/2006/relationships/hyperlink" Target="http://leagueoflegends.wikia.com/wiki/Catcher" TargetMode="External"/><Relationship Id="rId109" Type="http://schemas.openxmlformats.org/officeDocument/2006/relationships/hyperlink" Target="http://leagueoflegends.wikia.com/wiki/Skirmisher" TargetMode="External"/><Relationship Id="rId34" Type="http://schemas.openxmlformats.org/officeDocument/2006/relationships/hyperlink" Target="http://leagueoflegends.wikia.com/wiki/Burst" TargetMode="External"/><Relationship Id="rId50" Type="http://schemas.openxmlformats.org/officeDocument/2006/relationships/hyperlink" Target="http://leagueoflegends.wikia.com/wiki/Diver" TargetMode="External"/><Relationship Id="rId55" Type="http://schemas.openxmlformats.org/officeDocument/2006/relationships/hyperlink" Target="http://leagueoflegends.wikia.com/wiki/Diver" TargetMode="External"/><Relationship Id="rId76" Type="http://schemas.openxmlformats.org/officeDocument/2006/relationships/hyperlink" Target="http://leagueoflegends.wikia.com/wiki/Juggernaut_(Class)" TargetMode="External"/><Relationship Id="rId97" Type="http://schemas.openxmlformats.org/officeDocument/2006/relationships/hyperlink" Target="http://leagueoflegends.wikia.com/wiki/Marksman" TargetMode="External"/><Relationship Id="rId104" Type="http://schemas.openxmlformats.org/officeDocument/2006/relationships/hyperlink" Target="http://leagueoflegends.wikia.com/wiki/Marksman" TargetMode="External"/><Relationship Id="rId120" Type="http://schemas.openxmlformats.org/officeDocument/2006/relationships/hyperlink" Target="http://leagueoflegends.wikia.com/wiki/Specialist" TargetMode="External"/><Relationship Id="rId125" Type="http://schemas.openxmlformats.org/officeDocument/2006/relationships/hyperlink" Target="http://leagueoflegends.wikia.com/wiki/Specialist" TargetMode="External"/><Relationship Id="rId141" Type="http://schemas.openxmlformats.org/officeDocument/2006/relationships/hyperlink" Target="http://leagueoflegends.wikia.com/wiki/Champion_classes/Tank" TargetMode="External"/><Relationship Id="rId146" Type="http://schemas.openxmlformats.org/officeDocument/2006/relationships/comments" Target="../comments2.xml"/><Relationship Id="rId7" Type="http://schemas.openxmlformats.org/officeDocument/2006/relationships/hyperlink" Target="http://leagueoflegends.wikia.com/wiki/Assassin" TargetMode="External"/><Relationship Id="rId71" Type="http://schemas.openxmlformats.org/officeDocument/2006/relationships/hyperlink" Target="http://leagueoflegends.wikia.com/wiki/Enchanter" TargetMode="External"/><Relationship Id="rId92" Type="http://schemas.openxmlformats.org/officeDocument/2006/relationships/hyperlink" Target="http://leagueoflegends.wikia.com/wiki/Marksman" TargetMode="External"/><Relationship Id="rId2" Type="http://schemas.openxmlformats.org/officeDocument/2006/relationships/hyperlink" Target="http://leagueoflegends.wikia.com/wiki/Artillery" TargetMode="External"/><Relationship Id="rId29" Type="http://schemas.openxmlformats.org/officeDocument/2006/relationships/hyperlink" Target="http://leagueoflegends.wikia.com/wiki/Burst" TargetMode="External"/><Relationship Id="rId24" Type="http://schemas.openxmlformats.org/officeDocument/2006/relationships/hyperlink" Target="http://leagueoflegends.wikia.com/wiki/Battlemage" TargetMode="External"/><Relationship Id="rId40" Type="http://schemas.openxmlformats.org/officeDocument/2006/relationships/hyperlink" Target="http://leagueoflegends.wikia.com/wiki/Catcher" TargetMode="External"/><Relationship Id="rId45" Type="http://schemas.openxmlformats.org/officeDocument/2006/relationships/hyperlink" Target="http://leagueoflegends.wikia.com/wiki/Catcher" TargetMode="External"/><Relationship Id="rId66" Type="http://schemas.openxmlformats.org/officeDocument/2006/relationships/hyperlink" Target="http://leagueoflegends.wikia.com/wiki/Enchanter" TargetMode="External"/><Relationship Id="rId87" Type="http://schemas.openxmlformats.org/officeDocument/2006/relationships/hyperlink" Target="http://leagueoflegends.wikia.com/wiki/Marksman" TargetMode="External"/><Relationship Id="rId110" Type="http://schemas.openxmlformats.org/officeDocument/2006/relationships/hyperlink" Target="http://leagueoflegends.wikia.com/wiki/Skirmisher" TargetMode="External"/><Relationship Id="rId115" Type="http://schemas.openxmlformats.org/officeDocument/2006/relationships/hyperlink" Target="http://leagueoflegends.wikia.com/wiki/Specialist" TargetMode="External"/><Relationship Id="rId131" Type="http://schemas.openxmlformats.org/officeDocument/2006/relationships/hyperlink" Target="http://leagueoflegends.wikia.com/wiki/Vanguard" TargetMode="External"/><Relationship Id="rId136" Type="http://schemas.openxmlformats.org/officeDocument/2006/relationships/hyperlink" Target="http://leagueoflegends.wikia.com/wiki/Vanguard" TargetMode="External"/><Relationship Id="rId61" Type="http://schemas.openxmlformats.org/officeDocument/2006/relationships/hyperlink" Target="http://leagueoflegends.wikia.com/wiki/Diver" TargetMode="External"/><Relationship Id="rId82" Type="http://schemas.openxmlformats.org/officeDocument/2006/relationships/hyperlink" Target="http://leagueoflegends.wikia.com/wiki/Juggernaut_(Class)" TargetMode="External"/><Relationship Id="rId19" Type="http://schemas.openxmlformats.org/officeDocument/2006/relationships/hyperlink" Target="http://leagueoflegends.wikia.com/wiki/Battlemage" TargetMode="External"/><Relationship Id="rId14" Type="http://schemas.openxmlformats.org/officeDocument/2006/relationships/hyperlink" Target="http://leagueoflegends.wikia.com/wiki/Assassin" TargetMode="External"/><Relationship Id="rId30" Type="http://schemas.openxmlformats.org/officeDocument/2006/relationships/hyperlink" Target="http://leagueoflegends.wikia.com/wiki/Burst" TargetMode="External"/><Relationship Id="rId35" Type="http://schemas.openxmlformats.org/officeDocument/2006/relationships/hyperlink" Target="http://leagueoflegends.wikia.com/wiki/Burst" TargetMode="External"/><Relationship Id="rId56" Type="http://schemas.openxmlformats.org/officeDocument/2006/relationships/hyperlink" Target="http://leagueoflegends.wikia.com/wiki/Diver" TargetMode="External"/><Relationship Id="rId77" Type="http://schemas.openxmlformats.org/officeDocument/2006/relationships/hyperlink" Target="http://leagueoflegends.wikia.com/wiki/Juggernaut_(Class)" TargetMode="External"/><Relationship Id="rId100" Type="http://schemas.openxmlformats.org/officeDocument/2006/relationships/hyperlink" Target="http://leagueoflegends.wikia.com/wiki/Marksman" TargetMode="External"/><Relationship Id="rId105" Type="http://schemas.openxmlformats.org/officeDocument/2006/relationships/hyperlink" Target="http://leagueoflegends.wikia.com/wiki/Marksman" TargetMode="External"/><Relationship Id="rId126" Type="http://schemas.openxmlformats.org/officeDocument/2006/relationships/hyperlink" Target="http://leagueoflegends.wikia.com/wiki/Specialist" TargetMode="External"/><Relationship Id="rId8" Type="http://schemas.openxmlformats.org/officeDocument/2006/relationships/hyperlink" Target="http://leagueoflegends.wikia.com/wiki/Assassin" TargetMode="External"/><Relationship Id="rId51" Type="http://schemas.openxmlformats.org/officeDocument/2006/relationships/hyperlink" Target="http://leagueoflegends.wikia.com/wiki/Diver" TargetMode="External"/><Relationship Id="rId72" Type="http://schemas.openxmlformats.org/officeDocument/2006/relationships/hyperlink" Target="http://leagueoflegends.wikia.com/wiki/Champion_classes/Tank" TargetMode="External"/><Relationship Id="rId93" Type="http://schemas.openxmlformats.org/officeDocument/2006/relationships/hyperlink" Target="http://leagueoflegends.wikia.com/wiki/Marksman" TargetMode="External"/><Relationship Id="rId98" Type="http://schemas.openxmlformats.org/officeDocument/2006/relationships/hyperlink" Target="http://leagueoflegends.wikia.com/wiki/Marksman" TargetMode="External"/><Relationship Id="rId121" Type="http://schemas.openxmlformats.org/officeDocument/2006/relationships/hyperlink" Target="http://leagueoflegends.wikia.com/wiki/Specialist" TargetMode="External"/><Relationship Id="rId142" Type="http://schemas.openxmlformats.org/officeDocument/2006/relationships/hyperlink" Target="http://leagueoflegends.wikia.com/wiki/Champion_classes/Tank" TargetMode="External"/><Relationship Id="rId3" Type="http://schemas.openxmlformats.org/officeDocument/2006/relationships/hyperlink" Target="http://leagueoflegends.wikia.com/wiki/Artillery" TargetMode="External"/><Relationship Id="rId25" Type="http://schemas.openxmlformats.org/officeDocument/2006/relationships/hyperlink" Target="http://leagueoflegends.wikia.com/wiki/Battlemage" TargetMode="External"/><Relationship Id="rId46" Type="http://schemas.openxmlformats.org/officeDocument/2006/relationships/hyperlink" Target="http://leagueoflegends.wikia.com/wiki/Diver" TargetMode="External"/><Relationship Id="rId67" Type="http://schemas.openxmlformats.org/officeDocument/2006/relationships/hyperlink" Target="http://leagueoflegends.wikia.com/wiki/Enchanter" TargetMode="External"/><Relationship Id="rId116" Type="http://schemas.openxmlformats.org/officeDocument/2006/relationships/hyperlink" Target="http://leagueoflegends.wikia.com/wiki/Specialist" TargetMode="External"/><Relationship Id="rId137" Type="http://schemas.openxmlformats.org/officeDocument/2006/relationships/hyperlink" Target="http://leagueoflegends.wikia.com/wiki/Vanguard" TargetMode="External"/><Relationship Id="rId20" Type="http://schemas.openxmlformats.org/officeDocument/2006/relationships/hyperlink" Target="http://leagueoflegends.wikia.com/wiki/Battlemage" TargetMode="External"/><Relationship Id="rId41" Type="http://schemas.openxmlformats.org/officeDocument/2006/relationships/hyperlink" Target="http://leagueoflegends.wikia.com/wiki/Catcher" TargetMode="External"/><Relationship Id="rId62" Type="http://schemas.openxmlformats.org/officeDocument/2006/relationships/hyperlink" Target="http://leagueoflegends.wikia.com/wiki/Diver" TargetMode="External"/><Relationship Id="rId83" Type="http://schemas.openxmlformats.org/officeDocument/2006/relationships/hyperlink" Target="http://leagueoflegends.wikia.com/wiki/Juggernaut_(Class)" TargetMode="External"/><Relationship Id="rId88" Type="http://schemas.openxmlformats.org/officeDocument/2006/relationships/hyperlink" Target="http://leagueoflegends.wikia.com/wiki/Marksman" TargetMode="External"/><Relationship Id="rId111" Type="http://schemas.openxmlformats.org/officeDocument/2006/relationships/hyperlink" Target="http://leagueoflegends.wikia.com/wiki/Skirmisher" TargetMode="External"/><Relationship Id="rId132" Type="http://schemas.openxmlformats.org/officeDocument/2006/relationships/hyperlink" Target="http://leagueoflegends.wikia.com/wiki/Vanguard" TargetMode="External"/><Relationship Id="rId15" Type="http://schemas.openxmlformats.org/officeDocument/2006/relationships/hyperlink" Target="http://leagueoflegends.wikia.com/wiki/Assassin" TargetMode="External"/><Relationship Id="rId36" Type="http://schemas.openxmlformats.org/officeDocument/2006/relationships/hyperlink" Target="http://leagueoflegends.wikia.com/wiki/Burst" TargetMode="External"/><Relationship Id="rId57" Type="http://schemas.openxmlformats.org/officeDocument/2006/relationships/hyperlink" Target="http://leagueoflegends.wikia.com/wiki/Diver" TargetMode="External"/><Relationship Id="rId106" Type="http://schemas.openxmlformats.org/officeDocument/2006/relationships/hyperlink" Target="http://leagueoflegends.wikia.com/wiki/Skirmisher" TargetMode="External"/><Relationship Id="rId127" Type="http://schemas.openxmlformats.org/officeDocument/2006/relationships/hyperlink" Target="http://leagueoflegends.wikia.com/wiki/Vanguard" TargetMode="External"/><Relationship Id="rId10" Type="http://schemas.openxmlformats.org/officeDocument/2006/relationships/hyperlink" Target="http://leagueoflegends.wikia.com/wiki/Assassin" TargetMode="External"/><Relationship Id="rId31" Type="http://schemas.openxmlformats.org/officeDocument/2006/relationships/hyperlink" Target="http://leagueoflegends.wikia.com/wiki/Burst" TargetMode="External"/><Relationship Id="rId52" Type="http://schemas.openxmlformats.org/officeDocument/2006/relationships/hyperlink" Target="http://leagueoflegends.wikia.com/wiki/Diver" TargetMode="External"/><Relationship Id="rId73" Type="http://schemas.openxmlformats.org/officeDocument/2006/relationships/hyperlink" Target="http://leagueoflegends.wikia.com/wiki/Juggernaut_(Class)" TargetMode="External"/><Relationship Id="rId78" Type="http://schemas.openxmlformats.org/officeDocument/2006/relationships/hyperlink" Target="http://leagueoflegends.wikia.com/wiki/Juggernaut_(Class)" TargetMode="External"/><Relationship Id="rId94" Type="http://schemas.openxmlformats.org/officeDocument/2006/relationships/hyperlink" Target="http://leagueoflegends.wikia.com/wiki/Marksman" TargetMode="External"/><Relationship Id="rId99" Type="http://schemas.openxmlformats.org/officeDocument/2006/relationships/hyperlink" Target="http://leagueoflegends.wikia.com/wiki/Marksman" TargetMode="External"/><Relationship Id="rId101" Type="http://schemas.openxmlformats.org/officeDocument/2006/relationships/hyperlink" Target="http://leagueoflegends.wikia.com/wiki/Marksman" TargetMode="External"/><Relationship Id="rId122" Type="http://schemas.openxmlformats.org/officeDocument/2006/relationships/hyperlink" Target="http://leagueoflegends.wikia.com/wiki/Specialist" TargetMode="External"/><Relationship Id="rId143" Type="http://schemas.openxmlformats.org/officeDocument/2006/relationships/hyperlink" Target="http://leagueoflegends.wikia.com/wiki/Champion_classes/Tank" TargetMode="External"/><Relationship Id="rId4" Type="http://schemas.openxmlformats.org/officeDocument/2006/relationships/hyperlink" Target="http://leagueoflegends.wikia.com/wiki/Artillery" TargetMode="External"/><Relationship Id="rId9" Type="http://schemas.openxmlformats.org/officeDocument/2006/relationships/hyperlink" Target="http://leagueoflegends.wikia.com/wiki/Assassin" TargetMode="External"/><Relationship Id="rId26" Type="http://schemas.openxmlformats.org/officeDocument/2006/relationships/hyperlink" Target="http://leagueoflegends.wikia.com/wiki/Battlemage" TargetMode="External"/><Relationship Id="rId47" Type="http://schemas.openxmlformats.org/officeDocument/2006/relationships/hyperlink" Target="http://leagueoflegends.wikia.com/wiki/Diver" TargetMode="External"/><Relationship Id="rId68" Type="http://schemas.openxmlformats.org/officeDocument/2006/relationships/hyperlink" Target="http://leagueoflegends.wikia.com/wiki/Enchanter" TargetMode="External"/><Relationship Id="rId89" Type="http://schemas.openxmlformats.org/officeDocument/2006/relationships/hyperlink" Target="http://leagueoflegends.wikia.com/wiki/Marksman" TargetMode="External"/><Relationship Id="rId112" Type="http://schemas.openxmlformats.org/officeDocument/2006/relationships/hyperlink" Target="http://leagueoflegends.wikia.com/wiki/Skirmisher" TargetMode="External"/><Relationship Id="rId133" Type="http://schemas.openxmlformats.org/officeDocument/2006/relationships/hyperlink" Target="http://leagueoflegends.wikia.com/wiki/Vanguard" TargetMode="External"/><Relationship Id="rId16" Type="http://schemas.openxmlformats.org/officeDocument/2006/relationships/hyperlink" Target="http://leagueoflegends.wikia.com/wiki/Battlemage" TargetMode="External"/><Relationship Id="rId37" Type="http://schemas.openxmlformats.org/officeDocument/2006/relationships/hyperlink" Target="http://leagueoflegends.wikia.com/wiki/Burst" TargetMode="External"/><Relationship Id="rId58" Type="http://schemas.openxmlformats.org/officeDocument/2006/relationships/hyperlink" Target="http://leagueoflegends.wikia.com/wiki/Diver" TargetMode="External"/><Relationship Id="rId79" Type="http://schemas.openxmlformats.org/officeDocument/2006/relationships/hyperlink" Target="http://leagueoflegends.wikia.com/wiki/Juggernaut_(Class)" TargetMode="External"/><Relationship Id="rId102" Type="http://schemas.openxmlformats.org/officeDocument/2006/relationships/hyperlink" Target="http://leagueoflegends.wikia.com/wiki/Marksman" TargetMode="External"/><Relationship Id="rId123" Type="http://schemas.openxmlformats.org/officeDocument/2006/relationships/hyperlink" Target="http://leagueoflegends.wikia.com/wiki/Specialist" TargetMode="External"/><Relationship Id="rId144" Type="http://schemas.openxmlformats.org/officeDocument/2006/relationships/hyperlink" Target="http://leagueoflegends.wikia.com/wiki/Champion_classes/T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R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37" sqref="M137"/>
    </sheetView>
  </sheetViews>
  <sheetFormatPr defaultColWidth="14.42578125" defaultRowHeight="15.75" customHeight="1"/>
  <cols>
    <col min="1" max="1" width="13.5703125" bestFit="1" customWidth="1"/>
    <col min="2" max="14" width="7.5703125" customWidth="1"/>
    <col min="15" max="15" width="10.7109375" customWidth="1"/>
    <col min="16" max="17" width="11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hidden="1" customHeight="1">
      <c r="A2" s="1" t="s">
        <v>18</v>
      </c>
      <c r="B2" s="3">
        <v>610</v>
      </c>
      <c r="C2" s="3">
        <v>95</v>
      </c>
      <c r="D2" s="3">
        <v>56</v>
      </c>
      <c r="E2" s="3">
        <v>3.2</v>
      </c>
      <c r="F2" s="3">
        <v>0.625</v>
      </c>
      <c r="G2" s="4">
        <v>2.5000000000000001E-2</v>
      </c>
      <c r="H2" s="3">
        <v>47</v>
      </c>
      <c r="I2" s="3">
        <v>3.5</v>
      </c>
      <c r="J2" s="3">
        <v>32.1</v>
      </c>
      <c r="K2" s="3">
        <v>1.25</v>
      </c>
      <c r="L2" s="3">
        <v>6.5</v>
      </c>
      <c r="M2" s="3">
        <v>0.55000000000000004</v>
      </c>
      <c r="N2" s="3">
        <v>335</v>
      </c>
      <c r="O2" s="5">
        <v>175</v>
      </c>
      <c r="P2" s="6" t="str">
        <f t="shared" ref="P2:P141" si="0">IF(O2&lt;=200,"Melee","Ranged")</f>
        <v>Melee</v>
      </c>
      <c r="Q2" s="7" t="s">
        <v>19</v>
      </c>
      <c r="R2" s="6"/>
    </row>
    <row r="3" spans="1:18" ht="15.75" hidden="1" customHeight="1">
      <c r="A3" s="1" t="s">
        <v>20</v>
      </c>
      <c r="B3" s="3">
        <v>576.87</v>
      </c>
      <c r="C3" s="3">
        <v>87</v>
      </c>
      <c r="D3" s="3">
        <v>55.375999999999998</v>
      </c>
      <c r="E3" s="3">
        <v>3.2</v>
      </c>
      <c r="F3" s="3">
        <v>0.64400000000000002</v>
      </c>
      <c r="G3" s="4">
        <v>3.5000000000000003E-2</v>
      </c>
      <c r="H3" s="3">
        <v>47</v>
      </c>
      <c r="I3" s="3">
        <v>4</v>
      </c>
      <c r="J3" s="3">
        <v>32.1</v>
      </c>
      <c r="K3" s="3">
        <v>1.25</v>
      </c>
      <c r="L3" s="3">
        <v>8</v>
      </c>
      <c r="M3" s="3">
        <v>1</v>
      </c>
      <c r="N3" s="3">
        <v>335</v>
      </c>
      <c r="O3" s="5">
        <v>125</v>
      </c>
      <c r="P3" s="6" t="str">
        <f t="shared" si="0"/>
        <v>Melee</v>
      </c>
      <c r="Q3" s="7" t="s">
        <v>19</v>
      </c>
    </row>
    <row r="4" spans="1:18" ht="15.75" hidden="1" customHeight="1">
      <c r="A4" s="1" t="s">
        <v>21</v>
      </c>
      <c r="B4" s="3">
        <v>576.16</v>
      </c>
      <c r="C4" s="3">
        <v>87</v>
      </c>
      <c r="D4" s="3">
        <v>60.04</v>
      </c>
      <c r="E4" s="3">
        <v>3</v>
      </c>
      <c r="F4" s="3">
        <v>0.625</v>
      </c>
      <c r="G4" s="4">
        <v>2.9000000000000001E-2</v>
      </c>
      <c r="H4" s="3">
        <v>47</v>
      </c>
      <c r="I4" s="3">
        <v>3.6</v>
      </c>
      <c r="J4" s="3">
        <v>32.1</v>
      </c>
      <c r="K4" s="3">
        <v>1.25</v>
      </c>
      <c r="L4" s="3">
        <v>8.5</v>
      </c>
      <c r="M4" s="3">
        <v>0.85</v>
      </c>
      <c r="N4" s="3">
        <v>335</v>
      </c>
      <c r="O4" s="5">
        <v>125</v>
      </c>
      <c r="P4" s="6" t="str">
        <f t="shared" si="0"/>
        <v>Melee</v>
      </c>
      <c r="Q4" s="7" t="s">
        <v>22</v>
      </c>
      <c r="R4" s="8"/>
    </row>
    <row r="5" spans="1:18" ht="15.75" hidden="1" customHeight="1">
      <c r="A5" s="1" t="s">
        <v>23</v>
      </c>
      <c r="B5" s="3">
        <v>613.36</v>
      </c>
      <c r="C5" s="3">
        <v>106</v>
      </c>
      <c r="D5" s="3">
        <v>61.111600000000003</v>
      </c>
      <c r="E5" s="3">
        <v>3.62</v>
      </c>
      <c r="F5" s="3">
        <v>0.625</v>
      </c>
      <c r="G5" s="4">
        <v>2.1250000000000002E-2</v>
      </c>
      <c r="H5" s="3">
        <v>44</v>
      </c>
      <c r="I5" s="3">
        <v>3.5</v>
      </c>
      <c r="J5" s="3">
        <v>32.1</v>
      </c>
      <c r="K5" s="3">
        <v>1.25</v>
      </c>
      <c r="L5" s="3">
        <v>8.5</v>
      </c>
      <c r="M5" s="3">
        <v>0.85</v>
      </c>
      <c r="N5" s="3">
        <v>330</v>
      </c>
      <c r="O5" s="5">
        <v>125</v>
      </c>
      <c r="P5" s="6" t="str">
        <f t="shared" si="0"/>
        <v>Melee</v>
      </c>
      <c r="Q5" s="7" t="s">
        <v>22</v>
      </c>
    </row>
    <row r="6" spans="1:18" ht="15.75" hidden="1" customHeight="1">
      <c r="A6" s="1" t="s">
        <v>24</v>
      </c>
      <c r="B6" s="3">
        <v>582.6</v>
      </c>
      <c r="C6" s="3">
        <v>95</v>
      </c>
      <c r="D6" s="3">
        <v>61.54</v>
      </c>
      <c r="E6" s="3">
        <v>3.5</v>
      </c>
      <c r="F6" s="3">
        <v>0.625</v>
      </c>
      <c r="G6" s="4">
        <v>1.1299999999999999E-2</v>
      </c>
      <c r="H6" s="3">
        <v>44</v>
      </c>
      <c r="I6" s="3">
        <v>4</v>
      </c>
      <c r="J6" s="3">
        <v>32.1</v>
      </c>
      <c r="K6" s="3">
        <v>1.25</v>
      </c>
      <c r="L6" s="3">
        <v>8.5</v>
      </c>
      <c r="M6" s="3">
        <v>0.75</v>
      </c>
      <c r="N6" s="3">
        <v>325</v>
      </c>
      <c r="O6" s="5">
        <v>125</v>
      </c>
      <c r="P6" s="6" t="str">
        <f t="shared" si="0"/>
        <v>Melee</v>
      </c>
      <c r="Q6" s="7" t="s">
        <v>25</v>
      </c>
    </row>
    <row r="7" spans="1:18" ht="15.75" hidden="1" customHeight="1">
      <c r="A7" s="1" t="s">
        <v>26</v>
      </c>
      <c r="B7" s="3">
        <v>575</v>
      </c>
      <c r="C7" s="3">
        <v>90</v>
      </c>
      <c r="D7" s="3">
        <v>55</v>
      </c>
      <c r="E7" s="3">
        <v>3.5</v>
      </c>
      <c r="F7" s="3">
        <v>0.625</v>
      </c>
      <c r="G7" s="4">
        <v>0.02</v>
      </c>
      <c r="H7" s="3">
        <v>40</v>
      </c>
      <c r="I7" s="3">
        <v>3.4</v>
      </c>
      <c r="J7" s="3">
        <v>32.1</v>
      </c>
      <c r="K7" s="3">
        <v>1.25</v>
      </c>
      <c r="L7" s="3">
        <v>6</v>
      </c>
      <c r="M7" s="3">
        <v>0.5</v>
      </c>
      <c r="N7" s="3">
        <v>340</v>
      </c>
      <c r="O7" s="5">
        <v>150</v>
      </c>
      <c r="P7" s="6" t="str">
        <f t="shared" si="0"/>
        <v>Melee</v>
      </c>
      <c r="Q7" s="7" t="s">
        <v>27</v>
      </c>
      <c r="R7" s="9" t="s">
        <v>19</v>
      </c>
    </row>
    <row r="8" spans="1:18" ht="15.75" customHeight="1">
      <c r="A8" s="1" t="s">
        <v>28</v>
      </c>
      <c r="B8" s="3">
        <v>585</v>
      </c>
      <c r="C8" s="3">
        <v>88</v>
      </c>
      <c r="D8" s="3">
        <v>63</v>
      </c>
      <c r="E8" s="3">
        <v>4</v>
      </c>
      <c r="F8" s="3">
        <v>0.59499999999999997</v>
      </c>
      <c r="G8" s="4">
        <v>3.7499999999999999E-2</v>
      </c>
      <c r="H8" s="3">
        <v>39</v>
      </c>
      <c r="I8" s="3">
        <v>4.25</v>
      </c>
      <c r="J8" s="3">
        <v>32.1</v>
      </c>
      <c r="K8" s="3">
        <v>1.25</v>
      </c>
      <c r="L8" s="3">
        <v>7.5</v>
      </c>
      <c r="M8" s="3">
        <v>0.7</v>
      </c>
      <c r="N8" s="3">
        <v>330</v>
      </c>
      <c r="O8" s="5">
        <v>350</v>
      </c>
      <c r="P8" s="6" t="str">
        <f t="shared" si="0"/>
        <v>Ranged</v>
      </c>
      <c r="Q8" s="7" t="s">
        <v>29</v>
      </c>
      <c r="R8" s="6"/>
    </row>
    <row r="9" spans="1:18" ht="15.75" hidden="1" customHeight="1">
      <c r="A9" s="1" t="s">
        <v>30</v>
      </c>
      <c r="B9" s="3">
        <v>584.24</v>
      </c>
      <c r="C9" s="3">
        <v>100</v>
      </c>
      <c r="D9" s="3">
        <v>64</v>
      </c>
      <c r="E9" s="3">
        <v>5</v>
      </c>
      <c r="F9" s="3">
        <v>0.625</v>
      </c>
      <c r="G9" s="4">
        <v>0.01</v>
      </c>
      <c r="H9" s="3">
        <v>39</v>
      </c>
      <c r="I9" s="3">
        <v>4</v>
      </c>
      <c r="J9" s="3">
        <v>32.1</v>
      </c>
      <c r="K9" s="3">
        <v>1.25</v>
      </c>
      <c r="L9" s="3">
        <v>10</v>
      </c>
      <c r="M9" s="3">
        <v>0.95</v>
      </c>
      <c r="N9" s="3">
        <v>340</v>
      </c>
      <c r="O9" s="5">
        <v>175</v>
      </c>
      <c r="P9" s="6" t="str">
        <f t="shared" si="0"/>
        <v>Melee</v>
      </c>
      <c r="Q9" s="7" t="s">
        <v>29</v>
      </c>
      <c r="R9" s="3"/>
    </row>
    <row r="10" spans="1:18" ht="15.75" hidden="1" customHeight="1">
      <c r="A10" s="1" t="s">
        <v>31</v>
      </c>
      <c r="B10" s="3">
        <v>580</v>
      </c>
      <c r="C10" s="3">
        <v>100</v>
      </c>
      <c r="D10" s="3">
        <v>62</v>
      </c>
      <c r="E10" s="3">
        <v>5</v>
      </c>
      <c r="F10" s="3">
        <v>0.625</v>
      </c>
      <c r="G10" s="4">
        <v>0.02</v>
      </c>
      <c r="H10" s="3">
        <v>39</v>
      </c>
      <c r="I10" s="3">
        <v>4</v>
      </c>
      <c r="J10" s="3">
        <v>32</v>
      </c>
      <c r="K10" s="3">
        <v>1.25</v>
      </c>
      <c r="L10" s="3">
        <v>8</v>
      </c>
      <c r="M10" s="3">
        <v>0.8</v>
      </c>
      <c r="N10" s="3">
        <v>340</v>
      </c>
      <c r="O10" s="5">
        <v>175</v>
      </c>
      <c r="P10" s="6" t="str">
        <f t="shared" si="0"/>
        <v>Melee</v>
      </c>
      <c r="Q10" s="7" t="s">
        <v>29</v>
      </c>
      <c r="R10" s="6"/>
    </row>
    <row r="11" spans="1:18" ht="15.75" hidden="1" customHeight="1">
      <c r="A11" s="1" t="s">
        <v>32</v>
      </c>
      <c r="B11" s="3">
        <v>565</v>
      </c>
      <c r="C11" s="3">
        <v>95</v>
      </c>
      <c r="D11" s="3">
        <v>63.54</v>
      </c>
      <c r="E11" s="3">
        <v>3.3</v>
      </c>
      <c r="F11" s="3">
        <v>0.69399999999999995</v>
      </c>
      <c r="G11" s="4">
        <v>2.1250000000000002E-2</v>
      </c>
      <c r="H11" s="3">
        <v>39</v>
      </c>
      <c r="I11" s="3">
        <v>4</v>
      </c>
      <c r="J11" s="3">
        <v>32.1</v>
      </c>
      <c r="K11" s="3">
        <v>1.25</v>
      </c>
      <c r="L11" s="3">
        <v>5</v>
      </c>
      <c r="M11" s="3">
        <v>0.75</v>
      </c>
      <c r="N11" s="3">
        <v>335</v>
      </c>
      <c r="O11" s="5">
        <v>125</v>
      </c>
      <c r="P11" s="6" t="str">
        <f t="shared" si="0"/>
        <v>Melee</v>
      </c>
      <c r="Q11" s="7" t="s">
        <v>22</v>
      </c>
      <c r="R11" s="6"/>
    </row>
    <row r="12" spans="1:18" ht="15.75" hidden="1" customHeight="1">
      <c r="A12" s="1" t="s">
        <v>33</v>
      </c>
      <c r="B12" s="3">
        <v>601.28</v>
      </c>
      <c r="C12" s="3">
        <v>90</v>
      </c>
      <c r="D12" s="3">
        <v>65</v>
      </c>
      <c r="E12" s="3">
        <v>4.5</v>
      </c>
      <c r="F12" s="3">
        <v>0.625</v>
      </c>
      <c r="G12" s="4">
        <v>2.1000000000000001E-2</v>
      </c>
      <c r="H12" s="3">
        <v>38</v>
      </c>
      <c r="I12" s="3">
        <v>3.8</v>
      </c>
      <c r="J12" s="3">
        <v>32.1</v>
      </c>
      <c r="K12" s="3">
        <v>1.25</v>
      </c>
      <c r="L12" s="3">
        <v>9</v>
      </c>
      <c r="M12" s="3">
        <v>0.85</v>
      </c>
      <c r="N12" s="3">
        <v>335</v>
      </c>
      <c r="O12" s="5">
        <v>125</v>
      </c>
      <c r="P12" s="6" t="str">
        <f t="shared" si="0"/>
        <v>Melee</v>
      </c>
      <c r="Q12" s="7" t="s">
        <v>34</v>
      </c>
      <c r="R12" s="8"/>
    </row>
    <row r="13" spans="1:18" ht="15.75" hidden="1" customHeight="1">
      <c r="A13" s="1" t="s">
        <v>35</v>
      </c>
      <c r="B13" s="3">
        <v>595</v>
      </c>
      <c r="C13" s="3">
        <v>95</v>
      </c>
      <c r="D13" s="3">
        <v>66</v>
      </c>
      <c r="E13" s="3">
        <v>3.4</v>
      </c>
      <c r="F13" s="3">
        <v>0.65800000000000003</v>
      </c>
      <c r="G13" s="4">
        <v>2.5000000000000001E-2</v>
      </c>
      <c r="H13" s="3">
        <v>38</v>
      </c>
      <c r="I13" s="3">
        <v>3.35</v>
      </c>
      <c r="J13" s="3">
        <v>32.1</v>
      </c>
      <c r="K13" s="3">
        <v>1.25</v>
      </c>
      <c r="L13" s="3">
        <v>8.5</v>
      </c>
      <c r="M13" s="3">
        <v>0.8</v>
      </c>
      <c r="N13" s="3">
        <v>350</v>
      </c>
      <c r="O13" s="5">
        <v>125</v>
      </c>
      <c r="P13" s="6" t="str">
        <f t="shared" si="0"/>
        <v>Melee</v>
      </c>
      <c r="Q13" s="7" t="s">
        <v>29</v>
      </c>
      <c r="R13" s="8"/>
    </row>
    <row r="14" spans="1:18" ht="15.75" hidden="1" customHeight="1">
      <c r="A14" s="1" t="s">
        <v>36</v>
      </c>
      <c r="B14" s="3">
        <v>585</v>
      </c>
      <c r="C14" s="3">
        <v>85</v>
      </c>
      <c r="D14" s="3">
        <v>68</v>
      </c>
      <c r="E14" s="3">
        <v>3.3</v>
      </c>
      <c r="F14" s="3">
        <v>0.625</v>
      </c>
      <c r="G14" s="4">
        <v>2.7E-2</v>
      </c>
      <c r="H14" s="3">
        <v>38</v>
      </c>
      <c r="I14" s="3">
        <v>3.3</v>
      </c>
      <c r="J14" s="3">
        <v>32.1</v>
      </c>
      <c r="K14" s="3">
        <v>1.25</v>
      </c>
      <c r="L14" s="3">
        <v>8</v>
      </c>
      <c r="M14" s="3">
        <v>0.75</v>
      </c>
      <c r="N14" s="3">
        <v>340</v>
      </c>
      <c r="O14" s="5">
        <v>175</v>
      </c>
      <c r="P14" s="6" t="str">
        <f t="shared" si="0"/>
        <v>Melee</v>
      </c>
      <c r="Q14" s="7" t="s">
        <v>37</v>
      </c>
      <c r="R14" s="8"/>
    </row>
    <row r="15" spans="1:18" ht="15.75" hidden="1" customHeight="1">
      <c r="A15" s="1" t="s">
        <v>38</v>
      </c>
      <c r="B15" s="3">
        <v>574.4</v>
      </c>
      <c r="C15" s="3">
        <v>80</v>
      </c>
      <c r="D15" s="3">
        <v>69</v>
      </c>
      <c r="E15" s="3">
        <v>4.2</v>
      </c>
      <c r="F15" s="3">
        <v>0.625</v>
      </c>
      <c r="G15" s="4">
        <v>1.44E-2</v>
      </c>
      <c r="H15" s="3">
        <v>38</v>
      </c>
      <c r="I15" s="3">
        <v>3.5</v>
      </c>
      <c r="J15" s="3">
        <v>32.1</v>
      </c>
      <c r="K15" s="3">
        <v>1.25</v>
      </c>
      <c r="L15" s="3">
        <v>9</v>
      </c>
      <c r="M15" s="3">
        <v>0.85</v>
      </c>
      <c r="N15" s="3">
        <v>345</v>
      </c>
      <c r="O15" s="5">
        <v>125</v>
      </c>
      <c r="P15" s="6" t="str">
        <f t="shared" si="0"/>
        <v>Melee</v>
      </c>
      <c r="Q15" s="7" t="s">
        <v>39</v>
      </c>
      <c r="R15" s="3"/>
    </row>
    <row r="16" spans="1:18" ht="15.75" hidden="1" customHeight="1">
      <c r="A16" s="1" t="s">
        <v>40</v>
      </c>
      <c r="B16" s="3">
        <v>540</v>
      </c>
      <c r="C16" s="3">
        <v>90</v>
      </c>
      <c r="D16" s="3">
        <v>64</v>
      </c>
      <c r="E16" s="3">
        <v>4</v>
      </c>
      <c r="F16" s="3">
        <v>0.625</v>
      </c>
      <c r="G16" s="4">
        <v>2.5000000000000001E-2</v>
      </c>
      <c r="H16" s="3">
        <v>38</v>
      </c>
      <c r="I16" s="3">
        <v>3.5</v>
      </c>
      <c r="J16" s="3">
        <v>32</v>
      </c>
      <c r="K16" s="3">
        <v>1.25</v>
      </c>
      <c r="L16" s="3">
        <v>8</v>
      </c>
      <c r="M16" s="3">
        <v>0.8</v>
      </c>
      <c r="N16" s="3">
        <v>345</v>
      </c>
      <c r="O16" s="5">
        <v>125</v>
      </c>
      <c r="P16" s="6" t="str">
        <f t="shared" si="0"/>
        <v>Melee</v>
      </c>
      <c r="Q16" s="7" t="s">
        <v>19</v>
      </c>
      <c r="R16" s="6"/>
    </row>
    <row r="17" spans="1:18" ht="15.75" hidden="1" customHeight="1">
      <c r="A17" s="1" t="s">
        <v>41</v>
      </c>
      <c r="B17" s="3">
        <v>616.28</v>
      </c>
      <c r="C17" s="3">
        <v>96</v>
      </c>
      <c r="D17" s="3">
        <v>68</v>
      </c>
      <c r="E17" s="3">
        <v>3</v>
      </c>
      <c r="F17" s="3">
        <v>0.67</v>
      </c>
      <c r="G17" s="4">
        <v>2.9000000000000001E-2</v>
      </c>
      <c r="H17" s="3">
        <v>37</v>
      </c>
      <c r="I17" s="3">
        <v>2.7</v>
      </c>
      <c r="J17" s="3">
        <v>32.1</v>
      </c>
      <c r="K17" s="3">
        <v>1.25</v>
      </c>
      <c r="L17" s="3">
        <v>6</v>
      </c>
      <c r="M17" s="3">
        <v>0.75</v>
      </c>
      <c r="N17" s="3">
        <v>350</v>
      </c>
      <c r="O17" s="5">
        <v>175</v>
      </c>
      <c r="P17" s="6" t="str">
        <f t="shared" si="0"/>
        <v>Melee</v>
      </c>
      <c r="Q17" s="7" t="s">
        <v>29</v>
      </c>
      <c r="R17" s="6"/>
    </row>
    <row r="18" spans="1:18" ht="15.75" hidden="1" customHeight="1">
      <c r="A18" s="1" t="s">
        <v>43</v>
      </c>
      <c r="B18" s="3">
        <v>580</v>
      </c>
      <c r="C18" s="3">
        <v>85</v>
      </c>
      <c r="D18" s="3">
        <v>62.32</v>
      </c>
      <c r="E18" s="3">
        <v>3.375</v>
      </c>
      <c r="F18" s="3">
        <v>0.61299999999999999</v>
      </c>
      <c r="G18" s="4">
        <v>1.8100000000000002E-2</v>
      </c>
      <c r="H18" s="3">
        <v>37</v>
      </c>
      <c r="I18" s="3">
        <v>3.5</v>
      </c>
      <c r="J18" s="3">
        <v>32.1</v>
      </c>
      <c r="K18" s="3">
        <v>1.25</v>
      </c>
      <c r="L18" s="3">
        <v>8</v>
      </c>
      <c r="M18" s="3">
        <v>0.55000000000000004</v>
      </c>
      <c r="N18" s="3">
        <v>345</v>
      </c>
      <c r="O18" s="5">
        <v>125</v>
      </c>
      <c r="P18" s="6" t="str">
        <f t="shared" si="0"/>
        <v>Melee</v>
      </c>
      <c r="Q18" s="7" t="s">
        <v>39</v>
      </c>
      <c r="R18" s="6"/>
    </row>
    <row r="19" spans="1:18" ht="15.75" hidden="1" customHeight="1">
      <c r="A19" s="1" t="s">
        <v>45</v>
      </c>
      <c r="B19" s="3">
        <v>579.16</v>
      </c>
      <c r="C19" s="3">
        <v>87</v>
      </c>
      <c r="D19" s="3">
        <v>64</v>
      </c>
      <c r="E19" s="3">
        <v>2.9</v>
      </c>
      <c r="F19" s="3">
        <v>0.64400000000000002</v>
      </c>
      <c r="G19" s="4">
        <v>2.9499999999999998E-2</v>
      </c>
      <c r="H19" s="3">
        <v>37</v>
      </c>
      <c r="I19" s="3">
        <v>3.9</v>
      </c>
      <c r="J19" s="3">
        <v>32.1</v>
      </c>
      <c r="K19" s="3">
        <v>1.25</v>
      </c>
      <c r="L19" s="3">
        <v>8</v>
      </c>
      <c r="M19" s="3">
        <v>0.65</v>
      </c>
      <c r="N19" s="3">
        <v>355</v>
      </c>
      <c r="O19" s="5">
        <v>150</v>
      </c>
      <c r="P19" s="6" t="str">
        <f t="shared" si="0"/>
        <v>Melee</v>
      </c>
      <c r="Q19" s="7" t="s">
        <v>34</v>
      </c>
      <c r="R19" s="6"/>
    </row>
    <row r="20" spans="1:18" ht="15.75" hidden="1" customHeight="1">
      <c r="A20" s="1" t="s">
        <v>47</v>
      </c>
      <c r="B20" s="3">
        <v>574.20000000000005</v>
      </c>
      <c r="C20" s="3">
        <v>90</v>
      </c>
      <c r="D20" s="3">
        <v>61.97</v>
      </c>
      <c r="E20" s="3">
        <v>4</v>
      </c>
      <c r="F20" s="3">
        <v>0.63800000000000001</v>
      </c>
      <c r="G20" s="4">
        <v>3.4000000000000002E-2</v>
      </c>
      <c r="H20" s="3">
        <v>37</v>
      </c>
      <c r="I20" s="3">
        <v>3.75</v>
      </c>
      <c r="J20" s="3">
        <v>32.1</v>
      </c>
      <c r="K20" s="3">
        <v>1.25</v>
      </c>
      <c r="L20" s="3">
        <v>7</v>
      </c>
      <c r="M20" s="3">
        <v>0.55000000000000004</v>
      </c>
      <c r="N20" s="3">
        <v>335</v>
      </c>
      <c r="O20" s="5">
        <v>125</v>
      </c>
      <c r="P20" s="6" t="str">
        <f t="shared" si="0"/>
        <v>Melee</v>
      </c>
      <c r="Q20" s="7" t="s">
        <v>22</v>
      </c>
      <c r="R20" s="6"/>
    </row>
    <row r="21" spans="1:18" ht="15.75" hidden="1" customHeight="1">
      <c r="A21" s="1" t="s">
        <v>49</v>
      </c>
      <c r="B21" s="3">
        <v>572</v>
      </c>
      <c r="C21" s="3">
        <v>84</v>
      </c>
      <c r="D21" s="3">
        <v>61</v>
      </c>
      <c r="E21" s="3">
        <v>3</v>
      </c>
      <c r="F21" s="3">
        <v>0.625</v>
      </c>
      <c r="G21" s="4">
        <v>2.1000000000000001E-2</v>
      </c>
      <c r="H21" s="3">
        <v>37</v>
      </c>
      <c r="I21" s="3">
        <v>3.5</v>
      </c>
      <c r="J21" s="3">
        <v>37</v>
      </c>
      <c r="K21" s="3">
        <v>3.5</v>
      </c>
      <c r="L21" s="3">
        <v>8.5</v>
      </c>
      <c r="M21" s="3">
        <v>0.75</v>
      </c>
      <c r="N21" s="3">
        <v>335</v>
      </c>
      <c r="O21" s="5">
        <v>125</v>
      </c>
      <c r="P21" s="6" t="str">
        <f t="shared" si="0"/>
        <v>Melee</v>
      </c>
      <c r="Q21" s="7" t="s">
        <v>51</v>
      </c>
    </row>
    <row r="22" spans="1:18" ht="15.75" hidden="1" customHeight="1">
      <c r="A22" s="1" t="s">
        <v>52</v>
      </c>
      <c r="B22" s="3">
        <v>616.28</v>
      </c>
      <c r="C22" s="3">
        <v>84.25</v>
      </c>
      <c r="D22" s="3">
        <v>66</v>
      </c>
      <c r="E22" s="3">
        <v>4.5</v>
      </c>
      <c r="F22" s="3">
        <v>0.625</v>
      </c>
      <c r="G22" s="4">
        <v>2.9000000000000001E-2</v>
      </c>
      <c r="H22" s="3">
        <v>36</v>
      </c>
      <c r="I22" s="3">
        <v>3</v>
      </c>
      <c r="J22" s="3">
        <v>32.1</v>
      </c>
      <c r="K22" s="3">
        <v>1.25</v>
      </c>
      <c r="L22" s="3">
        <v>8</v>
      </c>
      <c r="M22" s="3">
        <v>0.5</v>
      </c>
      <c r="N22" s="3">
        <v>340</v>
      </c>
      <c r="O22" s="5">
        <v>175</v>
      </c>
      <c r="P22" s="6" t="str">
        <f t="shared" si="0"/>
        <v>Melee</v>
      </c>
      <c r="Q22" s="7" t="s">
        <v>29</v>
      </c>
      <c r="R22" s="3"/>
    </row>
    <row r="23" spans="1:18" ht="15.75" hidden="1" customHeight="1">
      <c r="A23" s="1" t="s">
        <v>55</v>
      </c>
      <c r="B23" s="3">
        <v>592.79999999999995</v>
      </c>
      <c r="C23" s="3">
        <v>85</v>
      </c>
      <c r="D23" s="3">
        <v>69.97</v>
      </c>
      <c r="E23" s="3">
        <v>3.375</v>
      </c>
      <c r="F23" s="3">
        <v>0.63800000000000001</v>
      </c>
      <c r="G23" s="4">
        <v>3.4000000000000002E-2</v>
      </c>
      <c r="H23" s="3">
        <v>36</v>
      </c>
      <c r="I23" s="3">
        <v>3</v>
      </c>
      <c r="J23" s="3">
        <v>32.1</v>
      </c>
      <c r="K23" s="3">
        <v>1.25</v>
      </c>
      <c r="L23" s="3">
        <v>8.5</v>
      </c>
      <c r="M23" s="3">
        <v>0.55000000000000004</v>
      </c>
      <c r="N23" s="3">
        <v>350</v>
      </c>
      <c r="O23" s="5">
        <v>125</v>
      </c>
      <c r="P23" s="6" t="str">
        <f t="shared" si="0"/>
        <v>Melee</v>
      </c>
      <c r="Q23" s="7" t="s">
        <v>37</v>
      </c>
      <c r="R23" s="6"/>
    </row>
    <row r="24" spans="1:18" ht="15.75" hidden="1" customHeight="1">
      <c r="A24" s="1" t="s">
        <v>57</v>
      </c>
      <c r="B24" s="3">
        <v>582.79999999999995</v>
      </c>
      <c r="C24" s="3">
        <v>85</v>
      </c>
      <c r="D24" s="3">
        <v>67.209999999999994</v>
      </c>
      <c r="E24" s="3">
        <v>3.1</v>
      </c>
      <c r="F24" s="3">
        <v>0.66800000000000004</v>
      </c>
      <c r="G24" s="4">
        <v>2.7E-2</v>
      </c>
      <c r="H24" s="3">
        <v>36</v>
      </c>
      <c r="I24" s="3">
        <v>3.5</v>
      </c>
      <c r="J24" s="3">
        <v>32.1</v>
      </c>
      <c r="K24" s="3">
        <v>1.25</v>
      </c>
      <c r="L24" s="3">
        <v>8.5</v>
      </c>
      <c r="M24" s="3">
        <v>0.75</v>
      </c>
      <c r="N24" s="3">
        <v>345</v>
      </c>
      <c r="O24" s="5">
        <v>125</v>
      </c>
      <c r="P24" s="6" t="str">
        <f t="shared" si="0"/>
        <v>Melee</v>
      </c>
      <c r="Q24" s="7" t="s">
        <v>51</v>
      </c>
      <c r="R24" s="8"/>
    </row>
    <row r="25" spans="1:18" ht="15.75" hidden="1" customHeight="1">
      <c r="A25" s="1" t="s">
        <v>58</v>
      </c>
      <c r="B25" s="3">
        <v>582.52</v>
      </c>
      <c r="C25" s="3">
        <v>89</v>
      </c>
      <c r="D25" s="3">
        <v>61.27</v>
      </c>
      <c r="E25" s="3">
        <v>3.5</v>
      </c>
      <c r="F25" s="3">
        <v>0.625</v>
      </c>
      <c r="G25" s="4">
        <v>2.8000000000000001E-2</v>
      </c>
      <c r="H25" s="3">
        <v>36</v>
      </c>
      <c r="I25" s="3">
        <v>3.5</v>
      </c>
      <c r="J25" s="3">
        <v>32.1</v>
      </c>
      <c r="K25" s="3">
        <v>1.25</v>
      </c>
      <c r="L25" s="3">
        <v>8</v>
      </c>
      <c r="M25" s="3">
        <v>0.75</v>
      </c>
      <c r="N25" s="3">
        <v>345</v>
      </c>
      <c r="O25" s="5">
        <v>125</v>
      </c>
      <c r="P25" s="6" t="str">
        <f t="shared" si="0"/>
        <v>Melee</v>
      </c>
      <c r="Q25" s="7" t="s">
        <v>29</v>
      </c>
      <c r="R25" s="3"/>
    </row>
    <row r="26" spans="1:18" ht="15.75" hidden="1" customHeight="1">
      <c r="A26" s="1" t="s">
        <v>60</v>
      </c>
      <c r="B26" s="3">
        <v>580</v>
      </c>
      <c r="C26" s="3">
        <v>90</v>
      </c>
      <c r="D26" s="3">
        <v>66</v>
      </c>
      <c r="E26" s="3">
        <v>3.2</v>
      </c>
      <c r="F26" s="3">
        <v>0.67</v>
      </c>
      <c r="G26" s="4">
        <v>2.5000000000000001E-2</v>
      </c>
      <c r="H26" s="3">
        <v>36</v>
      </c>
      <c r="I26" s="3">
        <v>4</v>
      </c>
      <c r="J26" s="3">
        <v>32.1</v>
      </c>
      <c r="K26" s="3">
        <v>1.25</v>
      </c>
      <c r="L26" s="3">
        <v>7</v>
      </c>
      <c r="M26" s="3">
        <v>0.75</v>
      </c>
      <c r="N26" s="3">
        <v>345</v>
      </c>
      <c r="O26" s="5">
        <v>175</v>
      </c>
      <c r="P26" s="6" t="str">
        <f t="shared" si="0"/>
        <v>Melee</v>
      </c>
      <c r="Q26" s="7" t="s">
        <v>34</v>
      </c>
    </row>
    <row r="27" spans="1:18" ht="15.75" hidden="1" customHeight="1">
      <c r="A27" s="1" t="s">
        <v>62</v>
      </c>
      <c r="B27" s="3">
        <v>572.79999999999995</v>
      </c>
      <c r="C27" s="3">
        <v>85</v>
      </c>
      <c r="D27" s="3">
        <v>63</v>
      </c>
      <c r="E27" s="3">
        <v>3.1</v>
      </c>
      <c r="F27" s="3">
        <v>0.66800000000000004</v>
      </c>
      <c r="G27" s="4">
        <v>2.7E-2</v>
      </c>
      <c r="H27" s="3">
        <v>36</v>
      </c>
      <c r="I27" s="3">
        <v>3</v>
      </c>
      <c r="J27" s="3">
        <v>32.1</v>
      </c>
      <c r="K27" s="3">
        <v>1.25</v>
      </c>
      <c r="L27" s="3">
        <v>7.5</v>
      </c>
      <c r="M27" s="3">
        <v>0.75</v>
      </c>
      <c r="N27" s="3">
        <v>350</v>
      </c>
      <c r="O27" s="5">
        <v>125</v>
      </c>
      <c r="P27" s="6" t="str">
        <f t="shared" si="0"/>
        <v>Melee</v>
      </c>
      <c r="Q27" s="7" t="s">
        <v>51</v>
      </c>
      <c r="R27" s="8"/>
    </row>
    <row r="28" spans="1:18" ht="15.75" hidden="1" customHeight="1">
      <c r="A28" s="1" t="s">
        <v>64</v>
      </c>
      <c r="B28" s="3">
        <v>564.48</v>
      </c>
      <c r="C28" s="3">
        <v>86</v>
      </c>
      <c r="D28" s="3">
        <v>55.88</v>
      </c>
      <c r="E28" s="3">
        <v>3.5</v>
      </c>
      <c r="F28" s="3">
        <v>0.625</v>
      </c>
      <c r="G28" s="4">
        <v>2.215E-2</v>
      </c>
      <c r="H28" s="3">
        <v>36</v>
      </c>
      <c r="I28" s="3">
        <v>4.3</v>
      </c>
      <c r="J28" s="3">
        <v>32.1</v>
      </c>
      <c r="K28" s="3">
        <v>1.25</v>
      </c>
      <c r="L28" s="3">
        <v>8</v>
      </c>
      <c r="M28" s="3">
        <v>0.55000000000000004</v>
      </c>
      <c r="N28" s="3">
        <v>335</v>
      </c>
      <c r="O28" s="5">
        <v>125</v>
      </c>
      <c r="P28" s="6" t="str">
        <f t="shared" si="0"/>
        <v>Melee</v>
      </c>
      <c r="Q28" s="7" t="s">
        <v>22</v>
      </c>
      <c r="R28" s="8"/>
    </row>
    <row r="29" spans="1:18" ht="15.75" customHeight="1">
      <c r="A29" s="1" t="s">
        <v>65</v>
      </c>
      <c r="B29" s="3">
        <v>510</v>
      </c>
      <c r="C29" s="3">
        <v>85</v>
      </c>
      <c r="D29" s="3">
        <v>70</v>
      </c>
      <c r="E29" s="3">
        <v>3.5</v>
      </c>
      <c r="F29" s="3">
        <v>0.625</v>
      </c>
      <c r="G29" s="4">
        <v>0.03</v>
      </c>
      <c r="H29" s="3">
        <v>36</v>
      </c>
      <c r="I29" s="3">
        <v>3.9</v>
      </c>
      <c r="J29" s="3">
        <v>30</v>
      </c>
      <c r="K29" s="3">
        <v>0.5</v>
      </c>
      <c r="L29" s="3">
        <v>5</v>
      </c>
      <c r="M29" s="3">
        <v>0.5</v>
      </c>
      <c r="N29" s="3">
        <v>335</v>
      </c>
      <c r="O29" s="5">
        <v>300</v>
      </c>
      <c r="P29" s="6" t="str">
        <f t="shared" si="0"/>
        <v>Ranged</v>
      </c>
      <c r="Q29" s="7" t="s">
        <v>25</v>
      </c>
      <c r="R29" s="8"/>
    </row>
    <row r="30" spans="1:18" ht="15.75" hidden="1" customHeight="1">
      <c r="A30" s="1" t="s">
        <v>66</v>
      </c>
      <c r="B30" s="3">
        <v>576.48</v>
      </c>
      <c r="C30" s="3">
        <v>86</v>
      </c>
      <c r="D30" s="3">
        <v>61</v>
      </c>
      <c r="E30" s="3">
        <v>3.3</v>
      </c>
      <c r="F30" s="3">
        <v>0.61299999999999999</v>
      </c>
      <c r="G30" s="4">
        <v>0.01</v>
      </c>
      <c r="H30" s="3">
        <v>35.46</v>
      </c>
      <c r="I30" s="3">
        <v>3.75</v>
      </c>
      <c r="J30" s="3">
        <v>32.1</v>
      </c>
      <c r="K30" s="3">
        <v>1.25</v>
      </c>
      <c r="L30" s="3">
        <v>8.5</v>
      </c>
      <c r="M30" s="3">
        <v>0.55000000000000004</v>
      </c>
      <c r="N30" s="3">
        <v>325</v>
      </c>
      <c r="O30" s="5">
        <v>175</v>
      </c>
      <c r="P30" s="6" t="str">
        <f t="shared" si="0"/>
        <v>Melee</v>
      </c>
      <c r="Q30" s="7" t="s">
        <v>22</v>
      </c>
      <c r="R30" s="6"/>
    </row>
    <row r="31" spans="1:18" ht="15.75" hidden="1" customHeight="1">
      <c r="A31" s="1" t="s">
        <v>68</v>
      </c>
      <c r="B31" s="3">
        <v>740</v>
      </c>
      <c r="C31" s="3">
        <v>130</v>
      </c>
      <c r="D31" s="3">
        <v>65</v>
      </c>
      <c r="E31" s="3">
        <v>3.5</v>
      </c>
      <c r="F31" s="3">
        <v>0.625</v>
      </c>
      <c r="G31" s="4">
        <v>3.5000000000000003E-2</v>
      </c>
      <c r="H31" s="3">
        <v>35</v>
      </c>
      <c r="I31" s="3">
        <v>4</v>
      </c>
      <c r="J31" s="3">
        <v>32.1</v>
      </c>
      <c r="K31" s="3">
        <v>1.25</v>
      </c>
      <c r="L31" s="3">
        <v>6</v>
      </c>
      <c r="M31" s="3">
        <v>0.75</v>
      </c>
      <c r="N31" s="3">
        <v>345</v>
      </c>
      <c r="O31" s="5">
        <v>125</v>
      </c>
      <c r="P31" s="6" t="str">
        <f t="shared" si="0"/>
        <v>Melee</v>
      </c>
      <c r="Q31" s="7" t="s">
        <v>34</v>
      </c>
      <c r="R31" s="6"/>
    </row>
    <row r="32" spans="1:18" ht="15.75" hidden="1" customHeight="1">
      <c r="A32" s="1" t="s">
        <v>70</v>
      </c>
      <c r="B32" s="3">
        <v>597.24</v>
      </c>
      <c r="C32" s="3">
        <v>93</v>
      </c>
      <c r="D32" s="3">
        <v>68</v>
      </c>
      <c r="E32" s="3">
        <v>3.5</v>
      </c>
      <c r="F32" s="3">
        <v>0.69399999999999995</v>
      </c>
      <c r="G32" s="4">
        <v>2.7E-2</v>
      </c>
      <c r="H32" s="3">
        <v>35</v>
      </c>
      <c r="I32" s="3">
        <v>3</v>
      </c>
      <c r="J32" s="3">
        <v>32.1</v>
      </c>
      <c r="K32" s="3">
        <v>1.25</v>
      </c>
      <c r="L32" s="3">
        <v>8.5</v>
      </c>
      <c r="M32" s="3">
        <v>0.9</v>
      </c>
      <c r="N32" s="3">
        <v>350</v>
      </c>
      <c r="O32" s="5">
        <v>125</v>
      </c>
      <c r="P32" s="6" t="str">
        <f t="shared" si="0"/>
        <v>Melee</v>
      </c>
      <c r="Q32" s="7" t="s">
        <v>34</v>
      </c>
      <c r="R32" s="6"/>
    </row>
    <row r="33" spans="1:18" ht="15.75" hidden="1" customHeight="1">
      <c r="A33" s="1" t="s">
        <v>72</v>
      </c>
      <c r="B33" s="3">
        <v>585.6</v>
      </c>
      <c r="C33" s="3">
        <v>95</v>
      </c>
      <c r="D33" s="3">
        <v>68</v>
      </c>
      <c r="E33" s="3">
        <v>5</v>
      </c>
      <c r="F33" s="3">
        <v>0.625</v>
      </c>
      <c r="G33" s="4">
        <v>2.5000000000000001E-2</v>
      </c>
      <c r="H33" s="3">
        <v>35</v>
      </c>
      <c r="I33" s="3">
        <v>3.8</v>
      </c>
      <c r="J33" s="3">
        <v>32.1</v>
      </c>
      <c r="K33" s="3">
        <v>1.25</v>
      </c>
      <c r="L33" s="3">
        <v>9.5</v>
      </c>
      <c r="M33" s="3">
        <v>0.8</v>
      </c>
      <c r="N33" s="3">
        <v>340</v>
      </c>
      <c r="O33" s="5">
        <v>125</v>
      </c>
      <c r="P33" s="6" t="str">
        <f t="shared" si="0"/>
        <v>Melee</v>
      </c>
      <c r="Q33" s="7" t="s">
        <v>29</v>
      </c>
      <c r="R33" s="6"/>
    </row>
    <row r="34" spans="1:18" ht="15.75" hidden="1" customHeight="1">
      <c r="A34" s="1" t="s">
        <v>74</v>
      </c>
      <c r="B34" s="3">
        <v>584.48</v>
      </c>
      <c r="C34" s="3">
        <v>86</v>
      </c>
      <c r="D34" s="3">
        <v>68</v>
      </c>
      <c r="E34" s="3">
        <v>3.3</v>
      </c>
      <c r="F34" s="3">
        <v>0.65800000000000003</v>
      </c>
      <c r="G34" s="4">
        <v>2.6700000000000002E-2</v>
      </c>
      <c r="H34" s="3">
        <v>35</v>
      </c>
      <c r="I34" s="3">
        <v>3.5</v>
      </c>
      <c r="J34" s="3">
        <v>32.1</v>
      </c>
      <c r="K34" s="3">
        <v>1.25</v>
      </c>
      <c r="L34" s="3">
        <v>8</v>
      </c>
      <c r="M34" s="3">
        <v>0.65</v>
      </c>
      <c r="N34" s="3">
        <v>345</v>
      </c>
      <c r="O34" s="5">
        <v>125</v>
      </c>
      <c r="P34" s="6" t="str">
        <f t="shared" si="0"/>
        <v>Melee</v>
      </c>
      <c r="Q34" s="7" t="s">
        <v>29</v>
      </c>
      <c r="R34" s="6"/>
    </row>
    <row r="35" spans="1:18" ht="15.75" hidden="1" customHeight="1">
      <c r="A35" s="1" t="s">
        <v>77</v>
      </c>
      <c r="B35" s="3">
        <v>583.52</v>
      </c>
      <c r="C35" s="3">
        <v>89</v>
      </c>
      <c r="D35" s="3">
        <v>61.38</v>
      </c>
      <c r="E35" s="3">
        <v>3.5</v>
      </c>
      <c r="F35" s="3">
        <v>0.625</v>
      </c>
      <c r="G35" s="4">
        <v>2.0500000000000001E-2</v>
      </c>
      <c r="H35" s="3">
        <v>35</v>
      </c>
      <c r="I35" s="3">
        <v>3.6</v>
      </c>
      <c r="J35" s="3">
        <v>32.1</v>
      </c>
      <c r="K35" s="3">
        <v>1.25</v>
      </c>
      <c r="L35" s="3">
        <v>5.5</v>
      </c>
      <c r="M35" s="3">
        <v>0.5</v>
      </c>
      <c r="N35" s="3">
        <v>330</v>
      </c>
      <c r="O35" s="5">
        <v>125</v>
      </c>
      <c r="P35" s="6" t="str">
        <f t="shared" si="0"/>
        <v>Melee</v>
      </c>
      <c r="Q35" s="7" t="s">
        <v>22</v>
      </c>
      <c r="R35" s="3"/>
    </row>
    <row r="36" spans="1:18" ht="15.75" hidden="1" customHeight="1">
      <c r="A36" s="1" t="s">
        <v>79</v>
      </c>
      <c r="B36" s="3">
        <v>575.6</v>
      </c>
      <c r="C36" s="3">
        <v>85</v>
      </c>
      <c r="D36" s="3">
        <v>68</v>
      </c>
      <c r="E36" s="3">
        <v>3.5</v>
      </c>
      <c r="F36" s="3">
        <v>0.625</v>
      </c>
      <c r="G36" s="4">
        <v>2.5000000000000001E-2</v>
      </c>
      <c r="H36" s="3">
        <v>35</v>
      </c>
      <c r="I36" s="3">
        <v>3.8</v>
      </c>
      <c r="J36" s="3">
        <v>32.1</v>
      </c>
      <c r="K36" s="3">
        <v>1.25</v>
      </c>
      <c r="L36" s="3">
        <v>8.5</v>
      </c>
      <c r="M36" s="3">
        <v>0.8</v>
      </c>
      <c r="N36" s="3">
        <v>340</v>
      </c>
      <c r="O36" s="5">
        <v>125</v>
      </c>
      <c r="P36" s="6" t="str">
        <f t="shared" si="0"/>
        <v>Melee</v>
      </c>
      <c r="Q36" s="7" t="s">
        <v>34</v>
      </c>
      <c r="R36" s="3"/>
    </row>
    <row r="37" spans="1:18" ht="15.75" hidden="1" customHeight="1">
      <c r="A37" s="1" t="s">
        <v>82</v>
      </c>
      <c r="B37" s="3">
        <v>572.16</v>
      </c>
      <c r="C37" s="3">
        <v>87</v>
      </c>
      <c r="D37" s="3">
        <v>69</v>
      </c>
      <c r="E37" s="3">
        <v>3.75</v>
      </c>
      <c r="F37" s="3">
        <v>0.66500000000000004</v>
      </c>
      <c r="G37" s="4">
        <v>2.6499999999999999E-2</v>
      </c>
      <c r="H37" s="3">
        <v>35</v>
      </c>
      <c r="I37" s="3">
        <v>3.8</v>
      </c>
      <c r="J37" s="3">
        <v>32.1</v>
      </c>
      <c r="K37" s="3">
        <v>1.25</v>
      </c>
      <c r="L37" s="3">
        <v>8</v>
      </c>
      <c r="M37" s="3">
        <v>0.75</v>
      </c>
      <c r="N37" s="3">
        <v>345</v>
      </c>
      <c r="O37" s="5">
        <v>125</v>
      </c>
      <c r="P37" s="6" t="str">
        <f t="shared" si="0"/>
        <v>Melee</v>
      </c>
      <c r="Q37" s="7" t="s">
        <v>34</v>
      </c>
      <c r="R37" s="6"/>
    </row>
    <row r="38" spans="1:18" ht="15.75" hidden="1" customHeight="1">
      <c r="A38" s="1" t="s">
        <v>84</v>
      </c>
      <c r="B38" s="3">
        <v>570</v>
      </c>
      <c r="C38" s="3">
        <v>92</v>
      </c>
      <c r="D38" s="3">
        <v>66</v>
      </c>
      <c r="E38" s="3">
        <v>3.3</v>
      </c>
      <c r="F38" s="3">
        <v>0.625</v>
      </c>
      <c r="G38" s="4">
        <v>3.5000000000000003E-2</v>
      </c>
      <c r="H38" s="3">
        <v>35</v>
      </c>
      <c r="I38" s="3">
        <v>3.5</v>
      </c>
      <c r="J38" s="3">
        <v>32.1</v>
      </c>
      <c r="K38" s="3">
        <v>1.25</v>
      </c>
      <c r="L38" s="3">
        <v>8</v>
      </c>
      <c r="M38" s="3">
        <v>0.7</v>
      </c>
      <c r="N38" s="3">
        <v>345</v>
      </c>
      <c r="O38" s="5">
        <v>175</v>
      </c>
      <c r="P38" s="6" t="str">
        <f t="shared" si="0"/>
        <v>Melee</v>
      </c>
      <c r="Q38" s="7" t="s">
        <v>34</v>
      </c>
      <c r="R38" s="8"/>
    </row>
    <row r="39" spans="1:18" ht="15.75" customHeight="1">
      <c r="A39" s="1" t="s">
        <v>86</v>
      </c>
      <c r="B39" s="3">
        <v>557.76</v>
      </c>
      <c r="C39" s="3">
        <v>82</v>
      </c>
      <c r="D39" s="3">
        <v>64</v>
      </c>
      <c r="E39" s="3">
        <v>2.91</v>
      </c>
      <c r="F39" s="3">
        <v>0.67900000000000005</v>
      </c>
      <c r="G39" s="4">
        <v>2.7E-2</v>
      </c>
      <c r="H39" s="3">
        <v>35</v>
      </c>
      <c r="I39" s="3">
        <v>3.3</v>
      </c>
      <c r="J39" s="3">
        <v>30</v>
      </c>
      <c r="K39" s="3">
        <v>0.5</v>
      </c>
      <c r="L39" s="3">
        <v>6</v>
      </c>
      <c r="M39" s="3">
        <v>0.7</v>
      </c>
      <c r="N39" s="3">
        <v>330</v>
      </c>
      <c r="O39" s="5">
        <v>550</v>
      </c>
      <c r="P39" s="6" t="str">
        <f t="shared" si="0"/>
        <v>Ranged</v>
      </c>
      <c r="Q39" s="7" t="s">
        <v>88</v>
      </c>
    </row>
    <row r="40" spans="1:18" ht="14.25" hidden="1">
      <c r="A40" s="1" t="s">
        <v>89</v>
      </c>
      <c r="B40" s="3">
        <v>540</v>
      </c>
      <c r="C40" s="3">
        <v>82</v>
      </c>
      <c r="D40" s="3">
        <v>64</v>
      </c>
      <c r="E40" s="3">
        <v>3</v>
      </c>
      <c r="F40" s="3">
        <v>0.625</v>
      </c>
      <c r="G40" s="4">
        <v>3.2000000000000001E-2</v>
      </c>
      <c r="H40" s="3">
        <v>35</v>
      </c>
      <c r="I40" s="3">
        <v>3</v>
      </c>
      <c r="J40" s="3">
        <v>32.1</v>
      </c>
      <c r="K40" s="3">
        <v>1.25</v>
      </c>
      <c r="L40" s="3">
        <v>6</v>
      </c>
      <c r="M40" s="3">
        <v>0.6</v>
      </c>
      <c r="N40" s="3">
        <v>345</v>
      </c>
      <c r="O40" s="5">
        <v>125</v>
      </c>
      <c r="P40" s="6" t="str">
        <f t="shared" si="0"/>
        <v>Melee</v>
      </c>
      <c r="Q40" s="7" t="s">
        <v>39</v>
      </c>
      <c r="R40" s="3"/>
    </row>
    <row r="41" spans="1:18" ht="14.25" hidden="1">
      <c r="A41" s="1" t="s">
        <v>91</v>
      </c>
      <c r="B41" s="3">
        <v>593.32000000000005</v>
      </c>
      <c r="C41" s="3">
        <v>99</v>
      </c>
      <c r="D41" s="3">
        <v>66</v>
      </c>
      <c r="E41" s="3">
        <v>5</v>
      </c>
      <c r="F41" s="3">
        <v>0.65800000000000003</v>
      </c>
      <c r="G41" s="4">
        <v>2.6700000000000002E-2</v>
      </c>
      <c r="H41" s="3">
        <v>34</v>
      </c>
      <c r="I41" s="3">
        <v>4</v>
      </c>
      <c r="J41" s="3">
        <v>32.1</v>
      </c>
      <c r="K41" s="3">
        <v>1.25</v>
      </c>
      <c r="L41" s="3">
        <v>6</v>
      </c>
      <c r="M41" s="3">
        <v>0.75</v>
      </c>
      <c r="N41" s="3">
        <v>345</v>
      </c>
      <c r="O41" s="5">
        <v>125</v>
      </c>
      <c r="P41" s="6" t="str">
        <f t="shared" si="0"/>
        <v>Melee</v>
      </c>
      <c r="Q41" s="7" t="s">
        <v>29</v>
      </c>
      <c r="R41" s="6"/>
    </row>
    <row r="42" spans="1:18" ht="14.25" hidden="1">
      <c r="A42" s="1" t="s">
        <v>93</v>
      </c>
      <c r="B42" s="3">
        <v>585</v>
      </c>
      <c r="C42" s="3">
        <v>90</v>
      </c>
      <c r="D42" s="3">
        <v>68</v>
      </c>
      <c r="E42" s="3">
        <v>3</v>
      </c>
      <c r="F42" s="3">
        <v>0.625</v>
      </c>
      <c r="G42" s="4">
        <v>0.03</v>
      </c>
      <c r="H42" s="3">
        <v>34</v>
      </c>
      <c r="I42" s="3">
        <v>3</v>
      </c>
      <c r="J42" s="3">
        <v>32.1</v>
      </c>
      <c r="K42" s="3">
        <v>1.25</v>
      </c>
      <c r="L42" s="3">
        <v>7</v>
      </c>
      <c r="M42" s="3">
        <v>0.5</v>
      </c>
      <c r="N42" s="3">
        <v>345</v>
      </c>
      <c r="O42" s="5">
        <v>125</v>
      </c>
      <c r="P42" s="6" t="str">
        <f t="shared" si="0"/>
        <v>Melee</v>
      </c>
      <c r="Q42" s="7" t="s">
        <v>34</v>
      </c>
      <c r="R42" s="6"/>
    </row>
    <row r="43" spans="1:18" ht="14.25" hidden="1">
      <c r="A43" s="1" t="s">
        <v>96</v>
      </c>
      <c r="B43" s="3">
        <v>580</v>
      </c>
      <c r="C43" s="3">
        <v>85</v>
      </c>
      <c r="D43" s="3">
        <v>60</v>
      </c>
      <c r="E43" s="3">
        <v>4</v>
      </c>
      <c r="F43" s="3">
        <v>0.625</v>
      </c>
      <c r="G43" s="4">
        <v>2.5000000000000001E-2</v>
      </c>
      <c r="H43" s="3">
        <v>34</v>
      </c>
      <c r="I43" s="3">
        <v>3</v>
      </c>
      <c r="J43" s="3">
        <v>32</v>
      </c>
      <c r="K43" s="3">
        <v>1.25</v>
      </c>
      <c r="L43" s="3">
        <v>8.5</v>
      </c>
      <c r="M43" s="3">
        <v>0.85</v>
      </c>
      <c r="N43" s="3">
        <v>340</v>
      </c>
      <c r="O43" s="5">
        <v>200</v>
      </c>
      <c r="P43" s="6" t="str">
        <f t="shared" si="0"/>
        <v>Melee</v>
      </c>
      <c r="Q43" s="7" t="s">
        <v>34</v>
      </c>
      <c r="R43" s="6"/>
    </row>
    <row r="44" spans="1:18" ht="14.25" hidden="1">
      <c r="A44" s="1" t="s">
        <v>99</v>
      </c>
      <c r="B44" s="3">
        <v>577.79999999999995</v>
      </c>
      <c r="C44" s="3">
        <v>85</v>
      </c>
      <c r="D44" s="3">
        <v>68</v>
      </c>
      <c r="E44" s="3">
        <v>4</v>
      </c>
      <c r="F44" s="3">
        <v>0.65800000000000003</v>
      </c>
      <c r="G44" s="4">
        <v>0.03</v>
      </c>
      <c r="H44" s="3">
        <v>34</v>
      </c>
      <c r="I44" s="3">
        <v>3.5</v>
      </c>
      <c r="J44" s="3">
        <v>32.1</v>
      </c>
      <c r="K44" s="3">
        <v>1.25</v>
      </c>
      <c r="L44" s="3">
        <v>6</v>
      </c>
      <c r="M44" s="3">
        <v>0.65</v>
      </c>
      <c r="N44" s="3">
        <v>345</v>
      </c>
      <c r="O44" s="5">
        <v>175</v>
      </c>
      <c r="P44" s="6" t="str">
        <f t="shared" si="0"/>
        <v>Melee</v>
      </c>
      <c r="Q44" s="7" t="s">
        <v>34</v>
      </c>
      <c r="R44" s="6"/>
    </row>
    <row r="45" spans="1:18" ht="14.25" hidden="1">
      <c r="A45" s="1" t="s">
        <v>101</v>
      </c>
      <c r="B45" s="3">
        <v>571.20000000000005</v>
      </c>
      <c r="C45" s="3">
        <v>90</v>
      </c>
      <c r="D45" s="3">
        <v>64</v>
      </c>
      <c r="E45" s="3">
        <v>3.4</v>
      </c>
      <c r="F45" s="3">
        <v>0.65800000000000003</v>
      </c>
      <c r="G45" s="4">
        <v>2.5000000000000001E-2</v>
      </c>
      <c r="H45" s="3">
        <v>34</v>
      </c>
      <c r="I45" s="3">
        <v>3.6</v>
      </c>
      <c r="J45" s="3">
        <v>32.1</v>
      </c>
      <c r="K45" s="3">
        <v>1.25</v>
      </c>
      <c r="L45" s="3">
        <v>8</v>
      </c>
      <c r="M45" s="3">
        <v>0.7</v>
      </c>
      <c r="N45" s="3">
        <v>340</v>
      </c>
      <c r="O45" s="5">
        <v>175</v>
      </c>
      <c r="P45" s="6" t="str">
        <f t="shared" si="0"/>
        <v>Melee</v>
      </c>
      <c r="Q45" s="7" t="s">
        <v>34</v>
      </c>
      <c r="R45" s="6"/>
    </row>
    <row r="46" spans="1:18" ht="14.25" hidden="1">
      <c r="A46" s="1" t="s">
        <v>103</v>
      </c>
      <c r="B46" s="3">
        <v>561.20000000000005</v>
      </c>
      <c r="C46" s="3">
        <v>90</v>
      </c>
      <c r="D46" s="3">
        <v>67</v>
      </c>
      <c r="E46" s="3">
        <v>3.5</v>
      </c>
      <c r="F46" s="3">
        <v>0.63800000000000001</v>
      </c>
      <c r="G46" s="4">
        <v>3.4799999999999998E-2</v>
      </c>
      <c r="H46" s="3">
        <v>34</v>
      </c>
      <c r="I46" s="3">
        <v>3.5</v>
      </c>
      <c r="J46" s="3">
        <v>32.1</v>
      </c>
      <c r="K46" s="3">
        <v>1.25</v>
      </c>
      <c r="L46" s="3">
        <v>9</v>
      </c>
      <c r="M46" s="3">
        <v>0.9</v>
      </c>
      <c r="N46" s="3">
        <v>350</v>
      </c>
      <c r="O46" s="5">
        <v>125</v>
      </c>
      <c r="P46" s="6" t="str">
        <f t="shared" si="0"/>
        <v>Melee</v>
      </c>
      <c r="Q46" s="7" t="s">
        <v>29</v>
      </c>
      <c r="R46" s="6"/>
    </row>
    <row r="47" spans="1:18" ht="14.25" hidden="1">
      <c r="A47" s="1" t="s">
        <v>104</v>
      </c>
      <c r="B47" s="3">
        <v>540</v>
      </c>
      <c r="C47" s="3">
        <v>85</v>
      </c>
      <c r="D47" s="3">
        <v>60</v>
      </c>
      <c r="E47" s="3">
        <v>3</v>
      </c>
      <c r="F47" s="3">
        <v>0.625</v>
      </c>
      <c r="G47" s="4">
        <v>0.02</v>
      </c>
      <c r="H47" s="3">
        <v>34</v>
      </c>
      <c r="I47" s="3">
        <v>3</v>
      </c>
      <c r="J47" s="3">
        <v>32.1</v>
      </c>
      <c r="K47" s="3">
        <v>1.25</v>
      </c>
      <c r="L47" s="3">
        <v>8.5</v>
      </c>
      <c r="M47" s="3">
        <v>0.75</v>
      </c>
      <c r="N47" s="3">
        <v>340</v>
      </c>
      <c r="O47" s="5">
        <v>125</v>
      </c>
      <c r="P47" s="6" t="str">
        <f t="shared" si="0"/>
        <v>Melee</v>
      </c>
      <c r="Q47" s="7" t="s">
        <v>19</v>
      </c>
      <c r="R47" s="6"/>
    </row>
    <row r="48" spans="1:18" ht="14.25">
      <c r="A48" s="1" t="s">
        <v>105</v>
      </c>
      <c r="B48" s="3">
        <v>535</v>
      </c>
      <c r="C48" s="3">
        <v>89</v>
      </c>
      <c r="D48" s="3">
        <v>52</v>
      </c>
      <c r="E48" s="3">
        <v>3</v>
      </c>
      <c r="F48" s="3">
        <v>0.625</v>
      </c>
      <c r="G48" s="4">
        <v>0.02</v>
      </c>
      <c r="H48" s="3">
        <v>34</v>
      </c>
      <c r="I48" s="3">
        <v>4</v>
      </c>
      <c r="J48" s="3">
        <v>30</v>
      </c>
      <c r="K48" s="3">
        <v>0.5</v>
      </c>
      <c r="L48" s="3">
        <v>7.5</v>
      </c>
      <c r="M48" s="3">
        <v>0.55000000000000004</v>
      </c>
      <c r="N48" s="3">
        <v>330</v>
      </c>
      <c r="O48" s="5">
        <v>500</v>
      </c>
      <c r="P48" s="6" t="str">
        <f t="shared" si="0"/>
        <v>Ranged</v>
      </c>
      <c r="Q48" s="7" t="s">
        <v>25</v>
      </c>
    </row>
    <row r="49" spans="1:18" ht="14.25" hidden="1">
      <c r="A49" s="1" t="s">
        <v>107</v>
      </c>
      <c r="B49" s="3">
        <v>565.64</v>
      </c>
      <c r="C49" s="3">
        <v>90</v>
      </c>
      <c r="D49" s="3">
        <v>67.72</v>
      </c>
      <c r="E49" s="3">
        <v>3.5</v>
      </c>
      <c r="F49" s="3">
        <v>0.67900000000000005</v>
      </c>
      <c r="G49" s="4">
        <v>0.02</v>
      </c>
      <c r="H49" s="3">
        <v>33.04</v>
      </c>
      <c r="I49" s="3">
        <v>3</v>
      </c>
      <c r="J49" s="3">
        <v>32.1</v>
      </c>
      <c r="K49" s="3">
        <v>1.25</v>
      </c>
      <c r="L49" s="3">
        <v>9</v>
      </c>
      <c r="M49" s="3">
        <v>0.8</v>
      </c>
      <c r="N49" s="3">
        <v>335</v>
      </c>
      <c r="O49" s="5">
        <v>175</v>
      </c>
      <c r="P49" s="6" t="str">
        <f t="shared" si="0"/>
        <v>Melee</v>
      </c>
      <c r="Q49" s="7" t="s">
        <v>22</v>
      </c>
      <c r="R49" s="6"/>
    </row>
    <row r="50" spans="1:18" ht="14.25">
      <c r="A50" s="1" t="s">
        <v>109</v>
      </c>
      <c r="B50" s="3">
        <v>554.4</v>
      </c>
      <c r="C50" s="3">
        <v>80</v>
      </c>
      <c r="D50" s="3">
        <v>63</v>
      </c>
      <c r="E50" s="3">
        <v>1</v>
      </c>
      <c r="F50" s="3">
        <v>0.63800000000000001</v>
      </c>
      <c r="G50" s="4">
        <v>1.7999999999999999E-2</v>
      </c>
      <c r="H50" s="3">
        <v>33.04</v>
      </c>
      <c r="I50" s="3">
        <v>3</v>
      </c>
      <c r="J50" s="3">
        <v>30</v>
      </c>
      <c r="K50" s="3">
        <v>0.5</v>
      </c>
      <c r="L50" s="3">
        <v>5.5</v>
      </c>
      <c r="M50" s="3">
        <v>0.55000000000000004</v>
      </c>
      <c r="N50" s="3">
        <v>335</v>
      </c>
      <c r="O50" s="5">
        <v>525</v>
      </c>
      <c r="P50" s="6" t="str">
        <f t="shared" si="0"/>
        <v>Ranged</v>
      </c>
      <c r="Q50" s="7" t="s">
        <v>88</v>
      </c>
      <c r="R50" s="8"/>
    </row>
    <row r="51" spans="1:18" ht="14.25" hidden="1">
      <c r="A51" s="1" t="s">
        <v>110</v>
      </c>
      <c r="B51" s="3">
        <v>625.64</v>
      </c>
      <c r="C51" s="3">
        <v>98</v>
      </c>
      <c r="D51" s="3">
        <v>69</v>
      </c>
      <c r="E51" s="3">
        <v>3.7</v>
      </c>
      <c r="F51" s="3">
        <v>0.67</v>
      </c>
      <c r="G51" s="4">
        <v>2.9000000000000001E-2</v>
      </c>
      <c r="H51" s="3">
        <v>33</v>
      </c>
      <c r="I51" s="3">
        <v>3.1</v>
      </c>
      <c r="J51" s="3">
        <v>32.1</v>
      </c>
      <c r="K51" s="3">
        <v>1.25</v>
      </c>
      <c r="L51" s="3">
        <v>8.5</v>
      </c>
      <c r="M51" s="3">
        <v>0.9</v>
      </c>
      <c r="N51" s="3">
        <v>345</v>
      </c>
      <c r="O51" s="5">
        <v>125</v>
      </c>
      <c r="P51" s="6" t="str">
        <f t="shared" si="0"/>
        <v>Melee</v>
      </c>
      <c r="Q51" s="7" t="s">
        <v>37</v>
      </c>
      <c r="R51" s="6"/>
    </row>
    <row r="52" spans="1:18" ht="14.25" hidden="1">
      <c r="A52" s="1" t="s">
        <v>113</v>
      </c>
      <c r="B52" s="3">
        <v>615</v>
      </c>
      <c r="C52" s="3">
        <v>95</v>
      </c>
      <c r="D52" s="3">
        <v>60</v>
      </c>
      <c r="E52" s="3">
        <v>3.4</v>
      </c>
      <c r="F52" s="3">
        <v>0.63800000000000001</v>
      </c>
      <c r="G52" s="4">
        <v>1.6E-2</v>
      </c>
      <c r="H52" s="3">
        <v>33</v>
      </c>
      <c r="I52" s="3">
        <v>3.5</v>
      </c>
      <c r="J52" s="3">
        <v>32</v>
      </c>
      <c r="K52" s="3">
        <v>1.25</v>
      </c>
      <c r="L52" s="3">
        <v>8</v>
      </c>
      <c r="M52" s="3">
        <v>0.5</v>
      </c>
      <c r="N52" s="3">
        <v>340</v>
      </c>
      <c r="O52" s="5">
        <v>175</v>
      </c>
      <c r="P52" s="6" t="str">
        <f t="shared" si="0"/>
        <v>Melee</v>
      </c>
      <c r="Q52" s="7" t="s">
        <v>22</v>
      </c>
      <c r="R52" s="8"/>
    </row>
    <row r="53" spans="1:18" ht="14.25" hidden="1">
      <c r="A53" s="1" t="s">
        <v>115</v>
      </c>
      <c r="B53" s="3">
        <v>613.12</v>
      </c>
      <c r="C53" s="3">
        <v>84</v>
      </c>
      <c r="D53" s="3">
        <v>53.38</v>
      </c>
      <c r="E53" s="3">
        <v>3.8</v>
      </c>
      <c r="F53" s="3">
        <v>0.63800000000000001</v>
      </c>
      <c r="G53" s="4">
        <v>2.18E-2</v>
      </c>
      <c r="H53" s="3">
        <v>33</v>
      </c>
      <c r="I53" s="3">
        <v>3.8</v>
      </c>
      <c r="J53" s="3">
        <v>32.1</v>
      </c>
      <c r="K53" s="3">
        <v>1.25</v>
      </c>
      <c r="L53" s="3">
        <v>9</v>
      </c>
      <c r="M53" s="3">
        <v>0.85</v>
      </c>
      <c r="N53" s="3">
        <v>335</v>
      </c>
      <c r="O53" s="5">
        <v>125</v>
      </c>
      <c r="P53" s="6" t="str">
        <f t="shared" si="0"/>
        <v>Melee</v>
      </c>
      <c r="Q53" s="7" t="s">
        <v>22</v>
      </c>
    </row>
    <row r="54" spans="1:18" ht="14.25" hidden="1">
      <c r="A54" s="1" t="s">
        <v>117</v>
      </c>
      <c r="B54" s="3">
        <v>598.55999999999995</v>
      </c>
      <c r="C54" s="3">
        <v>92</v>
      </c>
      <c r="D54" s="3">
        <v>68</v>
      </c>
      <c r="E54" s="3">
        <v>3</v>
      </c>
      <c r="F54" s="3">
        <v>0.67900000000000005</v>
      </c>
      <c r="G54" s="4">
        <v>0.02</v>
      </c>
      <c r="H54" s="3">
        <v>33</v>
      </c>
      <c r="I54" s="3">
        <v>3</v>
      </c>
      <c r="J54" s="3">
        <v>32.1</v>
      </c>
      <c r="K54" s="3">
        <v>1.25</v>
      </c>
      <c r="L54" s="3">
        <v>7.5</v>
      </c>
      <c r="M54" s="3">
        <v>0.65</v>
      </c>
      <c r="N54" s="3">
        <v>355</v>
      </c>
      <c r="O54" s="5">
        <v>125</v>
      </c>
      <c r="P54" s="6" t="str">
        <f t="shared" si="0"/>
        <v>Melee</v>
      </c>
      <c r="Q54" s="7" t="s">
        <v>37</v>
      </c>
      <c r="R54" s="8"/>
    </row>
    <row r="55" spans="1:18" ht="14.25" hidden="1">
      <c r="A55" s="1" t="s">
        <v>118</v>
      </c>
      <c r="B55" s="3">
        <v>580</v>
      </c>
      <c r="C55" s="3">
        <v>85</v>
      </c>
      <c r="D55" s="3">
        <v>70</v>
      </c>
      <c r="E55" s="3">
        <v>3.2</v>
      </c>
      <c r="F55" s="3">
        <v>0.65100000000000002</v>
      </c>
      <c r="G55" s="4">
        <v>0.03</v>
      </c>
      <c r="H55" s="3">
        <v>33</v>
      </c>
      <c r="I55" s="3">
        <v>3.8</v>
      </c>
      <c r="J55" s="3">
        <v>32.1</v>
      </c>
      <c r="K55" s="3">
        <v>1.25</v>
      </c>
      <c r="L55" s="3">
        <v>6.5</v>
      </c>
      <c r="M55" s="3">
        <v>0.5</v>
      </c>
      <c r="N55" s="3">
        <v>345</v>
      </c>
      <c r="O55" s="5">
        <v>150</v>
      </c>
      <c r="P55" s="6" t="str">
        <f t="shared" si="0"/>
        <v>Melee</v>
      </c>
      <c r="Q55" s="7" t="s">
        <v>34</v>
      </c>
      <c r="R55" s="3"/>
    </row>
    <row r="56" spans="1:18" ht="14.25" hidden="1">
      <c r="A56" s="1" t="s">
        <v>120</v>
      </c>
      <c r="B56" s="3">
        <v>570.79999999999995</v>
      </c>
      <c r="C56" s="3">
        <v>85</v>
      </c>
      <c r="D56" s="3">
        <v>69.180000000000007</v>
      </c>
      <c r="E56" s="3">
        <v>3.2</v>
      </c>
      <c r="F56" s="3">
        <v>0.65100000000000002</v>
      </c>
      <c r="G56" s="4">
        <v>0.03</v>
      </c>
      <c r="H56" s="3">
        <v>33</v>
      </c>
      <c r="I56" s="3">
        <v>3.7</v>
      </c>
      <c r="J56" s="3">
        <v>32.1</v>
      </c>
      <c r="K56" s="3">
        <v>1.25</v>
      </c>
      <c r="L56" s="3">
        <v>7.6</v>
      </c>
      <c r="M56" s="3">
        <v>0.7</v>
      </c>
      <c r="N56" s="3">
        <v>345</v>
      </c>
      <c r="O56" s="5">
        <v>125</v>
      </c>
      <c r="P56" s="6" t="str">
        <f t="shared" si="0"/>
        <v>Melee</v>
      </c>
      <c r="Q56" s="7" t="s">
        <v>34</v>
      </c>
      <c r="R56" s="8"/>
    </row>
    <row r="57" spans="1:18" ht="14.25" hidden="1">
      <c r="A57" s="1" t="s">
        <v>121</v>
      </c>
      <c r="B57" s="3">
        <v>570</v>
      </c>
      <c r="C57" s="3">
        <v>85</v>
      </c>
      <c r="D57" s="3">
        <v>65.5</v>
      </c>
      <c r="E57" s="3">
        <v>3.35</v>
      </c>
      <c r="F57" s="3">
        <v>0.625</v>
      </c>
      <c r="G57" s="4">
        <v>0.02</v>
      </c>
      <c r="H57" s="3">
        <v>33</v>
      </c>
      <c r="I57" s="3">
        <v>3.75</v>
      </c>
      <c r="J57" s="3">
        <v>32.1</v>
      </c>
      <c r="K57" s="3">
        <v>1.25</v>
      </c>
      <c r="L57" s="3">
        <v>7.5</v>
      </c>
      <c r="M57" s="3">
        <v>0.65</v>
      </c>
      <c r="N57" s="3">
        <v>335</v>
      </c>
      <c r="O57" s="5">
        <v>175</v>
      </c>
      <c r="P57" s="6" t="str">
        <f t="shared" si="0"/>
        <v>Melee</v>
      </c>
      <c r="Q57" s="7" t="s">
        <v>34</v>
      </c>
      <c r="R57" s="8"/>
    </row>
    <row r="58" spans="1:18" ht="14.25" hidden="1">
      <c r="A58" s="1" t="s">
        <v>122</v>
      </c>
      <c r="B58" s="3">
        <v>558.48</v>
      </c>
      <c r="C58" s="3">
        <v>86</v>
      </c>
      <c r="D58" s="3">
        <v>64</v>
      </c>
      <c r="E58" s="3">
        <v>3</v>
      </c>
      <c r="F58" s="3">
        <v>0.625</v>
      </c>
      <c r="G58" s="4">
        <v>3.5000000000000003E-2</v>
      </c>
      <c r="H58" s="3">
        <v>33</v>
      </c>
      <c r="I58" s="3">
        <v>3.2</v>
      </c>
      <c r="J58" s="3">
        <v>32.1</v>
      </c>
      <c r="K58" s="3">
        <v>1.25</v>
      </c>
      <c r="L58" s="3">
        <v>5.5</v>
      </c>
      <c r="M58" s="3">
        <v>0.5</v>
      </c>
      <c r="N58" s="3">
        <v>340</v>
      </c>
      <c r="O58" s="5">
        <v>125</v>
      </c>
      <c r="P58" s="6" t="str">
        <f t="shared" si="0"/>
        <v>Melee</v>
      </c>
      <c r="Q58" s="7" t="s">
        <v>37</v>
      </c>
      <c r="R58" s="6"/>
    </row>
    <row r="59" spans="1:18" ht="14.25">
      <c r="A59" s="1" t="s">
        <v>124</v>
      </c>
      <c r="B59" s="3">
        <v>554.4</v>
      </c>
      <c r="C59" s="3">
        <v>80</v>
      </c>
      <c r="D59" s="3">
        <v>65</v>
      </c>
      <c r="E59" s="3">
        <v>2.41</v>
      </c>
      <c r="F59" s="3">
        <v>0.63800000000000001</v>
      </c>
      <c r="G59" s="4">
        <v>3.3000000000000002E-2</v>
      </c>
      <c r="H59" s="3">
        <v>33</v>
      </c>
      <c r="I59" s="3">
        <v>3</v>
      </c>
      <c r="J59" s="3">
        <v>30</v>
      </c>
      <c r="K59" s="3">
        <v>0.5</v>
      </c>
      <c r="L59" s="3">
        <v>6</v>
      </c>
      <c r="M59" s="3">
        <v>0.65</v>
      </c>
      <c r="N59" s="3">
        <v>335</v>
      </c>
      <c r="O59" s="5">
        <v>500</v>
      </c>
      <c r="P59" s="6" t="str">
        <f t="shared" si="0"/>
        <v>Ranged</v>
      </c>
      <c r="Q59" s="7" t="s">
        <v>88</v>
      </c>
      <c r="R59" s="8"/>
    </row>
    <row r="60" spans="1:18" ht="14.25">
      <c r="A60" s="1" t="s">
        <v>125</v>
      </c>
      <c r="B60" s="3">
        <v>551.12</v>
      </c>
      <c r="C60" s="3">
        <v>92</v>
      </c>
      <c r="D60" s="3">
        <v>69</v>
      </c>
      <c r="E60" s="3">
        <v>3</v>
      </c>
      <c r="F60" s="3">
        <v>0.48099999999999998</v>
      </c>
      <c r="G60" s="4">
        <v>2.5999999999999999E-2</v>
      </c>
      <c r="H60" s="3">
        <v>33</v>
      </c>
      <c r="I60" s="3">
        <v>3.4</v>
      </c>
      <c r="J60" s="3">
        <v>30</v>
      </c>
      <c r="K60" s="3">
        <v>1</v>
      </c>
      <c r="L60" s="3">
        <v>8</v>
      </c>
      <c r="M60" s="3">
        <v>0.7</v>
      </c>
      <c r="N60" s="3">
        <v>340</v>
      </c>
      <c r="O60" s="5">
        <v>425</v>
      </c>
      <c r="P60" s="6" t="str">
        <f t="shared" si="0"/>
        <v>Ranged</v>
      </c>
      <c r="Q60" s="7" t="s">
        <v>39</v>
      </c>
    </row>
    <row r="61" spans="1:18" ht="14.25" hidden="1">
      <c r="A61" s="1" t="s">
        <v>127</v>
      </c>
      <c r="B61" s="3">
        <v>550</v>
      </c>
      <c r="C61" s="3">
        <v>85</v>
      </c>
      <c r="D61" s="3">
        <v>68</v>
      </c>
      <c r="E61" s="3">
        <v>3.3</v>
      </c>
      <c r="F61" s="3">
        <v>0.625</v>
      </c>
      <c r="G61" s="4">
        <v>3.2000000000000001E-2</v>
      </c>
      <c r="H61" s="3">
        <v>33</v>
      </c>
      <c r="I61" s="3">
        <v>3.5</v>
      </c>
      <c r="J61" s="3">
        <v>32.1</v>
      </c>
      <c r="K61" s="3">
        <v>1.25</v>
      </c>
      <c r="L61" s="3">
        <v>8.5</v>
      </c>
      <c r="M61" s="3">
        <v>0.55000000000000004</v>
      </c>
      <c r="N61" s="3">
        <v>345</v>
      </c>
      <c r="O61" s="5">
        <v>150</v>
      </c>
      <c r="P61" s="6" t="str">
        <f t="shared" si="0"/>
        <v>Melee</v>
      </c>
      <c r="Q61" s="7" t="s">
        <v>37</v>
      </c>
      <c r="R61" s="3"/>
    </row>
    <row r="62" spans="1:18" ht="14.25" hidden="1">
      <c r="A62" s="1" t="s">
        <v>128</v>
      </c>
      <c r="B62" s="3">
        <v>550</v>
      </c>
      <c r="C62" s="3">
        <v>85</v>
      </c>
      <c r="D62" s="3">
        <v>66</v>
      </c>
      <c r="E62" s="3">
        <v>3</v>
      </c>
      <c r="F62" s="3">
        <v>0.63800000000000001</v>
      </c>
      <c r="G62" s="4">
        <v>2.3E-2</v>
      </c>
      <c r="H62" s="3">
        <v>33</v>
      </c>
      <c r="I62" s="3">
        <v>3.2</v>
      </c>
      <c r="J62" s="3">
        <v>32.1</v>
      </c>
      <c r="K62" s="3">
        <v>1.25</v>
      </c>
      <c r="L62" s="3">
        <v>4</v>
      </c>
      <c r="M62" s="3">
        <v>0.75</v>
      </c>
      <c r="N62" s="3">
        <v>335</v>
      </c>
      <c r="O62" s="5">
        <v>125</v>
      </c>
      <c r="P62" s="6" t="str">
        <f t="shared" si="0"/>
        <v>Melee</v>
      </c>
      <c r="Q62" s="7" t="s">
        <v>34</v>
      </c>
      <c r="R62" s="8"/>
    </row>
    <row r="63" spans="1:18" ht="14.25">
      <c r="A63" s="1" t="s">
        <v>130</v>
      </c>
      <c r="B63" s="3">
        <v>545</v>
      </c>
      <c r="C63" s="3">
        <v>80</v>
      </c>
      <c r="D63" s="3">
        <v>62</v>
      </c>
      <c r="E63" s="3">
        <v>2.2000000000000002</v>
      </c>
      <c r="F63" s="3">
        <v>0.625</v>
      </c>
      <c r="G63" s="4">
        <v>3.3000000000000002E-2</v>
      </c>
      <c r="H63" s="3">
        <v>33</v>
      </c>
      <c r="I63" s="3">
        <v>3</v>
      </c>
      <c r="J63" s="3">
        <v>30</v>
      </c>
      <c r="K63" s="3">
        <v>0.5</v>
      </c>
      <c r="L63" s="3">
        <v>5</v>
      </c>
      <c r="M63" s="3">
        <v>0.75</v>
      </c>
      <c r="N63" s="3">
        <v>325</v>
      </c>
      <c r="O63" s="5">
        <v>525</v>
      </c>
      <c r="P63" s="6" t="str">
        <f t="shared" si="0"/>
        <v>Ranged</v>
      </c>
      <c r="Q63" s="7" t="s">
        <v>88</v>
      </c>
      <c r="R63" s="8"/>
    </row>
    <row r="64" spans="1:18" ht="14.25">
      <c r="A64" s="1" t="s">
        <v>132</v>
      </c>
      <c r="B64" s="3">
        <v>530</v>
      </c>
      <c r="C64" s="3">
        <v>85</v>
      </c>
      <c r="D64" s="3">
        <v>54</v>
      </c>
      <c r="E64" s="3">
        <v>2</v>
      </c>
      <c r="F64" s="3">
        <v>0.65600000000000003</v>
      </c>
      <c r="G64" s="4">
        <v>0.03</v>
      </c>
      <c r="H64" s="3">
        <v>33</v>
      </c>
      <c r="I64" s="3">
        <v>3</v>
      </c>
      <c r="J64" s="3">
        <v>30</v>
      </c>
      <c r="K64" s="3">
        <v>0.5</v>
      </c>
      <c r="L64" s="3">
        <v>6</v>
      </c>
      <c r="M64" s="3">
        <v>0.65</v>
      </c>
      <c r="N64" s="3">
        <v>325</v>
      </c>
      <c r="O64" s="5">
        <v>550</v>
      </c>
      <c r="P64" s="6" t="str">
        <f t="shared" si="0"/>
        <v>Ranged</v>
      </c>
      <c r="Q64" s="7" t="s">
        <v>88</v>
      </c>
      <c r="R64" s="8"/>
    </row>
    <row r="65" spans="1:18" ht="14.25" hidden="1">
      <c r="A65" s="1" t="s">
        <v>56</v>
      </c>
      <c r="B65" s="3">
        <v>585</v>
      </c>
      <c r="C65" s="3">
        <v>85</v>
      </c>
      <c r="D65" s="3">
        <v>55</v>
      </c>
      <c r="E65" s="3">
        <v>3</v>
      </c>
      <c r="F65" s="3">
        <v>0.625</v>
      </c>
      <c r="G65" s="4">
        <v>3.3000000000000002E-2</v>
      </c>
      <c r="H65" s="3">
        <v>32</v>
      </c>
      <c r="I65" s="3">
        <v>3</v>
      </c>
      <c r="J65" s="3">
        <v>32</v>
      </c>
      <c r="K65" s="3">
        <v>1.25</v>
      </c>
      <c r="L65" s="3">
        <v>9</v>
      </c>
      <c r="M65" s="3">
        <v>0.9</v>
      </c>
      <c r="N65" s="3">
        <v>340</v>
      </c>
      <c r="O65" s="5">
        <v>125</v>
      </c>
      <c r="P65" s="6" t="str">
        <f t="shared" si="0"/>
        <v>Melee</v>
      </c>
      <c r="Q65" s="7" t="s">
        <v>51</v>
      </c>
    </row>
    <row r="66" spans="1:18" ht="14.25" hidden="1">
      <c r="A66" s="1" t="s">
        <v>71</v>
      </c>
      <c r="B66" s="3">
        <v>584</v>
      </c>
      <c r="C66" s="3">
        <v>85</v>
      </c>
      <c r="D66" s="3">
        <v>63</v>
      </c>
      <c r="E66" s="3">
        <v>3.4</v>
      </c>
      <c r="F66" s="3">
        <v>0.65100000000000002</v>
      </c>
      <c r="G66" s="4">
        <v>2.1000000000000001E-2</v>
      </c>
      <c r="H66" s="3">
        <v>32</v>
      </c>
      <c r="I66" s="3">
        <v>3.5</v>
      </c>
      <c r="J66" s="3">
        <v>32.1</v>
      </c>
      <c r="K66" s="3">
        <v>1.25</v>
      </c>
      <c r="L66" s="3">
        <v>7</v>
      </c>
      <c r="M66" s="3">
        <v>0.65</v>
      </c>
      <c r="N66" s="3">
        <v>345</v>
      </c>
      <c r="O66" s="5">
        <v>125</v>
      </c>
      <c r="P66" s="6" t="str">
        <f t="shared" si="0"/>
        <v>Melee</v>
      </c>
      <c r="Q66" s="7" t="s">
        <v>51</v>
      </c>
      <c r="R66" s="8"/>
    </row>
    <row r="67" spans="1:18" ht="14.25" hidden="1">
      <c r="A67" s="1" t="s">
        <v>133</v>
      </c>
      <c r="B67" s="3">
        <v>542.64</v>
      </c>
      <c r="C67" s="3">
        <v>73</v>
      </c>
      <c r="D67" s="3">
        <v>68</v>
      </c>
      <c r="E67" s="3">
        <v>4</v>
      </c>
      <c r="F67" s="3">
        <v>0.67900000000000005</v>
      </c>
      <c r="G67" s="4">
        <v>1.2999999999999999E-2</v>
      </c>
      <c r="H67" s="3">
        <v>32</v>
      </c>
      <c r="I67" s="3">
        <v>3</v>
      </c>
      <c r="J67" s="3">
        <v>32.1</v>
      </c>
      <c r="K67" s="3">
        <v>1.25</v>
      </c>
      <c r="L67" s="3">
        <v>10</v>
      </c>
      <c r="M67" s="3">
        <v>0.8</v>
      </c>
      <c r="N67" s="3">
        <v>345</v>
      </c>
      <c r="O67" s="5">
        <v>175</v>
      </c>
      <c r="P67" s="6" t="str">
        <f t="shared" si="0"/>
        <v>Melee</v>
      </c>
      <c r="Q67" s="7" t="s">
        <v>22</v>
      </c>
      <c r="R67" s="6"/>
    </row>
    <row r="68" spans="1:18" ht="14.25">
      <c r="A68" s="1" t="s">
        <v>135</v>
      </c>
      <c r="B68" s="3">
        <v>537.76</v>
      </c>
      <c r="C68" s="3">
        <v>82</v>
      </c>
      <c r="D68" s="3">
        <v>63</v>
      </c>
      <c r="E68" s="3">
        <v>2.41</v>
      </c>
      <c r="F68" s="3">
        <v>0.65800000000000003</v>
      </c>
      <c r="G68" s="4">
        <v>0.03</v>
      </c>
      <c r="H68" s="3">
        <v>32</v>
      </c>
      <c r="I68" s="3">
        <v>3.4</v>
      </c>
      <c r="J68" s="3">
        <v>30</v>
      </c>
      <c r="K68" s="3">
        <v>0.5</v>
      </c>
      <c r="L68" s="3">
        <v>5.5</v>
      </c>
      <c r="M68" s="3">
        <v>0.55000000000000004</v>
      </c>
      <c r="N68" s="3">
        <v>330</v>
      </c>
      <c r="O68" s="5">
        <v>575</v>
      </c>
      <c r="P68" s="6" t="str">
        <f t="shared" si="0"/>
        <v>Ranged</v>
      </c>
      <c r="Q68" s="7" t="s">
        <v>88</v>
      </c>
      <c r="R68" s="9" t="s">
        <v>44</v>
      </c>
    </row>
    <row r="69" spans="1:18" ht="14.25">
      <c r="A69" s="1" t="s">
        <v>137</v>
      </c>
      <c r="B69" s="3">
        <v>532.79999999999995</v>
      </c>
      <c r="C69" s="3">
        <v>85</v>
      </c>
      <c r="D69" s="3">
        <v>59</v>
      </c>
      <c r="E69" s="3">
        <v>3</v>
      </c>
      <c r="F69" s="3">
        <v>0.66800000000000004</v>
      </c>
      <c r="G69" s="4">
        <v>3.1E-2</v>
      </c>
      <c r="H69" s="3">
        <v>32</v>
      </c>
      <c r="I69" s="3">
        <v>3.5</v>
      </c>
      <c r="J69" s="3">
        <v>30</v>
      </c>
      <c r="K69" s="3">
        <v>0.5</v>
      </c>
      <c r="L69" s="3">
        <v>5.5</v>
      </c>
      <c r="M69" s="3">
        <v>0.55000000000000004</v>
      </c>
      <c r="N69" s="3">
        <v>335</v>
      </c>
      <c r="O69" s="5">
        <v>525</v>
      </c>
      <c r="P69" s="6" t="str">
        <f t="shared" si="0"/>
        <v>Ranged</v>
      </c>
      <c r="Q69" s="7" t="s">
        <v>39</v>
      </c>
      <c r="R69" s="6"/>
    </row>
    <row r="70" spans="1:18" ht="14.25">
      <c r="A70" s="1" t="s">
        <v>138</v>
      </c>
      <c r="B70" s="3">
        <v>529.04</v>
      </c>
      <c r="C70" s="3">
        <v>78</v>
      </c>
      <c r="D70" s="3">
        <v>50.04</v>
      </c>
      <c r="E70" s="3">
        <v>3</v>
      </c>
      <c r="F70" s="3">
        <v>0.625</v>
      </c>
      <c r="G70" s="4">
        <v>2.1399999999999999E-2</v>
      </c>
      <c r="H70" s="3">
        <v>32</v>
      </c>
      <c r="I70" s="3">
        <v>3.8</v>
      </c>
      <c r="J70" s="3">
        <v>30</v>
      </c>
      <c r="K70" s="3">
        <v>0.5</v>
      </c>
      <c r="L70" s="3">
        <v>2.5</v>
      </c>
      <c r="M70" s="3">
        <v>0.5</v>
      </c>
      <c r="N70" s="3">
        <v>325</v>
      </c>
      <c r="O70" s="5">
        <v>550</v>
      </c>
      <c r="P70" s="6" t="str">
        <f t="shared" si="0"/>
        <v>Ranged</v>
      </c>
      <c r="Q70" s="7" t="s">
        <v>27</v>
      </c>
      <c r="R70" s="8"/>
    </row>
    <row r="71" spans="1:18" ht="14.25">
      <c r="A71" s="1" t="s">
        <v>139</v>
      </c>
      <c r="B71" s="3">
        <v>525.08000000000004</v>
      </c>
      <c r="C71" s="3">
        <v>81</v>
      </c>
      <c r="D71" s="3">
        <v>63</v>
      </c>
      <c r="E71" s="3">
        <v>2.41</v>
      </c>
      <c r="F71" s="3">
        <v>0.67900000000000005</v>
      </c>
      <c r="G71" s="4">
        <v>3.3799999999999997E-2</v>
      </c>
      <c r="H71" s="3">
        <v>32</v>
      </c>
      <c r="I71" s="3">
        <v>3</v>
      </c>
      <c r="J71" s="3">
        <v>30</v>
      </c>
      <c r="K71" s="3">
        <v>0.5</v>
      </c>
      <c r="L71" s="3">
        <v>6</v>
      </c>
      <c r="M71" s="3">
        <v>0.6</v>
      </c>
      <c r="N71" s="3">
        <v>330</v>
      </c>
      <c r="O71" s="5">
        <v>550</v>
      </c>
      <c r="P71" s="6" t="str">
        <f t="shared" si="0"/>
        <v>Ranged</v>
      </c>
      <c r="Q71" s="7" t="s">
        <v>88</v>
      </c>
      <c r="R71" s="8"/>
    </row>
    <row r="72" spans="1:18" ht="14.25">
      <c r="A72" s="1" t="s">
        <v>140</v>
      </c>
      <c r="B72" s="3">
        <v>515</v>
      </c>
      <c r="C72" s="3">
        <v>82</v>
      </c>
      <c r="D72" s="3">
        <v>61</v>
      </c>
      <c r="E72" s="3">
        <v>2.7</v>
      </c>
      <c r="F72" s="3">
        <v>0.625</v>
      </c>
      <c r="G72" s="4">
        <v>0.01</v>
      </c>
      <c r="H72" s="3">
        <v>32</v>
      </c>
      <c r="I72" s="3">
        <v>3.5</v>
      </c>
      <c r="J72" s="3">
        <v>30</v>
      </c>
      <c r="K72" s="3">
        <v>0.5</v>
      </c>
      <c r="L72" s="3">
        <v>6</v>
      </c>
      <c r="M72" s="3">
        <v>0.5</v>
      </c>
      <c r="N72" s="3">
        <v>325</v>
      </c>
      <c r="O72" s="5">
        <v>525</v>
      </c>
      <c r="P72" s="6" t="str">
        <f t="shared" si="0"/>
        <v>Ranged</v>
      </c>
      <c r="Q72" s="7" t="s">
        <v>88</v>
      </c>
      <c r="R72" s="8"/>
    </row>
    <row r="73" spans="1:18" ht="14.25" hidden="1">
      <c r="A73" s="1" t="s">
        <v>141</v>
      </c>
      <c r="B73" s="3">
        <v>510</v>
      </c>
      <c r="C73" s="3">
        <v>65</v>
      </c>
      <c r="D73" s="3">
        <v>59</v>
      </c>
      <c r="E73" s="3">
        <v>3</v>
      </c>
      <c r="F73" s="3">
        <v>0.625</v>
      </c>
      <c r="G73" s="4">
        <v>0.06</v>
      </c>
      <c r="H73" s="3">
        <v>32</v>
      </c>
      <c r="I73" s="3">
        <v>2.5</v>
      </c>
      <c r="J73" s="3">
        <v>30</v>
      </c>
      <c r="K73" s="3">
        <v>0.5</v>
      </c>
      <c r="L73" s="3">
        <v>4.5</v>
      </c>
      <c r="M73" s="3">
        <v>1.75</v>
      </c>
      <c r="N73" s="3">
        <v>325</v>
      </c>
      <c r="O73" s="5">
        <v>175</v>
      </c>
      <c r="P73" s="6" t="str">
        <f t="shared" si="0"/>
        <v>Melee</v>
      </c>
      <c r="Q73" s="7" t="s">
        <v>39</v>
      </c>
      <c r="R73" s="3"/>
    </row>
    <row r="74" spans="1:18" ht="14.25">
      <c r="A74" s="1" t="s">
        <v>142</v>
      </c>
      <c r="B74" s="3">
        <v>475</v>
      </c>
      <c r="C74" s="3">
        <v>85</v>
      </c>
      <c r="D74" s="3">
        <v>62</v>
      </c>
      <c r="E74" s="3">
        <v>2.1800000000000002</v>
      </c>
      <c r="F74" s="3">
        <v>0.56799999999999995</v>
      </c>
      <c r="G74" s="4">
        <v>0.04</v>
      </c>
      <c r="H74" s="3">
        <v>32</v>
      </c>
      <c r="I74" s="3">
        <v>3.5</v>
      </c>
      <c r="J74" s="3">
        <v>30</v>
      </c>
      <c r="K74" s="3">
        <v>0.5</v>
      </c>
      <c r="L74" s="3">
        <v>5.5</v>
      </c>
      <c r="M74" s="3">
        <v>0.55000000000000004</v>
      </c>
      <c r="N74" s="3">
        <v>325</v>
      </c>
      <c r="O74" s="5">
        <v>650</v>
      </c>
      <c r="P74" s="6" t="str">
        <f t="shared" si="0"/>
        <v>Ranged</v>
      </c>
      <c r="Q74" s="7" t="s">
        <v>88</v>
      </c>
    </row>
    <row r="75" spans="1:18" ht="14.25" hidden="1">
      <c r="A75" s="1" t="s">
        <v>54</v>
      </c>
      <c r="B75" s="3">
        <v>593</v>
      </c>
      <c r="C75" s="3">
        <v>90</v>
      </c>
      <c r="D75" s="3">
        <v>58.375999999999998</v>
      </c>
      <c r="E75" s="3">
        <v>3.2</v>
      </c>
      <c r="F75" s="3">
        <v>0.69399999999999995</v>
      </c>
      <c r="G75" s="4">
        <v>3.1E-2</v>
      </c>
      <c r="H75" s="3">
        <v>31.38</v>
      </c>
      <c r="I75" s="3">
        <v>3.5</v>
      </c>
      <c r="J75" s="3">
        <v>32.1</v>
      </c>
      <c r="K75" s="3">
        <v>1.25</v>
      </c>
      <c r="L75" s="3">
        <v>8.5</v>
      </c>
      <c r="M75" s="3">
        <v>0.65</v>
      </c>
      <c r="N75" s="3">
        <v>350</v>
      </c>
      <c r="O75" s="5">
        <v>125</v>
      </c>
      <c r="P75" s="6" t="str">
        <f t="shared" si="0"/>
        <v>Melee</v>
      </c>
      <c r="Q75" s="7" t="s">
        <v>51</v>
      </c>
      <c r="R75" s="3"/>
    </row>
    <row r="76" spans="1:18" ht="14.25" hidden="1">
      <c r="A76" s="1" t="s">
        <v>134</v>
      </c>
      <c r="B76" s="3">
        <v>594</v>
      </c>
      <c r="C76" s="3">
        <v>95</v>
      </c>
      <c r="D76" s="3">
        <v>53.04</v>
      </c>
      <c r="E76" s="3">
        <v>3</v>
      </c>
      <c r="F76" s="3">
        <v>0.625</v>
      </c>
      <c r="G76" s="4">
        <v>2.2499999999999999E-2</v>
      </c>
      <c r="H76" s="3">
        <v>31</v>
      </c>
      <c r="I76" s="3">
        <v>3.6</v>
      </c>
      <c r="J76" s="3">
        <v>32.1</v>
      </c>
      <c r="K76" s="3">
        <v>1.25</v>
      </c>
      <c r="L76" s="3">
        <v>7.5</v>
      </c>
      <c r="M76" s="3">
        <v>0.85</v>
      </c>
      <c r="N76" s="3">
        <v>345</v>
      </c>
      <c r="O76" s="5">
        <v>150</v>
      </c>
      <c r="P76" s="6" t="str">
        <f t="shared" si="0"/>
        <v>Melee</v>
      </c>
      <c r="Q76" s="7" t="s">
        <v>34</v>
      </c>
    </row>
    <row r="77" spans="1:18" ht="14.25" hidden="1">
      <c r="A77" s="1" t="s">
        <v>143</v>
      </c>
      <c r="B77" s="3">
        <v>560</v>
      </c>
      <c r="C77" s="3">
        <v>88</v>
      </c>
      <c r="D77" s="3">
        <v>64</v>
      </c>
      <c r="E77" s="3">
        <v>3</v>
      </c>
      <c r="F77" s="3">
        <v>0.625</v>
      </c>
      <c r="G77" s="4">
        <v>0.03</v>
      </c>
      <c r="H77" s="3">
        <v>31</v>
      </c>
      <c r="I77" s="3">
        <v>3</v>
      </c>
      <c r="J77" s="3">
        <v>27.1</v>
      </c>
      <c r="K77" s="3">
        <v>0.75</v>
      </c>
      <c r="L77" s="3">
        <v>8.5</v>
      </c>
      <c r="M77" s="3">
        <v>0.85</v>
      </c>
      <c r="N77" s="3">
        <v>340</v>
      </c>
      <c r="O77" s="5">
        <v>150</v>
      </c>
      <c r="P77" s="6" t="str">
        <f t="shared" si="0"/>
        <v>Melee</v>
      </c>
      <c r="Q77" s="7" t="s">
        <v>22</v>
      </c>
      <c r="R77" s="8"/>
    </row>
    <row r="78" spans="1:18" ht="14.25">
      <c r="A78" s="1" t="s">
        <v>145</v>
      </c>
      <c r="B78" s="3">
        <v>542.76</v>
      </c>
      <c r="C78" s="3">
        <v>82</v>
      </c>
      <c r="D78" s="3">
        <v>65</v>
      </c>
      <c r="E78" s="3">
        <v>2.41</v>
      </c>
      <c r="F78" s="3">
        <v>0.65600000000000003</v>
      </c>
      <c r="G78" s="4">
        <v>1.4999999999999999E-2</v>
      </c>
      <c r="H78" s="3">
        <v>31</v>
      </c>
      <c r="I78" s="3">
        <v>3</v>
      </c>
      <c r="J78" s="3">
        <v>30</v>
      </c>
      <c r="K78" s="3">
        <v>0.5</v>
      </c>
      <c r="L78" s="3">
        <v>6</v>
      </c>
      <c r="M78" s="3">
        <v>0.65</v>
      </c>
      <c r="N78" s="3">
        <v>325</v>
      </c>
      <c r="O78" s="5">
        <v>525</v>
      </c>
      <c r="P78" s="6" t="str">
        <f t="shared" si="0"/>
        <v>Ranged</v>
      </c>
      <c r="Q78" s="7" t="s">
        <v>88</v>
      </c>
      <c r="R78" s="8"/>
    </row>
    <row r="79" spans="1:18" ht="14.25">
      <c r="A79" s="1" t="s">
        <v>146</v>
      </c>
      <c r="B79" s="3">
        <v>515.76</v>
      </c>
      <c r="C79" s="3">
        <v>82</v>
      </c>
      <c r="D79" s="3">
        <v>65</v>
      </c>
      <c r="E79" s="3">
        <v>2.41</v>
      </c>
      <c r="F79" s="3">
        <v>0.625</v>
      </c>
      <c r="G79" s="4">
        <v>1.6E-2</v>
      </c>
      <c r="H79" s="3">
        <v>31</v>
      </c>
      <c r="I79" s="3">
        <v>3.25</v>
      </c>
      <c r="J79" s="3">
        <v>30</v>
      </c>
      <c r="K79" s="3">
        <v>0.5</v>
      </c>
      <c r="L79" s="3">
        <v>5</v>
      </c>
      <c r="M79" s="3">
        <v>0.55000000000000004</v>
      </c>
      <c r="N79" s="3">
        <v>335</v>
      </c>
      <c r="O79" s="5">
        <v>500</v>
      </c>
      <c r="P79" s="6" t="str">
        <f t="shared" si="0"/>
        <v>Ranged</v>
      </c>
      <c r="Q79" s="7" t="s">
        <v>88</v>
      </c>
      <c r="R79" s="8"/>
    </row>
    <row r="80" spans="1:18" ht="14.25">
      <c r="A80" s="1" t="s">
        <v>147</v>
      </c>
      <c r="B80" s="3">
        <v>484.4</v>
      </c>
      <c r="C80" s="3">
        <v>80</v>
      </c>
      <c r="D80" s="3">
        <v>64</v>
      </c>
      <c r="E80" s="3">
        <v>2.41</v>
      </c>
      <c r="F80" s="3">
        <v>0.625</v>
      </c>
      <c r="G80" s="4">
        <v>1.4999999999999999E-2</v>
      </c>
      <c r="H80" s="3">
        <v>31</v>
      </c>
      <c r="I80" s="3">
        <v>3.5</v>
      </c>
      <c r="J80" s="3">
        <v>30</v>
      </c>
      <c r="K80" s="3">
        <v>0.5</v>
      </c>
      <c r="L80" s="3">
        <v>6.5</v>
      </c>
      <c r="M80" s="3">
        <v>0.55000000000000004</v>
      </c>
      <c r="N80" s="3">
        <v>325</v>
      </c>
      <c r="O80" s="5">
        <v>550</v>
      </c>
      <c r="P80" s="6" t="str">
        <f t="shared" si="0"/>
        <v>Ranged</v>
      </c>
      <c r="Q80" s="7" t="s">
        <v>88</v>
      </c>
    </row>
    <row r="81" spans="1:18" ht="14.25" hidden="1">
      <c r="A81" s="1" t="s">
        <v>83</v>
      </c>
      <c r="B81" s="3">
        <v>589</v>
      </c>
      <c r="C81" s="3">
        <v>85</v>
      </c>
      <c r="D81" s="3">
        <v>61.036000000000001</v>
      </c>
      <c r="E81" s="3">
        <v>3.2</v>
      </c>
      <c r="F81" s="3">
        <v>0.64400000000000002</v>
      </c>
      <c r="G81" s="4">
        <v>1.8499999999999999E-2</v>
      </c>
      <c r="H81" s="3">
        <v>30.88</v>
      </c>
      <c r="I81" s="3">
        <v>3.5</v>
      </c>
      <c r="J81" s="3">
        <v>32.1</v>
      </c>
      <c r="K81" s="3">
        <v>1.25</v>
      </c>
      <c r="L81" s="3">
        <v>8</v>
      </c>
      <c r="M81" s="3">
        <v>0.6</v>
      </c>
      <c r="N81" s="3">
        <v>345</v>
      </c>
      <c r="O81" s="5">
        <v>125</v>
      </c>
      <c r="P81" s="6" t="str">
        <f t="shared" si="0"/>
        <v>Melee</v>
      </c>
      <c r="Q81" s="7" t="s">
        <v>75</v>
      </c>
      <c r="R81" s="6"/>
    </row>
    <row r="82" spans="1:18" ht="14.25" hidden="1">
      <c r="A82" s="1" t="s">
        <v>69</v>
      </c>
      <c r="B82" s="3">
        <v>588</v>
      </c>
      <c r="C82" s="3">
        <v>95</v>
      </c>
      <c r="D82" s="3">
        <v>68</v>
      </c>
      <c r="E82" s="3">
        <v>3.1</v>
      </c>
      <c r="F82" s="3">
        <v>0.66800000000000004</v>
      </c>
      <c r="G82" s="4">
        <v>2.9000000000000001E-2</v>
      </c>
      <c r="H82" s="3">
        <v>30</v>
      </c>
      <c r="I82" s="3">
        <v>3.5</v>
      </c>
      <c r="J82" s="3">
        <v>39</v>
      </c>
      <c r="K82" s="3">
        <v>1.25</v>
      </c>
      <c r="L82" s="3">
        <v>8.5</v>
      </c>
      <c r="M82" s="3">
        <v>0.75</v>
      </c>
      <c r="N82" s="3">
        <v>335</v>
      </c>
      <c r="O82" s="5">
        <v>125</v>
      </c>
      <c r="P82" s="6" t="str">
        <f t="shared" si="0"/>
        <v>Melee</v>
      </c>
      <c r="Q82" s="7" t="s">
        <v>51</v>
      </c>
      <c r="R82" s="8"/>
    </row>
    <row r="83" spans="1:18" ht="14.25" hidden="1">
      <c r="A83" s="1" t="s">
        <v>67</v>
      </c>
      <c r="B83" s="3">
        <v>587</v>
      </c>
      <c r="C83" s="3">
        <v>89</v>
      </c>
      <c r="D83" s="3">
        <v>66</v>
      </c>
      <c r="E83" s="3">
        <v>3.5</v>
      </c>
      <c r="F83" s="3">
        <v>0.69399999999999995</v>
      </c>
      <c r="G83" s="4">
        <v>0.03</v>
      </c>
      <c r="H83" s="3">
        <v>30</v>
      </c>
      <c r="I83" s="3">
        <v>3.5</v>
      </c>
      <c r="J83" s="3">
        <v>32.1</v>
      </c>
      <c r="K83" s="3">
        <v>1.25</v>
      </c>
      <c r="L83" s="3">
        <v>8.5</v>
      </c>
      <c r="M83" s="3">
        <v>0.55000000000000004</v>
      </c>
      <c r="N83" s="3">
        <v>350</v>
      </c>
      <c r="O83" s="5">
        <v>125</v>
      </c>
      <c r="P83" s="6" t="str">
        <f t="shared" si="0"/>
        <v>Melee</v>
      </c>
      <c r="Q83" s="7" t="s">
        <v>51</v>
      </c>
      <c r="R83" s="8"/>
    </row>
    <row r="84" spans="1:18" ht="14.25" hidden="1">
      <c r="A84" s="1" t="s">
        <v>148</v>
      </c>
      <c r="B84" s="3">
        <v>582.79999999999995</v>
      </c>
      <c r="C84" s="3">
        <v>85</v>
      </c>
      <c r="D84" s="3">
        <v>64</v>
      </c>
      <c r="E84" s="3">
        <v>3.5</v>
      </c>
      <c r="F84" s="3">
        <v>0.625</v>
      </c>
      <c r="G84" s="4">
        <v>2.5000000000000001E-2</v>
      </c>
      <c r="H84" s="3">
        <v>30</v>
      </c>
      <c r="I84" s="3">
        <v>4</v>
      </c>
      <c r="J84" s="3">
        <v>32.1</v>
      </c>
      <c r="K84" s="3">
        <v>1.25</v>
      </c>
      <c r="L84" s="3">
        <v>10</v>
      </c>
      <c r="M84" s="3">
        <v>1</v>
      </c>
      <c r="N84" s="3">
        <v>340</v>
      </c>
      <c r="O84" s="5">
        <v>125</v>
      </c>
      <c r="P84" s="6" t="str">
        <f t="shared" si="0"/>
        <v>Melee</v>
      </c>
      <c r="Q84" s="7" t="s">
        <v>34</v>
      </c>
      <c r="R84" s="8"/>
    </row>
    <row r="85" spans="1:18" ht="14.25">
      <c r="A85" s="1" t="s">
        <v>149</v>
      </c>
      <c r="B85" s="3">
        <v>527.72</v>
      </c>
      <c r="C85" s="3">
        <v>79</v>
      </c>
      <c r="D85" s="3">
        <v>65</v>
      </c>
      <c r="E85" s="3">
        <v>2.2599999999999998</v>
      </c>
      <c r="F85" s="3">
        <v>0.65800000000000003</v>
      </c>
      <c r="G85" s="4">
        <v>3.3300000000000003E-2</v>
      </c>
      <c r="H85" s="3">
        <v>30</v>
      </c>
      <c r="I85" s="3">
        <v>3.4</v>
      </c>
      <c r="J85" s="3">
        <v>30</v>
      </c>
      <c r="K85" s="3">
        <v>0.5</v>
      </c>
      <c r="L85" s="3">
        <v>5.5</v>
      </c>
      <c r="M85" s="3">
        <v>0.55000000000000004</v>
      </c>
      <c r="N85" s="3">
        <v>325</v>
      </c>
      <c r="O85" s="5">
        <v>600</v>
      </c>
      <c r="P85" s="6" t="str">
        <f t="shared" si="0"/>
        <v>Ranged</v>
      </c>
      <c r="Q85" s="7" t="s">
        <v>88</v>
      </c>
    </row>
    <row r="86" spans="1:18" ht="14.25">
      <c r="A86" s="1" t="s">
        <v>151</v>
      </c>
      <c r="B86" s="3">
        <v>524.4</v>
      </c>
      <c r="C86" s="3">
        <v>80</v>
      </c>
      <c r="D86" s="3">
        <v>48.36</v>
      </c>
      <c r="E86" s="3">
        <v>2.625</v>
      </c>
      <c r="F86" s="3">
        <v>0.625</v>
      </c>
      <c r="G86" s="4">
        <v>2.1100000000000001E-2</v>
      </c>
      <c r="H86" s="3">
        <v>30</v>
      </c>
      <c r="I86" s="3">
        <v>3.5</v>
      </c>
      <c r="J86" s="3">
        <v>30</v>
      </c>
      <c r="K86" s="3">
        <v>0.5</v>
      </c>
      <c r="L86" s="3">
        <v>5.5</v>
      </c>
      <c r="M86" s="3">
        <v>0.6</v>
      </c>
      <c r="N86" s="3">
        <v>335</v>
      </c>
      <c r="O86" s="5">
        <v>480</v>
      </c>
      <c r="P86" s="6" t="str">
        <f t="shared" si="0"/>
        <v>Ranged</v>
      </c>
      <c r="Q86" s="7" t="s">
        <v>39</v>
      </c>
    </row>
    <row r="87" spans="1:18" ht="14.25" hidden="1">
      <c r="A87" s="1" t="s">
        <v>153</v>
      </c>
      <c r="B87" s="3">
        <v>523</v>
      </c>
      <c r="C87" s="3">
        <v>87</v>
      </c>
      <c r="D87" s="3">
        <v>60</v>
      </c>
      <c r="E87" s="3">
        <v>3.2</v>
      </c>
      <c r="F87" s="3">
        <v>0.67</v>
      </c>
      <c r="G87" s="4">
        <v>2.5000000000000001E-2</v>
      </c>
      <c r="H87" s="3">
        <v>30</v>
      </c>
      <c r="I87" s="3">
        <v>3.4</v>
      </c>
      <c r="J87" s="3">
        <v>30</v>
      </c>
      <c r="K87" s="3">
        <v>1.25</v>
      </c>
      <c r="L87" s="3">
        <v>6.5</v>
      </c>
      <c r="M87" s="3">
        <v>0.9</v>
      </c>
      <c r="N87" s="3">
        <v>345</v>
      </c>
      <c r="O87" s="5">
        <v>175</v>
      </c>
      <c r="P87" s="6" t="str">
        <f t="shared" si="0"/>
        <v>Melee</v>
      </c>
      <c r="Q87" s="7" t="s">
        <v>37</v>
      </c>
      <c r="R87" s="6"/>
    </row>
    <row r="88" spans="1:18" ht="14.25">
      <c r="A88" s="1" t="s">
        <v>155</v>
      </c>
      <c r="B88" s="3">
        <v>541</v>
      </c>
      <c r="C88" s="3">
        <v>84</v>
      </c>
      <c r="D88" s="3">
        <v>50.543999999999997</v>
      </c>
      <c r="E88" s="3">
        <v>3.3</v>
      </c>
      <c r="F88" s="3">
        <v>0.69</v>
      </c>
      <c r="G88" s="4">
        <v>3.4000000000000002E-2</v>
      </c>
      <c r="H88" s="3">
        <v>29</v>
      </c>
      <c r="I88" s="3">
        <v>3.75</v>
      </c>
      <c r="J88" s="3">
        <v>30</v>
      </c>
      <c r="K88" s="3">
        <v>0.5</v>
      </c>
      <c r="L88" s="3">
        <v>5.5</v>
      </c>
      <c r="M88" s="3">
        <v>0.65</v>
      </c>
      <c r="N88" s="3">
        <v>335</v>
      </c>
      <c r="O88" s="5">
        <v>550</v>
      </c>
      <c r="P88" s="6" t="str">
        <f t="shared" si="0"/>
        <v>Ranged</v>
      </c>
      <c r="Q88" s="7" t="s">
        <v>39</v>
      </c>
      <c r="R88" s="6"/>
    </row>
    <row r="89" spans="1:18" ht="14.25">
      <c r="A89" s="1" t="s">
        <v>157</v>
      </c>
      <c r="B89" s="3">
        <v>540</v>
      </c>
      <c r="C89" s="3">
        <v>85</v>
      </c>
      <c r="D89" s="3">
        <v>61</v>
      </c>
      <c r="E89" s="3">
        <v>4</v>
      </c>
      <c r="F89" s="3">
        <v>0.625</v>
      </c>
      <c r="G89" s="4">
        <v>0</v>
      </c>
      <c r="H89" s="3">
        <v>29</v>
      </c>
      <c r="I89" s="3">
        <v>3.5</v>
      </c>
      <c r="J89" s="3">
        <v>30</v>
      </c>
      <c r="K89" s="3">
        <v>0.5</v>
      </c>
      <c r="L89" s="3">
        <v>6</v>
      </c>
      <c r="M89" s="3">
        <v>0.55000000000000004</v>
      </c>
      <c r="N89" s="3">
        <v>330</v>
      </c>
      <c r="O89" s="5">
        <v>550</v>
      </c>
      <c r="P89" s="6" t="str">
        <f t="shared" si="0"/>
        <v>Ranged</v>
      </c>
      <c r="Q89" s="7" t="s">
        <v>88</v>
      </c>
      <c r="R89" s="7" t="s">
        <v>25</v>
      </c>
    </row>
    <row r="90" spans="1:18" ht="14.25">
      <c r="A90" s="1" t="s">
        <v>159</v>
      </c>
      <c r="B90" s="3">
        <v>540</v>
      </c>
      <c r="C90" s="3">
        <v>85</v>
      </c>
      <c r="D90" s="3">
        <v>65</v>
      </c>
      <c r="E90" s="3">
        <v>2.2599999999999998</v>
      </c>
      <c r="F90" s="3">
        <v>0.625</v>
      </c>
      <c r="G90" s="4">
        <v>2.5000000000000001E-2</v>
      </c>
      <c r="H90" s="3">
        <v>29</v>
      </c>
      <c r="I90" s="3">
        <v>3.5</v>
      </c>
      <c r="J90" s="3">
        <v>30</v>
      </c>
      <c r="K90" s="3">
        <v>0.5</v>
      </c>
      <c r="L90" s="3">
        <v>7</v>
      </c>
      <c r="M90" s="3">
        <v>0.55000000000000004</v>
      </c>
      <c r="N90" s="3">
        <v>325</v>
      </c>
      <c r="O90" s="5">
        <v>500</v>
      </c>
      <c r="P90" s="6" t="str">
        <f t="shared" si="0"/>
        <v>Ranged</v>
      </c>
      <c r="Q90" s="7" t="s">
        <v>88</v>
      </c>
      <c r="R90" s="8"/>
    </row>
    <row r="91" spans="1:18" ht="14.25">
      <c r="A91" s="1" t="s">
        <v>160</v>
      </c>
      <c r="B91" s="3">
        <v>517.76</v>
      </c>
      <c r="C91" s="3">
        <v>82</v>
      </c>
      <c r="D91" s="3">
        <v>65</v>
      </c>
      <c r="E91" s="3">
        <v>2.41</v>
      </c>
      <c r="F91" s="3">
        <v>0.66500000000000004</v>
      </c>
      <c r="G91" s="4">
        <v>2.6499999999999999E-2</v>
      </c>
      <c r="H91" s="3">
        <v>29</v>
      </c>
      <c r="I91" s="3">
        <v>3.5</v>
      </c>
      <c r="J91" s="3">
        <v>30</v>
      </c>
      <c r="K91" s="3">
        <v>0.5</v>
      </c>
      <c r="L91" s="3">
        <v>6</v>
      </c>
      <c r="M91" s="3">
        <v>0.55000000000000004</v>
      </c>
      <c r="N91" s="3">
        <v>325</v>
      </c>
      <c r="O91" s="5">
        <v>500</v>
      </c>
      <c r="P91" s="6" t="str">
        <f t="shared" si="0"/>
        <v>Ranged</v>
      </c>
      <c r="Q91" s="7" t="s">
        <v>88</v>
      </c>
      <c r="R91" s="8"/>
    </row>
    <row r="92" spans="1:18" ht="14.25">
      <c r="A92" s="1" t="s">
        <v>131</v>
      </c>
      <c r="B92" s="3">
        <v>504</v>
      </c>
      <c r="C92" s="3">
        <v>79</v>
      </c>
      <c r="D92" s="3">
        <v>53.375999999999998</v>
      </c>
      <c r="E92" s="3">
        <v>3.2</v>
      </c>
      <c r="F92" s="3">
        <v>0.625</v>
      </c>
      <c r="G92" s="4">
        <v>2.1100000000000001E-2</v>
      </c>
      <c r="H92" s="3">
        <v>29</v>
      </c>
      <c r="I92" s="3">
        <v>3</v>
      </c>
      <c r="J92" s="3">
        <v>30</v>
      </c>
      <c r="K92" s="3">
        <v>0.5</v>
      </c>
      <c r="L92" s="3">
        <v>5.5</v>
      </c>
      <c r="M92" s="3">
        <v>0.5</v>
      </c>
      <c r="N92" s="3">
        <v>340</v>
      </c>
      <c r="O92" s="5">
        <v>575</v>
      </c>
      <c r="P92" s="6" t="str">
        <f t="shared" si="0"/>
        <v>Ranged</v>
      </c>
      <c r="Q92" s="7" t="s">
        <v>25</v>
      </c>
      <c r="R92" s="8"/>
    </row>
    <row r="93" spans="1:18" ht="14.25">
      <c r="A93" s="1" t="s">
        <v>156</v>
      </c>
      <c r="B93" s="3">
        <v>489.32</v>
      </c>
      <c r="C93" s="3">
        <v>74</v>
      </c>
      <c r="D93" s="3">
        <v>51.207999999999998</v>
      </c>
      <c r="E93" s="3">
        <v>3.1</v>
      </c>
      <c r="F93" s="3">
        <v>0.64400000000000002</v>
      </c>
      <c r="G93" s="4">
        <v>2.6100000000000002E-2</v>
      </c>
      <c r="H93" s="3">
        <v>29</v>
      </c>
      <c r="I93" s="3">
        <v>4</v>
      </c>
      <c r="J93" s="3">
        <v>30</v>
      </c>
      <c r="K93" s="3">
        <v>0.5</v>
      </c>
      <c r="L93" s="3">
        <v>5.5</v>
      </c>
      <c r="M93" s="3">
        <v>0.55000000000000004</v>
      </c>
      <c r="N93" s="3">
        <v>335</v>
      </c>
      <c r="O93" s="5">
        <v>550</v>
      </c>
      <c r="P93" s="6" t="str">
        <f t="shared" si="0"/>
        <v>Ranged</v>
      </c>
      <c r="Q93" s="7" t="s">
        <v>27</v>
      </c>
      <c r="R93" s="8"/>
    </row>
    <row r="94" spans="1:18" ht="14.25">
      <c r="A94" s="1" t="s">
        <v>154</v>
      </c>
      <c r="B94" s="3">
        <v>525</v>
      </c>
      <c r="C94" s="3">
        <v>74</v>
      </c>
      <c r="D94" s="3">
        <v>46.368000000000002</v>
      </c>
      <c r="E94" s="3">
        <v>2.6</v>
      </c>
      <c r="F94" s="3">
        <v>0.625</v>
      </c>
      <c r="G94" s="4">
        <v>2.2499999999999999E-2</v>
      </c>
      <c r="H94" s="3">
        <v>28.22</v>
      </c>
      <c r="I94" s="3">
        <v>3.7</v>
      </c>
      <c r="J94" s="3">
        <v>30</v>
      </c>
      <c r="K94" s="3">
        <v>0.5</v>
      </c>
      <c r="L94" s="3">
        <v>6</v>
      </c>
      <c r="M94" s="3">
        <v>0.6</v>
      </c>
      <c r="N94" s="3">
        <v>330</v>
      </c>
      <c r="O94" s="5">
        <v>550</v>
      </c>
      <c r="P94" s="6" t="str">
        <f t="shared" si="0"/>
        <v>Ranged</v>
      </c>
      <c r="Q94" s="7" t="s">
        <v>27</v>
      </c>
      <c r="R94" s="8"/>
    </row>
    <row r="95" spans="1:18" ht="14.25" hidden="1">
      <c r="A95" s="1" t="s">
        <v>161</v>
      </c>
      <c r="B95" s="3">
        <v>590</v>
      </c>
      <c r="C95" s="3">
        <v>90</v>
      </c>
      <c r="D95" s="3">
        <v>67</v>
      </c>
      <c r="E95" s="3">
        <v>4</v>
      </c>
      <c r="F95" s="3">
        <v>0.625</v>
      </c>
      <c r="G95" s="4">
        <v>2.2499999999999999E-2</v>
      </c>
      <c r="H95" s="3">
        <v>28</v>
      </c>
      <c r="I95" s="3">
        <v>3.5</v>
      </c>
      <c r="J95" s="3">
        <v>32.1</v>
      </c>
      <c r="K95" s="3">
        <v>1.25</v>
      </c>
      <c r="L95" s="3">
        <v>5</v>
      </c>
      <c r="M95" s="3">
        <v>0.8</v>
      </c>
      <c r="N95" s="3">
        <v>345</v>
      </c>
      <c r="O95" s="5">
        <v>125</v>
      </c>
      <c r="P95" s="6" t="str">
        <f t="shared" si="0"/>
        <v>Melee</v>
      </c>
      <c r="Q95" s="7" t="s">
        <v>19</v>
      </c>
      <c r="R95" s="8"/>
    </row>
    <row r="96" spans="1:18" ht="14.25">
      <c r="A96" s="1" t="s">
        <v>129</v>
      </c>
      <c r="B96" s="3">
        <v>560.52</v>
      </c>
      <c r="C96" s="3">
        <v>93</v>
      </c>
      <c r="D96" s="3">
        <v>56</v>
      </c>
      <c r="E96" s="3">
        <v>2.2000000000000002</v>
      </c>
      <c r="F96" s="3">
        <v>0.625</v>
      </c>
      <c r="G96" s="4">
        <v>3.5000000000000003E-2</v>
      </c>
      <c r="H96" s="3">
        <v>28</v>
      </c>
      <c r="I96" s="3">
        <v>0</v>
      </c>
      <c r="J96" s="3">
        <v>30</v>
      </c>
      <c r="K96" s="3">
        <v>0.5</v>
      </c>
      <c r="L96" s="3">
        <v>7</v>
      </c>
      <c r="M96" s="3">
        <v>0.55000000000000004</v>
      </c>
      <c r="N96" s="3">
        <v>335</v>
      </c>
      <c r="O96" s="5">
        <v>450</v>
      </c>
      <c r="P96" s="6" t="str">
        <f t="shared" si="0"/>
        <v>Ranged</v>
      </c>
      <c r="Q96" s="7" t="s">
        <v>25</v>
      </c>
      <c r="R96" s="8"/>
    </row>
    <row r="97" spans="1:18" ht="14.25">
      <c r="A97" s="1" t="s">
        <v>163</v>
      </c>
      <c r="B97" s="3">
        <v>545</v>
      </c>
      <c r="C97" s="3">
        <v>85</v>
      </c>
      <c r="D97" s="3">
        <v>61</v>
      </c>
      <c r="E97" s="3">
        <v>3.5</v>
      </c>
      <c r="F97" s="3">
        <v>0.63800000000000001</v>
      </c>
      <c r="G97" s="4">
        <v>3.2199999999999999E-2</v>
      </c>
      <c r="H97" s="3">
        <v>28</v>
      </c>
      <c r="I97" s="3">
        <v>3.5</v>
      </c>
      <c r="J97" s="3">
        <v>30</v>
      </c>
      <c r="K97" s="3">
        <v>0.5</v>
      </c>
      <c r="L97" s="3">
        <v>6</v>
      </c>
      <c r="M97" s="3">
        <v>0.6</v>
      </c>
      <c r="N97" s="3">
        <v>335</v>
      </c>
      <c r="O97" s="5">
        <v>525</v>
      </c>
      <c r="P97" s="6" t="str">
        <f t="shared" si="0"/>
        <v>Ranged</v>
      </c>
      <c r="Q97" s="7" t="s">
        <v>39</v>
      </c>
      <c r="R97" s="8"/>
    </row>
    <row r="98" spans="1:18" ht="14.25">
      <c r="A98" s="1" t="s">
        <v>164</v>
      </c>
      <c r="B98" s="3">
        <v>518</v>
      </c>
      <c r="C98" s="3">
        <v>87</v>
      </c>
      <c r="D98" s="3">
        <v>60</v>
      </c>
      <c r="E98" s="3">
        <v>3</v>
      </c>
      <c r="F98" s="3">
        <v>0.63800000000000001</v>
      </c>
      <c r="G98" s="4">
        <v>2.3E-2</v>
      </c>
      <c r="H98" s="3">
        <v>28</v>
      </c>
      <c r="I98" s="3">
        <v>3.5</v>
      </c>
      <c r="J98" s="3">
        <v>30</v>
      </c>
      <c r="K98" s="3">
        <v>0.5</v>
      </c>
      <c r="L98" s="3">
        <v>5.5</v>
      </c>
      <c r="M98" s="3">
        <v>0.55000000000000004</v>
      </c>
      <c r="N98" s="3">
        <v>325</v>
      </c>
      <c r="O98" s="5">
        <v>550</v>
      </c>
      <c r="P98" s="6" t="str">
        <f t="shared" si="0"/>
        <v>Ranged</v>
      </c>
      <c r="Q98" s="7" t="s">
        <v>88</v>
      </c>
    </row>
    <row r="99" spans="1:18" ht="14.25">
      <c r="A99" s="1" t="s">
        <v>165</v>
      </c>
      <c r="B99" s="3">
        <v>517.76</v>
      </c>
      <c r="C99" s="3">
        <v>83</v>
      </c>
      <c r="D99" s="3">
        <v>66</v>
      </c>
      <c r="E99" s="3">
        <v>2.9</v>
      </c>
      <c r="F99" s="3">
        <v>0.69399999999999995</v>
      </c>
      <c r="G99" s="4">
        <v>3.5000000000000003E-2</v>
      </c>
      <c r="H99" s="3">
        <v>28</v>
      </c>
      <c r="I99" s="3">
        <v>3.5</v>
      </c>
      <c r="J99" s="3">
        <v>30</v>
      </c>
      <c r="K99" s="3">
        <v>0.5</v>
      </c>
      <c r="L99" s="3">
        <v>6</v>
      </c>
      <c r="M99" s="3">
        <v>0.55000000000000004</v>
      </c>
      <c r="N99" s="3">
        <v>325</v>
      </c>
      <c r="O99" s="5">
        <v>525</v>
      </c>
      <c r="P99" s="6" t="str">
        <f t="shared" si="0"/>
        <v>Ranged</v>
      </c>
      <c r="Q99" s="7" t="s">
        <v>88</v>
      </c>
      <c r="R99" s="8"/>
    </row>
    <row r="100" spans="1:18" ht="14.25">
      <c r="A100" s="1" t="s">
        <v>150</v>
      </c>
      <c r="B100" s="3">
        <v>500</v>
      </c>
      <c r="C100" s="3">
        <v>70</v>
      </c>
      <c r="D100" s="3">
        <v>46</v>
      </c>
      <c r="E100" s="3">
        <v>1.5</v>
      </c>
      <c r="F100" s="3">
        <v>0.625</v>
      </c>
      <c r="G100" s="4">
        <v>2.9499999999999998E-2</v>
      </c>
      <c r="H100" s="3">
        <v>28</v>
      </c>
      <c r="I100" s="3">
        <v>3.8</v>
      </c>
      <c r="J100" s="3">
        <v>30</v>
      </c>
      <c r="K100" s="3">
        <v>0.5</v>
      </c>
      <c r="L100" s="3">
        <v>5.5</v>
      </c>
      <c r="M100" s="3">
        <v>0.55000000000000004</v>
      </c>
      <c r="N100" s="3">
        <v>315</v>
      </c>
      <c r="O100" s="5">
        <v>550</v>
      </c>
      <c r="P100" s="6" t="str">
        <f t="shared" si="0"/>
        <v>Ranged</v>
      </c>
      <c r="Q100" s="7" t="s">
        <v>27</v>
      </c>
      <c r="R100" s="13"/>
    </row>
    <row r="101" spans="1:18" ht="14.25">
      <c r="A101" s="1" t="s">
        <v>166</v>
      </c>
      <c r="B101" s="3">
        <v>498.44</v>
      </c>
      <c r="C101" s="3">
        <v>83</v>
      </c>
      <c r="D101" s="3">
        <v>64</v>
      </c>
      <c r="E101" s="3">
        <v>1.66</v>
      </c>
      <c r="F101" s="3">
        <v>0.65800000000000003</v>
      </c>
      <c r="G101" s="4">
        <v>3.3000000000000002E-2</v>
      </c>
      <c r="H101" s="3">
        <v>28</v>
      </c>
      <c r="I101" s="3">
        <v>3.4</v>
      </c>
      <c r="J101" s="3">
        <v>30</v>
      </c>
      <c r="K101" s="3">
        <v>0.5</v>
      </c>
      <c r="L101" s="3">
        <v>5.5</v>
      </c>
      <c r="M101" s="3">
        <v>0.55000000000000004</v>
      </c>
      <c r="N101" s="3">
        <v>330</v>
      </c>
      <c r="O101" s="5">
        <v>550</v>
      </c>
      <c r="P101" s="6" t="str">
        <f t="shared" si="0"/>
        <v>Ranged</v>
      </c>
      <c r="Q101" s="7" t="s">
        <v>88</v>
      </c>
      <c r="R101" s="8"/>
    </row>
    <row r="102" spans="1:18" ht="14.25">
      <c r="A102" s="1" t="s">
        <v>158</v>
      </c>
      <c r="B102" s="3">
        <v>482.36</v>
      </c>
      <c r="C102" s="3">
        <v>77</v>
      </c>
      <c r="D102" s="3">
        <v>46</v>
      </c>
      <c r="E102" s="3">
        <v>3</v>
      </c>
      <c r="F102" s="3">
        <v>0.64400000000000002</v>
      </c>
      <c r="G102" s="4">
        <v>2.3E-2</v>
      </c>
      <c r="H102" s="3">
        <v>28</v>
      </c>
      <c r="I102" s="3">
        <v>3.3</v>
      </c>
      <c r="J102" s="3">
        <v>30</v>
      </c>
      <c r="K102" s="3">
        <v>0.5</v>
      </c>
      <c r="L102" s="3">
        <v>5.5</v>
      </c>
      <c r="M102" s="3">
        <v>0.55000000000000004</v>
      </c>
      <c r="N102" s="3">
        <v>325</v>
      </c>
      <c r="O102" s="5">
        <v>550</v>
      </c>
      <c r="P102" s="6" t="str">
        <f t="shared" si="0"/>
        <v>Ranged</v>
      </c>
      <c r="Q102" s="7" t="s">
        <v>27</v>
      </c>
      <c r="R102" s="8"/>
    </row>
    <row r="103" spans="1:18" ht="14.25" hidden="1">
      <c r="A103" s="1" t="s">
        <v>63</v>
      </c>
      <c r="B103" s="3">
        <v>602</v>
      </c>
      <c r="C103" s="3">
        <v>94</v>
      </c>
      <c r="D103" s="3">
        <v>58</v>
      </c>
      <c r="E103" s="3">
        <v>3.2</v>
      </c>
      <c r="F103" s="3">
        <v>0.65800000000000003</v>
      </c>
      <c r="G103" s="4">
        <v>2.7400000000000001E-2</v>
      </c>
      <c r="H103" s="3">
        <v>27.88</v>
      </c>
      <c r="I103" s="3">
        <v>3.5</v>
      </c>
      <c r="J103" s="3">
        <v>32.1</v>
      </c>
      <c r="K103" s="3">
        <v>1.25</v>
      </c>
      <c r="L103" s="3">
        <v>7.5</v>
      </c>
      <c r="M103" s="3">
        <v>0.7</v>
      </c>
      <c r="N103" s="3">
        <v>340</v>
      </c>
      <c r="O103" s="5">
        <v>125</v>
      </c>
      <c r="P103" s="6" t="str">
        <f t="shared" si="0"/>
        <v>Melee</v>
      </c>
      <c r="Q103" s="7" t="s">
        <v>51</v>
      </c>
      <c r="R103" s="8"/>
    </row>
    <row r="104" spans="1:18" ht="14.25" hidden="1">
      <c r="A104" s="1" t="s">
        <v>123</v>
      </c>
      <c r="B104" s="3">
        <v>585</v>
      </c>
      <c r="C104" s="3">
        <v>95</v>
      </c>
      <c r="D104" s="3">
        <v>50</v>
      </c>
      <c r="E104" s="3">
        <v>3</v>
      </c>
      <c r="F104" s="3">
        <v>0.64400000000000002</v>
      </c>
      <c r="G104" s="4">
        <v>3.4000000000000002E-2</v>
      </c>
      <c r="H104" s="3">
        <v>27</v>
      </c>
      <c r="I104" s="3">
        <v>3.5</v>
      </c>
      <c r="J104" s="3">
        <v>32.1</v>
      </c>
      <c r="K104" s="3">
        <v>1.25</v>
      </c>
      <c r="L104" s="3">
        <v>7</v>
      </c>
      <c r="M104" s="3">
        <v>0.85</v>
      </c>
      <c r="N104" s="3">
        <v>325</v>
      </c>
      <c r="O104" s="5">
        <v>125</v>
      </c>
      <c r="P104" s="6" t="str">
        <f t="shared" si="0"/>
        <v>Melee</v>
      </c>
      <c r="Q104" s="7" t="s">
        <v>25</v>
      </c>
      <c r="R104" s="13"/>
    </row>
    <row r="105" spans="1:18" ht="14.25">
      <c r="A105" s="1" t="s">
        <v>42</v>
      </c>
      <c r="B105" s="3">
        <v>576</v>
      </c>
      <c r="C105" s="3">
        <v>95</v>
      </c>
      <c r="D105" s="3">
        <v>58</v>
      </c>
      <c r="E105" s="3">
        <v>3.5</v>
      </c>
      <c r="F105" s="3">
        <v>0.65800000000000003</v>
      </c>
      <c r="G105" s="4">
        <v>0.03</v>
      </c>
      <c r="H105" s="3">
        <v>27</v>
      </c>
      <c r="I105" s="3">
        <v>3.5</v>
      </c>
      <c r="J105" s="3">
        <v>30</v>
      </c>
      <c r="K105" s="3">
        <v>0.5</v>
      </c>
      <c r="L105" s="3">
        <v>7.5</v>
      </c>
      <c r="M105" s="3">
        <v>0.8</v>
      </c>
      <c r="N105" s="3">
        <v>335</v>
      </c>
      <c r="O105" s="5">
        <v>500</v>
      </c>
      <c r="P105" s="6" t="str">
        <f t="shared" si="0"/>
        <v>Ranged</v>
      </c>
      <c r="Q105" s="7" t="s">
        <v>44</v>
      </c>
      <c r="R105" s="6"/>
    </row>
    <row r="106" spans="1:18" ht="14.25">
      <c r="A106" s="1" t="s">
        <v>136</v>
      </c>
      <c r="B106" s="3">
        <v>534</v>
      </c>
      <c r="C106" s="3">
        <v>85</v>
      </c>
      <c r="D106" s="3">
        <v>55</v>
      </c>
      <c r="E106" s="3">
        <v>3</v>
      </c>
      <c r="F106" s="3">
        <v>0.625</v>
      </c>
      <c r="G106" s="4">
        <v>1.7500000000000002E-2</v>
      </c>
      <c r="H106" s="3">
        <v>27</v>
      </c>
      <c r="I106" s="3">
        <v>3.35</v>
      </c>
      <c r="J106" s="3">
        <v>30</v>
      </c>
      <c r="K106" s="3">
        <v>0.5</v>
      </c>
      <c r="L106" s="3">
        <v>5.5</v>
      </c>
      <c r="M106" s="3">
        <v>0.6</v>
      </c>
      <c r="N106" s="3">
        <v>325</v>
      </c>
      <c r="O106" s="5">
        <v>550</v>
      </c>
      <c r="P106" s="6" t="str">
        <f t="shared" si="0"/>
        <v>Ranged</v>
      </c>
      <c r="Q106" s="7" t="s">
        <v>34</v>
      </c>
    </row>
    <row r="107" spans="1:18" ht="14.25" hidden="1">
      <c r="A107" s="1" t="s">
        <v>167</v>
      </c>
      <c r="B107" s="3">
        <v>586</v>
      </c>
      <c r="C107" s="3">
        <v>105</v>
      </c>
      <c r="D107" s="3">
        <v>51</v>
      </c>
      <c r="E107" s="3">
        <v>2.2000000000000002</v>
      </c>
      <c r="F107" s="3">
        <v>0.63800000000000001</v>
      </c>
      <c r="G107" s="4">
        <v>2.1999999999999999E-2</v>
      </c>
      <c r="H107" s="3">
        <v>26.88</v>
      </c>
      <c r="I107" s="3">
        <v>3.5</v>
      </c>
      <c r="J107" s="3">
        <v>30</v>
      </c>
      <c r="K107" s="3">
        <v>0.5</v>
      </c>
      <c r="L107" s="3">
        <v>8.5</v>
      </c>
      <c r="M107" s="3">
        <v>0.75</v>
      </c>
      <c r="N107" s="3">
        <v>335</v>
      </c>
      <c r="O107" s="5">
        <v>125</v>
      </c>
      <c r="P107" s="6" t="str">
        <f t="shared" si="0"/>
        <v>Melee</v>
      </c>
      <c r="Q107" s="7" t="s">
        <v>39</v>
      </c>
      <c r="R107" s="8"/>
    </row>
    <row r="108" spans="1:18" ht="14.25">
      <c r="A108" s="1" t="s">
        <v>126</v>
      </c>
      <c r="B108" s="3">
        <v>559.48</v>
      </c>
      <c r="C108" s="3">
        <v>90</v>
      </c>
      <c r="D108" s="3">
        <v>55.46</v>
      </c>
      <c r="E108" s="3">
        <v>3.5</v>
      </c>
      <c r="F108" s="3">
        <v>0.625</v>
      </c>
      <c r="G108" s="4">
        <v>1.5299999999999999E-2</v>
      </c>
      <c r="H108" s="3">
        <v>25.384</v>
      </c>
      <c r="I108" s="3">
        <v>3.8</v>
      </c>
      <c r="J108" s="3">
        <v>30</v>
      </c>
      <c r="K108" s="3">
        <v>0.5</v>
      </c>
      <c r="L108" s="3">
        <v>5.5</v>
      </c>
      <c r="M108" s="3">
        <v>0.6</v>
      </c>
      <c r="N108" s="3">
        <v>335</v>
      </c>
      <c r="O108" s="5">
        <v>450</v>
      </c>
      <c r="P108" s="6" t="str">
        <f t="shared" si="0"/>
        <v>Ranged</v>
      </c>
      <c r="Q108" s="7" t="s">
        <v>25</v>
      </c>
      <c r="R108" s="8"/>
    </row>
    <row r="109" spans="1:18" ht="14.25">
      <c r="A109" s="1" t="s">
        <v>78</v>
      </c>
      <c r="B109" s="3">
        <v>537</v>
      </c>
      <c r="C109" s="3">
        <v>87</v>
      </c>
      <c r="D109" s="3">
        <v>53</v>
      </c>
      <c r="E109" s="3">
        <v>3</v>
      </c>
      <c r="F109" s="3">
        <v>0.64700000000000002</v>
      </c>
      <c r="G109" s="4">
        <v>1.4999999999999999E-2</v>
      </c>
      <c r="H109" s="3">
        <v>25</v>
      </c>
      <c r="I109" s="3">
        <v>3.5</v>
      </c>
      <c r="J109" s="3">
        <v>30</v>
      </c>
      <c r="K109" s="3">
        <v>0.5</v>
      </c>
      <c r="L109" s="3">
        <v>5.5</v>
      </c>
      <c r="M109" s="3">
        <v>0.5</v>
      </c>
      <c r="N109" s="3">
        <v>328</v>
      </c>
      <c r="O109" s="5">
        <v>550</v>
      </c>
      <c r="P109" s="6" t="str">
        <f t="shared" si="0"/>
        <v>Ranged</v>
      </c>
      <c r="Q109" s="7" t="s">
        <v>75</v>
      </c>
    </row>
    <row r="110" spans="1:18" ht="14.25" hidden="1">
      <c r="A110" s="1" t="s">
        <v>162</v>
      </c>
      <c r="B110" s="3">
        <v>530</v>
      </c>
      <c r="C110" s="3">
        <v>78</v>
      </c>
      <c r="D110" s="3">
        <v>61</v>
      </c>
      <c r="E110" s="3">
        <v>5</v>
      </c>
      <c r="F110" s="3">
        <v>0.60099999999999998</v>
      </c>
      <c r="G110" s="4">
        <v>2.1999999999999999E-2</v>
      </c>
      <c r="H110" s="3">
        <v>25</v>
      </c>
      <c r="I110" s="3">
        <v>3.75</v>
      </c>
      <c r="J110" s="3">
        <v>32.1</v>
      </c>
      <c r="K110" s="3">
        <v>1.25</v>
      </c>
      <c r="L110" s="3">
        <v>4</v>
      </c>
      <c r="M110" s="3">
        <v>0.3</v>
      </c>
      <c r="N110" s="3">
        <v>325</v>
      </c>
      <c r="O110" s="5">
        <v>175</v>
      </c>
      <c r="P110" s="6" t="str">
        <f t="shared" si="0"/>
        <v>Melee</v>
      </c>
      <c r="Q110" s="7" t="s">
        <v>29</v>
      </c>
      <c r="R110" s="6"/>
    </row>
    <row r="111" spans="1:18" ht="14.25">
      <c r="A111" s="1" t="s">
        <v>112</v>
      </c>
      <c r="B111" s="3">
        <v>523</v>
      </c>
      <c r="C111" s="3">
        <v>90</v>
      </c>
      <c r="D111" s="3">
        <v>53.872</v>
      </c>
      <c r="E111" s="3">
        <v>2.9</v>
      </c>
      <c r="F111" s="3">
        <v>0.625</v>
      </c>
      <c r="G111" s="4">
        <v>0.02</v>
      </c>
      <c r="H111" s="3">
        <v>24.712</v>
      </c>
      <c r="I111" s="3">
        <v>3.4</v>
      </c>
      <c r="J111" s="3">
        <v>30</v>
      </c>
      <c r="K111" s="3">
        <v>0.5</v>
      </c>
      <c r="L111" s="3">
        <v>6.5</v>
      </c>
      <c r="M111" s="3">
        <v>0.6</v>
      </c>
      <c r="N111" s="3">
        <v>330</v>
      </c>
      <c r="O111" s="5">
        <v>550</v>
      </c>
      <c r="P111" s="6" t="str">
        <f t="shared" si="0"/>
        <v>Ranged</v>
      </c>
      <c r="Q111" s="7" t="s">
        <v>97</v>
      </c>
      <c r="R111" s="8"/>
    </row>
    <row r="112" spans="1:18" ht="14.25">
      <c r="A112" s="1" t="s">
        <v>168</v>
      </c>
      <c r="B112" s="3">
        <v>528</v>
      </c>
      <c r="C112" s="3">
        <v>90</v>
      </c>
      <c r="D112" s="3">
        <v>54</v>
      </c>
      <c r="E112" s="3">
        <v>3</v>
      </c>
      <c r="F112" s="3">
        <v>0.69</v>
      </c>
      <c r="G112" s="4">
        <v>3.3799999999999997E-2</v>
      </c>
      <c r="H112" s="3">
        <v>24.3</v>
      </c>
      <c r="I112" s="3">
        <v>3.75</v>
      </c>
      <c r="J112" s="3">
        <v>30</v>
      </c>
      <c r="K112" s="3">
        <v>0.5</v>
      </c>
      <c r="L112" s="3">
        <v>5.5</v>
      </c>
      <c r="M112" s="3">
        <v>0.65</v>
      </c>
      <c r="N112" s="3">
        <v>330</v>
      </c>
      <c r="O112" s="5">
        <v>500</v>
      </c>
      <c r="P112" s="6" t="str">
        <f t="shared" si="0"/>
        <v>Ranged</v>
      </c>
      <c r="Q112" s="7" t="s">
        <v>39</v>
      </c>
      <c r="R112" s="6"/>
    </row>
    <row r="113" spans="1:18" ht="14.25" hidden="1">
      <c r="A113" s="1" t="s">
        <v>169</v>
      </c>
      <c r="B113" s="3">
        <v>562</v>
      </c>
      <c r="C113" s="3">
        <v>112</v>
      </c>
      <c r="D113" s="3">
        <v>59</v>
      </c>
      <c r="E113" s="3">
        <v>3.5</v>
      </c>
      <c r="F113" s="3">
        <v>0.625</v>
      </c>
      <c r="G113" s="4">
        <v>1.4999999999999999E-2</v>
      </c>
      <c r="H113" s="3">
        <v>24</v>
      </c>
      <c r="I113" s="3">
        <v>3.5</v>
      </c>
      <c r="J113" s="3">
        <v>32</v>
      </c>
      <c r="K113" s="3">
        <v>1.25</v>
      </c>
      <c r="L113" s="3">
        <v>8</v>
      </c>
      <c r="M113" s="3">
        <v>0.8</v>
      </c>
      <c r="N113" s="3">
        <v>335</v>
      </c>
      <c r="O113" s="5">
        <v>150</v>
      </c>
      <c r="P113" s="6" t="str">
        <f t="shared" si="0"/>
        <v>Melee</v>
      </c>
      <c r="Q113" s="7" t="s">
        <v>19</v>
      </c>
      <c r="R113" s="3"/>
    </row>
    <row r="114" spans="1:18" ht="14.25">
      <c r="A114" s="1" t="s">
        <v>170</v>
      </c>
      <c r="B114" s="3">
        <v>504</v>
      </c>
      <c r="C114" s="3">
        <v>82</v>
      </c>
      <c r="D114" s="3">
        <v>51.64</v>
      </c>
      <c r="E114" s="3">
        <v>3</v>
      </c>
      <c r="F114" s="3">
        <v>0.625</v>
      </c>
      <c r="G114" s="4">
        <v>2.1299999999999999E-2</v>
      </c>
      <c r="H114" s="3">
        <v>24</v>
      </c>
      <c r="I114" s="3">
        <v>3.8</v>
      </c>
      <c r="J114" s="3">
        <v>30</v>
      </c>
      <c r="K114" s="3">
        <v>0.5</v>
      </c>
      <c r="L114" s="3">
        <v>5.5</v>
      </c>
      <c r="M114" s="3">
        <v>0.5</v>
      </c>
      <c r="N114" s="3">
        <v>335</v>
      </c>
      <c r="O114" s="5">
        <v>550</v>
      </c>
      <c r="P114" s="6" t="str">
        <f t="shared" si="0"/>
        <v>Ranged</v>
      </c>
      <c r="Q114" s="7" t="s">
        <v>39</v>
      </c>
      <c r="R114" s="8"/>
    </row>
    <row r="115" spans="1:18" ht="14.25" hidden="1">
      <c r="A115" s="1" t="s">
        <v>61</v>
      </c>
      <c r="B115" s="3">
        <v>576</v>
      </c>
      <c r="C115" s="3">
        <v>90</v>
      </c>
      <c r="D115" s="3">
        <v>58.851999999999997</v>
      </c>
      <c r="E115" s="3">
        <v>3.9</v>
      </c>
      <c r="F115" s="3">
        <v>0.64</v>
      </c>
      <c r="G115" s="4">
        <v>3.6999999999999998E-2</v>
      </c>
      <c r="H115" s="3">
        <v>23.376000000000001</v>
      </c>
      <c r="I115" s="3">
        <v>3.2</v>
      </c>
      <c r="J115" s="3">
        <v>30</v>
      </c>
      <c r="K115" s="3">
        <v>0.5</v>
      </c>
      <c r="L115" s="3">
        <v>8</v>
      </c>
      <c r="M115" s="3">
        <v>0.5</v>
      </c>
      <c r="N115" s="3">
        <v>340</v>
      </c>
      <c r="O115" s="5">
        <v>150</v>
      </c>
      <c r="P115" s="6" t="str">
        <f t="shared" si="0"/>
        <v>Melee</v>
      </c>
      <c r="Q115" s="7" t="s">
        <v>51</v>
      </c>
      <c r="R115" s="8"/>
    </row>
    <row r="116" spans="1:18" ht="14.25">
      <c r="A116" s="1" t="s">
        <v>94</v>
      </c>
      <c r="B116" s="3">
        <v>537</v>
      </c>
      <c r="C116" s="3">
        <v>96</v>
      </c>
      <c r="D116" s="3">
        <v>55</v>
      </c>
      <c r="E116" s="3">
        <v>3</v>
      </c>
      <c r="F116" s="3">
        <v>0.65800000000000003</v>
      </c>
      <c r="G116" s="4">
        <v>0.02</v>
      </c>
      <c r="H116" s="3">
        <v>23</v>
      </c>
      <c r="I116" s="3">
        <v>3.3</v>
      </c>
      <c r="J116" s="3">
        <v>30</v>
      </c>
      <c r="K116" s="3">
        <v>0.5</v>
      </c>
      <c r="L116" s="3">
        <v>7</v>
      </c>
      <c r="M116" s="3">
        <v>0.6</v>
      </c>
      <c r="N116" s="3">
        <v>330</v>
      </c>
      <c r="O116" s="5">
        <v>450</v>
      </c>
      <c r="P116" s="6" t="str">
        <f t="shared" si="0"/>
        <v>Ranged</v>
      </c>
      <c r="Q116" s="7" t="s">
        <v>75</v>
      </c>
      <c r="R116" s="6"/>
    </row>
    <row r="117" spans="1:18" ht="14.25">
      <c r="A117" s="1" t="s">
        <v>92</v>
      </c>
      <c r="B117" s="3">
        <v>528.04</v>
      </c>
      <c r="C117" s="3">
        <v>90</v>
      </c>
      <c r="D117" s="3">
        <v>52.04</v>
      </c>
      <c r="E117" s="3">
        <v>3</v>
      </c>
      <c r="F117" s="3">
        <v>0.65800000000000003</v>
      </c>
      <c r="G117" s="4">
        <v>2.1100000000000001E-2</v>
      </c>
      <c r="H117" s="3">
        <v>22.72</v>
      </c>
      <c r="I117" s="3">
        <v>4</v>
      </c>
      <c r="J117" s="3">
        <v>30</v>
      </c>
      <c r="K117" s="3">
        <v>0.5</v>
      </c>
      <c r="L117" s="3">
        <v>8</v>
      </c>
      <c r="M117" s="3">
        <v>0.65</v>
      </c>
      <c r="N117" s="3">
        <v>335</v>
      </c>
      <c r="O117" s="5">
        <v>525</v>
      </c>
      <c r="P117" s="6" t="str">
        <f t="shared" si="0"/>
        <v>Ranged</v>
      </c>
      <c r="Q117" s="7" t="s">
        <v>75</v>
      </c>
      <c r="R117" s="8"/>
    </row>
    <row r="118" spans="1:18" ht="14.25">
      <c r="A118" s="1" t="s">
        <v>87</v>
      </c>
      <c r="B118" s="3">
        <v>525</v>
      </c>
      <c r="C118" s="3">
        <v>90</v>
      </c>
      <c r="D118" s="3">
        <v>58</v>
      </c>
      <c r="E118" s="3">
        <v>2.7</v>
      </c>
      <c r="F118" s="3">
        <v>0.625</v>
      </c>
      <c r="G118" s="4">
        <v>2.1100000000000001E-2</v>
      </c>
      <c r="H118" s="3">
        <v>22.72</v>
      </c>
      <c r="I118" s="3">
        <v>4</v>
      </c>
      <c r="J118" s="3">
        <v>30</v>
      </c>
      <c r="K118" s="3">
        <v>0.5</v>
      </c>
      <c r="L118" s="3">
        <v>7</v>
      </c>
      <c r="M118" s="3">
        <v>0.65</v>
      </c>
      <c r="N118" s="3">
        <v>335</v>
      </c>
      <c r="O118" s="5">
        <v>550</v>
      </c>
      <c r="P118" s="6" t="str">
        <f t="shared" si="0"/>
        <v>Ranged</v>
      </c>
      <c r="Q118" s="7" t="s">
        <v>75</v>
      </c>
      <c r="R118" s="6"/>
    </row>
    <row r="119" spans="1:18" ht="14.25">
      <c r="A119" s="1" t="s">
        <v>116</v>
      </c>
      <c r="B119" s="3">
        <v>505</v>
      </c>
      <c r="C119" s="3">
        <v>94</v>
      </c>
      <c r="D119" s="3">
        <v>50.71</v>
      </c>
      <c r="E119" s="3">
        <v>2.625</v>
      </c>
      <c r="F119" s="3">
        <v>0.625</v>
      </c>
      <c r="G119" s="4">
        <v>2.24E-2</v>
      </c>
      <c r="H119" s="3">
        <v>22.55</v>
      </c>
      <c r="I119" s="3">
        <v>3.75</v>
      </c>
      <c r="J119" s="3">
        <v>30</v>
      </c>
      <c r="K119" s="3">
        <v>0.5</v>
      </c>
      <c r="L119" s="3">
        <v>6.5</v>
      </c>
      <c r="M119" s="3">
        <v>0.6</v>
      </c>
      <c r="N119" s="3">
        <v>340</v>
      </c>
      <c r="O119" s="5">
        <v>550</v>
      </c>
      <c r="P119" s="6" t="str">
        <f t="shared" si="0"/>
        <v>Ranged</v>
      </c>
      <c r="Q119" s="7" t="s">
        <v>97</v>
      </c>
      <c r="R119" s="8"/>
    </row>
    <row r="120" spans="1:18" ht="14.25" hidden="1">
      <c r="A120" s="1" t="s">
        <v>59</v>
      </c>
      <c r="B120" s="3">
        <v>570</v>
      </c>
      <c r="C120" s="3">
        <v>98</v>
      </c>
      <c r="D120" s="3">
        <v>58.04</v>
      </c>
      <c r="E120" s="3">
        <v>3</v>
      </c>
      <c r="F120" s="3">
        <v>0.65800000000000003</v>
      </c>
      <c r="G120" s="4">
        <v>3.1E-2</v>
      </c>
      <c r="H120" s="3">
        <v>22.411999999999999</v>
      </c>
      <c r="I120" s="3">
        <v>3.4</v>
      </c>
      <c r="J120" s="3">
        <v>32.1</v>
      </c>
      <c r="K120" s="3">
        <v>1.25</v>
      </c>
      <c r="L120" s="3">
        <v>8</v>
      </c>
      <c r="M120" s="3">
        <v>0.7</v>
      </c>
      <c r="N120" s="3">
        <v>335</v>
      </c>
      <c r="O120" s="5">
        <v>175</v>
      </c>
      <c r="P120" s="6" t="str">
        <f t="shared" si="0"/>
        <v>Melee</v>
      </c>
      <c r="Q120" s="7" t="s">
        <v>51</v>
      </c>
    </row>
    <row r="121" spans="1:18" ht="14.25">
      <c r="A121" s="1" t="s">
        <v>102</v>
      </c>
      <c r="B121" s="3">
        <v>528</v>
      </c>
      <c r="C121" s="3">
        <v>92</v>
      </c>
      <c r="D121" s="3">
        <v>54.88</v>
      </c>
      <c r="E121" s="3">
        <v>3.5</v>
      </c>
      <c r="F121" s="3">
        <v>0.625</v>
      </c>
      <c r="G121" s="4">
        <v>1.4E-2</v>
      </c>
      <c r="H121" s="3">
        <v>21.88</v>
      </c>
      <c r="I121" s="3">
        <v>3.5</v>
      </c>
      <c r="J121" s="3">
        <v>30</v>
      </c>
      <c r="K121" s="3">
        <v>0.5</v>
      </c>
      <c r="L121" s="3">
        <v>7.5</v>
      </c>
      <c r="M121" s="3">
        <v>0.55000000000000004</v>
      </c>
      <c r="N121" s="3">
        <v>340</v>
      </c>
      <c r="O121" s="5">
        <v>525</v>
      </c>
      <c r="P121" s="6" t="str">
        <f t="shared" si="0"/>
        <v>Ranged</v>
      </c>
      <c r="Q121" s="7" t="s">
        <v>97</v>
      </c>
      <c r="R121" s="8"/>
    </row>
    <row r="122" spans="1:18" ht="14.25">
      <c r="A122" s="1" t="s">
        <v>48</v>
      </c>
      <c r="B122" s="3">
        <v>526</v>
      </c>
      <c r="C122" s="3">
        <v>92</v>
      </c>
      <c r="D122" s="3">
        <v>54.7</v>
      </c>
      <c r="E122" s="3">
        <v>3</v>
      </c>
      <c r="F122" s="3">
        <v>0.625</v>
      </c>
      <c r="G122" s="4">
        <v>1.3599999999999999E-2</v>
      </c>
      <c r="H122" s="3">
        <v>21.88</v>
      </c>
      <c r="I122" s="3">
        <v>3.5</v>
      </c>
      <c r="J122" s="3">
        <v>30</v>
      </c>
      <c r="K122" s="3">
        <v>0.5</v>
      </c>
      <c r="L122" s="3">
        <v>5.5</v>
      </c>
      <c r="M122" s="3">
        <v>0.55000000000000004</v>
      </c>
      <c r="N122" s="3">
        <v>340</v>
      </c>
      <c r="O122" s="5">
        <v>525</v>
      </c>
      <c r="P122" s="6" t="str">
        <f t="shared" si="0"/>
        <v>Ranged</v>
      </c>
      <c r="Q122" s="7" t="s">
        <v>44</v>
      </c>
      <c r="R122" s="8"/>
    </row>
    <row r="123" spans="1:18" ht="14.25">
      <c r="A123" s="1" t="s">
        <v>46</v>
      </c>
      <c r="B123" s="3">
        <v>520</v>
      </c>
      <c r="C123" s="3">
        <v>88</v>
      </c>
      <c r="D123" s="3">
        <v>54.937899999999999</v>
      </c>
      <c r="E123" s="3">
        <v>3.1415999999999999</v>
      </c>
      <c r="F123" s="3">
        <v>0.625</v>
      </c>
      <c r="G123" s="4">
        <v>1.3599999999999999E-2</v>
      </c>
      <c r="H123" s="3">
        <v>21.88</v>
      </c>
      <c r="I123" s="3">
        <v>3.5</v>
      </c>
      <c r="J123" s="3">
        <v>30</v>
      </c>
      <c r="K123" s="3">
        <v>0.5</v>
      </c>
      <c r="L123" s="3">
        <v>5.5</v>
      </c>
      <c r="M123" s="3">
        <v>0.55000000000000004</v>
      </c>
      <c r="N123" s="3">
        <v>340</v>
      </c>
      <c r="O123" s="5">
        <v>525</v>
      </c>
      <c r="P123" s="6" t="str">
        <f t="shared" si="0"/>
        <v>Ranged</v>
      </c>
      <c r="Q123" s="7" t="s">
        <v>44</v>
      </c>
      <c r="R123" s="8"/>
    </row>
    <row r="124" spans="1:18" ht="14.25">
      <c r="A124" s="1" t="s">
        <v>100</v>
      </c>
      <c r="B124" s="3">
        <v>519.67999999999995</v>
      </c>
      <c r="C124" s="3">
        <v>88</v>
      </c>
      <c r="D124" s="3">
        <v>57.04</v>
      </c>
      <c r="E124" s="3">
        <v>3</v>
      </c>
      <c r="F124" s="3">
        <v>0.625</v>
      </c>
      <c r="G124" s="4">
        <v>1.3599999999999999E-2</v>
      </c>
      <c r="H124" s="3">
        <v>21.88</v>
      </c>
      <c r="I124" s="3">
        <v>3.5</v>
      </c>
      <c r="J124" s="3">
        <v>30</v>
      </c>
      <c r="K124" s="3">
        <v>0.5</v>
      </c>
      <c r="L124" s="3">
        <v>5.5</v>
      </c>
      <c r="M124" s="3">
        <v>0.55000000000000004</v>
      </c>
      <c r="N124" s="3">
        <v>340</v>
      </c>
      <c r="O124" s="5">
        <v>550</v>
      </c>
      <c r="P124" s="6" t="str">
        <f t="shared" si="0"/>
        <v>Ranged</v>
      </c>
      <c r="Q124" s="7" t="s">
        <v>97</v>
      </c>
    </row>
    <row r="125" spans="1:18" ht="14.25">
      <c r="A125" s="1" t="s">
        <v>85</v>
      </c>
      <c r="B125" s="3">
        <v>570.48</v>
      </c>
      <c r="C125" s="3">
        <v>98</v>
      </c>
      <c r="D125" s="3">
        <v>55.04</v>
      </c>
      <c r="E125" s="3">
        <v>3</v>
      </c>
      <c r="F125" s="3">
        <v>0.625</v>
      </c>
      <c r="G125" s="4">
        <v>2.112E-2</v>
      </c>
      <c r="H125" s="3">
        <v>21.552</v>
      </c>
      <c r="I125" s="3">
        <v>3</v>
      </c>
      <c r="J125" s="3">
        <v>30</v>
      </c>
      <c r="K125" s="3">
        <v>0.5</v>
      </c>
      <c r="L125" s="3">
        <v>7</v>
      </c>
      <c r="M125" s="3">
        <v>0.55000000000000004</v>
      </c>
      <c r="N125" s="3">
        <v>340</v>
      </c>
      <c r="O125" s="5">
        <v>550</v>
      </c>
      <c r="P125" s="6" t="str">
        <f t="shared" si="0"/>
        <v>Ranged</v>
      </c>
      <c r="Q125" s="7" t="s">
        <v>75</v>
      </c>
      <c r="R125" s="6"/>
    </row>
    <row r="126" spans="1:18" ht="14.25">
      <c r="A126" s="1" t="s">
        <v>50</v>
      </c>
      <c r="B126" s="3">
        <v>536</v>
      </c>
      <c r="C126" s="3">
        <v>92</v>
      </c>
      <c r="D126" s="3">
        <v>54.207999999999998</v>
      </c>
      <c r="E126" s="3">
        <v>3.1</v>
      </c>
      <c r="F126" s="3">
        <v>0.65600000000000003</v>
      </c>
      <c r="G126" s="4">
        <v>0.02</v>
      </c>
      <c r="H126" s="3">
        <v>21.544</v>
      </c>
      <c r="I126" s="3">
        <v>3.3</v>
      </c>
      <c r="J126" s="3">
        <v>30</v>
      </c>
      <c r="K126" s="3">
        <v>0.5</v>
      </c>
      <c r="L126" s="3">
        <v>6.5</v>
      </c>
      <c r="M126" s="3">
        <v>0.6</v>
      </c>
      <c r="N126" s="3">
        <v>325</v>
      </c>
      <c r="O126" s="5">
        <v>550</v>
      </c>
      <c r="P126" s="6" t="str">
        <f t="shared" si="0"/>
        <v>Ranged</v>
      </c>
      <c r="Q126" s="7" t="s">
        <v>44</v>
      </c>
      <c r="R126" s="8"/>
    </row>
    <row r="127" spans="1:18" ht="14.25">
      <c r="A127" s="1" t="s">
        <v>73</v>
      </c>
      <c r="B127" s="3">
        <v>480</v>
      </c>
      <c r="C127" s="3">
        <v>82</v>
      </c>
      <c r="D127" s="3">
        <v>51.375999999999998</v>
      </c>
      <c r="E127" s="3">
        <v>3.2</v>
      </c>
      <c r="F127" s="3">
        <v>0.625</v>
      </c>
      <c r="G127" s="4">
        <v>1.6799999999999999E-2</v>
      </c>
      <c r="H127" s="3">
        <v>21.22</v>
      </c>
      <c r="I127" s="3">
        <v>4</v>
      </c>
      <c r="J127" s="3">
        <v>30</v>
      </c>
      <c r="K127" s="3">
        <v>0.5</v>
      </c>
      <c r="L127" s="3">
        <v>5.5</v>
      </c>
      <c r="M127" s="3">
        <v>0.55000000000000004</v>
      </c>
      <c r="N127" s="3">
        <v>325</v>
      </c>
      <c r="O127" s="5">
        <v>600</v>
      </c>
      <c r="P127" s="6" t="str">
        <f t="shared" si="0"/>
        <v>Ranged</v>
      </c>
      <c r="Q127" s="7" t="s">
        <v>75</v>
      </c>
    </row>
    <row r="128" spans="1:18" ht="14.25">
      <c r="A128" s="1" t="s">
        <v>80</v>
      </c>
      <c r="B128" s="3">
        <v>528</v>
      </c>
      <c r="C128" s="3">
        <v>87</v>
      </c>
      <c r="D128" s="3">
        <v>45.66</v>
      </c>
      <c r="E128" s="3">
        <v>3.25</v>
      </c>
      <c r="F128" s="3">
        <v>0.625</v>
      </c>
      <c r="G128" s="4">
        <v>2.1100000000000001E-2</v>
      </c>
      <c r="H128" s="3">
        <v>20.88</v>
      </c>
      <c r="I128" s="3">
        <v>3.5</v>
      </c>
      <c r="J128" s="3">
        <v>30</v>
      </c>
      <c r="K128" s="3">
        <v>0.5</v>
      </c>
      <c r="L128" s="3">
        <v>6.5</v>
      </c>
      <c r="M128" s="3">
        <v>0.55000000000000004</v>
      </c>
      <c r="N128" s="3">
        <v>335</v>
      </c>
      <c r="O128" s="5">
        <v>450</v>
      </c>
      <c r="P128" s="6" t="str">
        <f t="shared" si="0"/>
        <v>Ranged</v>
      </c>
      <c r="Q128" s="7" t="s">
        <v>75</v>
      </c>
      <c r="R128" s="8"/>
    </row>
    <row r="129" spans="1:18" ht="14.25">
      <c r="A129" s="1" t="s">
        <v>95</v>
      </c>
      <c r="B129" s="3">
        <v>526</v>
      </c>
      <c r="C129" s="3">
        <v>92</v>
      </c>
      <c r="D129" s="3">
        <v>53.04</v>
      </c>
      <c r="E129" s="3">
        <v>3</v>
      </c>
      <c r="F129" s="3">
        <v>0.66800000000000004</v>
      </c>
      <c r="G129" s="4">
        <v>0.02</v>
      </c>
      <c r="H129" s="3">
        <v>20.88</v>
      </c>
      <c r="I129" s="3">
        <v>3.5</v>
      </c>
      <c r="J129" s="3">
        <v>30</v>
      </c>
      <c r="K129" s="3">
        <v>0.5</v>
      </c>
      <c r="L129" s="3">
        <v>6.5</v>
      </c>
      <c r="M129" s="3">
        <v>0.6</v>
      </c>
      <c r="N129" s="3">
        <v>330</v>
      </c>
      <c r="O129" s="5">
        <v>550</v>
      </c>
      <c r="P129" s="6" t="str">
        <f t="shared" si="0"/>
        <v>Ranged</v>
      </c>
      <c r="Q129" s="7" t="s">
        <v>97</v>
      </c>
    </row>
    <row r="130" spans="1:18" ht="14.25">
      <c r="A130" s="1" t="s">
        <v>119</v>
      </c>
      <c r="B130" s="3">
        <v>560</v>
      </c>
      <c r="C130" s="3">
        <v>92</v>
      </c>
      <c r="D130" s="3">
        <v>58</v>
      </c>
      <c r="E130" s="3">
        <v>3.3</v>
      </c>
      <c r="F130" s="3">
        <v>0.625</v>
      </c>
      <c r="G130" s="4">
        <v>2.5000000000000001E-2</v>
      </c>
      <c r="H130" s="3">
        <v>20.8</v>
      </c>
      <c r="I130" s="3">
        <v>3.5</v>
      </c>
      <c r="J130" s="3">
        <v>30</v>
      </c>
      <c r="K130" s="3">
        <v>0.5</v>
      </c>
      <c r="L130" s="3">
        <v>6.5</v>
      </c>
      <c r="M130" s="3">
        <v>0.6</v>
      </c>
      <c r="N130" s="3">
        <v>340</v>
      </c>
      <c r="O130" s="5">
        <v>550</v>
      </c>
      <c r="P130" s="6" t="str">
        <f t="shared" si="0"/>
        <v>Ranged</v>
      </c>
      <c r="Q130" s="7" t="s">
        <v>97</v>
      </c>
      <c r="R130" s="8"/>
    </row>
    <row r="131" spans="1:18" ht="14.25">
      <c r="A131" s="1" t="s">
        <v>114</v>
      </c>
      <c r="B131" s="3">
        <v>534</v>
      </c>
      <c r="C131" s="3">
        <v>94</v>
      </c>
      <c r="D131" s="3">
        <v>49.954000000000001</v>
      </c>
      <c r="E131" s="3">
        <v>3.3</v>
      </c>
      <c r="F131" s="3">
        <v>0.65100000000000002</v>
      </c>
      <c r="G131" s="4">
        <v>3.2199999999999999E-2</v>
      </c>
      <c r="H131" s="3">
        <v>20.542000000000002</v>
      </c>
      <c r="I131" s="3">
        <v>3.15</v>
      </c>
      <c r="J131" s="3">
        <v>30</v>
      </c>
      <c r="K131" s="3">
        <v>0.5</v>
      </c>
      <c r="L131" s="3">
        <v>5.5</v>
      </c>
      <c r="M131" s="3">
        <v>0.6</v>
      </c>
      <c r="N131" s="3">
        <v>335</v>
      </c>
      <c r="O131" s="5">
        <v>525</v>
      </c>
      <c r="P131" s="6" t="str">
        <f t="shared" si="0"/>
        <v>Ranged</v>
      </c>
      <c r="Q131" s="7" t="s">
        <v>97</v>
      </c>
      <c r="R131" s="8"/>
    </row>
    <row r="132" spans="1:18" ht="14.25">
      <c r="A132" s="1" t="s">
        <v>152</v>
      </c>
      <c r="B132" s="3">
        <v>534</v>
      </c>
      <c r="C132" s="3">
        <v>95</v>
      </c>
      <c r="D132" s="3">
        <v>53.543999999999997</v>
      </c>
      <c r="E132" s="3">
        <v>3.3</v>
      </c>
      <c r="F132" s="3">
        <v>0.625</v>
      </c>
      <c r="G132" s="4">
        <v>2.3E-2</v>
      </c>
      <c r="H132" s="3">
        <v>20.384</v>
      </c>
      <c r="I132" s="3">
        <v>3.8</v>
      </c>
      <c r="J132" s="3">
        <v>30</v>
      </c>
      <c r="K132" s="3">
        <v>0.5</v>
      </c>
      <c r="L132" s="3">
        <v>5.5</v>
      </c>
      <c r="M132" s="3">
        <v>0.55000000000000004</v>
      </c>
      <c r="N132" s="3">
        <v>335</v>
      </c>
      <c r="O132" s="5">
        <v>525</v>
      </c>
      <c r="P132" s="6" t="str">
        <f t="shared" si="0"/>
        <v>Ranged</v>
      </c>
      <c r="Q132" s="7" t="s">
        <v>27</v>
      </c>
      <c r="R132" s="6"/>
    </row>
    <row r="133" spans="1:18" ht="14.25">
      <c r="A133" s="1" t="s">
        <v>106</v>
      </c>
      <c r="B133" s="3">
        <v>518</v>
      </c>
      <c r="C133" s="3">
        <v>87</v>
      </c>
      <c r="D133" s="3">
        <v>53</v>
      </c>
      <c r="E133" s="3">
        <v>2.7</v>
      </c>
      <c r="F133" s="3">
        <v>0.625</v>
      </c>
      <c r="G133" s="4">
        <v>1.3599999999999999E-2</v>
      </c>
      <c r="H133" s="3">
        <v>20.216000000000001</v>
      </c>
      <c r="I133" s="3">
        <v>3.7</v>
      </c>
      <c r="J133" s="3">
        <v>30</v>
      </c>
      <c r="K133" s="3">
        <v>0.5</v>
      </c>
      <c r="L133" s="3">
        <v>7</v>
      </c>
      <c r="M133" s="3">
        <v>0.55000000000000004</v>
      </c>
      <c r="N133" s="3">
        <v>325</v>
      </c>
      <c r="O133" s="5">
        <v>550</v>
      </c>
      <c r="P133" s="6" t="str">
        <f t="shared" si="0"/>
        <v>Ranged</v>
      </c>
      <c r="Q133" s="7" t="s">
        <v>97</v>
      </c>
      <c r="R133" s="8"/>
    </row>
    <row r="134" spans="1:18" ht="14.25">
      <c r="A134" s="1" t="s">
        <v>90</v>
      </c>
      <c r="B134" s="3">
        <v>502</v>
      </c>
      <c r="C134" s="3">
        <v>90</v>
      </c>
      <c r="D134" s="3">
        <v>56</v>
      </c>
      <c r="E134" s="3">
        <v>3.3</v>
      </c>
      <c r="F134" s="3">
        <v>0.625</v>
      </c>
      <c r="G134" s="4">
        <v>1.3599999999999999E-2</v>
      </c>
      <c r="H134" s="3">
        <v>20</v>
      </c>
      <c r="I134" s="3">
        <v>3.5</v>
      </c>
      <c r="J134" s="3">
        <v>30</v>
      </c>
      <c r="K134" s="3">
        <v>0.5</v>
      </c>
      <c r="L134" s="3">
        <v>7</v>
      </c>
      <c r="M134" s="3">
        <v>0.7</v>
      </c>
      <c r="N134" s="3">
        <v>325</v>
      </c>
      <c r="O134" s="5">
        <v>525</v>
      </c>
      <c r="P134" s="6" t="str">
        <f t="shared" si="0"/>
        <v>Ranged</v>
      </c>
      <c r="Q134" s="7" t="s">
        <v>75</v>
      </c>
      <c r="R134" s="8"/>
    </row>
    <row r="135" spans="1:18" ht="14.25">
      <c r="A135" s="1" t="s">
        <v>98</v>
      </c>
      <c r="B135" s="3">
        <v>524</v>
      </c>
      <c r="C135" s="3">
        <v>88</v>
      </c>
      <c r="D135" s="3">
        <v>50.41</v>
      </c>
      <c r="E135" s="3">
        <v>2.625</v>
      </c>
      <c r="F135" s="3">
        <v>0.57899999999999996</v>
      </c>
      <c r="G135" s="4">
        <v>1.3599999999999999E-2</v>
      </c>
      <c r="H135" s="3">
        <v>19.22</v>
      </c>
      <c r="I135" s="3">
        <v>4</v>
      </c>
      <c r="J135" s="3">
        <v>30</v>
      </c>
      <c r="K135" s="3">
        <v>0.5</v>
      </c>
      <c r="L135" s="3">
        <v>5.5</v>
      </c>
      <c r="M135" s="3">
        <v>0.55000000000000004</v>
      </c>
      <c r="N135" s="3">
        <v>335</v>
      </c>
      <c r="O135" s="5">
        <v>575</v>
      </c>
      <c r="P135" s="6" t="str">
        <f t="shared" si="0"/>
        <v>Ranged</v>
      </c>
      <c r="Q135" s="7" t="s">
        <v>97</v>
      </c>
      <c r="R135" s="3"/>
    </row>
    <row r="136" spans="1:18" ht="14.25">
      <c r="A136" s="1" t="s">
        <v>171</v>
      </c>
      <c r="B136" s="3">
        <v>552</v>
      </c>
      <c r="C136" s="3">
        <v>92</v>
      </c>
      <c r="D136" s="3">
        <v>52</v>
      </c>
      <c r="E136" s="3">
        <v>2.8</v>
      </c>
      <c r="F136" s="3">
        <v>0.63800000000000001</v>
      </c>
      <c r="G136" s="4">
        <v>1.4999999999999999E-2</v>
      </c>
      <c r="H136" s="3">
        <v>19.04</v>
      </c>
      <c r="I136" s="3">
        <v>3</v>
      </c>
      <c r="J136" s="3">
        <v>30</v>
      </c>
      <c r="K136" s="3">
        <v>0.5</v>
      </c>
      <c r="L136" s="3">
        <v>7</v>
      </c>
      <c r="M136" s="3">
        <v>0.55000000000000004</v>
      </c>
      <c r="N136" s="3">
        <v>335</v>
      </c>
      <c r="O136" s="5">
        <v>525</v>
      </c>
      <c r="P136" s="6" t="str">
        <f t="shared" si="0"/>
        <v>Ranged</v>
      </c>
      <c r="Q136" s="7" t="s">
        <v>39</v>
      </c>
    </row>
    <row r="137" spans="1:18" ht="14.25">
      <c r="A137" s="1" t="s">
        <v>172</v>
      </c>
      <c r="B137" s="3">
        <v>488</v>
      </c>
      <c r="C137" s="3">
        <v>87</v>
      </c>
      <c r="D137" s="3">
        <v>55.536000000000001</v>
      </c>
      <c r="E137" s="3">
        <v>2.7</v>
      </c>
      <c r="F137" s="3">
        <v>0.625</v>
      </c>
      <c r="G137" s="4">
        <v>1.3599999999999999E-2</v>
      </c>
      <c r="H137" s="3">
        <v>19.04</v>
      </c>
      <c r="I137" s="3">
        <v>3</v>
      </c>
      <c r="J137" s="3">
        <v>30</v>
      </c>
      <c r="K137" s="3">
        <v>0.5</v>
      </c>
      <c r="L137" s="3">
        <v>7</v>
      </c>
      <c r="M137" s="3">
        <v>0.55000000000000004</v>
      </c>
      <c r="N137" s="3">
        <v>340</v>
      </c>
      <c r="O137" s="5">
        <v>550</v>
      </c>
      <c r="P137" s="6" t="str">
        <f t="shared" si="0"/>
        <v>Ranged</v>
      </c>
      <c r="Q137" s="7" t="s">
        <v>39</v>
      </c>
      <c r="R137" s="6"/>
    </row>
    <row r="138" spans="1:18" ht="14.25">
      <c r="A138" s="1" t="s">
        <v>76</v>
      </c>
      <c r="B138" s="3">
        <v>562</v>
      </c>
      <c r="C138" s="3">
        <v>92</v>
      </c>
      <c r="D138" s="3">
        <v>57</v>
      </c>
      <c r="E138" s="3">
        <v>3.2</v>
      </c>
      <c r="F138" s="3">
        <v>0.625</v>
      </c>
      <c r="G138" s="4">
        <v>1.3599999999999999E-2</v>
      </c>
      <c r="H138" s="3">
        <v>19</v>
      </c>
      <c r="I138" s="3">
        <v>3.6</v>
      </c>
      <c r="J138" s="3">
        <v>30</v>
      </c>
      <c r="K138" s="3">
        <v>0.5</v>
      </c>
      <c r="L138" s="3">
        <v>6.5</v>
      </c>
      <c r="M138" s="3">
        <v>0.6</v>
      </c>
      <c r="N138" s="3">
        <v>325</v>
      </c>
      <c r="O138" s="5">
        <v>550</v>
      </c>
      <c r="P138" s="6" t="str">
        <f t="shared" si="0"/>
        <v>Ranged</v>
      </c>
      <c r="Q138" s="7" t="s">
        <v>75</v>
      </c>
    </row>
    <row r="139" spans="1:18" ht="14.25">
      <c r="A139" s="1" t="s">
        <v>108</v>
      </c>
      <c r="B139" s="3">
        <v>490</v>
      </c>
      <c r="C139" s="3">
        <v>91</v>
      </c>
      <c r="D139" s="3">
        <v>53.54</v>
      </c>
      <c r="E139" s="3">
        <v>3.3</v>
      </c>
      <c r="F139" s="3">
        <v>0.625</v>
      </c>
      <c r="G139" s="4">
        <v>1.3599999999999999E-2</v>
      </c>
      <c r="H139" s="3">
        <v>18.72</v>
      </c>
      <c r="I139" s="3">
        <v>4</v>
      </c>
      <c r="J139" s="3">
        <v>30</v>
      </c>
      <c r="K139" s="3">
        <v>0.5</v>
      </c>
      <c r="L139" s="3">
        <v>5.5</v>
      </c>
      <c r="M139" s="3">
        <v>0.55000000000000004</v>
      </c>
      <c r="N139" s="3">
        <v>330</v>
      </c>
      <c r="O139" s="5">
        <v>550</v>
      </c>
      <c r="P139" s="6" t="str">
        <f t="shared" si="0"/>
        <v>Ranged</v>
      </c>
      <c r="Q139" s="7" t="s">
        <v>97</v>
      </c>
      <c r="R139" s="9" t="s">
        <v>44</v>
      </c>
    </row>
    <row r="140" spans="1:18" ht="14.25">
      <c r="A140" s="1" t="s">
        <v>81</v>
      </c>
      <c r="B140" s="3">
        <v>537</v>
      </c>
      <c r="C140" s="3">
        <v>87</v>
      </c>
      <c r="D140" s="3">
        <v>55</v>
      </c>
      <c r="E140" s="3">
        <v>3</v>
      </c>
      <c r="F140" s="3">
        <v>0.625</v>
      </c>
      <c r="G140" s="4">
        <v>1.4999999999999999E-2</v>
      </c>
      <c r="H140" s="3">
        <v>18</v>
      </c>
      <c r="I140" s="3">
        <v>3.5</v>
      </c>
      <c r="J140" s="3">
        <v>30</v>
      </c>
      <c r="K140" s="3">
        <v>0.5</v>
      </c>
      <c r="L140" s="3">
        <v>6</v>
      </c>
      <c r="M140" s="3">
        <v>0.6</v>
      </c>
      <c r="N140" s="3">
        <v>335</v>
      </c>
      <c r="O140" s="5">
        <v>500</v>
      </c>
      <c r="P140" s="6" t="str">
        <f t="shared" si="0"/>
        <v>Ranged</v>
      </c>
      <c r="Q140" s="7" t="s">
        <v>75</v>
      </c>
      <c r="R140" s="6"/>
    </row>
    <row r="141" spans="1:18" ht="14.25">
      <c r="A141" s="1" t="s">
        <v>111</v>
      </c>
      <c r="B141" s="3">
        <v>530</v>
      </c>
      <c r="C141" s="3">
        <v>91</v>
      </c>
      <c r="D141" s="3">
        <v>40.368000000000002</v>
      </c>
      <c r="E141" s="3">
        <v>2.6</v>
      </c>
      <c r="F141" s="3">
        <v>0.65800000000000003</v>
      </c>
      <c r="G141" s="4">
        <v>3.5000000000000003E-2</v>
      </c>
      <c r="H141" s="3">
        <v>17.04</v>
      </c>
      <c r="I141" s="3">
        <v>3</v>
      </c>
      <c r="J141" s="3">
        <v>30</v>
      </c>
      <c r="K141" s="3">
        <v>0.5</v>
      </c>
      <c r="L141" s="3">
        <v>7</v>
      </c>
      <c r="M141" s="3">
        <v>0.55000000000000004</v>
      </c>
      <c r="N141" s="3">
        <v>325</v>
      </c>
      <c r="O141" s="5">
        <v>525</v>
      </c>
      <c r="P141" s="6" t="str">
        <f t="shared" si="0"/>
        <v>Ranged</v>
      </c>
      <c r="Q141" s="7" t="s">
        <v>97</v>
      </c>
      <c r="R141" s="8"/>
    </row>
    <row r="142" spans="1:18" ht="12.75" hidden="1">
      <c r="A142" s="14"/>
      <c r="G142" s="15"/>
    </row>
    <row r="143" spans="1:18" ht="12.75" hidden="1">
      <c r="A143" s="14"/>
      <c r="G143" s="15"/>
    </row>
    <row r="144" spans="1:18" ht="12.75" hidden="1">
      <c r="A144" s="14"/>
      <c r="G144" s="15"/>
    </row>
    <row r="145" spans="1:7" ht="12.75" hidden="1">
      <c r="A145" s="14"/>
      <c r="G145" s="15"/>
    </row>
    <row r="146" spans="1:7" ht="12.75" hidden="1">
      <c r="A146" s="14"/>
      <c r="G146" s="15"/>
    </row>
    <row r="147" spans="1:7" ht="12.75" hidden="1">
      <c r="A147" s="14"/>
      <c r="G147" s="15"/>
    </row>
    <row r="148" spans="1:7" ht="12.75" hidden="1">
      <c r="A148" s="14"/>
      <c r="G148" s="15"/>
    </row>
    <row r="149" spans="1:7" ht="12.75" hidden="1">
      <c r="A149" s="14"/>
      <c r="G149" s="15"/>
    </row>
    <row r="150" spans="1:7" ht="12.75" hidden="1">
      <c r="A150" s="14"/>
      <c r="G150" s="15"/>
    </row>
    <row r="151" spans="1:7" ht="12.75" hidden="1">
      <c r="A151" s="14"/>
      <c r="G151" s="15"/>
    </row>
    <row r="152" spans="1:7" ht="12.75" hidden="1">
      <c r="A152" s="14"/>
      <c r="G152" s="15"/>
    </row>
    <row r="153" spans="1:7" ht="12.75" hidden="1">
      <c r="A153" s="14"/>
      <c r="G153" s="15"/>
    </row>
    <row r="154" spans="1:7" ht="12.75" hidden="1">
      <c r="A154" s="14"/>
      <c r="G154" s="15"/>
    </row>
    <row r="155" spans="1:7" ht="12.75" hidden="1">
      <c r="A155" s="14"/>
      <c r="G155" s="15"/>
    </row>
    <row r="156" spans="1:7" ht="12.75" hidden="1">
      <c r="A156" s="14"/>
      <c r="G156" s="15"/>
    </row>
    <row r="157" spans="1:7" ht="12.75" hidden="1">
      <c r="A157" s="14"/>
      <c r="G157" s="15"/>
    </row>
    <row r="158" spans="1:7" ht="12.75" hidden="1">
      <c r="A158" s="14"/>
      <c r="G158" s="15"/>
    </row>
    <row r="159" spans="1:7" ht="12.75" hidden="1">
      <c r="A159" s="14"/>
      <c r="G159" s="15"/>
    </row>
    <row r="160" spans="1:7" ht="12.75" hidden="1">
      <c r="A160" s="14"/>
      <c r="G160" s="15"/>
    </row>
    <row r="161" spans="1:7" ht="12.75" hidden="1">
      <c r="A161" s="14"/>
      <c r="G161" s="15"/>
    </row>
    <row r="162" spans="1:7" ht="12.75" hidden="1">
      <c r="A162" s="14"/>
      <c r="G162" s="15"/>
    </row>
    <row r="163" spans="1:7" ht="12.75" hidden="1">
      <c r="A163" s="14"/>
      <c r="G163" s="15"/>
    </row>
    <row r="164" spans="1:7" ht="12.75" hidden="1">
      <c r="A164" s="14"/>
      <c r="G164" s="15"/>
    </row>
    <row r="165" spans="1:7" ht="12.75" hidden="1">
      <c r="A165" s="14"/>
      <c r="G165" s="15"/>
    </row>
    <row r="166" spans="1:7" ht="12.75" hidden="1">
      <c r="A166" s="14"/>
      <c r="G166" s="15"/>
    </row>
    <row r="167" spans="1:7" ht="12.75" hidden="1">
      <c r="A167" s="14"/>
      <c r="G167" s="15"/>
    </row>
    <row r="168" spans="1:7" ht="12.75" hidden="1">
      <c r="A168" s="14"/>
      <c r="G168" s="15"/>
    </row>
    <row r="169" spans="1:7" ht="12.75" hidden="1">
      <c r="A169" s="14"/>
      <c r="G169" s="15"/>
    </row>
    <row r="170" spans="1:7" ht="12.75" hidden="1">
      <c r="A170" s="14"/>
      <c r="G170" s="15"/>
    </row>
    <row r="171" spans="1:7" ht="12.75" hidden="1">
      <c r="A171" s="14"/>
      <c r="G171" s="15"/>
    </row>
    <row r="172" spans="1:7" ht="12.75" hidden="1">
      <c r="A172" s="14"/>
      <c r="G172" s="15"/>
    </row>
    <row r="173" spans="1:7" ht="12.75" hidden="1">
      <c r="A173" s="14"/>
      <c r="G173" s="15"/>
    </row>
    <row r="174" spans="1:7" ht="12.75" hidden="1">
      <c r="A174" s="14"/>
      <c r="G174" s="15"/>
    </row>
    <row r="175" spans="1:7" ht="12.75" hidden="1">
      <c r="A175" s="14"/>
      <c r="G175" s="15"/>
    </row>
    <row r="176" spans="1:7" ht="12.75" hidden="1">
      <c r="A176" s="14"/>
      <c r="G176" s="15"/>
    </row>
    <row r="177" spans="1:7" ht="12.75" hidden="1">
      <c r="A177" s="14"/>
      <c r="G177" s="15"/>
    </row>
    <row r="178" spans="1:7" ht="12.75" hidden="1">
      <c r="A178" s="14"/>
      <c r="G178" s="15"/>
    </row>
    <row r="179" spans="1:7" ht="12.75" hidden="1">
      <c r="A179" s="14"/>
      <c r="G179" s="15"/>
    </row>
    <row r="180" spans="1:7" ht="12.75" hidden="1">
      <c r="A180" s="14"/>
      <c r="G180" s="15"/>
    </row>
    <row r="181" spans="1:7" ht="12.75" hidden="1">
      <c r="A181" s="14"/>
      <c r="G181" s="15"/>
    </row>
    <row r="182" spans="1:7" ht="12.75" hidden="1">
      <c r="A182" s="14"/>
      <c r="G182" s="15"/>
    </row>
    <row r="183" spans="1:7" ht="12.75" hidden="1">
      <c r="A183" s="14"/>
      <c r="G183" s="15"/>
    </row>
    <row r="184" spans="1:7" ht="12.75" hidden="1">
      <c r="A184" s="14"/>
      <c r="G184" s="15"/>
    </row>
    <row r="185" spans="1:7" ht="12.75" hidden="1">
      <c r="A185" s="14"/>
      <c r="G185" s="15"/>
    </row>
    <row r="186" spans="1:7" ht="12.75" hidden="1">
      <c r="A186" s="14"/>
      <c r="G186" s="15"/>
    </row>
    <row r="187" spans="1:7" ht="12.75" hidden="1">
      <c r="A187" s="14"/>
      <c r="G187" s="15"/>
    </row>
    <row r="188" spans="1:7" ht="12.75" hidden="1">
      <c r="A188" s="14"/>
      <c r="G188" s="15"/>
    </row>
    <row r="189" spans="1:7" ht="12.75" hidden="1">
      <c r="A189" s="14"/>
      <c r="G189" s="15"/>
    </row>
    <row r="190" spans="1:7" ht="12.75" hidden="1">
      <c r="A190" s="14"/>
      <c r="G190" s="15"/>
    </row>
    <row r="191" spans="1:7" ht="12.75" hidden="1">
      <c r="A191" s="14"/>
      <c r="G191" s="15"/>
    </row>
    <row r="192" spans="1:7" ht="12.75" hidden="1">
      <c r="A192" s="14"/>
      <c r="G192" s="15"/>
    </row>
    <row r="193" spans="1:7" ht="12.75" hidden="1">
      <c r="A193" s="14"/>
      <c r="G193" s="15"/>
    </row>
    <row r="194" spans="1:7" ht="12.75" hidden="1">
      <c r="A194" s="14"/>
      <c r="G194" s="15"/>
    </row>
    <row r="195" spans="1:7" ht="12.75" hidden="1">
      <c r="A195" s="14"/>
      <c r="G195" s="15"/>
    </row>
    <row r="196" spans="1:7" ht="12.75" hidden="1">
      <c r="A196" s="14"/>
      <c r="G196" s="15"/>
    </row>
    <row r="197" spans="1:7" ht="12.75" hidden="1">
      <c r="A197" s="14"/>
      <c r="G197" s="15"/>
    </row>
    <row r="198" spans="1:7" ht="12.75" hidden="1">
      <c r="A198" s="14"/>
      <c r="G198" s="15"/>
    </row>
    <row r="199" spans="1:7" ht="12.75" hidden="1">
      <c r="A199" s="14"/>
      <c r="G199" s="15"/>
    </row>
    <row r="200" spans="1:7" ht="12.75" hidden="1">
      <c r="A200" s="14"/>
      <c r="G200" s="15"/>
    </row>
    <row r="201" spans="1:7" ht="12.75" hidden="1">
      <c r="A201" s="14"/>
      <c r="G201" s="15"/>
    </row>
    <row r="202" spans="1:7" ht="12.75" hidden="1">
      <c r="A202" s="14"/>
      <c r="G202" s="15"/>
    </row>
    <row r="203" spans="1:7" ht="12.75" hidden="1">
      <c r="A203" s="14"/>
      <c r="G203" s="15"/>
    </row>
    <row r="204" spans="1:7" ht="12.75" hidden="1">
      <c r="A204" s="14"/>
      <c r="G204" s="15"/>
    </row>
    <row r="205" spans="1:7" ht="12.75" hidden="1">
      <c r="A205" s="14"/>
      <c r="G205" s="15"/>
    </row>
    <row r="206" spans="1:7" ht="12.75" hidden="1">
      <c r="A206" s="14"/>
      <c r="G206" s="15"/>
    </row>
    <row r="207" spans="1:7" ht="12.75" hidden="1">
      <c r="A207" s="14"/>
      <c r="G207" s="15"/>
    </row>
    <row r="208" spans="1:7" ht="12.75" hidden="1">
      <c r="A208" s="14"/>
      <c r="G208" s="15"/>
    </row>
    <row r="209" spans="1:7" ht="12.75" hidden="1">
      <c r="A209" s="14"/>
      <c r="G209" s="15"/>
    </row>
    <row r="210" spans="1:7" ht="12.75" hidden="1">
      <c r="A210" s="14"/>
      <c r="G210" s="15"/>
    </row>
    <row r="211" spans="1:7" ht="12.75" hidden="1">
      <c r="A211" s="14"/>
      <c r="G211" s="15"/>
    </row>
    <row r="212" spans="1:7" ht="12.75" hidden="1">
      <c r="A212" s="14"/>
      <c r="G212" s="15"/>
    </row>
    <row r="213" spans="1:7" ht="12.75" hidden="1">
      <c r="A213" s="14"/>
      <c r="G213" s="15"/>
    </row>
    <row r="214" spans="1:7" ht="12.75" hidden="1">
      <c r="A214" s="14"/>
      <c r="G214" s="15"/>
    </row>
    <row r="215" spans="1:7" ht="12.75" hidden="1">
      <c r="A215" s="14"/>
      <c r="G215" s="15"/>
    </row>
    <row r="216" spans="1:7" ht="12.75" hidden="1">
      <c r="A216" s="14"/>
      <c r="G216" s="15"/>
    </row>
    <row r="217" spans="1:7" ht="12.75" hidden="1">
      <c r="A217" s="14"/>
      <c r="G217" s="15"/>
    </row>
    <row r="218" spans="1:7" ht="12.75" hidden="1">
      <c r="A218" s="14"/>
      <c r="G218" s="15"/>
    </row>
    <row r="219" spans="1:7" ht="12.75" hidden="1">
      <c r="A219" s="14"/>
      <c r="G219" s="15"/>
    </row>
    <row r="220" spans="1:7" ht="12.75" hidden="1">
      <c r="A220" s="14"/>
      <c r="G220" s="15"/>
    </row>
    <row r="221" spans="1:7" ht="12.75" hidden="1">
      <c r="A221" s="14"/>
      <c r="G221" s="15"/>
    </row>
    <row r="222" spans="1:7" ht="12.75" hidden="1">
      <c r="A222" s="14"/>
      <c r="G222" s="15"/>
    </row>
    <row r="223" spans="1:7" ht="12.75" hidden="1">
      <c r="A223" s="14"/>
      <c r="G223" s="15"/>
    </row>
    <row r="224" spans="1:7" ht="12.75" hidden="1">
      <c r="A224" s="14"/>
      <c r="G224" s="15"/>
    </row>
    <row r="225" spans="1:7" ht="12.75" hidden="1">
      <c r="A225" s="14"/>
      <c r="G225" s="15"/>
    </row>
    <row r="226" spans="1:7" ht="12.75" hidden="1">
      <c r="A226" s="14"/>
      <c r="G226" s="15"/>
    </row>
    <row r="227" spans="1:7" ht="12.75" hidden="1">
      <c r="A227" s="14"/>
      <c r="G227" s="15"/>
    </row>
    <row r="228" spans="1:7" ht="12.75" hidden="1">
      <c r="A228" s="14"/>
      <c r="G228" s="15"/>
    </row>
    <row r="229" spans="1:7" ht="12.75" hidden="1">
      <c r="A229" s="14"/>
      <c r="G229" s="15"/>
    </row>
    <row r="230" spans="1:7" ht="12.75" hidden="1">
      <c r="A230" s="14"/>
      <c r="G230" s="15"/>
    </row>
    <row r="231" spans="1:7" ht="12.75" hidden="1">
      <c r="A231" s="14"/>
      <c r="G231" s="15"/>
    </row>
    <row r="232" spans="1:7" ht="12.75" hidden="1">
      <c r="A232" s="14"/>
      <c r="G232" s="15"/>
    </row>
    <row r="233" spans="1:7" ht="12.75" hidden="1">
      <c r="A233" s="14"/>
      <c r="G233" s="15"/>
    </row>
    <row r="234" spans="1:7" ht="12.75" hidden="1">
      <c r="A234" s="14"/>
      <c r="G234" s="15"/>
    </row>
    <row r="235" spans="1:7" ht="12.75" hidden="1">
      <c r="A235" s="14"/>
      <c r="G235" s="15"/>
    </row>
    <row r="236" spans="1:7" ht="12.75" hidden="1">
      <c r="A236" s="14"/>
      <c r="G236" s="15"/>
    </row>
    <row r="237" spans="1:7" ht="12.75" hidden="1">
      <c r="A237" s="14"/>
      <c r="G237" s="15"/>
    </row>
    <row r="238" spans="1:7" ht="12.75" hidden="1">
      <c r="A238" s="14"/>
      <c r="G238" s="15"/>
    </row>
    <row r="239" spans="1:7" ht="12.75" hidden="1">
      <c r="A239" s="14"/>
      <c r="G239" s="15"/>
    </row>
    <row r="240" spans="1:7" ht="12.75" hidden="1">
      <c r="A240" s="14"/>
      <c r="G240" s="15"/>
    </row>
    <row r="241" spans="1:7" ht="12.75" hidden="1">
      <c r="A241" s="14"/>
      <c r="G241" s="15"/>
    </row>
    <row r="242" spans="1:7" ht="12.75" hidden="1">
      <c r="A242" s="14"/>
      <c r="G242" s="15"/>
    </row>
    <row r="243" spans="1:7" ht="12.75" hidden="1">
      <c r="A243" s="14"/>
      <c r="G243" s="15"/>
    </row>
    <row r="244" spans="1:7" ht="12.75" hidden="1">
      <c r="A244" s="14"/>
      <c r="G244" s="15"/>
    </row>
    <row r="245" spans="1:7" ht="12.75" hidden="1">
      <c r="A245" s="14"/>
      <c r="G245" s="15"/>
    </row>
    <row r="246" spans="1:7" ht="12.75" hidden="1">
      <c r="A246" s="14"/>
      <c r="G246" s="15"/>
    </row>
    <row r="247" spans="1:7" ht="12.75" hidden="1">
      <c r="A247" s="14"/>
      <c r="G247" s="15"/>
    </row>
    <row r="248" spans="1:7" ht="12.75" hidden="1">
      <c r="A248" s="14"/>
      <c r="G248" s="15"/>
    </row>
    <row r="249" spans="1:7" ht="12.75" hidden="1">
      <c r="A249" s="14"/>
      <c r="G249" s="15"/>
    </row>
    <row r="250" spans="1:7" ht="12.75" hidden="1">
      <c r="A250" s="14"/>
      <c r="G250" s="15"/>
    </row>
    <row r="251" spans="1:7" ht="12.75" hidden="1">
      <c r="A251" s="14"/>
      <c r="G251" s="15"/>
    </row>
    <row r="252" spans="1:7" ht="12.75" hidden="1">
      <c r="A252" s="14"/>
      <c r="G252" s="15"/>
    </row>
    <row r="253" spans="1:7" ht="12.75" hidden="1">
      <c r="A253" s="14"/>
      <c r="G253" s="15"/>
    </row>
    <row r="254" spans="1:7" ht="12.75" hidden="1">
      <c r="A254" s="14"/>
      <c r="G254" s="15"/>
    </row>
    <row r="255" spans="1:7" ht="12.75" hidden="1">
      <c r="A255" s="14"/>
      <c r="G255" s="15"/>
    </row>
    <row r="256" spans="1:7" ht="12.75" hidden="1">
      <c r="A256" s="14"/>
      <c r="G256" s="15"/>
    </row>
    <row r="257" spans="1:7" ht="12.75" hidden="1">
      <c r="A257" s="14"/>
      <c r="G257" s="15"/>
    </row>
    <row r="258" spans="1:7" ht="12.75" hidden="1">
      <c r="A258" s="14"/>
      <c r="G258" s="15"/>
    </row>
    <row r="259" spans="1:7" ht="12.75" hidden="1">
      <c r="A259" s="14"/>
      <c r="G259" s="15"/>
    </row>
    <row r="260" spans="1:7" ht="12.75" hidden="1">
      <c r="A260" s="14"/>
      <c r="G260" s="15"/>
    </row>
    <row r="261" spans="1:7" ht="12.75" hidden="1">
      <c r="A261" s="14"/>
      <c r="G261" s="15"/>
    </row>
    <row r="262" spans="1:7" ht="12.75" hidden="1">
      <c r="A262" s="14"/>
      <c r="G262" s="15"/>
    </row>
    <row r="263" spans="1:7" ht="12.75" hidden="1">
      <c r="A263" s="14"/>
      <c r="G263" s="15"/>
    </row>
    <row r="264" spans="1:7" ht="12.75" hidden="1">
      <c r="A264" s="14"/>
      <c r="G264" s="15"/>
    </row>
    <row r="265" spans="1:7" ht="12.75" hidden="1">
      <c r="A265" s="14"/>
      <c r="G265" s="15"/>
    </row>
    <row r="266" spans="1:7" ht="12.75" hidden="1">
      <c r="A266" s="14"/>
      <c r="G266" s="15"/>
    </row>
    <row r="267" spans="1:7" ht="12.75" hidden="1">
      <c r="A267" s="14"/>
      <c r="G267" s="15"/>
    </row>
    <row r="268" spans="1:7" ht="12.75" hidden="1">
      <c r="A268" s="14"/>
      <c r="G268" s="15"/>
    </row>
    <row r="269" spans="1:7" ht="12.75" hidden="1">
      <c r="A269" s="14"/>
      <c r="G269" s="15"/>
    </row>
    <row r="270" spans="1:7" ht="12.75" hidden="1">
      <c r="A270" s="14"/>
      <c r="G270" s="15"/>
    </row>
    <row r="271" spans="1:7" ht="12.75" hidden="1">
      <c r="A271" s="14"/>
      <c r="G271" s="15"/>
    </row>
    <row r="272" spans="1:7" ht="12.75" hidden="1">
      <c r="A272" s="14"/>
      <c r="G272" s="15"/>
    </row>
    <row r="273" spans="1:7" ht="12.75" hidden="1">
      <c r="A273" s="14"/>
      <c r="G273" s="15"/>
    </row>
    <row r="274" spans="1:7" ht="12.75" hidden="1">
      <c r="A274" s="14"/>
      <c r="G274" s="15"/>
    </row>
    <row r="275" spans="1:7" ht="12.75" hidden="1">
      <c r="A275" s="14"/>
      <c r="G275" s="15"/>
    </row>
    <row r="276" spans="1:7" ht="12.75" hidden="1">
      <c r="A276" s="14"/>
      <c r="G276" s="15"/>
    </row>
    <row r="277" spans="1:7" ht="12.75" hidden="1">
      <c r="A277" s="14"/>
      <c r="G277" s="15"/>
    </row>
    <row r="278" spans="1:7" ht="12.75" hidden="1">
      <c r="A278" s="14"/>
      <c r="G278" s="15"/>
    </row>
    <row r="279" spans="1:7" ht="12.75" hidden="1">
      <c r="A279" s="14"/>
      <c r="G279" s="15"/>
    </row>
    <row r="280" spans="1:7" ht="12.75" hidden="1">
      <c r="A280" s="14"/>
      <c r="G280" s="15"/>
    </row>
    <row r="281" spans="1:7" ht="12.75" hidden="1">
      <c r="A281" s="14"/>
      <c r="G281" s="15"/>
    </row>
    <row r="282" spans="1:7" ht="12.75" hidden="1">
      <c r="A282" s="14"/>
      <c r="G282" s="15"/>
    </row>
    <row r="283" spans="1:7" ht="12.75" hidden="1">
      <c r="A283" s="14"/>
      <c r="G283" s="15"/>
    </row>
    <row r="284" spans="1:7" ht="12.75" hidden="1">
      <c r="A284" s="14"/>
      <c r="G284" s="15"/>
    </row>
    <row r="285" spans="1:7" ht="12.75" hidden="1">
      <c r="A285" s="14"/>
      <c r="G285" s="15"/>
    </row>
    <row r="286" spans="1:7" ht="12.75" hidden="1">
      <c r="A286" s="14"/>
      <c r="G286" s="15"/>
    </row>
    <row r="287" spans="1:7" ht="12.75" hidden="1">
      <c r="A287" s="14"/>
      <c r="G287" s="15"/>
    </row>
    <row r="288" spans="1:7" ht="12.75" hidden="1">
      <c r="A288" s="14"/>
      <c r="G288" s="15"/>
    </row>
    <row r="289" spans="1:7" ht="12.75" hidden="1">
      <c r="A289" s="14"/>
      <c r="G289" s="15"/>
    </row>
    <row r="290" spans="1:7" ht="12.75" hidden="1">
      <c r="A290" s="14"/>
      <c r="G290" s="15"/>
    </row>
    <row r="291" spans="1:7" ht="12.75" hidden="1">
      <c r="A291" s="14"/>
      <c r="G291" s="15"/>
    </row>
    <row r="292" spans="1:7" ht="12.75" hidden="1">
      <c r="A292" s="14"/>
      <c r="G292" s="15"/>
    </row>
    <row r="293" spans="1:7" ht="12.75" hidden="1">
      <c r="A293" s="14"/>
      <c r="G293" s="15"/>
    </row>
    <row r="294" spans="1:7" ht="12.75" hidden="1">
      <c r="A294" s="14"/>
      <c r="G294" s="15"/>
    </row>
    <row r="295" spans="1:7" ht="12.75" hidden="1">
      <c r="A295" s="14"/>
      <c r="G295" s="15"/>
    </row>
    <row r="296" spans="1:7" ht="12.75" hidden="1">
      <c r="A296" s="14"/>
      <c r="G296" s="15"/>
    </row>
    <row r="297" spans="1:7" ht="12.75" hidden="1">
      <c r="A297" s="14"/>
      <c r="G297" s="15"/>
    </row>
    <row r="298" spans="1:7" ht="12.75" hidden="1">
      <c r="A298" s="14"/>
      <c r="G298" s="15"/>
    </row>
    <row r="299" spans="1:7" ht="12.75" hidden="1">
      <c r="A299" s="14"/>
      <c r="G299" s="15"/>
    </row>
    <row r="300" spans="1:7" ht="12.75" hidden="1">
      <c r="A300" s="14"/>
      <c r="G300" s="15"/>
    </row>
    <row r="301" spans="1:7" ht="12.75" hidden="1">
      <c r="A301" s="14"/>
      <c r="G301" s="15"/>
    </row>
    <row r="302" spans="1:7" ht="12.75" hidden="1">
      <c r="A302" s="14"/>
      <c r="G302" s="15"/>
    </row>
    <row r="303" spans="1:7" ht="12.75" hidden="1">
      <c r="A303" s="14"/>
      <c r="G303" s="15"/>
    </row>
    <row r="304" spans="1:7" ht="12.75" hidden="1">
      <c r="A304" s="14"/>
      <c r="G304" s="15"/>
    </row>
    <row r="305" spans="1:7" ht="12.75" hidden="1">
      <c r="A305" s="14"/>
      <c r="G305" s="15"/>
    </row>
    <row r="306" spans="1:7" ht="12.75" hidden="1">
      <c r="A306" s="14"/>
      <c r="G306" s="15"/>
    </row>
    <row r="307" spans="1:7" ht="12.75" hidden="1">
      <c r="A307" s="14"/>
      <c r="G307" s="15"/>
    </row>
    <row r="308" spans="1:7" ht="12.75" hidden="1">
      <c r="A308" s="14"/>
      <c r="G308" s="15"/>
    </row>
    <row r="309" spans="1:7" ht="12.75" hidden="1">
      <c r="A309" s="14"/>
      <c r="G309" s="15"/>
    </row>
    <row r="310" spans="1:7" ht="12.75" hidden="1">
      <c r="A310" s="14"/>
      <c r="G310" s="15"/>
    </row>
    <row r="311" spans="1:7" ht="12.75" hidden="1">
      <c r="A311" s="14"/>
      <c r="G311" s="15"/>
    </row>
    <row r="312" spans="1:7" ht="12.75" hidden="1">
      <c r="A312" s="14"/>
      <c r="G312" s="15"/>
    </row>
    <row r="313" spans="1:7" ht="12.75" hidden="1">
      <c r="A313" s="14"/>
      <c r="G313" s="15"/>
    </row>
    <row r="314" spans="1:7" ht="12.75" hidden="1">
      <c r="A314" s="14"/>
      <c r="G314" s="15"/>
    </row>
    <row r="315" spans="1:7" ht="12.75" hidden="1">
      <c r="A315" s="14"/>
      <c r="G315" s="15"/>
    </row>
    <row r="316" spans="1:7" ht="12.75" hidden="1">
      <c r="A316" s="14"/>
      <c r="G316" s="15"/>
    </row>
    <row r="317" spans="1:7" ht="12.75" hidden="1">
      <c r="A317" s="14"/>
      <c r="G317" s="15"/>
    </row>
    <row r="318" spans="1:7" ht="12.75" hidden="1">
      <c r="A318" s="14"/>
      <c r="G318" s="15"/>
    </row>
    <row r="319" spans="1:7" ht="12.75" hidden="1">
      <c r="A319" s="14"/>
      <c r="G319" s="15"/>
    </row>
    <row r="320" spans="1:7" ht="12.75" hidden="1">
      <c r="A320" s="14"/>
      <c r="G320" s="15"/>
    </row>
    <row r="321" spans="1:7" ht="12.75" hidden="1">
      <c r="A321" s="14"/>
      <c r="G321" s="15"/>
    </row>
    <row r="322" spans="1:7" ht="12.75" hidden="1">
      <c r="A322" s="14"/>
      <c r="G322" s="15"/>
    </row>
    <row r="323" spans="1:7" ht="12.75" hidden="1">
      <c r="A323" s="14"/>
      <c r="G323" s="15"/>
    </row>
    <row r="324" spans="1:7" ht="12.75" hidden="1">
      <c r="A324" s="14"/>
      <c r="G324" s="15"/>
    </row>
    <row r="325" spans="1:7" ht="12.75" hidden="1">
      <c r="A325" s="14"/>
      <c r="G325" s="15"/>
    </row>
    <row r="326" spans="1:7" ht="12.75" hidden="1">
      <c r="A326" s="14"/>
      <c r="G326" s="15"/>
    </row>
    <row r="327" spans="1:7" ht="12.75" hidden="1">
      <c r="A327" s="14"/>
      <c r="G327" s="15"/>
    </row>
    <row r="328" spans="1:7" ht="12.75" hidden="1">
      <c r="A328" s="14"/>
      <c r="G328" s="15"/>
    </row>
    <row r="329" spans="1:7" ht="12.75" hidden="1">
      <c r="A329" s="14"/>
      <c r="G329" s="15"/>
    </row>
    <row r="330" spans="1:7" ht="12.75" hidden="1">
      <c r="A330" s="14"/>
      <c r="G330" s="15"/>
    </row>
    <row r="331" spans="1:7" ht="12.75" hidden="1">
      <c r="A331" s="14"/>
      <c r="G331" s="15"/>
    </row>
    <row r="332" spans="1:7" ht="12.75" hidden="1">
      <c r="A332" s="14"/>
      <c r="G332" s="15"/>
    </row>
    <row r="333" spans="1:7" ht="12.75" hidden="1">
      <c r="A333" s="14"/>
      <c r="G333" s="15"/>
    </row>
    <row r="334" spans="1:7" ht="12.75" hidden="1">
      <c r="A334" s="14"/>
      <c r="G334" s="15"/>
    </row>
    <row r="335" spans="1:7" ht="12.75" hidden="1">
      <c r="A335" s="14"/>
      <c r="G335" s="15"/>
    </row>
    <row r="336" spans="1:7" ht="12.75" hidden="1">
      <c r="A336" s="14"/>
      <c r="G336" s="15"/>
    </row>
    <row r="337" spans="1:7" ht="12.75" hidden="1">
      <c r="A337" s="14"/>
      <c r="G337" s="15"/>
    </row>
    <row r="338" spans="1:7" ht="12.75" hidden="1">
      <c r="A338" s="14"/>
      <c r="G338" s="15"/>
    </row>
    <row r="339" spans="1:7" ht="12.75" hidden="1">
      <c r="A339" s="14"/>
      <c r="G339" s="15"/>
    </row>
    <row r="340" spans="1:7" ht="12.75" hidden="1">
      <c r="A340" s="14"/>
      <c r="G340" s="15"/>
    </row>
    <row r="341" spans="1:7" ht="12.75" hidden="1">
      <c r="A341" s="14"/>
      <c r="G341" s="15"/>
    </row>
    <row r="342" spans="1:7" ht="12.75" hidden="1">
      <c r="A342" s="14"/>
      <c r="G342" s="15"/>
    </row>
    <row r="343" spans="1:7" ht="12.75" hidden="1">
      <c r="A343" s="14"/>
      <c r="G343" s="15"/>
    </row>
    <row r="344" spans="1:7" ht="12.75" hidden="1">
      <c r="A344" s="14"/>
      <c r="G344" s="15"/>
    </row>
    <row r="345" spans="1:7" ht="12.75" hidden="1">
      <c r="A345" s="14"/>
      <c r="G345" s="15"/>
    </row>
    <row r="346" spans="1:7" ht="12.75" hidden="1">
      <c r="A346" s="14"/>
      <c r="G346" s="15"/>
    </row>
    <row r="347" spans="1:7" ht="12.75" hidden="1">
      <c r="A347" s="14"/>
      <c r="G347" s="15"/>
    </row>
    <row r="348" spans="1:7" ht="12.75" hidden="1">
      <c r="A348" s="14"/>
      <c r="G348" s="15"/>
    </row>
    <row r="349" spans="1:7" ht="12.75" hidden="1">
      <c r="A349" s="14"/>
      <c r="G349" s="15"/>
    </row>
    <row r="350" spans="1:7" ht="12.75" hidden="1">
      <c r="A350" s="14"/>
      <c r="G350" s="15"/>
    </row>
    <row r="351" spans="1:7" ht="12.75" hidden="1">
      <c r="A351" s="14"/>
      <c r="G351" s="15"/>
    </row>
    <row r="352" spans="1:7" ht="12.75" hidden="1">
      <c r="A352" s="14"/>
      <c r="G352" s="15"/>
    </row>
    <row r="353" spans="1:7" ht="12.75" hidden="1">
      <c r="A353" s="14"/>
      <c r="G353" s="15"/>
    </row>
    <row r="354" spans="1:7" ht="12.75" hidden="1">
      <c r="A354" s="14"/>
      <c r="G354" s="15"/>
    </row>
    <row r="355" spans="1:7" ht="12.75" hidden="1">
      <c r="A355" s="14"/>
      <c r="G355" s="15"/>
    </row>
    <row r="356" spans="1:7" ht="12.75" hidden="1">
      <c r="A356" s="14"/>
      <c r="G356" s="15"/>
    </row>
    <row r="357" spans="1:7" ht="12.75" hidden="1">
      <c r="A357" s="14"/>
      <c r="G357" s="15"/>
    </row>
    <row r="358" spans="1:7" ht="12.75" hidden="1">
      <c r="A358" s="14"/>
      <c r="G358" s="15"/>
    </row>
    <row r="359" spans="1:7" ht="12.75" hidden="1">
      <c r="A359" s="14"/>
      <c r="G359" s="15"/>
    </row>
    <row r="360" spans="1:7" ht="12.75" hidden="1">
      <c r="A360" s="14"/>
      <c r="G360" s="15"/>
    </row>
    <row r="361" spans="1:7" ht="12.75" hidden="1">
      <c r="A361" s="14"/>
      <c r="G361" s="15"/>
    </row>
    <row r="362" spans="1:7" ht="12.75" hidden="1">
      <c r="A362" s="14"/>
      <c r="G362" s="15"/>
    </row>
    <row r="363" spans="1:7" ht="12.75" hidden="1">
      <c r="A363" s="14"/>
      <c r="G363" s="15"/>
    </row>
    <row r="364" spans="1:7" ht="12.75" hidden="1">
      <c r="A364" s="14"/>
      <c r="G364" s="15"/>
    </row>
    <row r="365" spans="1:7" ht="12.75" hidden="1">
      <c r="A365" s="14"/>
      <c r="G365" s="15"/>
    </row>
    <row r="366" spans="1:7" ht="12.75" hidden="1">
      <c r="A366" s="14"/>
      <c r="G366" s="15"/>
    </row>
    <row r="367" spans="1:7" ht="12.75" hidden="1">
      <c r="A367" s="14"/>
      <c r="G367" s="15"/>
    </row>
    <row r="368" spans="1:7" ht="12.75" hidden="1">
      <c r="A368" s="14"/>
      <c r="G368" s="15"/>
    </row>
    <row r="369" spans="1:7" ht="12.75" hidden="1">
      <c r="A369" s="14"/>
      <c r="G369" s="15"/>
    </row>
    <row r="370" spans="1:7" ht="12.75" hidden="1">
      <c r="A370" s="14"/>
      <c r="G370" s="15"/>
    </row>
    <row r="371" spans="1:7" ht="12.75" hidden="1">
      <c r="A371" s="14"/>
      <c r="G371" s="15"/>
    </row>
    <row r="372" spans="1:7" ht="12.75" hidden="1">
      <c r="A372" s="14"/>
      <c r="G372" s="15"/>
    </row>
    <row r="373" spans="1:7" ht="12.75" hidden="1">
      <c r="A373" s="14"/>
      <c r="G373" s="15"/>
    </row>
    <row r="374" spans="1:7" ht="12.75" hidden="1">
      <c r="A374" s="14"/>
      <c r="G374" s="15"/>
    </row>
    <row r="375" spans="1:7" ht="12.75" hidden="1">
      <c r="A375" s="14"/>
      <c r="G375" s="15"/>
    </row>
    <row r="376" spans="1:7" ht="12.75" hidden="1">
      <c r="A376" s="14"/>
      <c r="G376" s="15"/>
    </row>
    <row r="377" spans="1:7" ht="12.75" hidden="1">
      <c r="A377" s="14"/>
      <c r="G377" s="15"/>
    </row>
    <row r="378" spans="1:7" ht="12.75" hidden="1">
      <c r="A378" s="14"/>
      <c r="G378" s="15"/>
    </row>
    <row r="379" spans="1:7" ht="12.75" hidden="1">
      <c r="A379" s="14"/>
      <c r="G379" s="15"/>
    </row>
    <row r="380" spans="1:7" ht="12.75" hidden="1">
      <c r="A380" s="14"/>
      <c r="G380" s="15"/>
    </row>
    <row r="381" spans="1:7" ht="12.75" hidden="1">
      <c r="A381" s="14"/>
      <c r="G381" s="15"/>
    </row>
    <row r="382" spans="1:7" ht="12.75" hidden="1">
      <c r="A382" s="14"/>
      <c r="G382" s="15"/>
    </row>
    <row r="383" spans="1:7" ht="12.75" hidden="1">
      <c r="A383" s="14"/>
      <c r="G383" s="15"/>
    </row>
    <row r="384" spans="1:7" ht="12.75" hidden="1">
      <c r="A384" s="14"/>
      <c r="G384" s="15"/>
    </row>
    <row r="385" spans="1:7" ht="12.75" hidden="1">
      <c r="A385" s="14"/>
      <c r="G385" s="15"/>
    </row>
    <row r="386" spans="1:7" ht="12.75" hidden="1">
      <c r="A386" s="14"/>
      <c r="G386" s="15"/>
    </row>
    <row r="387" spans="1:7" ht="12.75" hidden="1">
      <c r="A387" s="14"/>
      <c r="G387" s="15"/>
    </row>
    <row r="388" spans="1:7" ht="12.75" hidden="1">
      <c r="A388" s="14"/>
      <c r="G388" s="15"/>
    </row>
    <row r="389" spans="1:7" ht="12.75" hidden="1">
      <c r="A389" s="14"/>
      <c r="G389" s="15"/>
    </row>
    <row r="390" spans="1:7" ht="12.75" hidden="1">
      <c r="A390" s="14"/>
      <c r="G390" s="15"/>
    </row>
    <row r="391" spans="1:7" ht="12.75" hidden="1">
      <c r="A391" s="14"/>
      <c r="G391" s="15"/>
    </row>
    <row r="392" spans="1:7" ht="12.75" hidden="1">
      <c r="A392" s="14"/>
      <c r="G392" s="15"/>
    </row>
    <row r="393" spans="1:7" ht="12.75" hidden="1">
      <c r="A393" s="14"/>
      <c r="G393" s="15"/>
    </row>
    <row r="394" spans="1:7" ht="12.75" hidden="1">
      <c r="A394" s="14"/>
      <c r="G394" s="15"/>
    </row>
    <row r="395" spans="1:7" ht="12.75" hidden="1">
      <c r="A395" s="14"/>
      <c r="G395" s="15"/>
    </row>
    <row r="396" spans="1:7" ht="12.75" hidden="1">
      <c r="A396" s="14"/>
      <c r="G396" s="15"/>
    </row>
    <row r="397" spans="1:7" ht="12.75" hidden="1">
      <c r="A397" s="14"/>
      <c r="G397" s="15"/>
    </row>
    <row r="398" spans="1:7" ht="12.75" hidden="1">
      <c r="A398" s="14"/>
      <c r="G398" s="15"/>
    </row>
    <row r="399" spans="1:7" ht="12.75" hidden="1">
      <c r="A399" s="14"/>
      <c r="G399" s="15"/>
    </row>
    <row r="400" spans="1:7" ht="12.75" hidden="1">
      <c r="A400" s="14"/>
      <c r="G400" s="15"/>
    </row>
    <row r="401" spans="1:7" ht="12.75" hidden="1">
      <c r="A401" s="14"/>
      <c r="G401" s="15"/>
    </row>
    <row r="402" spans="1:7" ht="12.75" hidden="1">
      <c r="A402" s="14"/>
      <c r="G402" s="15"/>
    </row>
    <row r="403" spans="1:7" ht="12.75" hidden="1">
      <c r="A403" s="14"/>
      <c r="G403" s="15"/>
    </row>
    <row r="404" spans="1:7" ht="12.75" hidden="1">
      <c r="A404" s="14"/>
      <c r="G404" s="15"/>
    </row>
    <row r="405" spans="1:7" ht="12.75" hidden="1">
      <c r="A405" s="14"/>
      <c r="G405" s="15"/>
    </row>
    <row r="406" spans="1:7" ht="12.75" hidden="1">
      <c r="A406" s="14"/>
      <c r="G406" s="15"/>
    </row>
    <row r="407" spans="1:7" ht="12.75" hidden="1">
      <c r="A407" s="14"/>
      <c r="G407" s="15"/>
    </row>
    <row r="408" spans="1:7" ht="12.75" hidden="1">
      <c r="A408" s="14"/>
      <c r="G408" s="15"/>
    </row>
    <row r="409" spans="1:7" ht="12.75" hidden="1">
      <c r="A409" s="14"/>
      <c r="G409" s="15"/>
    </row>
    <row r="410" spans="1:7" ht="12.75" hidden="1">
      <c r="A410" s="14"/>
      <c r="G410" s="15"/>
    </row>
    <row r="411" spans="1:7" ht="12.75" hidden="1">
      <c r="A411" s="14"/>
      <c r="G411" s="15"/>
    </row>
    <row r="412" spans="1:7" ht="12.75" hidden="1">
      <c r="A412" s="14"/>
      <c r="G412" s="15"/>
    </row>
    <row r="413" spans="1:7" ht="12.75" hidden="1">
      <c r="A413" s="14"/>
      <c r="G413" s="15"/>
    </row>
    <row r="414" spans="1:7" ht="12.75" hidden="1">
      <c r="A414" s="14"/>
      <c r="G414" s="15"/>
    </row>
    <row r="415" spans="1:7" ht="12.75" hidden="1">
      <c r="A415" s="14"/>
      <c r="G415" s="15"/>
    </row>
    <row r="416" spans="1:7" ht="12.75" hidden="1">
      <c r="A416" s="14"/>
      <c r="G416" s="15"/>
    </row>
    <row r="417" spans="1:7" ht="12.75" hidden="1">
      <c r="A417" s="14"/>
      <c r="G417" s="15"/>
    </row>
    <row r="418" spans="1:7" ht="12.75" hidden="1">
      <c r="A418" s="14"/>
      <c r="G418" s="15"/>
    </row>
    <row r="419" spans="1:7" ht="12.75" hidden="1">
      <c r="A419" s="14"/>
      <c r="G419" s="15"/>
    </row>
    <row r="420" spans="1:7" ht="12.75" hidden="1">
      <c r="A420" s="14"/>
      <c r="G420" s="15"/>
    </row>
    <row r="421" spans="1:7" ht="12.75" hidden="1">
      <c r="A421" s="14"/>
      <c r="G421" s="15"/>
    </row>
    <row r="422" spans="1:7" ht="12.75" hidden="1">
      <c r="A422" s="14"/>
      <c r="G422" s="15"/>
    </row>
    <row r="423" spans="1:7" ht="12.75" hidden="1">
      <c r="A423" s="14"/>
      <c r="G423" s="15"/>
    </row>
    <row r="424" spans="1:7" ht="12.75" hidden="1">
      <c r="A424" s="14"/>
      <c r="G424" s="15"/>
    </row>
    <row r="425" spans="1:7" ht="12.75" hidden="1">
      <c r="A425" s="14"/>
      <c r="G425" s="15"/>
    </row>
    <row r="426" spans="1:7" ht="12.75" hidden="1">
      <c r="A426" s="14"/>
      <c r="G426" s="15"/>
    </row>
    <row r="427" spans="1:7" ht="12.75" hidden="1">
      <c r="A427" s="14"/>
      <c r="G427" s="15"/>
    </row>
    <row r="428" spans="1:7" ht="12.75" hidden="1">
      <c r="A428" s="14"/>
      <c r="G428" s="15"/>
    </row>
    <row r="429" spans="1:7" ht="12.75" hidden="1">
      <c r="A429" s="14"/>
      <c r="G429" s="15"/>
    </row>
    <row r="430" spans="1:7" ht="12.75" hidden="1">
      <c r="A430" s="14"/>
      <c r="G430" s="15"/>
    </row>
    <row r="431" spans="1:7" ht="12.75" hidden="1">
      <c r="A431" s="14"/>
      <c r="G431" s="15"/>
    </row>
    <row r="432" spans="1:7" ht="12.75" hidden="1">
      <c r="A432" s="14"/>
      <c r="G432" s="15"/>
    </row>
    <row r="433" spans="1:7" ht="12.75" hidden="1">
      <c r="A433" s="14"/>
      <c r="G433" s="15"/>
    </row>
    <row r="434" spans="1:7" ht="12.75" hidden="1">
      <c r="A434" s="14"/>
      <c r="G434" s="15"/>
    </row>
    <row r="435" spans="1:7" ht="12.75" hidden="1">
      <c r="A435" s="14"/>
      <c r="G435" s="15"/>
    </row>
    <row r="436" spans="1:7" ht="12.75" hidden="1">
      <c r="A436" s="14"/>
      <c r="G436" s="15"/>
    </row>
    <row r="437" spans="1:7" ht="12.75" hidden="1">
      <c r="A437" s="14"/>
      <c r="G437" s="15"/>
    </row>
    <row r="438" spans="1:7" ht="12.75" hidden="1">
      <c r="A438" s="14"/>
      <c r="G438" s="15"/>
    </row>
    <row r="439" spans="1:7" ht="12.75" hidden="1">
      <c r="A439" s="14"/>
      <c r="G439" s="15"/>
    </row>
    <row r="440" spans="1:7" ht="12.75" hidden="1">
      <c r="A440" s="14"/>
      <c r="G440" s="15"/>
    </row>
    <row r="441" spans="1:7" ht="12.75" hidden="1">
      <c r="A441" s="14"/>
      <c r="G441" s="15"/>
    </row>
    <row r="442" spans="1:7" ht="12.75" hidden="1">
      <c r="A442" s="14"/>
      <c r="G442" s="15"/>
    </row>
    <row r="443" spans="1:7" ht="12.75" hidden="1">
      <c r="A443" s="14"/>
      <c r="G443" s="15"/>
    </row>
    <row r="444" spans="1:7" ht="12.75" hidden="1">
      <c r="A444" s="14"/>
      <c r="G444" s="15"/>
    </row>
    <row r="445" spans="1:7" ht="12.75" hidden="1">
      <c r="A445" s="14"/>
      <c r="G445" s="15"/>
    </row>
    <row r="446" spans="1:7" ht="12.75" hidden="1">
      <c r="A446" s="14"/>
      <c r="G446" s="15"/>
    </row>
    <row r="447" spans="1:7" ht="12.75" hidden="1">
      <c r="A447" s="14"/>
      <c r="G447" s="15"/>
    </row>
    <row r="448" spans="1:7" ht="12.75" hidden="1">
      <c r="A448" s="14"/>
      <c r="G448" s="15"/>
    </row>
    <row r="449" spans="1:7" ht="12.75" hidden="1">
      <c r="A449" s="14"/>
      <c r="G449" s="15"/>
    </row>
    <row r="450" spans="1:7" ht="12.75" hidden="1">
      <c r="A450" s="14"/>
      <c r="G450" s="15"/>
    </row>
    <row r="451" spans="1:7" ht="12.75" hidden="1">
      <c r="A451" s="14"/>
      <c r="G451" s="15"/>
    </row>
    <row r="452" spans="1:7" ht="12.75" hidden="1">
      <c r="A452" s="14"/>
      <c r="G452" s="15"/>
    </row>
    <row r="453" spans="1:7" ht="12.75" hidden="1">
      <c r="A453" s="14"/>
      <c r="G453" s="15"/>
    </row>
    <row r="454" spans="1:7" ht="12.75" hidden="1">
      <c r="A454" s="14"/>
      <c r="G454" s="15"/>
    </row>
    <row r="455" spans="1:7" ht="12.75" hidden="1">
      <c r="A455" s="14"/>
      <c r="G455" s="15"/>
    </row>
    <row r="456" spans="1:7" ht="12.75" hidden="1">
      <c r="A456" s="14"/>
      <c r="G456" s="15"/>
    </row>
    <row r="457" spans="1:7" ht="12.75" hidden="1">
      <c r="A457" s="14"/>
      <c r="G457" s="15"/>
    </row>
    <row r="458" spans="1:7" ht="12.75" hidden="1">
      <c r="A458" s="14"/>
      <c r="G458" s="15"/>
    </row>
    <row r="459" spans="1:7" ht="12.75" hidden="1">
      <c r="A459" s="14"/>
      <c r="G459" s="15"/>
    </row>
    <row r="460" spans="1:7" ht="12.75" hidden="1">
      <c r="A460" s="14"/>
      <c r="G460" s="15"/>
    </row>
    <row r="461" spans="1:7" ht="12.75" hidden="1">
      <c r="A461" s="14"/>
      <c r="G461" s="15"/>
    </row>
    <row r="462" spans="1:7" ht="12.75" hidden="1">
      <c r="A462" s="14"/>
      <c r="G462" s="15"/>
    </row>
    <row r="463" spans="1:7" ht="12.75" hidden="1">
      <c r="A463" s="14"/>
      <c r="G463" s="15"/>
    </row>
    <row r="464" spans="1:7" ht="12.75" hidden="1">
      <c r="A464" s="14"/>
      <c r="G464" s="15"/>
    </row>
    <row r="465" spans="1:7" ht="12.75" hidden="1">
      <c r="A465" s="14"/>
      <c r="G465" s="15"/>
    </row>
    <row r="466" spans="1:7" ht="12.75" hidden="1">
      <c r="A466" s="14"/>
      <c r="G466" s="15"/>
    </row>
    <row r="467" spans="1:7" ht="12.75" hidden="1">
      <c r="A467" s="14"/>
      <c r="G467" s="15"/>
    </row>
    <row r="468" spans="1:7" ht="12.75" hidden="1">
      <c r="A468" s="14"/>
      <c r="G468" s="15"/>
    </row>
    <row r="469" spans="1:7" ht="12.75" hidden="1">
      <c r="A469" s="14"/>
      <c r="G469" s="15"/>
    </row>
    <row r="470" spans="1:7" ht="12.75" hidden="1">
      <c r="A470" s="14"/>
      <c r="G470" s="15"/>
    </row>
    <row r="471" spans="1:7" ht="12.75" hidden="1">
      <c r="A471" s="14"/>
      <c r="G471" s="15"/>
    </row>
    <row r="472" spans="1:7" ht="12.75" hidden="1">
      <c r="A472" s="14"/>
      <c r="G472" s="15"/>
    </row>
    <row r="473" spans="1:7" ht="12.75" hidden="1">
      <c r="A473" s="14"/>
      <c r="G473" s="15"/>
    </row>
    <row r="474" spans="1:7" ht="12.75" hidden="1">
      <c r="A474" s="14"/>
      <c r="G474" s="15"/>
    </row>
    <row r="475" spans="1:7" ht="12.75" hidden="1">
      <c r="A475" s="14"/>
      <c r="G475" s="15"/>
    </row>
    <row r="476" spans="1:7" ht="12.75" hidden="1">
      <c r="A476" s="14"/>
      <c r="G476" s="15"/>
    </row>
    <row r="477" spans="1:7" ht="12.75" hidden="1">
      <c r="A477" s="14"/>
      <c r="G477" s="15"/>
    </row>
    <row r="478" spans="1:7" ht="12.75" hidden="1">
      <c r="A478" s="14"/>
      <c r="G478" s="15"/>
    </row>
    <row r="479" spans="1:7" ht="12.75" hidden="1">
      <c r="A479" s="14"/>
      <c r="G479" s="15"/>
    </row>
    <row r="480" spans="1:7" ht="12.75" hidden="1">
      <c r="A480" s="14"/>
      <c r="G480" s="15"/>
    </row>
    <row r="481" spans="1:7" ht="12.75" hidden="1">
      <c r="A481" s="14"/>
      <c r="G481" s="15"/>
    </row>
    <row r="482" spans="1:7" ht="12.75" hidden="1">
      <c r="A482" s="14"/>
      <c r="G482" s="15"/>
    </row>
    <row r="483" spans="1:7" ht="12.75" hidden="1">
      <c r="A483" s="14"/>
      <c r="G483" s="15"/>
    </row>
    <row r="484" spans="1:7" ht="12.75" hidden="1">
      <c r="A484" s="14"/>
      <c r="G484" s="15"/>
    </row>
    <row r="485" spans="1:7" ht="12.75" hidden="1">
      <c r="A485" s="14"/>
      <c r="G485" s="15"/>
    </row>
    <row r="486" spans="1:7" ht="12.75" hidden="1">
      <c r="A486" s="14"/>
      <c r="G486" s="15"/>
    </row>
    <row r="487" spans="1:7" ht="12.75" hidden="1">
      <c r="A487" s="14"/>
      <c r="G487" s="15"/>
    </row>
    <row r="488" spans="1:7" ht="12.75" hidden="1">
      <c r="A488" s="14"/>
      <c r="G488" s="15"/>
    </row>
    <row r="489" spans="1:7" ht="12.75" hidden="1">
      <c r="A489" s="14"/>
      <c r="G489" s="15"/>
    </row>
    <row r="490" spans="1:7" ht="12.75" hidden="1">
      <c r="A490" s="14"/>
      <c r="G490" s="15"/>
    </row>
    <row r="491" spans="1:7" ht="12.75" hidden="1">
      <c r="A491" s="14"/>
      <c r="G491" s="15"/>
    </row>
    <row r="492" spans="1:7" ht="12.75" hidden="1">
      <c r="A492" s="14"/>
      <c r="G492" s="15"/>
    </row>
    <row r="493" spans="1:7" ht="12.75" hidden="1">
      <c r="A493" s="14"/>
      <c r="G493" s="15"/>
    </row>
    <row r="494" spans="1:7" ht="12.75" hidden="1">
      <c r="A494" s="14"/>
      <c r="G494" s="15"/>
    </row>
    <row r="495" spans="1:7" ht="12.75" hidden="1">
      <c r="A495" s="14"/>
      <c r="G495" s="15"/>
    </row>
    <row r="496" spans="1:7" ht="12.75" hidden="1">
      <c r="A496" s="14"/>
      <c r="G496" s="15"/>
    </row>
    <row r="497" spans="1:7" ht="12.75" hidden="1">
      <c r="A497" s="14"/>
      <c r="G497" s="15"/>
    </row>
    <row r="498" spans="1:7" ht="12.75" hidden="1">
      <c r="A498" s="14"/>
      <c r="G498" s="15"/>
    </row>
    <row r="499" spans="1:7" ht="12.75" hidden="1">
      <c r="A499" s="14"/>
      <c r="G499" s="15"/>
    </row>
    <row r="500" spans="1:7" ht="12.75" hidden="1">
      <c r="A500" s="14"/>
      <c r="G500" s="15"/>
    </row>
    <row r="501" spans="1:7" ht="12.75" hidden="1">
      <c r="A501" s="14"/>
      <c r="G501" s="15"/>
    </row>
    <row r="502" spans="1:7" ht="12.75" hidden="1">
      <c r="A502" s="14"/>
      <c r="G502" s="15"/>
    </row>
    <row r="503" spans="1:7" ht="12.75" hidden="1">
      <c r="A503" s="14"/>
      <c r="G503" s="15"/>
    </row>
    <row r="504" spans="1:7" ht="12.75" hidden="1">
      <c r="A504" s="14"/>
      <c r="G504" s="15"/>
    </row>
    <row r="505" spans="1:7" ht="12.75" hidden="1">
      <c r="A505" s="14"/>
      <c r="G505" s="15"/>
    </row>
    <row r="506" spans="1:7" ht="12.75" hidden="1">
      <c r="A506" s="14"/>
      <c r="G506" s="15"/>
    </row>
    <row r="507" spans="1:7" ht="12.75" hidden="1">
      <c r="A507" s="14"/>
      <c r="G507" s="15"/>
    </row>
    <row r="508" spans="1:7" ht="12.75" hidden="1">
      <c r="A508" s="14"/>
      <c r="G508" s="15"/>
    </row>
    <row r="509" spans="1:7" ht="12.75" hidden="1">
      <c r="A509" s="14"/>
      <c r="G509" s="15"/>
    </row>
    <row r="510" spans="1:7" ht="12.75" hidden="1">
      <c r="A510" s="14"/>
      <c r="G510" s="15"/>
    </row>
    <row r="511" spans="1:7" ht="12.75" hidden="1">
      <c r="A511" s="14"/>
      <c r="G511" s="15"/>
    </row>
    <row r="512" spans="1:7" ht="12.75" hidden="1">
      <c r="A512" s="14"/>
      <c r="G512" s="15"/>
    </row>
    <row r="513" spans="1:7" ht="12.75" hidden="1">
      <c r="A513" s="14"/>
      <c r="G513" s="15"/>
    </row>
    <row r="514" spans="1:7" ht="12.75" hidden="1">
      <c r="A514" s="14"/>
      <c r="G514" s="15"/>
    </row>
    <row r="515" spans="1:7" ht="12.75" hidden="1">
      <c r="A515" s="14"/>
      <c r="G515" s="15"/>
    </row>
    <row r="516" spans="1:7" ht="12.75" hidden="1">
      <c r="A516" s="14"/>
      <c r="G516" s="15"/>
    </row>
    <row r="517" spans="1:7" ht="12.75" hidden="1">
      <c r="A517" s="14"/>
      <c r="G517" s="15"/>
    </row>
    <row r="518" spans="1:7" ht="12.75" hidden="1">
      <c r="A518" s="14"/>
      <c r="G518" s="15"/>
    </row>
    <row r="519" spans="1:7" ht="12.75" hidden="1">
      <c r="A519" s="14"/>
      <c r="G519" s="15"/>
    </row>
    <row r="520" spans="1:7" ht="12.75" hidden="1">
      <c r="A520" s="14"/>
      <c r="G520" s="15"/>
    </row>
    <row r="521" spans="1:7" ht="12.75" hidden="1">
      <c r="A521" s="14"/>
      <c r="G521" s="15"/>
    </row>
    <row r="522" spans="1:7" ht="12.75" hidden="1">
      <c r="A522" s="14"/>
      <c r="G522" s="15"/>
    </row>
    <row r="523" spans="1:7" ht="12.75" hidden="1">
      <c r="A523" s="14"/>
      <c r="G523" s="15"/>
    </row>
    <row r="524" spans="1:7" ht="12.75" hidden="1">
      <c r="A524" s="14"/>
      <c r="G524" s="15"/>
    </row>
    <row r="525" spans="1:7" ht="12.75" hidden="1">
      <c r="A525" s="14"/>
      <c r="G525" s="15"/>
    </row>
    <row r="526" spans="1:7" ht="12.75" hidden="1">
      <c r="A526" s="14"/>
      <c r="G526" s="15"/>
    </row>
    <row r="527" spans="1:7" ht="12.75" hidden="1">
      <c r="A527" s="14"/>
      <c r="G527" s="15"/>
    </row>
    <row r="528" spans="1:7" ht="12.75" hidden="1">
      <c r="A528" s="14"/>
      <c r="G528" s="15"/>
    </row>
    <row r="529" spans="1:7" ht="12.75" hidden="1">
      <c r="A529" s="14"/>
      <c r="G529" s="15"/>
    </row>
    <row r="530" spans="1:7" ht="12.75" hidden="1">
      <c r="A530" s="14"/>
      <c r="G530" s="15"/>
    </row>
    <row r="531" spans="1:7" ht="12.75" hidden="1">
      <c r="A531" s="14"/>
      <c r="G531" s="15"/>
    </row>
    <row r="532" spans="1:7" ht="12.75" hidden="1">
      <c r="A532" s="14"/>
      <c r="G532" s="15"/>
    </row>
    <row r="533" spans="1:7" ht="12.75" hidden="1">
      <c r="A533" s="14"/>
      <c r="G533" s="15"/>
    </row>
    <row r="534" spans="1:7" ht="12.75" hidden="1">
      <c r="A534" s="14"/>
      <c r="G534" s="15"/>
    </row>
    <row r="535" spans="1:7" ht="12.75" hidden="1">
      <c r="A535" s="14"/>
      <c r="G535" s="15"/>
    </row>
    <row r="536" spans="1:7" ht="12.75" hidden="1">
      <c r="A536" s="14"/>
      <c r="G536" s="15"/>
    </row>
    <row r="537" spans="1:7" ht="12.75" hidden="1">
      <c r="A537" s="14"/>
      <c r="G537" s="15"/>
    </row>
    <row r="538" spans="1:7" ht="12.75" hidden="1">
      <c r="A538" s="14"/>
      <c r="G538" s="15"/>
    </row>
    <row r="539" spans="1:7" ht="12.75" hidden="1">
      <c r="A539" s="14"/>
      <c r="G539" s="15"/>
    </row>
    <row r="540" spans="1:7" ht="12.75" hidden="1">
      <c r="A540" s="14"/>
      <c r="G540" s="15"/>
    </row>
    <row r="541" spans="1:7" ht="12.75" hidden="1">
      <c r="A541" s="14"/>
      <c r="G541" s="15"/>
    </row>
    <row r="542" spans="1:7" ht="12.75" hidden="1">
      <c r="A542" s="14"/>
      <c r="G542" s="15"/>
    </row>
    <row r="543" spans="1:7" ht="12.75" hidden="1">
      <c r="A543" s="14"/>
      <c r="G543" s="15"/>
    </row>
    <row r="544" spans="1:7" ht="12.75" hidden="1">
      <c r="A544" s="14"/>
      <c r="G544" s="15"/>
    </row>
    <row r="545" spans="1:7" ht="12.75" hidden="1">
      <c r="A545" s="14"/>
      <c r="G545" s="15"/>
    </row>
    <row r="546" spans="1:7" ht="12.75" hidden="1">
      <c r="A546" s="14"/>
      <c r="G546" s="15"/>
    </row>
    <row r="547" spans="1:7" ht="12.75" hidden="1">
      <c r="A547" s="14"/>
      <c r="G547" s="15"/>
    </row>
    <row r="548" spans="1:7" ht="12.75" hidden="1">
      <c r="A548" s="14"/>
      <c r="G548" s="15"/>
    </row>
    <row r="549" spans="1:7" ht="12.75" hidden="1">
      <c r="A549" s="14"/>
      <c r="G549" s="15"/>
    </row>
    <row r="550" spans="1:7" ht="12.75" hidden="1">
      <c r="A550" s="14"/>
      <c r="G550" s="15"/>
    </row>
    <row r="551" spans="1:7" ht="12.75" hidden="1">
      <c r="A551" s="14"/>
      <c r="G551" s="15"/>
    </row>
    <row r="552" spans="1:7" ht="12.75" hidden="1">
      <c r="A552" s="14"/>
      <c r="G552" s="15"/>
    </row>
    <row r="553" spans="1:7" ht="12.75" hidden="1">
      <c r="A553" s="14"/>
      <c r="G553" s="15"/>
    </row>
    <row r="554" spans="1:7" ht="12.75" hidden="1">
      <c r="A554" s="14"/>
      <c r="G554" s="15"/>
    </row>
    <row r="555" spans="1:7" ht="12.75" hidden="1">
      <c r="A555" s="14"/>
      <c r="G555" s="15"/>
    </row>
    <row r="556" spans="1:7" ht="12.75" hidden="1">
      <c r="A556" s="14"/>
      <c r="G556" s="15"/>
    </row>
    <row r="557" spans="1:7" ht="12.75" hidden="1">
      <c r="A557" s="14"/>
      <c r="G557" s="15"/>
    </row>
    <row r="558" spans="1:7" ht="12.75" hidden="1">
      <c r="A558" s="14"/>
      <c r="G558" s="15"/>
    </row>
    <row r="559" spans="1:7" ht="12.75" hidden="1">
      <c r="A559" s="14"/>
      <c r="G559" s="15"/>
    </row>
    <row r="560" spans="1:7" ht="12.75" hidden="1">
      <c r="A560" s="14"/>
      <c r="G560" s="15"/>
    </row>
    <row r="561" spans="1:7" ht="12.75" hidden="1">
      <c r="A561" s="14"/>
      <c r="G561" s="15"/>
    </row>
    <row r="562" spans="1:7" ht="12.75" hidden="1">
      <c r="A562" s="14"/>
      <c r="G562" s="15"/>
    </row>
    <row r="563" spans="1:7" ht="12.75" hidden="1">
      <c r="A563" s="14"/>
      <c r="G563" s="15"/>
    </row>
    <row r="564" spans="1:7" ht="12.75" hidden="1">
      <c r="A564" s="14"/>
      <c r="G564" s="15"/>
    </row>
    <row r="565" spans="1:7" ht="12.75" hidden="1">
      <c r="A565" s="14"/>
      <c r="G565" s="15"/>
    </row>
    <row r="566" spans="1:7" ht="12.75" hidden="1">
      <c r="A566" s="14"/>
      <c r="G566" s="15"/>
    </row>
    <row r="567" spans="1:7" ht="12.75" hidden="1">
      <c r="A567" s="14"/>
      <c r="G567" s="15"/>
    </row>
    <row r="568" spans="1:7" ht="12.75" hidden="1">
      <c r="A568" s="14"/>
      <c r="G568" s="15"/>
    </row>
    <row r="569" spans="1:7" ht="12.75" hidden="1">
      <c r="A569" s="14"/>
      <c r="G569" s="15"/>
    </row>
    <row r="570" spans="1:7" ht="12.75" hidden="1">
      <c r="A570" s="14"/>
      <c r="G570" s="15"/>
    </row>
    <row r="571" spans="1:7" ht="12.75" hidden="1">
      <c r="A571" s="14"/>
      <c r="G571" s="15"/>
    </row>
    <row r="572" spans="1:7" ht="12.75" hidden="1">
      <c r="A572" s="14"/>
      <c r="G572" s="15"/>
    </row>
    <row r="573" spans="1:7" ht="12.75" hidden="1">
      <c r="A573" s="14"/>
      <c r="G573" s="15"/>
    </row>
    <row r="574" spans="1:7" ht="12.75" hidden="1">
      <c r="A574" s="14"/>
      <c r="G574" s="15"/>
    </row>
    <row r="575" spans="1:7" ht="12.75" hidden="1">
      <c r="A575" s="14"/>
      <c r="G575" s="15"/>
    </row>
    <row r="576" spans="1:7" ht="12.75" hidden="1">
      <c r="A576" s="14"/>
      <c r="G576" s="15"/>
    </row>
    <row r="577" spans="1:7" ht="12.75" hidden="1">
      <c r="A577" s="14"/>
      <c r="G577" s="15"/>
    </row>
    <row r="578" spans="1:7" ht="12.75" hidden="1">
      <c r="A578" s="14"/>
      <c r="G578" s="15"/>
    </row>
    <row r="579" spans="1:7" ht="12.75" hidden="1">
      <c r="A579" s="14"/>
      <c r="G579" s="15"/>
    </row>
    <row r="580" spans="1:7" ht="12.75" hidden="1">
      <c r="A580" s="14"/>
      <c r="G580" s="15"/>
    </row>
    <row r="581" spans="1:7" ht="12.75" hidden="1">
      <c r="A581" s="14"/>
      <c r="G581" s="15"/>
    </row>
    <row r="582" spans="1:7" ht="12.75" hidden="1">
      <c r="A582" s="14"/>
      <c r="G582" s="15"/>
    </row>
    <row r="583" spans="1:7" ht="12.75" hidden="1">
      <c r="A583" s="14"/>
      <c r="G583" s="15"/>
    </row>
    <row r="584" spans="1:7" ht="12.75" hidden="1">
      <c r="A584" s="14"/>
      <c r="G584" s="15"/>
    </row>
    <row r="585" spans="1:7" ht="12.75" hidden="1">
      <c r="A585" s="14"/>
      <c r="G585" s="15"/>
    </row>
    <row r="586" spans="1:7" ht="12.75" hidden="1">
      <c r="A586" s="14"/>
      <c r="G586" s="15"/>
    </row>
    <row r="587" spans="1:7" ht="12.75" hidden="1">
      <c r="A587" s="14"/>
      <c r="G587" s="15"/>
    </row>
    <row r="588" spans="1:7" ht="12.75" hidden="1">
      <c r="A588" s="14"/>
      <c r="G588" s="15"/>
    </row>
    <row r="589" spans="1:7" ht="12.75" hidden="1">
      <c r="A589" s="14"/>
      <c r="G589" s="15"/>
    </row>
    <row r="590" spans="1:7" ht="12.75" hidden="1">
      <c r="A590" s="14"/>
      <c r="G590" s="15"/>
    </row>
    <row r="591" spans="1:7" ht="12.75" hidden="1">
      <c r="A591" s="14"/>
      <c r="G591" s="15"/>
    </row>
    <row r="592" spans="1:7" ht="12.75" hidden="1">
      <c r="A592" s="14"/>
      <c r="G592" s="15"/>
    </row>
    <row r="593" spans="1:7" ht="12.75" hidden="1">
      <c r="A593" s="14"/>
      <c r="G593" s="15"/>
    </row>
    <row r="594" spans="1:7" ht="12.75" hidden="1">
      <c r="A594" s="14"/>
      <c r="G594" s="15"/>
    </row>
    <row r="595" spans="1:7" ht="12.75" hidden="1">
      <c r="A595" s="14"/>
      <c r="G595" s="15"/>
    </row>
    <row r="596" spans="1:7" ht="12.75" hidden="1">
      <c r="A596" s="14"/>
      <c r="G596" s="15"/>
    </row>
    <row r="597" spans="1:7" ht="12.75" hidden="1">
      <c r="A597" s="14"/>
      <c r="G597" s="15"/>
    </row>
    <row r="598" spans="1:7" ht="12.75" hidden="1">
      <c r="A598" s="14"/>
      <c r="G598" s="15"/>
    </row>
    <row r="599" spans="1:7" ht="12.75" hidden="1">
      <c r="A599" s="14"/>
      <c r="G599" s="15"/>
    </row>
    <row r="600" spans="1:7" ht="12.75" hidden="1">
      <c r="A600" s="14"/>
      <c r="G600" s="15"/>
    </row>
    <row r="601" spans="1:7" ht="12.75" hidden="1">
      <c r="A601" s="14"/>
      <c r="G601" s="15"/>
    </row>
    <row r="602" spans="1:7" ht="12.75" hidden="1">
      <c r="A602" s="14"/>
      <c r="G602" s="15"/>
    </row>
    <row r="603" spans="1:7" ht="12.75" hidden="1">
      <c r="A603" s="14"/>
      <c r="G603" s="15"/>
    </row>
    <row r="604" spans="1:7" ht="12.75" hidden="1">
      <c r="A604" s="14"/>
      <c r="G604" s="15"/>
    </row>
    <row r="605" spans="1:7" ht="12.75" hidden="1">
      <c r="A605" s="14"/>
      <c r="G605" s="15"/>
    </row>
    <row r="606" spans="1:7" ht="12.75" hidden="1">
      <c r="A606" s="14"/>
      <c r="G606" s="15"/>
    </row>
    <row r="607" spans="1:7" ht="12.75" hidden="1">
      <c r="A607" s="14"/>
      <c r="G607" s="15"/>
    </row>
    <row r="608" spans="1:7" ht="12.75" hidden="1">
      <c r="A608" s="14"/>
      <c r="G608" s="15"/>
    </row>
    <row r="609" spans="1:7" ht="12.75" hidden="1">
      <c r="A609" s="14"/>
      <c r="G609" s="15"/>
    </row>
    <row r="610" spans="1:7" ht="12.75" hidden="1">
      <c r="A610" s="14"/>
      <c r="G610" s="15"/>
    </row>
    <row r="611" spans="1:7" ht="12.75" hidden="1">
      <c r="A611" s="14"/>
      <c r="G611" s="15"/>
    </row>
    <row r="612" spans="1:7" ht="12.75" hidden="1">
      <c r="A612" s="14"/>
      <c r="G612" s="15"/>
    </row>
    <row r="613" spans="1:7" ht="12.75" hidden="1">
      <c r="A613" s="14"/>
      <c r="G613" s="15"/>
    </row>
    <row r="614" spans="1:7" ht="12.75" hidden="1">
      <c r="A614" s="14"/>
      <c r="G614" s="15"/>
    </row>
    <row r="615" spans="1:7" ht="12.75" hidden="1">
      <c r="A615" s="14"/>
      <c r="G615" s="15"/>
    </row>
    <row r="616" spans="1:7" ht="12.75" hidden="1">
      <c r="A616" s="14"/>
      <c r="G616" s="15"/>
    </row>
    <row r="617" spans="1:7" ht="12.75" hidden="1">
      <c r="A617" s="14"/>
      <c r="G617" s="15"/>
    </row>
    <row r="618" spans="1:7" ht="12.75" hidden="1">
      <c r="A618" s="14"/>
      <c r="G618" s="15"/>
    </row>
    <row r="619" spans="1:7" ht="12.75" hidden="1">
      <c r="A619" s="14"/>
      <c r="G619" s="15"/>
    </row>
    <row r="620" spans="1:7" ht="12.75" hidden="1">
      <c r="A620" s="14"/>
      <c r="G620" s="15"/>
    </row>
    <row r="621" spans="1:7" ht="12.75" hidden="1">
      <c r="A621" s="14"/>
      <c r="G621" s="15"/>
    </row>
    <row r="622" spans="1:7" ht="12.75" hidden="1">
      <c r="A622" s="14"/>
      <c r="G622" s="15"/>
    </row>
    <row r="623" spans="1:7" ht="12.75" hidden="1">
      <c r="A623" s="14"/>
      <c r="G623" s="15"/>
    </row>
    <row r="624" spans="1:7" ht="12.75" hidden="1">
      <c r="A624" s="14"/>
      <c r="G624" s="15"/>
    </row>
    <row r="625" spans="1:7" ht="12.75" hidden="1">
      <c r="A625" s="14"/>
      <c r="G625" s="15"/>
    </row>
    <row r="626" spans="1:7" ht="12.75" hidden="1">
      <c r="A626" s="14"/>
      <c r="G626" s="15"/>
    </row>
    <row r="627" spans="1:7" ht="12.75" hidden="1">
      <c r="A627" s="14"/>
      <c r="G627" s="15"/>
    </row>
    <row r="628" spans="1:7" ht="12.75" hidden="1">
      <c r="A628" s="14"/>
      <c r="G628" s="15"/>
    </row>
    <row r="629" spans="1:7" ht="12.75" hidden="1">
      <c r="A629" s="14"/>
      <c r="G629" s="15"/>
    </row>
    <row r="630" spans="1:7" ht="12.75" hidden="1">
      <c r="A630" s="14"/>
      <c r="G630" s="15"/>
    </row>
    <row r="631" spans="1:7" ht="12.75" hidden="1">
      <c r="A631" s="14"/>
      <c r="G631" s="15"/>
    </row>
    <row r="632" spans="1:7" ht="12.75" hidden="1">
      <c r="A632" s="14"/>
      <c r="G632" s="15"/>
    </row>
    <row r="633" spans="1:7" ht="12.75" hidden="1">
      <c r="A633" s="14"/>
      <c r="G633" s="15"/>
    </row>
    <row r="634" spans="1:7" ht="12.75" hidden="1">
      <c r="A634" s="14"/>
      <c r="G634" s="15"/>
    </row>
    <row r="635" spans="1:7" ht="12.75" hidden="1">
      <c r="A635" s="14"/>
      <c r="G635" s="15"/>
    </row>
    <row r="636" spans="1:7" ht="12.75" hidden="1">
      <c r="A636" s="14"/>
      <c r="G636" s="15"/>
    </row>
    <row r="637" spans="1:7" ht="12.75" hidden="1">
      <c r="A637" s="14"/>
      <c r="G637" s="15"/>
    </row>
    <row r="638" spans="1:7" ht="12.75" hidden="1">
      <c r="A638" s="14"/>
      <c r="G638" s="15"/>
    </row>
    <row r="639" spans="1:7" ht="12.75" hidden="1">
      <c r="A639" s="14"/>
      <c r="G639" s="15"/>
    </row>
    <row r="640" spans="1:7" ht="12.75" hidden="1">
      <c r="A640" s="14"/>
      <c r="G640" s="15"/>
    </row>
    <row r="641" spans="1:7" ht="12.75" hidden="1">
      <c r="A641" s="14"/>
      <c r="G641" s="15"/>
    </row>
    <row r="642" spans="1:7" ht="12.75" hidden="1">
      <c r="A642" s="14"/>
      <c r="G642" s="15"/>
    </row>
    <row r="643" spans="1:7" ht="12.75" hidden="1">
      <c r="A643" s="14"/>
      <c r="G643" s="15"/>
    </row>
    <row r="644" spans="1:7" ht="12.75" hidden="1">
      <c r="A644" s="14"/>
      <c r="G644" s="15"/>
    </row>
    <row r="645" spans="1:7" ht="12.75" hidden="1">
      <c r="A645" s="14"/>
      <c r="G645" s="15"/>
    </row>
    <row r="646" spans="1:7" ht="12.75" hidden="1">
      <c r="A646" s="14"/>
      <c r="G646" s="15"/>
    </row>
    <row r="647" spans="1:7" ht="12.75" hidden="1">
      <c r="A647" s="14"/>
      <c r="G647" s="15"/>
    </row>
    <row r="648" spans="1:7" ht="12.75" hidden="1">
      <c r="A648" s="14"/>
      <c r="G648" s="15"/>
    </row>
    <row r="649" spans="1:7" ht="12.75" hidden="1">
      <c r="A649" s="14"/>
      <c r="G649" s="15"/>
    </row>
    <row r="650" spans="1:7" ht="12.75" hidden="1">
      <c r="A650" s="14"/>
      <c r="G650" s="15"/>
    </row>
    <row r="651" spans="1:7" ht="12.75" hidden="1">
      <c r="A651" s="14"/>
      <c r="G651" s="15"/>
    </row>
    <row r="652" spans="1:7" ht="12.75" hidden="1">
      <c r="A652" s="14"/>
      <c r="G652" s="15"/>
    </row>
    <row r="653" spans="1:7" ht="12.75" hidden="1">
      <c r="A653" s="14"/>
      <c r="G653" s="15"/>
    </row>
    <row r="654" spans="1:7" ht="12.75" hidden="1">
      <c r="A654" s="14"/>
      <c r="G654" s="15"/>
    </row>
    <row r="655" spans="1:7" ht="12.75" hidden="1">
      <c r="A655" s="14"/>
      <c r="G655" s="15"/>
    </row>
    <row r="656" spans="1:7" ht="12.75" hidden="1">
      <c r="A656" s="14"/>
      <c r="G656" s="15"/>
    </row>
    <row r="657" spans="1:7" ht="12.75" hidden="1">
      <c r="A657" s="14"/>
      <c r="G657" s="15"/>
    </row>
    <row r="658" spans="1:7" ht="12.75" hidden="1">
      <c r="A658" s="14"/>
      <c r="G658" s="15"/>
    </row>
    <row r="659" spans="1:7" ht="12.75" hidden="1">
      <c r="A659" s="14"/>
      <c r="G659" s="15"/>
    </row>
    <row r="660" spans="1:7" ht="12.75" hidden="1">
      <c r="A660" s="14"/>
      <c r="G660" s="15"/>
    </row>
    <row r="661" spans="1:7" ht="12.75" hidden="1">
      <c r="A661" s="14"/>
      <c r="G661" s="15"/>
    </row>
    <row r="662" spans="1:7" ht="12.75" hidden="1">
      <c r="A662" s="14"/>
      <c r="G662" s="15"/>
    </row>
    <row r="663" spans="1:7" ht="12.75" hidden="1">
      <c r="A663" s="14"/>
      <c r="G663" s="15"/>
    </row>
    <row r="664" spans="1:7" ht="12.75" hidden="1">
      <c r="A664" s="14"/>
      <c r="G664" s="15"/>
    </row>
    <row r="665" spans="1:7" ht="12.75" hidden="1">
      <c r="A665" s="14"/>
      <c r="G665" s="15"/>
    </row>
    <row r="666" spans="1:7" ht="12.75" hidden="1">
      <c r="A666" s="14"/>
      <c r="G666" s="15"/>
    </row>
    <row r="667" spans="1:7" ht="12.75" hidden="1">
      <c r="A667" s="14"/>
      <c r="G667" s="15"/>
    </row>
    <row r="668" spans="1:7" ht="12.75" hidden="1">
      <c r="A668" s="14"/>
      <c r="G668" s="15"/>
    </row>
    <row r="669" spans="1:7" ht="12.75" hidden="1">
      <c r="A669" s="14"/>
      <c r="G669" s="15"/>
    </row>
    <row r="670" spans="1:7" ht="12.75" hidden="1">
      <c r="A670" s="14"/>
      <c r="G670" s="15"/>
    </row>
    <row r="671" spans="1:7" ht="12.75" hidden="1">
      <c r="A671" s="14"/>
      <c r="G671" s="15"/>
    </row>
    <row r="672" spans="1:7" ht="12.75" hidden="1">
      <c r="A672" s="14"/>
      <c r="G672" s="15"/>
    </row>
    <row r="673" spans="1:7" ht="12.75" hidden="1">
      <c r="A673" s="14"/>
      <c r="G673" s="15"/>
    </row>
    <row r="674" spans="1:7" ht="12.75" hidden="1">
      <c r="A674" s="14"/>
      <c r="G674" s="15"/>
    </row>
    <row r="675" spans="1:7" ht="12.75" hidden="1">
      <c r="A675" s="14"/>
      <c r="G675" s="15"/>
    </row>
    <row r="676" spans="1:7" ht="12.75" hidden="1">
      <c r="A676" s="14"/>
      <c r="G676" s="15"/>
    </row>
    <row r="677" spans="1:7" ht="12.75" hidden="1">
      <c r="A677" s="14"/>
      <c r="G677" s="15"/>
    </row>
    <row r="678" spans="1:7" ht="12.75" hidden="1">
      <c r="A678" s="14"/>
      <c r="G678" s="15"/>
    </row>
    <row r="679" spans="1:7" ht="12.75" hidden="1">
      <c r="A679" s="14"/>
      <c r="G679" s="15"/>
    </row>
    <row r="680" spans="1:7" ht="12.75" hidden="1">
      <c r="A680" s="14"/>
      <c r="G680" s="15"/>
    </row>
    <row r="681" spans="1:7" ht="12.75" hidden="1">
      <c r="A681" s="14"/>
      <c r="G681" s="15"/>
    </row>
    <row r="682" spans="1:7" ht="12.75" hidden="1">
      <c r="A682" s="14"/>
      <c r="G682" s="15"/>
    </row>
    <row r="683" spans="1:7" ht="12.75" hidden="1">
      <c r="A683" s="14"/>
      <c r="G683" s="15"/>
    </row>
    <row r="684" spans="1:7" ht="12.75" hidden="1">
      <c r="A684" s="14"/>
      <c r="G684" s="15"/>
    </row>
    <row r="685" spans="1:7" ht="12.75" hidden="1">
      <c r="A685" s="14"/>
      <c r="G685" s="15"/>
    </row>
    <row r="686" spans="1:7" ht="12.75" hidden="1">
      <c r="A686" s="14"/>
      <c r="G686" s="15"/>
    </row>
    <row r="687" spans="1:7" ht="12.75" hidden="1">
      <c r="A687" s="14"/>
      <c r="G687" s="15"/>
    </row>
    <row r="688" spans="1:7" ht="12.75" hidden="1">
      <c r="A688" s="14"/>
      <c r="G688" s="15"/>
    </row>
    <row r="689" spans="1:7" ht="12.75" hidden="1">
      <c r="A689" s="14"/>
      <c r="G689" s="15"/>
    </row>
    <row r="690" spans="1:7" ht="12.75" hidden="1">
      <c r="A690" s="14"/>
      <c r="G690" s="15"/>
    </row>
    <row r="691" spans="1:7" ht="12.75" hidden="1">
      <c r="A691" s="14"/>
      <c r="G691" s="15"/>
    </row>
    <row r="692" spans="1:7" ht="12.75" hidden="1">
      <c r="A692" s="14"/>
      <c r="G692" s="15"/>
    </row>
    <row r="693" spans="1:7" ht="12.75" hidden="1">
      <c r="A693" s="14"/>
      <c r="G693" s="15"/>
    </row>
    <row r="694" spans="1:7" ht="12.75" hidden="1">
      <c r="A694" s="14"/>
      <c r="G694" s="15"/>
    </row>
    <row r="695" spans="1:7" ht="12.75" hidden="1">
      <c r="A695" s="14"/>
      <c r="G695" s="15"/>
    </row>
    <row r="696" spans="1:7" ht="12.75" hidden="1">
      <c r="A696" s="14"/>
      <c r="G696" s="15"/>
    </row>
    <row r="697" spans="1:7" ht="12.75" hidden="1">
      <c r="A697" s="14"/>
      <c r="G697" s="15"/>
    </row>
    <row r="698" spans="1:7" ht="12.75" hidden="1">
      <c r="A698" s="14"/>
      <c r="G698" s="15"/>
    </row>
    <row r="699" spans="1:7" ht="12.75" hidden="1">
      <c r="A699" s="14"/>
      <c r="G699" s="15"/>
    </row>
    <row r="700" spans="1:7" ht="12.75" hidden="1">
      <c r="A700" s="14"/>
      <c r="G700" s="15"/>
    </row>
    <row r="701" spans="1:7" ht="12.75" hidden="1">
      <c r="A701" s="14"/>
      <c r="G701" s="15"/>
    </row>
    <row r="702" spans="1:7" ht="12.75" hidden="1">
      <c r="A702" s="14"/>
      <c r="G702" s="15"/>
    </row>
    <row r="703" spans="1:7" ht="12.75" hidden="1">
      <c r="A703" s="14"/>
      <c r="G703" s="15"/>
    </row>
    <row r="704" spans="1:7" ht="12.75" hidden="1">
      <c r="A704" s="14"/>
      <c r="G704" s="15"/>
    </row>
    <row r="705" spans="1:7" ht="12.75" hidden="1">
      <c r="A705" s="14"/>
      <c r="G705" s="15"/>
    </row>
    <row r="706" spans="1:7" ht="12.75" hidden="1">
      <c r="A706" s="14"/>
      <c r="G706" s="15"/>
    </row>
    <row r="707" spans="1:7" ht="12.75" hidden="1">
      <c r="A707" s="14"/>
      <c r="G707" s="15"/>
    </row>
    <row r="708" spans="1:7" ht="12.75" hidden="1">
      <c r="A708" s="14"/>
      <c r="G708" s="15"/>
    </row>
    <row r="709" spans="1:7" ht="12.75" hidden="1">
      <c r="A709" s="14"/>
      <c r="G709" s="15"/>
    </row>
    <row r="710" spans="1:7" ht="12.75" hidden="1">
      <c r="A710" s="14"/>
      <c r="G710" s="15"/>
    </row>
    <row r="711" spans="1:7" ht="12.75" hidden="1">
      <c r="A711" s="14"/>
      <c r="G711" s="15"/>
    </row>
    <row r="712" spans="1:7" ht="12.75" hidden="1">
      <c r="A712" s="14"/>
      <c r="G712" s="15"/>
    </row>
    <row r="713" spans="1:7" ht="12.75" hidden="1">
      <c r="A713" s="14"/>
      <c r="G713" s="15"/>
    </row>
    <row r="714" spans="1:7" ht="12.75" hidden="1">
      <c r="A714" s="14"/>
      <c r="G714" s="15"/>
    </row>
    <row r="715" spans="1:7" ht="12.75" hidden="1">
      <c r="A715" s="14"/>
      <c r="G715" s="15"/>
    </row>
    <row r="716" spans="1:7" ht="12.75" hidden="1">
      <c r="A716" s="14"/>
      <c r="G716" s="15"/>
    </row>
    <row r="717" spans="1:7" ht="12.75" hidden="1">
      <c r="A717" s="14"/>
      <c r="G717" s="15"/>
    </row>
    <row r="718" spans="1:7" ht="12.75" hidden="1">
      <c r="A718" s="14"/>
      <c r="G718" s="15"/>
    </row>
    <row r="719" spans="1:7" ht="12.75" hidden="1">
      <c r="A719" s="14"/>
      <c r="G719" s="15"/>
    </row>
    <row r="720" spans="1:7" ht="12.75" hidden="1">
      <c r="A720" s="14"/>
      <c r="G720" s="15"/>
    </row>
    <row r="721" spans="1:7" ht="12.75" hidden="1">
      <c r="A721" s="14"/>
      <c r="G721" s="15"/>
    </row>
    <row r="722" spans="1:7" ht="12.75" hidden="1">
      <c r="A722" s="14"/>
      <c r="G722" s="15"/>
    </row>
    <row r="723" spans="1:7" ht="12.75" hidden="1">
      <c r="A723" s="14"/>
      <c r="G723" s="15"/>
    </row>
    <row r="724" spans="1:7" ht="12.75" hidden="1">
      <c r="A724" s="14"/>
      <c r="G724" s="15"/>
    </row>
    <row r="725" spans="1:7" ht="12.75" hidden="1">
      <c r="A725" s="14"/>
      <c r="G725" s="15"/>
    </row>
    <row r="726" spans="1:7" ht="12.75" hidden="1">
      <c r="A726" s="14"/>
      <c r="G726" s="15"/>
    </row>
    <row r="727" spans="1:7" ht="12.75" hidden="1">
      <c r="A727" s="14"/>
      <c r="G727" s="15"/>
    </row>
    <row r="728" spans="1:7" ht="12.75" hidden="1">
      <c r="A728" s="14"/>
      <c r="G728" s="15"/>
    </row>
    <row r="729" spans="1:7" ht="12.75" hidden="1">
      <c r="A729" s="14"/>
      <c r="G729" s="15"/>
    </row>
    <row r="730" spans="1:7" ht="12.75" hidden="1">
      <c r="A730" s="14"/>
      <c r="G730" s="15"/>
    </row>
    <row r="731" spans="1:7" ht="12.75" hidden="1">
      <c r="A731" s="14"/>
      <c r="G731" s="15"/>
    </row>
    <row r="732" spans="1:7" ht="12.75" hidden="1">
      <c r="A732" s="14"/>
      <c r="G732" s="15"/>
    </row>
    <row r="733" spans="1:7" ht="12.75" hidden="1">
      <c r="A733" s="14"/>
      <c r="G733" s="15"/>
    </row>
    <row r="734" spans="1:7" ht="12.75" hidden="1">
      <c r="A734" s="14"/>
      <c r="G734" s="15"/>
    </row>
    <row r="735" spans="1:7" ht="12.75" hidden="1">
      <c r="A735" s="14"/>
      <c r="G735" s="15"/>
    </row>
    <row r="736" spans="1:7" ht="12.75" hidden="1">
      <c r="A736" s="14"/>
      <c r="G736" s="15"/>
    </row>
    <row r="737" spans="1:7" ht="12.75" hidden="1">
      <c r="A737" s="14"/>
      <c r="G737" s="15"/>
    </row>
    <row r="738" spans="1:7" ht="12.75" hidden="1">
      <c r="A738" s="14"/>
      <c r="G738" s="15"/>
    </row>
    <row r="739" spans="1:7" ht="12.75" hidden="1">
      <c r="A739" s="14"/>
      <c r="G739" s="15"/>
    </row>
    <row r="740" spans="1:7" ht="12.75" hidden="1">
      <c r="A740" s="14"/>
      <c r="G740" s="15"/>
    </row>
    <row r="741" spans="1:7" ht="12.75" hidden="1">
      <c r="A741" s="14"/>
      <c r="G741" s="15"/>
    </row>
    <row r="742" spans="1:7" ht="12.75" hidden="1">
      <c r="A742" s="14"/>
      <c r="G742" s="15"/>
    </row>
    <row r="743" spans="1:7" ht="12.75" hidden="1">
      <c r="A743" s="14"/>
      <c r="G743" s="15"/>
    </row>
    <row r="744" spans="1:7" ht="12.75" hidden="1">
      <c r="A744" s="14"/>
      <c r="G744" s="15"/>
    </row>
    <row r="745" spans="1:7" ht="12.75" hidden="1">
      <c r="A745" s="14"/>
      <c r="G745" s="15"/>
    </row>
    <row r="746" spans="1:7" ht="12.75" hidden="1">
      <c r="A746" s="14"/>
      <c r="G746" s="15"/>
    </row>
    <row r="747" spans="1:7" ht="12.75" hidden="1">
      <c r="A747" s="14"/>
      <c r="G747" s="15"/>
    </row>
    <row r="748" spans="1:7" ht="12.75" hidden="1">
      <c r="A748" s="14"/>
      <c r="G748" s="15"/>
    </row>
    <row r="749" spans="1:7" ht="12.75" hidden="1">
      <c r="A749" s="14"/>
      <c r="G749" s="15"/>
    </row>
    <row r="750" spans="1:7" ht="12.75" hidden="1">
      <c r="A750" s="14"/>
      <c r="G750" s="15"/>
    </row>
    <row r="751" spans="1:7" ht="12.75" hidden="1">
      <c r="A751" s="14"/>
      <c r="G751" s="15"/>
    </row>
    <row r="752" spans="1:7" ht="12.75" hidden="1">
      <c r="A752" s="14"/>
      <c r="G752" s="15"/>
    </row>
    <row r="753" spans="1:7" ht="12.75" hidden="1">
      <c r="A753" s="14"/>
      <c r="G753" s="15"/>
    </row>
    <row r="754" spans="1:7" ht="12.75" hidden="1">
      <c r="A754" s="14"/>
      <c r="G754" s="15"/>
    </row>
    <row r="755" spans="1:7" ht="12.75" hidden="1">
      <c r="A755" s="14"/>
      <c r="G755" s="15"/>
    </row>
    <row r="756" spans="1:7" ht="12.75" hidden="1">
      <c r="A756" s="14"/>
      <c r="G756" s="15"/>
    </row>
    <row r="757" spans="1:7" ht="12.75" hidden="1">
      <c r="A757" s="14"/>
      <c r="G757" s="15"/>
    </row>
    <row r="758" spans="1:7" ht="12.75" hidden="1">
      <c r="A758" s="14"/>
      <c r="G758" s="15"/>
    </row>
    <row r="759" spans="1:7" ht="12.75" hidden="1">
      <c r="A759" s="14"/>
      <c r="G759" s="15"/>
    </row>
    <row r="760" spans="1:7" ht="12.75" hidden="1">
      <c r="A760" s="14"/>
      <c r="G760" s="15"/>
    </row>
    <row r="761" spans="1:7" ht="12.75" hidden="1">
      <c r="A761" s="14"/>
      <c r="G761" s="15"/>
    </row>
    <row r="762" spans="1:7" ht="12.75" hidden="1">
      <c r="A762" s="14"/>
      <c r="G762" s="15"/>
    </row>
    <row r="763" spans="1:7" ht="12.75" hidden="1">
      <c r="A763" s="14"/>
      <c r="G763" s="15"/>
    </row>
    <row r="764" spans="1:7" ht="12.75" hidden="1">
      <c r="A764" s="14"/>
      <c r="G764" s="15"/>
    </row>
    <row r="765" spans="1:7" ht="12.75" hidden="1">
      <c r="A765" s="14"/>
      <c r="G765" s="15"/>
    </row>
    <row r="766" spans="1:7" ht="12.75" hidden="1">
      <c r="A766" s="14"/>
      <c r="G766" s="15"/>
    </row>
    <row r="767" spans="1:7" ht="12.75" hidden="1">
      <c r="A767" s="14"/>
      <c r="G767" s="15"/>
    </row>
    <row r="768" spans="1:7" ht="12.75" hidden="1">
      <c r="A768" s="14"/>
      <c r="G768" s="15"/>
    </row>
    <row r="769" spans="1:7" ht="12.75" hidden="1">
      <c r="A769" s="14"/>
      <c r="G769" s="15"/>
    </row>
    <row r="770" spans="1:7" ht="12.75" hidden="1">
      <c r="A770" s="14"/>
      <c r="G770" s="15"/>
    </row>
    <row r="771" spans="1:7" ht="12.75" hidden="1">
      <c r="A771" s="14"/>
      <c r="G771" s="15"/>
    </row>
    <row r="772" spans="1:7" ht="12.75" hidden="1">
      <c r="A772" s="14"/>
      <c r="G772" s="15"/>
    </row>
    <row r="773" spans="1:7" ht="12.75" hidden="1">
      <c r="A773" s="14"/>
      <c r="G773" s="15"/>
    </row>
    <row r="774" spans="1:7" ht="12.75" hidden="1">
      <c r="A774" s="14"/>
      <c r="G774" s="15"/>
    </row>
    <row r="775" spans="1:7" ht="12.75" hidden="1">
      <c r="A775" s="14"/>
      <c r="G775" s="15"/>
    </row>
    <row r="776" spans="1:7" ht="12.75" hidden="1">
      <c r="A776" s="14"/>
      <c r="G776" s="15"/>
    </row>
    <row r="777" spans="1:7" ht="12.75" hidden="1">
      <c r="A777" s="14"/>
      <c r="G777" s="15"/>
    </row>
    <row r="778" spans="1:7" ht="12.75" hidden="1">
      <c r="A778" s="14"/>
      <c r="G778" s="15"/>
    </row>
    <row r="779" spans="1:7" ht="12.75" hidden="1">
      <c r="A779" s="14"/>
      <c r="G779" s="15"/>
    </row>
    <row r="780" spans="1:7" ht="12.75" hidden="1">
      <c r="A780" s="14"/>
      <c r="G780" s="15"/>
    </row>
    <row r="781" spans="1:7" ht="12.75" hidden="1">
      <c r="A781" s="14"/>
      <c r="G781" s="15"/>
    </row>
    <row r="782" spans="1:7" ht="12.75" hidden="1">
      <c r="A782" s="14"/>
      <c r="G782" s="15"/>
    </row>
    <row r="783" spans="1:7" ht="12.75" hidden="1">
      <c r="A783" s="14"/>
      <c r="G783" s="15"/>
    </row>
    <row r="784" spans="1:7" ht="12.75" hidden="1">
      <c r="A784" s="14"/>
      <c r="G784" s="15"/>
    </row>
    <row r="785" spans="1:7" ht="12.75" hidden="1">
      <c r="A785" s="14"/>
      <c r="G785" s="15"/>
    </row>
    <row r="786" spans="1:7" ht="12.75" hidden="1">
      <c r="A786" s="14"/>
      <c r="G786" s="15"/>
    </row>
    <row r="787" spans="1:7" ht="12.75" hidden="1">
      <c r="A787" s="14"/>
      <c r="G787" s="15"/>
    </row>
    <row r="788" spans="1:7" ht="12.75" hidden="1">
      <c r="A788" s="14"/>
      <c r="G788" s="15"/>
    </row>
    <row r="789" spans="1:7" ht="12.75" hidden="1">
      <c r="A789" s="14"/>
      <c r="G789" s="15"/>
    </row>
    <row r="790" spans="1:7" ht="12.75" hidden="1">
      <c r="A790" s="14"/>
      <c r="G790" s="15"/>
    </row>
    <row r="791" spans="1:7" ht="12.75" hidden="1">
      <c r="A791" s="14"/>
      <c r="G791" s="15"/>
    </row>
    <row r="792" spans="1:7" ht="12.75" hidden="1">
      <c r="A792" s="14"/>
      <c r="G792" s="15"/>
    </row>
    <row r="793" spans="1:7" ht="12.75" hidden="1">
      <c r="A793" s="14"/>
      <c r="G793" s="15"/>
    </row>
    <row r="794" spans="1:7" ht="12.75" hidden="1">
      <c r="A794" s="14"/>
      <c r="G794" s="15"/>
    </row>
    <row r="795" spans="1:7" ht="12.75" hidden="1">
      <c r="A795" s="14"/>
      <c r="G795" s="15"/>
    </row>
    <row r="796" spans="1:7" ht="12.75" hidden="1">
      <c r="A796" s="14"/>
      <c r="G796" s="15"/>
    </row>
    <row r="797" spans="1:7" ht="12.75" hidden="1">
      <c r="A797" s="14"/>
      <c r="G797" s="15"/>
    </row>
    <row r="798" spans="1:7" ht="12.75" hidden="1">
      <c r="A798" s="14"/>
      <c r="G798" s="15"/>
    </row>
    <row r="799" spans="1:7" ht="12.75" hidden="1">
      <c r="A799" s="14"/>
      <c r="G799" s="15"/>
    </row>
    <row r="800" spans="1:7" ht="12.75" hidden="1">
      <c r="A800" s="14"/>
      <c r="G800" s="15"/>
    </row>
    <row r="801" spans="1:7" ht="12.75" hidden="1">
      <c r="A801" s="14"/>
      <c r="G801" s="15"/>
    </row>
    <row r="802" spans="1:7" ht="12.75" hidden="1">
      <c r="A802" s="14"/>
      <c r="G802" s="15"/>
    </row>
    <row r="803" spans="1:7" ht="12.75" hidden="1">
      <c r="A803" s="14"/>
      <c r="G803" s="15"/>
    </row>
    <row r="804" spans="1:7" ht="12.75" hidden="1">
      <c r="A804" s="14"/>
      <c r="G804" s="15"/>
    </row>
    <row r="805" spans="1:7" ht="12.75" hidden="1">
      <c r="A805" s="14"/>
      <c r="G805" s="15"/>
    </row>
    <row r="806" spans="1:7" ht="12.75" hidden="1">
      <c r="A806" s="14"/>
      <c r="G806" s="15"/>
    </row>
    <row r="807" spans="1:7" ht="12.75" hidden="1">
      <c r="A807" s="14"/>
      <c r="G807" s="15"/>
    </row>
    <row r="808" spans="1:7" ht="12.75" hidden="1">
      <c r="A808" s="14"/>
      <c r="G808" s="15"/>
    </row>
    <row r="809" spans="1:7" ht="12.75" hidden="1">
      <c r="A809" s="14"/>
      <c r="G809" s="15"/>
    </row>
    <row r="810" spans="1:7" ht="12.75" hidden="1">
      <c r="A810" s="14"/>
      <c r="G810" s="15"/>
    </row>
    <row r="811" spans="1:7" ht="12.75" hidden="1">
      <c r="A811" s="14"/>
      <c r="G811" s="15"/>
    </row>
    <row r="812" spans="1:7" ht="12.75" hidden="1">
      <c r="A812" s="14"/>
      <c r="G812" s="15"/>
    </row>
    <row r="813" spans="1:7" ht="12.75" hidden="1">
      <c r="A813" s="14"/>
      <c r="G813" s="15"/>
    </row>
    <row r="814" spans="1:7" ht="12.75" hidden="1">
      <c r="A814" s="14"/>
      <c r="G814" s="15"/>
    </row>
    <row r="815" spans="1:7" ht="12.75" hidden="1">
      <c r="A815" s="14"/>
      <c r="G815" s="15"/>
    </row>
    <row r="816" spans="1:7" ht="12.75" hidden="1">
      <c r="A816" s="14"/>
      <c r="G816" s="15"/>
    </row>
    <row r="817" spans="1:7" ht="12.75" hidden="1">
      <c r="A817" s="14"/>
      <c r="G817" s="15"/>
    </row>
    <row r="818" spans="1:7" ht="12.75" hidden="1">
      <c r="A818" s="14"/>
      <c r="G818" s="15"/>
    </row>
    <row r="819" spans="1:7" ht="12.75" hidden="1">
      <c r="A819" s="14"/>
      <c r="G819" s="15"/>
    </row>
    <row r="820" spans="1:7" ht="12.75" hidden="1">
      <c r="A820" s="14"/>
      <c r="G820" s="15"/>
    </row>
    <row r="821" spans="1:7" ht="12.75" hidden="1">
      <c r="A821" s="14"/>
      <c r="G821" s="15"/>
    </row>
    <row r="822" spans="1:7" ht="12.75" hidden="1">
      <c r="A822" s="14"/>
      <c r="G822" s="15"/>
    </row>
    <row r="823" spans="1:7" ht="12.75" hidden="1">
      <c r="A823" s="14"/>
      <c r="G823" s="15"/>
    </row>
    <row r="824" spans="1:7" ht="12.75" hidden="1">
      <c r="A824" s="14"/>
      <c r="G824" s="15"/>
    </row>
    <row r="825" spans="1:7" ht="12.75" hidden="1">
      <c r="A825" s="14"/>
      <c r="G825" s="15"/>
    </row>
    <row r="826" spans="1:7" ht="12.75" hidden="1">
      <c r="A826" s="14"/>
      <c r="G826" s="15"/>
    </row>
    <row r="827" spans="1:7" ht="12.75" hidden="1">
      <c r="A827" s="14"/>
      <c r="G827" s="15"/>
    </row>
    <row r="828" spans="1:7" ht="12.75" hidden="1">
      <c r="A828" s="14"/>
      <c r="G828" s="15"/>
    </row>
    <row r="829" spans="1:7" ht="12.75" hidden="1">
      <c r="A829" s="14"/>
      <c r="G829" s="15"/>
    </row>
    <row r="830" spans="1:7" ht="12.75" hidden="1">
      <c r="A830" s="14"/>
      <c r="G830" s="15"/>
    </row>
    <row r="831" spans="1:7" ht="12.75" hidden="1">
      <c r="A831" s="14"/>
      <c r="G831" s="15"/>
    </row>
    <row r="832" spans="1:7" ht="12.75" hidden="1">
      <c r="A832" s="14"/>
      <c r="G832" s="15"/>
    </row>
    <row r="833" spans="1:7" ht="12.75" hidden="1">
      <c r="A833" s="14"/>
      <c r="G833" s="15"/>
    </row>
    <row r="834" spans="1:7" ht="12.75" hidden="1">
      <c r="A834" s="14"/>
      <c r="G834" s="15"/>
    </row>
    <row r="835" spans="1:7" ht="12.75" hidden="1">
      <c r="A835" s="14"/>
      <c r="G835" s="15"/>
    </row>
    <row r="836" spans="1:7" ht="12.75" hidden="1">
      <c r="A836" s="14"/>
      <c r="G836" s="15"/>
    </row>
    <row r="837" spans="1:7" ht="12.75" hidden="1">
      <c r="A837" s="14"/>
      <c r="G837" s="15"/>
    </row>
    <row r="838" spans="1:7" ht="12.75" hidden="1">
      <c r="A838" s="14"/>
      <c r="G838" s="15"/>
    </row>
    <row r="839" spans="1:7" ht="12.75" hidden="1">
      <c r="A839" s="14"/>
      <c r="G839" s="15"/>
    </row>
    <row r="840" spans="1:7" ht="12.75" hidden="1">
      <c r="A840" s="14"/>
      <c r="G840" s="15"/>
    </row>
    <row r="841" spans="1:7" ht="12.75" hidden="1">
      <c r="A841" s="14"/>
      <c r="G841" s="15"/>
    </row>
    <row r="842" spans="1:7" ht="12.75" hidden="1">
      <c r="A842" s="14"/>
      <c r="G842" s="15"/>
    </row>
    <row r="843" spans="1:7" ht="12.75" hidden="1">
      <c r="A843" s="14"/>
      <c r="G843" s="15"/>
    </row>
    <row r="844" spans="1:7" ht="12.75" hidden="1">
      <c r="A844" s="14"/>
      <c r="G844" s="15"/>
    </row>
    <row r="845" spans="1:7" ht="12.75" hidden="1">
      <c r="A845" s="14"/>
      <c r="G845" s="15"/>
    </row>
    <row r="846" spans="1:7" ht="12.75" hidden="1">
      <c r="A846" s="14"/>
      <c r="G846" s="15"/>
    </row>
    <row r="847" spans="1:7" ht="12.75" hidden="1">
      <c r="A847" s="14"/>
      <c r="G847" s="15"/>
    </row>
    <row r="848" spans="1:7" ht="12.75" hidden="1">
      <c r="A848" s="14"/>
      <c r="G848" s="15"/>
    </row>
    <row r="849" spans="1:7" ht="12.75" hidden="1">
      <c r="A849" s="14"/>
      <c r="G849" s="15"/>
    </row>
    <row r="850" spans="1:7" ht="12.75" hidden="1">
      <c r="A850" s="14"/>
      <c r="G850" s="15"/>
    </row>
    <row r="851" spans="1:7" ht="12.75" hidden="1">
      <c r="A851" s="14"/>
      <c r="G851" s="15"/>
    </row>
    <row r="852" spans="1:7" ht="12.75" hidden="1">
      <c r="A852" s="14"/>
      <c r="G852" s="15"/>
    </row>
    <row r="853" spans="1:7" ht="12.75" hidden="1">
      <c r="A853" s="14"/>
      <c r="G853" s="15"/>
    </row>
    <row r="854" spans="1:7" ht="12.75" hidden="1">
      <c r="A854" s="14"/>
      <c r="G854" s="15"/>
    </row>
    <row r="855" spans="1:7" ht="12.75" hidden="1">
      <c r="A855" s="14"/>
      <c r="G855" s="15"/>
    </row>
    <row r="856" spans="1:7" ht="12.75" hidden="1">
      <c r="A856" s="14"/>
      <c r="G856" s="15"/>
    </row>
    <row r="857" spans="1:7" ht="12.75" hidden="1">
      <c r="A857" s="14"/>
      <c r="G857" s="15"/>
    </row>
    <row r="858" spans="1:7" ht="12.75" hidden="1">
      <c r="A858" s="14"/>
      <c r="G858" s="15"/>
    </row>
    <row r="859" spans="1:7" ht="12.75" hidden="1">
      <c r="A859" s="14"/>
      <c r="G859" s="15"/>
    </row>
    <row r="860" spans="1:7" ht="12.75" hidden="1">
      <c r="A860" s="14"/>
      <c r="G860" s="15"/>
    </row>
    <row r="861" spans="1:7" ht="12.75" hidden="1">
      <c r="A861" s="14"/>
      <c r="G861" s="15"/>
    </row>
    <row r="862" spans="1:7" ht="12.75" hidden="1">
      <c r="A862" s="14"/>
      <c r="G862" s="15"/>
    </row>
    <row r="863" spans="1:7" ht="12.75" hidden="1">
      <c r="A863" s="14"/>
      <c r="G863" s="15"/>
    </row>
    <row r="864" spans="1:7" ht="12.75" hidden="1">
      <c r="A864" s="14"/>
      <c r="G864" s="15"/>
    </row>
    <row r="865" spans="1:7" ht="12.75" hidden="1">
      <c r="A865" s="14"/>
      <c r="G865" s="15"/>
    </row>
    <row r="866" spans="1:7" ht="12.75" hidden="1">
      <c r="A866" s="14"/>
      <c r="G866" s="15"/>
    </row>
    <row r="867" spans="1:7" ht="12.75" hidden="1">
      <c r="A867" s="14"/>
      <c r="G867" s="15"/>
    </row>
    <row r="868" spans="1:7" ht="12.75" hidden="1">
      <c r="A868" s="14"/>
      <c r="G868" s="15"/>
    </row>
    <row r="869" spans="1:7" ht="12.75" hidden="1">
      <c r="A869" s="14"/>
      <c r="G869" s="15"/>
    </row>
    <row r="870" spans="1:7" ht="12.75" hidden="1">
      <c r="A870" s="14"/>
      <c r="G870" s="15"/>
    </row>
    <row r="871" spans="1:7" ht="12.75" hidden="1">
      <c r="A871" s="14"/>
      <c r="G871" s="15"/>
    </row>
    <row r="872" spans="1:7" ht="12.75" hidden="1">
      <c r="A872" s="14"/>
      <c r="G872" s="15"/>
    </row>
    <row r="873" spans="1:7" ht="12.75" hidden="1">
      <c r="A873" s="14"/>
      <c r="G873" s="15"/>
    </row>
    <row r="874" spans="1:7" ht="12.75" hidden="1">
      <c r="A874" s="14"/>
      <c r="G874" s="15"/>
    </row>
    <row r="875" spans="1:7" ht="12.75" hidden="1">
      <c r="A875" s="14"/>
      <c r="G875" s="15"/>
    </row>
    <row r="876" spans="1:7" ht="12.75" hidden="1">
      <c r="A876" s="14"/>
      <c r="G876" s="15"/>
    </row>
    <row r="877" spans="1:7" ht="12.75" hidden="1">
      <c r="A877" s="14"/>
      <c r="G877" s="15"/>
    </row>
    <row r="878" spans="1:7" ht="12.75" hidden="1">
      <c r="A878" s="14"/>
      <c r="G878" s="15"/>
    </row>
    <row r="879" spans="1:7" ht="12.75" hidden="1">
      <c r="A879" s="14"/>
      <c r="G879" s="15"/>
    </row>
    <row r="880" spans="1:7" ht="12.75" hidden="1">
      <c r="A880" s="14"/>
      <c r="G880" s="15"/>
    </row>
    <row r="881" spans="1:7" ht="12.75" hidden="1">
      <c r="A881" s="14"/>
      <c r="G881" s="15"/>
    </row>
    <row r="882" spans="1:7" ht="12.75" hidden="1">
      <c r="A882" s="14"/>
      <c r="G882" s="15"/>
    </row>
    <row r="883" spans="1:7" ht="12.75" hidden="1">
      <c r="A883" s="14"/>
      <c r="G883" s="15"/>
    </row>
    <row r="884" spans="1:7" ht="12.75" hidden="1">
      <c r="A884" s="14"/>
      <c r="G884" s="15"/>
    </row>
    <row r="885" spans="1:7" ht="12.75" hidden="1">
      <c r="A885" s="14"/>
      <c r="G885" s="15"/>
    </row>
    <row r="886" spans="1:7" ht="12.75" hidden="1">
      <c r="A886" s="14"/>
      <c r="G886" s="15"/>
    </row>
    <row r="887" spans="1:7" ht="12.75" hidden="1">
      <c r="A887" s="14"/>
      <c r="G887" s="15"/>
    </row>
    <row r="888" spans="1:7" ht="12.75" hidden="1">
      <c r="A888" s="14"/>
      <c r="G888" s="15"/>
    </row>
    <row r="889" spans="1:7" ht="12.75" hidden="1">
      <c r="A889" s="14"/>
      <c r="G889" s="15"/>
    </row>
    <row r="890" spans="1:7" ht="12.75" hidden="1">
      <c r="A890" s="14"/>
      <c r="G890" s="15"/>
    </row>
    <row r="891" spans="1:7" ht="12.75" hidden="1">
      <c r="A891" s="14"/>
      <c r="G891" s="15"/>
    </row>
    <row r="892" spans="1:7" ht="12.75" hidden="1">
      <c r="A892" s="14"/>
      <c r="G892" s="15"/>
    </row>
    <row r="893" spans="1:7" ht="12.75" hidden="1">
      <c r="A893" s="14"/>
      <c r="G893" s="15"/>
    </row>
    <row r="894" spans="1:7" ht="12.75" hidden="1">
      <c r="A894" s="14"/>
      <c r="G894" s="15"/>
    </row>
    <row r="895" spans="1:7" ht="12.75" hidden="1">
      <c r="A895" s="14"/>
      <c r="G895" s="15"/>
    </row>
    <row r="896" spans="1:7" ht="12.75" hidden="1">
      <c r="A896" s="14"/>
      <c r="G896" s="15"/>
    </row>
    <row r="897" spans="1:7" ht="12.75" hidden="1">
      <c r="A897" s="14"/>
      <c r="G897" s="15"/>
    </row>
    <row r="898" spans="1:7" ht="12.75" hidden="1">
      <c r="A898" s="14"/>
      <c r="G898" s="15"/>
    </row>
    <row r="899" spans="1:7" ht="12.75" hidden="1">
      <c r="A899" s="14"/>
      <c r="G899" s="15"/>
    </row>
    <row r="900" spans="1:7" ht="12.75" hidden="1">
      <c r="A900" s="14"/>
      <c r="G900" s="15"/>
    </row>
    <row r="901" spans="1:7" ht="12.75" hidden="1">
      <c r="A901" s="14"/>
      <c r="G901" s="15"/>
    </row>
    <row r="902" spans="1:7" ht="12.75" hidden="1">
      <c r="A902" s="14"/>
      <c r="G902" s="15"/>
    </row>
    <row r="903" spans="1:7" ht="12.75" hidden="1">
      <c r="A903" s="14"/>
      <c r="G903" s="15"/>
    </row>
    <row r="904" spans="1:7" ht="12.75" hidden="1">
      <c r="A904" s="14"/>
      <c r="G904" s="15"/>
    </row>
    <row r="905" spans="1:7" ht="12.75" hidden="1">
      <c r="A905" s="14"/>
      <c r="G905" s="15"/>
    </row>
    <row r="906" spans="1:7" ht="12.75" hidden="1">
      <c r="A906" s="14"/>
      <c r="G906" s="15"/>
    </row>
    <row r="907" spans="1:7" ht="12.75" hidden="1">
      <c r="A907" s="14"/>
      <c r="G907" s="15"/>
    </row>
    <row r="908" spans="1:7" ht="12.75" hidden="1">
      <c r="A908" s="14"/>
      <c r="G908" s="15"/>
    </row>
    <row r="909" spans="1:7" ht="12.75" hidden="1">
      <c r="A909" s="14"/>
      <c r="G909" s="15"/>
    </row>
    <row r="910" spans="1:7" ht="12.75" hidden="1">
      <c r="A910" s="14"/>
      <c r="G910" s="15"/>
    </row>
    <row r="911" spans="1:7" ht="12.75" hidden="1">
      <c r="A911" s="14"/>
      <c r="G911" s="15"/>
    </row>
    <row r="912" spans="1:7" ht="12.75" hidden="1">
      <c r="A912" s="14"/>
      <c r="G912" s="15"/>
    </row>
    <row r="913" spans="1:7" ht="12.75" hidden="1">
      <c r="A913" s="14"/>
      <c r="G913" s="15"/>
    </row>
    <row r="914" spans="1:7" ht="12.75" hidden="1">
      <c r="A914" s="14"/>
      <c r="G914" s="15"/>
    </row>
    <row r="915" spans="1:7" ht="12.75" hidden="1">
      <c r="A915" s="14"/>
      <c r="G915" s="15"/>
    </row>
    <row r="916" spans="1:7" ht="12.75" hidden="1">
      <c r="A916" s="14"/>
      <c r="G916" s="15"/>
    </row>
    <row r="917" spans="1:7" ht="12.75" hidden="1">
      <c r="A917" s="14"/>
      <c r="G917" s="15"/>
    </row>
    <row r="918" spans="1:7" ht="12.75" hidden="1">
      <c r="A918" s="14"/>
      <c r="G918" s="15"/>
    </row>
    <row r="919" spans="1:7" ht="12.75" hidden="1">
      <c r="A919" s="14"/>
      <c r="G919" s="15"/>
    </row>
    <row r="920" spans="1:7" ht="12.75" hidden="1">
      <c r="A920" s="14"/>
      <c r="G920" s="15"/>
    </row>
    <row r="921" spans="1:7" ht="12.75" hidden="1">
      <c r="A921" s="14"/>
      <c r="G921" s="15"/>
    </row>
    <row r="922" spans="1:7" ht="12.75" hidden="1">
      <c r="A922" s="14"/>
      <c r="G922" s="15"/>
    </row>
    <row r="923" spans="1:7" ht="12.75" hidden="1">
      <c r="A923" s="14"/>
      <c r="G923" s="15"/>
    </row>
    <row r="924" spans="1:7" ht="12.75" hidden="1">
      <c r="A924" s="14"/>
      <c r="G924" s="15"/>
    </row>
    <row r="925" spans="1:7" ht="12.75" hidden="1">
      <c r="A925" s="14"/>
      <c r="G925" s="15"/>
    </row>
    <row r="926" spans="1:7" ht="12.75" hidden="1">
      <c r="A926" s="14"/>
      <c r="G926" s="15"/>
    </row>
    <row r="927" spans="1:7" ht="12.75" hidden="1">
      <c r="A927" s="14"/>
      <c r="G927" s="15"/>
    </row>
    <row r="928" spans="1:7" ht="12.75" hidden="1">
      <c r="A928" s="14"/>
      <c r="G928" s="15"/>
    </row>
    <row r="929" spans="1:7" ht="12.75" hidden="1">
      <c r="A929" s="14"/>
      <c r="G929" s="15"/>
    </row>
    <row r="930" spans="1:7" ht="12.75" hidden="1">
      <c r="A930" s="14"/>
      <c r="G930" s="15"/>
    </row>
    <row r="931" spans="1:7" ht="12.75" hidden="1">
      <c r="A931" s="14"/>
      <c r="G931" s="15"/>
    </row>
    <row r="932" spans="1:7" ht="12.75" hidden="1">
      <c r="A932" s="14"/>
      <c r="G932" s="15"/>
    </row>
    <row r="933" spans="1:7" ht="12.75" hidden="1">
      <c r="A933" s="14"/>
      <c r="G933" s="15"/>
    </row>
    <row r="934" spans="1:7" ht="12.75" hidden="1">
      <c r="A934" s="14"/>
      <c r="G934" s="15"/>
    </row>
    <row r="935" spans="1:7" ht="12.75" hidden="1">
      <c r="A935" s="14"/>
      <c r="G935" s="15"/>
    </row>
    <row r="936" spans="1:7" ht="12.75" hidden="1">
      <c r="A936" s="14"/>
      <c r="G936" s="15"/>
    </row>
    <row r="937" spans="1:7" ht="12.75" hidden="1">
      <c r="A937" s="14"/>
      <c r="G937" s="15"/>
    </row>
    <row r="938" spans="1:7" ht="12.75" hidden="1">
      <c r="A938" s="14"/>
      <c r="G938" s="15"/>
    </row>
    <row r="939" spans="1:7" ht="12.75" hidden="1">
      <c r="A939" s="14"/>
      <c r="G939" s="15"/>
    </row>
    <row r="940" spans="1:7" ht="12.75" hidden="1">
      <c r="A940" s="14"/>
      <c r="G940" s="15"/>
    </row>
    <row r="941" spans="1:7" ht="12.75" hidden="1">
      <c r="A941" s="14"/>
      <c r="G941" s="15"/>
    </row>
    <row r="942" spans="1:7" ht="12.75" hidden="1">
      <c r="A942" s="14"/>
      <c r="G942" s="15"/>
    </row>
    <row r="943" spans="1:7" ht="12.75" hidden="1">
      <c r="A943" s="14"/>
      <c r="G943" s="15"/>
    </row>
    <row r="944" spans="1:7" ht="12.75" hidden="1">
      <c r="A944" s="14"/>
      <c r="G944" s="15"/>
    </row>
    <row r="945" spans="1:7" ht="12.75" hidden="1">
      <c r="A945" s="14"/>
      <c r="G945" s="15"/>
    </row>
    <row r="946" spans="1:7" ht="12.75" hidden="1">
      <c r="A946" s="14"/>
      <c r="G946" s="15"/>
    </row>
    <row r="947" spans="1:7" ht="12.75" hidden="1">
      <c r="A947" s="14"/>
      <c r="G947" s="15"/>
    </row>
    <row r="948" spans="1:7" ht="12.75" hidden="1">
      <c r="A948" s="14"/>
      <c r="G948" s="15"/>
    </row>
    <row r="949" spans="1:7" ht="12.75" hidden="1">
      <c r="A949" s="14"/>
      <c r="G949" s="15"/>
    </row>
    <row r="950" spans="1:7" ht="12.75" hidden="1">
      <c r="A950" s="14"/>
      <c r="G950" s="15"/>
    </row>
    <row r="951" spans="1:7" ht="12.75" hidden="1">
      <c r="A951" s="14"/>
      <c r="G951" s="15"/>
    </row>
    <row r="952" spans="1:7" ht="12.75" hidden="1">
      <c r="A952" s="14"/>
      <c r="G952" s="15"/>
    </row>
    <row r="953" spans="1:7" ht="12.75" hidden="1">
      <c r="A953" s="14"/>
      <c r="G953" s="15"/>
    </row>
    <row r="954" spans="1:7" ht="12.75" hidden="1">
      <c r="A954" s="14"/>
      <c r="G954" s="15"/>
    </row>
    <row r="955" spans="1:7" ht="12.75" hidden="1">
      <c r="A955" s="14"/>
      <c r="G955" s="15"/>
    </row>
    <row r="956" spans="1:7" ht="12.75" hidden="1">
      <c r="A956" s="14"/>
      <c r="G956" s="15"/>
    </row>
    <row r="957" spans="1:7" ht="12.75" hidden="1">
      <c r="A957" s="14"/>
      <c r="G957" s="15"/>
    </row>
    <row r="958" spans="1:7" ht="12.75" hidden="1">
      <c r="A958" s="14"/>
      <c r="G958" s="15"/>
    </row>
    <row r="959" spans="1:7" ht="12.75" hidden="1">
      <c r="A959" s="14"/>
      <c r="G959" s="15"/>
    </row>
    <row r="960" spans="1:7" ht="12.75" hidden="1">
      <c r="A960" s="14"/>
      <c r="G960" s="15"/>
    </row>
    <row r="961" spans="1:7" ht="12.75" hidden="1">
      <c r="A961" s="14"/>
      <c r="G961" s="15"/>
    </row>
    <row r="962" spans="1:7" ht="12.75" hidden="1">
      <c r="A962" s="14"/>
      <c r="G962" s="15"/>
    </row>
    <row r="963" spans="1:7" ht="12.75" hidden="1">
      <c r="A963" s="14"/>
      <c r="G963" s="15"/>
    </row>
    <row r="964" spans="1:7" ht="12.75" hidden="1">
      <c r="A964" s="14"/>
      <c r="G964" s="15"/>
    </row>
    <row r="965" spans="1:7" ht="12.75" hidden="1">
      <c r="A965" s="14"/>
      <c r="G965" s="15"/>
    </row>
    <row r="966" spans="1:7" ht="12.75" hidden="1">
      <c r="A966" s="14"/>
      <c r="G966" s="15"/>
    </row>
    <row r="967" spans="1:7" ht="12.75" hidden="1">
      <c r="A967" s="14"/>
      <c r="G967" s="15"/>
    </row>
    <row r="968" spans="1:7" ht="12.75" hidden="1">
      <c r="A968" s="14"/>
      <c r="G968" s="15"/>
    </row>
    <row r="969" spans="1:7" ht="12.75" hidden="1">
      <c r="A969" s="14"/>
      <c r="G969" s="15"/>
    </row>
    <row r="970" spans="1:7" ht="12.75" hidden="1">
      <c r="A970" s="14"/>
      <c r="G970" s="15"/>
    </row>
    <row r="971" spans="1:7" ht="12.75" hidden="1">
      <c r="A971" s="14"/>
      <c r="G971" s="15"/>
    </row>
    <row r="972" spans="1:7" ht="12.75" hidden="1">
      <c r="A972" s="14"/>
      <c r="G972" s="15"/>
    </row>
    <row r="973" spans="1:7" ht="12.75" hidden="1">
      <c r="A973" s="14"/>
      <c r="G973" s="15"/>
    </row>
    <row r="974" spans="1:7" ht="12.75" hidden="1">
      <c r="A974" s="14"/>
      <c r="G974" s="15"/>
    </row>
    <row r="975" spans="1:7" ht="12.75" hidden="1">
      <c r="A975" s="14"/>
      <c r="G975" s="15"/>
    </row>
    <row r="976" spans="1:7" ht="12.75" hidden="1">
      <c r="A976" s="14"/>
      <c r="G976" s="15"/>
    </row>
    <row r="977" spans="1:7" ht="12.75" hidden="1">
      <c r="A977" s="14"/>
      <c r="G977" s="15"/>
    </row>
    <row r="978" spans="1:7" ht="12.75" hidden="1">
      <c r="A978" s="14"/>
      <c r="G978" s="15"/>
    </row>
    <row r="979" spans="1:7" ht="12.75" hidden="1">
      <c r="A979" s="14"/>
      <c r="G979" s="15"/>
    </row>
    <row r="980" spans="1:7" ht="12.75" hidden="1">
      <c r="A980" s="14"/>
      <c r="G980" s="15"/>
    </row>
    <row r="981" spans="1:7" ht="12.75" hidden="1">
      <c r="A981" s="14"/>
      <c r="G981" s="15"/>
    </row>
    <row r="982" spans="1:7" ht="12.75" hidden="1">
      <c r="A982" s="14"/>
      <c r="G982" s="15"/>
    </row>
    <row r="983" spans="1:7" ht="12.75" hidden="1">
      <c r="A983" s="14"/>
      <c r="G983" s="15"/>
    </row>
    <row r="984" spans="1:7" ht="12.75" hidden="1">
      <c r="A984" s="14"/>
      <c r="G984" s="15"/>
    </row>
    <row r="985" spans="1:7" ht="12.75" hidden="1">
      <c r="A985" s="14"/>
      <c r="G985" s="15"/>
    </row>
    <row r="986" spans="1:7" ht="12.75" hidden="1">
      <c r="A986" s="14"/>
      <c r="G986" s="15"/>
    </row>
    <row r="987" spans="1:7" ht="12.75" hidden="1">
      <c r="A987" s="14"/>
      <c r="G987" s="15"/>
    </row>
    <row r="988" spans="1:7" ht="12.75" hidden="1">
      <c r="A988" s="14"/>
      <c r="G988" s="15"/>
    </row>
    <row r="989" spans="1:7" ht="12.75" hidden="1">
      <c r="A989" s="14"/>
      <c r="G989" s="15"/>
    </row>
    <row r="990" spans="1:7" ht="12.75" hidden="1">
      <c r="A990" s="14"/>
      <c r="G990" s="15"/>
    </row>
    <row r="991" spans="1:7" ht="12.75" hidden="1">
      <c r="A991" s="14"/>
      <c r="G991" s="15"/>
    </row>
    <row r="992" spans="1:7" ht="12.75" hidden="1">
      <c r="A992" s="14"/>
      <c r="G992" s="15"/>
    </row>
    <row r="993" spans="1:7" ht="12.75" hidden="1">
      <c r="A993" s="14"/>
      <c r="G993" s="15"/>
    </row>
    <row r="994" spans="1:7" ht="12.75" hidden="1">
      <c r="A994" s="14"/>
      <c r="G994" s="15"/>
    </row>
    <row r="995" spans="1:7" ht="12.75" hidden="1">
      <c r="A995" s="14"/>
      <c r="G995" s="15"/>
    </row>
    <row r="996" spans="1:7" ht="12.75" hidden="1">
      <c r="A996" s="14"/>
      <c r="G996" s="15"/>
    </row>
    <row r="997" spans="1:7" ht="12.75" hidden="1">
      <c r="A997" s="14"/>
      <c r="G997" s="15"/>
    </row>
    <row r="998" spans="1:7" ht="12.75" hidden="1">
      <c r="A998" s="14"/>
      <c r="G998" s="15"/>
    </row>
    <row r="999" spans="1:7" ht="12.75" hidden="1">
      <c r="A999" s="14"/>
      <c r="G999" s="15"/>
    </row>
    <row r="1000" spans="1:7" ht="12.75" hidden="1">
      <c r="A1000" s="14"/>
      <c r="G1000" s="15"/>
    </row>
    <row r="1001" spans="1:7" ht="12.75" hidden="1">
      <c r="A1001" s="14"/>
      <c r="G1001" s="15"/>
    </row>
  </sheetData>
  <autoFilter ref="A1:R1001">
    <filterColumn colId="15">
      <filters>
        <filter val="Ranged"/>
      </filters>
    </filterColumn>
  </autoFilter>
  <hyperlinks>
    <hyperlink ref="Q2" r:id="rId1"/>
    <hyperlink ref="Q3" r:id="rId2"/>
    <hyperlink ref="Q4" r:id="rId3"/>
    <hyperlink ref="Q5" r:id="rId4"/>
    <hyperlink ref="Q6" r:id="rId5"/>
    <hyperlink ref="Q7" r:id="rId6"/>
    <hyperlink ref="R7" r:id="rId7"/>
    <hyperlink ref="Q8" r:id="rId8"/>
    <hyperlink ref="Q9" r:id="rId9"/>
    <hyperlink ref="Q10" r:id="rId10"/>
    <hyperlink ref="Q11" r:id="rId11"/>
    <hyperlink ref="Q12" r:id="rId12"/>
    <hyperlink ref="Q13" r:id="rId13"/>
    <hyperlink ref="Q14" r:id="rId14"/>
    <hyperlink ref="Q15" r:id="rId15"/>
    <hyperlink ref="Q16" r:id="rId16"/>
    <hyperlink ref="Q17" r:id="rId17"/>
    <hyperlink ref="Q18" r:id="rId18"/>
    <hyperlink ref="Q19" r:id="rId19"/>
    <hyperlink ref="Q20" r:id="rId20"/>
    <hyperlink ref="Q21" r:id="rId21"/>
    <hyperlink ref="Q22" r:id="rId22"/>
    <hyperlink ref="Q23" r:id="rId23"/>
    <hyperlink ref="Q24" r:id="rId24"/>
    <hyperlink ref="Q25" r:id="rId25"/>
    <hyperlink ref="Q26" r:id="rId26"/>
    <hyperlink ref="Q27" r:id="rId27"/>
    <hyperlink ref="Q28" r:id="rId28"/>
    <hyperlink ref="Q29" r:id="rId29"/>
    <hyperlink ref="Q30" r:id="rId30"/>
    <hyperlink ref="Q31" r:id="rId31"/>
    <hyperlink ref="Q32" r:id="rId32"/>
    <hyperlink ref="Q33" r:id="rId33"/>
    <hyperlink ref="Q34" r:id="rId34"/>
    <hyperlink ref="Q35" r:id="rId35"/>
    <hyperlink ref="Q36" r:id="rId36"/>
    <hyperlink ref="Q37" r:id="rId37"/>
    <hyperlink ref="Q38" r:id="rId38"/>
    <hyperlink ref="Q39" r:id="rId39"/>
    <hyperlink ref="Q40" r:id="rId40"/>
    <hyperlink ref="Q41" r:id="rId41"/>
    <hyperlink ref="Q42" r:id="rId42"/>
    <hyperlink ref="Q43" r:id="rId43"/>
    <hyperlink ref="Q44" r:id="rId44"/>
    <hyperlink ref="Q45" r:id="rId45"/>
    <hyperlink ref="Q46" r:id="rId46"/>
    <hyperlink ref="Q47" r:id="rId47"/>
    <hyperlink ref="Q48" r:id="rId48"/>
    <hyperlink ref="Q49" r:id="rId49"/>
    <hyperlink ref="Q50" r:id="rId50"/>
    <hyperlink ref="Q51" r:id="rId51"/>
    <hyperlink ref="Q52" r:id="rId52"/>
    <hyperlink ref="Q53" r:id="rId53"/>
    <hyperlink ref="Q54" r:id="rId54"/>
    <hyperlink ref="Q55" r:id="rId55"/>
    <hyperlink ref="Q56" r:id="rId56"/>
    <hyperlink ref="Q57" r:id="rId57"/>
    <hyperlink ref="Q58" r:id="rId58"/>
    <hyperlink ref="Q59" r:id="rId59"/>
    <hyperlink ref="Q60" r:id="rId60"/>
    <hyperlink ref="Q61" r:id="rId61"/>
    <hyperlink ref="Q62" r:id="rId62"/>
    <hyperlink ref="Q63" r:id="rId63"/>
    <hyperlink ref="Q64" r:id="rId64"/>
    <hyperlink ref="Q65" r:id="rId65"/>
    <hyperlink ref="Q66" r:id="rId66"/>
    <hyperlink ref="Q67" r:id="rId67"/>
    <hyperlink ref="Q68" r:id="rId68"/>
    <hyperlink ref="R68" r:id="rId69"/>
    <hyperlink ref="Q69" r:id="rId70"/>
    <hyperlink ref="Q70" r:id="rId71"/>
    <hyperlink ref="Q71" r:id="rId72"/>
    <hyperlink ref="Q72" r:id="rId73"/>
    <hyperlink ref="Q73" r:id="rId74"/>
    <hyperlink ref="Q74" r:id="rId75"/>
    <hyperlink ref="Q75" r:id="rId76"/>
    <hyperlink ref="Q76" r:id="rId77"/>
    <hyperlink ref="Q77" r:id="rId78"/>
    <hyperlink ref="Q78" r:id="rId79"/>
    <hyperlink ref="Q79" r:id="rId80"/>
    <hyperlink ref="Q80" r:id="rId81"/>
    <hyperlink ref="Q81" r:id="rId82"/>
    <hyperlink ref="Q82" r:id="rId83"/>
    <hyperlink ref="Q83" r:id="rId84"/>
    <hyperlink ref="Q84" r:id="rId85"/>
    <hyperlink ref="Q85" r:id="rId86"/>
    <hyperlink ref="Q86" r:id="rId87"/>
    <hyperlink ref="Q87" r:id="rId88"/>
    <hyperlink ref="Q88" r:id="rId89"/>
    <hyperlink ref="Q89" r:id="rId90"/>
    <hyperlink ref="R89" r:id="rId91"/>
    <hyperlink ref="Q90" r:id="rId92"/>
    <hyperlink ref="Q91" r:id="rId93"/>
    <hyperlink ref="Q92" r:id="rId94"/>
    <hyperlink ref="Q93" r:id="rId95"/>
    <hyperlink ref="Q94" r:id="rId96"/>
    <hyperlink ref="Q95" r:id="rId97"/>
    <hyperlink ref="Q96" r:id="rId98"/>
    <hyperlink ref="Q97" r:id="rId99"/>
    <hyperlink ref="Q98" r:id="rId100"/>
    <hyperlink ref="Q99" r:id="rId101"/>
    <hyperlink ref="Q100" r:id="rId102"/>
    <hyperlink ref="Q101" r:id="rId103"/>
    <hyperlink ref="Q102" r:id="rId104"/>
    <hyperlink ref="Q103" r:id="rId105"/>
    <hyperlink ref="Q104" r:id="rId106"/>
    <hyperlink ref="Q105" r:id="rId107"/>
    <hyperlink ref="Q106" r:id="rId108"/>
    <hyperlink ref="Q107" r:id="rId109"/>
    <hyperlink ref="Q108" r:id="rId110"/>
    <hyperlink ref="Q109" r:id="rId111"/>
    <hyperlink ref="Q110" r:id="rId112"/>
    <hyperlink ref="Q111" r:id="rId113"/>
    <hyperlink ref="Q112" r:id="rId114"/>
    <hyperlink ref="Q113" r:id="rId115"/>
    <hyperlink ref="Q114" r:id="rId116"/>
    <hyperlink ref="Q115" r:id="rId117"/>
    <hyperlink ref="Q116" r:id="rId118"/>
    <hyperlink ref="Q117" r:id="rId119"/>
    <hyperlink ref="Q118" r:id="rId120"/>
    <hyperlink ref="Q119" r:id="rId121"/>
    <hyperlink ref="Q120" r:id="rId122"/>
    <hyperlink ref="Q121" r:id="rId123"/>
    <hyperlink ref="Q122" r:id="rId124"/>
    <hyperlink ref="Q123" r:id="rId125"/>
    <hyperlink ref="Q124" r:id="rId126"/>
    <hyperlink ref="Q125" r:id="rId127"/>
    <hyperlink ref="Q126" r:id="rId128"/>
    <hyperlink ref="Q127" r:id="rId129"/>
    <hyperlink ref="Q128" r:id="rId130"/>
    <hyperlink ref="Q129" r:id="rId131"/>
    <hyperlink ref="Q130" r:id="rId132"/>
    <hyperlink ref="Q131" r:id="rId133"/>
    <hyperlink ref="Q132" r:id="rId134"/>
    <hyperlink ref="Q133" r:id="rId135"/>
    <hyperlink ref="Q134" r:id="rId136"/>
    <hyperlink ref="Q135" r:id="rId137"/>
    <hyperlink ref="Q136" r:id="rId138"/>
    <hyperlink ref="Q137" r:id="rId139"/>
    <hyperlink ref="Q138" r:id="rId140"/>
    <hyperlink ref="Q139" r:id="rId141"/>
    <hyperlink ref="R139" r:id="rId142"/>
    <hyperlink ref="Q140" r:id="rId143"/>
    <hyperlink ref="Q141" r:id="rId144"/>
  </hyperlinks>
  <pageMargins left="0.7" right="0.7" top="0.75" bottom="0.75" header="0.3" footer="0.3"/>
  <legacy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15.42578125" customWidth="1"/>
    <col min="2" max="14" width="7.5703125" customWidth="1"/>
    <col min="15" max="15" width="10.7109375" customWidth="1"/>
    <col min="16" max="17" width="11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customHeight="1">
      <c r="A2" s="1" t="s">
        <v>42</v>
      </c>
      <c r="B2" s="3">
        <v>576</v>
      </c>
      <c r="C2" s="3">
        <v>95</v>
      </c>
      <c r="D2" s="3">
        <v>58</v>
      </c>
      <c r="E2" s="3">
        <v>3.5</v>
      </c>
      <c r="F2" s="3">
        <v>0.65800000000000003</v>
      </c>
      <c r="G2" s="4">
        <v>0.03</v>
      </c>
      <c r="H2" s="3">
        <v>27</v>
      </c>
      <c r="I2" s="3">
        <v>3.5</v>
      </c>
      <c r="J2" s="3">
        <v>30</v>
      </c>
      <c r="K2" s="3">
        <v>0.5</v>
      </c>
      <c r="L2" s="3">
        <v>7.5</v>
      </c>
      <c r="M2" s="3">
        <v>0.8</v>
      </c>
      <c r="N2" s="3">
        <v>335</v>
      </c>
      <c r="O2" s="5">
        <v>500</v>
      </c>
      <c r="P2" s="6" t="str">
        <f t="shared" ref="P2:P141" si="0">IF(O2&lt;=200,"Melee","Ranged")</f>
        <v>Ranged</v>
      </c>
      <c r="Q2" s="7" t="s">
        <v>44</v>
      </c>
      <c r="R2" s="6"/>
    </row>
    <row r="3" spans="1:18" ht="15.75" customHeight="1">
      <c r="A3" s="1" t="s">
        <v>46</v>
      </c>
      <c r="B3" s="3">
        <v>520</v>
      </c>
      <c r="C3" s="3">
        <v>88</v>
      </c>
      <c r="D3" s="3">
        <v>54.937899999999999</v>
      </c>
      <c r="E3" s="3">
        <v>3.1415999999999999</v>
      </c>
      <c r="F3" s="3">
        <v>0.625</v>
      </c>
      <c r="G3" s="4">
        <v>1.3599999999999999E-2</v>
      </c>
      <c r="H3" s="3">
        <v>21.88</v>
      </c>
      <c r="I3" s="3">
        <v>3.5</v>
      </c>
      <c r="J3" s="3">
        <v>30</v>
      </c>
      <c r="K3" s="3">
        <v>0.5</v>
      </c>
      <c r="L3" s="3">
        <v>5.5</v>
      </c>
      <c r="M3" s="3">
        <v>0.55000000000000004</v>
      </c>
      <c r="N3" s="3">
        <v>340</v>
      </c>
      <c r="O3" s="5">
        <v>525</v>
      </c>
      <c r="P3" s="6" t="str">
        <f t="shared" si="0"/>
        <v>Ranged</v>
      </c>
      <c r="Q3" s="7" t="s">
        <v>44</v>
      </c>
      <c r="R3" s="8"/>
    </row>
    <row r="4" spans="1:18" ht="15.75" customHeight="1">
      <c r="A4" s="1" t="s">
        <v>48</v>
      </c>
      <c r="B4" s="3">
        <v>526</v>
      </c>
      <c r="C4" s="3">
        <v>92</v>
      </c>
      <c r="D4" s="3">
        <v>54.7</v>
      </c>
      <c r="E4" s="3">
        <v>3</v>
      </c>
      <c r="F4" s="3">
        <v>0.625</v>
      </c>
      <c r="G4" s="4">
        <v>1.3599999999999999E-2</v>
      </c>
      <c r="H4" s="3">
        <v>21.88</v>
      </c>
      <c r="I4" s="3">
        <v>3.5</v>
      </c>
      <c r="J4" s="3">
        <v>30</v>
      </c>
      <c r="K4" s="3">
        <v>0.5</v>
      </c>
      <c r="L4" s="3">
        <v>5.5</v>
      </c>
      <c r="M4" s="3">
        <v>0.55000000000000004</v>
      </c>
      <c r="N4" s="3">
        <v>340</v>
      </c>
      <c r="O4" s="5">
        <v>525</v>
      </c>
      <c r="P4" s="6" t="str">
        <f t="shared" si="0"/>
        <v>Ranged</v>
      </c>
      <c r="Q4" s="7" t="s">
        <v>44</v>
      </c>
      <c r="R4" s="8"/>
    </row>
    <row r="5" spans="1:18" ht="15.75" customHeight="1">
      <c r="A5" s="1" t="s">
        <v>50</v>
      </c>
      <c r="B5" s="3">
        <v>536</v>
      </c>
      <c r="C5" s="3">
        <v>92</v>
      </c>
      <c r="D5" s="3">
        <v>54.207999999999998</v>
      </c>
      <c r="E5" s="3">
        <v>3.1</v>
      </c>
      <c r="F5" s="3">
        <v>0.65600000000000003</v>
      </c>
      <c r="G5" s="4">
        <v>0.02</v>
      </c>
      <c r="H5" s="3">
        <v>21.544</v>
      </c>
      <c r="I5" s="3">
        <v>3.3</v>
      </c>
      <c r="J5" s="3">
        <v>30</v>
      </c>
      <c r="K5" s="3">
        <v>0.5</v>
      </c>
      <c r="L5" s="3">
        <v>6.5</v>
      </c>
      <c r="M5" s="3">
        <v>0.6</v>
      </c>
      <c r="N5" s="3">
        <v>325</v>
      </c>
      <c r="O5" s="5">
        <v>550</v>
      </c>
      <c r="P5" s="6" t="str">
        <f t="shared" si="0"/>
        <v>Ranged</v>
      </c>
      <c r="Q5" s="7" t="s">
        <v>44</v>
      </c>
      <c r="R5" s="8"/>
    </row>
    <row r="6" spans="1:18" ht="15.75" customHeight="1">
      <c r="A6" s="1" t="s">
        <v>54</v>
      </c>
      <c r="B6" s="3">
        <v>593</v>
      </c>
      <c r="C6" s="3">
        <v>90</v>
      </c>
      <c r="D6" s="3">
        <v>58.375999999999998</v>
      </c>
      <c r="E6" s="3">
        <v>3.2</v>
      </c>
      <c r="F6" s="3">
        <v>0.69399999999999995</v>
      </c>
      <c r="G6" s="4">
        <v>3.1E-2</v>
      </c>
      <c r="H6" s="3">
        <v>31.38</v>
      </c>
      <c r="I6" s="3">
        <v>3.5</v>
      </c>
      <c r="J6" s="3">
        <v>32.1</v>
      </c>
      <c r="K6" s="3">
        <v>1.25</v>
      </c>
      <c r="L6" s="3">
        <v>8.5</v>
      </c>
      <c r="M6" s="3">
        <v>0.65</v>
      </c>
      <c r="N6" s="3">
        <v>350</v>
      </c>
      <c r="O6" s="5">
        <v>125</v>
      </c>
      <c r="P6" s="6" t="str">
        <f t="shared" si="0"/>
        <v>Melee</v>
      </c>
      <c r="Q6" s="7" t="s">
        <v>51</v>
      </c>
      <c r="R6" s="3"/>
    </row>
    <row r="7" spans="1:18" ht="15.75" customHeight="1">
      <c r="A7" s="1" t="s">
        <v>56</v>
      </c>
      <c r="B7" s="3">
        <v>585</v>
      </c>
      <c r="C7" s="3">
        <v>85</v>
      </c>
      <c r="D7" s="3">
        <v>55</v>
      </c>
      <c r="E7" s="3">
        <v>3</v>
      </c>
      <c r="F7" s="3">
        <v>0.625</v>
      </c>
      <c r="G7" s="4">
        <v>3.3000000000000002E-2</v>
      </c>
      <c r="H7" s="3">
        <v>32</v>
      </c>
      <c r="I7" s="3">
        <v>3</v>
      </c>
      <c r="J7" s="3">
        <v>32</v>
      </c>
      <c r="K7" s="3">
        <v>1.25</v>
      </c>
      <c r="L7" s="3">
        <v>9</v>
      </c>
      <c r="M7" s="3">
        <v>0.9</v>
      </c>
      <c r="N7" s="3">
        <v>340</v>
      </c>
      <c r="O7" s="5">
        <v>125</v>
      </c>
      <c r="P7" s="6" t="str">
        <f t="shared" si="0"/>
        <v>Melee</v>
      </c>
      <c r="Q7" s="7" t="s">
        <v>51</v>
      </c>
    </row>
    <row r="8" spans="1:18" ht="15.75" customHeight="1">
      <c r="A8" s="1" t="s">
        <v>49</v>
      </c>
      <c r="B8" s="3">
        <v>572</v>
      </c>
      <c r="C8" s="3">
        <v>84</v>
      </c>
      <c r="D8" s="3">
        <v>61</v>
      </c>
      <c r="E8" s="3">
        <v>3</v>
      </c>
      <c r="F8" s="3">
        <v>0.625</v>
      </c>
      <c r="G8" s="4">
        <v>2.1000000000000001E-2</v>
      </c>
      <c r="H8" s="3">
        <v>37</v>
      </c>
      <c r="I8" s="3">
        <v>3.5</v>
      </c>
      <c r="J8" s="3">
        <v>37</v>
      </c>
      <c r="K8" s="3">
        <v>3.5</v>
      </c>
      <c r="L8" s="3">
        <v>8.5</v>
      </c>
      <c r="M8" s="3">
        <v>0.75</v>
      </c>
      <c r="N8" s="3">
        <v>335</v>
      </c>
      <c r="O8" s="5">
        <v>125</v>
      </c>
      <c r="P8" s="6" t="str">
        <f t="shared" si="0"/>
        <v>Melee</v>
      </c>
      <c r="Q8" s="7" t="s">
        <v>51</v>
      </c>
    </row>
    <row r="9" spans="1:18" ht="15.75" customHeight="1">
      <c r="A9" s="1" t="s">
        <v>59</v>
      </c>
      <c r="B9" s="3">
        <v>570</v>
      </c>
      <c r="C9" s="3">
        <v>98</v>
      </c>
      <c r="D9" s="3">
        <v>58.04</v>
      </c>
      <c r="E9" s="3">
        <v>3</v>
      </c>
      <c r="F9" s="3">
        <v>0.65800000000000003</v>
      </c>
      <c r="G9" s="4">
        <v>3.1E-2</v>
      </c>
      <c r="H9" s="3">
        <v>22.411999999999999</v>
      </c>
      <c r="I9" s="3">
        <v>3.4</v>
      </c>
      <c r="J9" s="3">
        <v>32.1</v>
      </c>
      <c r="K9" s="3">
        <v>1.25</v>
      </c>
      <c r="L9" s="3">
        <v>8</v>
      </c>
      <c r="M9" s="3">
        <v>0.7</v>
      </c>
      <c r="N9" s="3">
        <v>335</v>
      </c>
      <c r="O9" s="5">
        <v>175</v>
      </c>
      <c r="P9" s="6" t="str">
        <f t="shared" si="0"/>
        <v>Melee</v>
      </c>
      <c r="Q9" s="7" t="s">
        <v>51</v>
      </c>
    </row>
    <row r="10" spans="1:18" ht="15.75" customHeight="1">
      <c r="A10" s="1" t="s">
        <v>61</v>
      </c>
      <c r="B10" s="3">
        <v>576</v>
      </c>
      <c r="C10" s="3">
        <v>90</v>
      </c>
      <c r="D10" s="3">
        <v>58.851999999999997</v>
      </c>
      <c r="E10" s="3">
        <v>3.9</v>
      </c>
      <c r="F10" s="3">
        <v>0.64</v>
      </c>
      <c r="G10" s="4">
        <v>3.6999999999999998E-2</v>
      </c>
      <c r="H10" s="3">
        <v>23.376000000000001</v>
      </c>
      <c r="I10" s="3">
        <v>3.2</v>
      </c>
      <c r="J10" s="3">
        <v>30</v>
      </c>
      <c r="K10" s="3">
        <v>0.5</v>
      </c>
      <c r="L10" s="3">
        <v>8</v>
      </c>
      <c r="M10" s="3">
        <v>0.5</v>
      </c>
      <c r="N10" s="3">
        <v>340</v>
      </c>
      <c r="O10" s="5">
        <v>150</v>
      </c>
      <c r="P10" s="6" t="str">
        <f t="shared" si="0"/>
        <v>Melee</v>
      </c>
      <c r="Q10" s="7" t="s">
        <v>51</v>
      </c>
      <c r="R10" s="8"/>
    </row>
    <row r="11" spans="1:18" ht="15.75" customHeight="1">
      <c r="A11" s="1" t="s">
        <v>63</v>
      </c>
      <c r="B11" s="3">
        <v>602</v>
      </c>
      <c r="C11" s="3">
        <v>94</v>
      </c>
      <c r="D11" s="3">
        <v>58</v>
      </c>
      <c r="E11" s="3">
        <v>3.2</v>
      </c>
      <c r="F11" s="3">
        <v>0.65800000000000003</v>
      </c>
      <c r="G11" s="4">
        <v>2.7400000000000001E-2</v>
      </c>
      <c r="H11" s="3">
        <v>27.88</v>
      </c>
      <c r="I11" s="3">
        <v>3.5</v>
      </c>
      <c r="J11" s="3">
        <v>32.1</v>
      </c>
      <c r="K11" s="3">
        <v>1.25</v>
      </c>
      <c r="L11" s="3">
        <v>7.5</v>
      </c>
      <c r="M11" s="3">
        <v>0.7</v>
      </c>
      <c r="N11" s="3">
        <v>340</v>
      </c>
      <c r="O11" s="5">
        <v>125</v>
      </c>
      <c r="P11" s="6" t="str">
        <f t="shared" si="0"/>
        <v>Melee</v>
      </c>
      <c r="Q11" s="7" t="s">
        <v>51</v>
      </c>
      <c r="R11" s="8"/>
    </row>
    <row r="12" spans="1:18" ht="15.75" customHeight="1">
      <c r="A12" s="1" t="s">
        <v>62</v>
      </c>
      <c r="B12" s="3">
        <v>572.79999999999995</v>
      </c>
      <c r="C12" s="3">
        <v>85</v>
      </c>
      <c r="D12" s="3">
        <v>63</v>
      </c>
      <c r="E12" s="3">
        <v>3.1</v>
      </c>
      <c r="F12" s="3">
        <v>0.66800000000000004</v>
      </c>
      <c r="G12" s="4">
        <v>2.7E-2</v>
      </c>
      <c r="H12" s="3">
        <v>36</v>
      </c>
      <c r="I12" s="3">
        <v>3</v>
      </c>
      <c r="J12" s="3">
        <v>32.1</v>
      </c>
      <c r="K12" s="3">
        <v>1.25</v>
      </c>
      <c r="L12" s="3">
        <v>7.5</v>
      </c>
      <c r="M12" s="3">
        <v>0.75</v>
      </c>
      <c r="N12" s="3">
        <v>350</v>
      </c>
      <c r="O12" s="5">
        <v>125</v>
      </c>
      <c r="P12" s="6" t="str">
        <f t="shared" si="0"/>
        <v>Melee</v>
      </c>
      <c r="Q12" s="7" t="s">
        <v>51</v>
      </c>
      <c r="R12" s="8"/>
    </row>
    <row r="13" spans="1:18" ht="15.75" customHeight="1">
      <c r="A13" s="1" t="s">
        <v>57</v>
      </c>
      <c r="B13" s="3">
        <v>582.79999999999995</v>
      </c>
      <c r="C13" s="3">
        <v>85</v>
      </c>
      <c r="D13" s="3">
        <v>67.209999999999994</v>
      </c>
      <c r="E13" s="3">
        <v>3.1</v>
      </c>
      <c r="F13" s="3">
        <v>0.66800000000000004</v>
      </c>
      <c r="G13" s="4">
        <v>2.7E-2</v>
      </c>
      <c r="H13" s="3">
        <v>36</v>
      </c>
      <c r="I13" s="3">
        <v>3.5</v>
      </c>
      <c r="J13" s="3">
        <v>32.1</v>
      </c>
      <c r="K13" s="3">
        <v>1.25</v>
      </c>
      <c r="L13" s="3">
        <v>8.5</v>
      </c>
      <c r="M13" s="3">
        <v>0.75</v>
      </c>
      <c r="N13" s="3">
        <v>345</v>
      </c>
      <c r="O13" s="5">
        <v>125</v>
      </c>
      <c r="P13" s="6" t="str">
        <f t="shared" si="0"/>
        <v>Melee</v>
      </c>
      <c r="Q13" s="7" t="s">
        <v>51</v>
      </c>
      <c r="R13" s="8"/>
    </row>
    <row r="14" spans="1:18" ht="15.75" customHeight="1">
      <c r="A14" s="1" t="s">
        <v>67</v>
      </c>
      <c r="B14" s="3">
        <v>587</v>
      </c>
      <c r="C14" s="3">
        <v>89</v>
      </c>
      <c r="D14" s="3">
        <v>66</v>
      </c>
      <c r="E14" s="3">
        <v>3.5</v>
      </c>
      <c r="F14" s="3">
        <v>0.69399999999999995</v>
      </c>
      <c r="G14" s="4">
        <v>0.03</v>
      </c>
      <c r="H14" s="3">
        <v>30</v>
      </c>
      <c r="I14" s="3">
        <v>3.5</v>
      </c>
      <c r="J14" s="3">
        <v>32.1</v>
      </c>
      <c r="K14" s="3">
        <v>1.25</v>
      </c>
      <c r="L14" s="3">
        <v>8.5</v>
      </c>
      <c r="M14" s="3">
        <v>0.55000000000000004</v>
      </c>
      <c r="N14" s="3">
        <v>350</v>
      </c>
      <c r="O14" s="5">
        <v>125</v>
      </c>
      <c r="P14" s="6" t="str">
        <f t="shared" si="0"/>
        <v>Melee</v>
      </c>
      <c r="Q14" s="7" t="s">
        <v>51</v>
      </c>
      <c r="R14" s="8"/>
    </row>
    <row r="15" spans="1:18" ht="15.75" customHeight="1">
      <c r="A15" s="1" t="s">
        <v>69</v>
      </c>
      <c r="B15" s="3">
        <v>588</v>
      </c>
      <c r="C15" s="3">
        <v>95</v>
      </c>
      <c r="D15" s="3">
        <v>68</v>
      </c>
      <c r="E15" s="3">
        <v>3.1</v>
      </c>
      <c r="F15" s="3">
        <v>0.66800000000000004</v>
      </c>
      <c r="G15" s="4">
        <v>2.9000000000000001E-2</v>
      </c>
      <c r="H15" s="3">
        <v>30</v>
      </c>
      <c r="I15" s="3">
        <v>3.5</v>
      </c>
      <c r="J15" s="3">
        <v>39</v>
      </c>
      <c r="K15" s="3">
        <v>1.25</v>
      </c>
      <c r="L15" s="3">
        <v>8.5</v>
      </c>
      <c r="M15" s="3">
        <v>0.75</v>
      </c>
      <c r="N15" s="3">
        <v>335</v>
      </c>
      <c r="O15" s="5">
        <v>125</v>
      </c>
      <c r="P15" s="6" t="str">
        <f t="shared" si="0"/>
        <v>Melee</v>
      </c>
      <c r="Q15" s="7" t="s">
        <v>51</v>
      </c>
      <c r="R15" s="8"/>
    </row>
    <row r="16" spans="1:18" ht="15.75" customHeight="1">
      <c r="A16" s="1" t="s">
        <v>71</v>
      </c>
      <c r="B16" s="3">
        <v>584</v>
      </c>
      <c r="C16" s="3">
        <v>85</v>
      </c>
      <c r="D16" s="3">
        <v>63</v>
      </c>
      <c r="E16" s="3">
        <v>3.4</v>
      </c>
      <c r="F16" s="3">
        <v>0.65100000000000002</v>
      </c>
      <c r="G16" s="4">
        <v>2.1000000000000001E-2</v>
      </c>
      <c r="H16" s="3">
        <v>32</v>
      </c>
      <c r="I16" s="3">
        <v>3.5</v>
      </c>
      <c r="J16" s="3">
        <v>32.1</v>
      </c>
      <c r="K16" s="3">
        <v>1.25</v>
      </c>
      <c r="L16" s="3">
        <v>7</v>
      </c>
      <c r="M16" s="3">
        <v>0.65</v>
      </c>
      <c r="N16" s="3">
        <v>345</v>
      </c>
      <c r="O16" s="5">
        <v>125</v>
      </c>
      <c r="P16" s="6" t="str">
        <f t="shared" si="0"/>
        <v>Melee</v>
      </c>
      <c r="Q16" s="7" t="s">
        <v>51</v>
      </c>
      <c r="R16" s="8"/>
    </row>
    <row r="17" spans="1:18" ht="15.75" customHeight="1">
      <c r="A17" s="1" t="s">
        <v>73</v>
      </c>
      <c r="B17" s="3">
        <v>480</v>
      </c>
      <c r="C17" s="3">
        <v>82</v>
      </c>
      <c r="D17" s="3">
        <v>51.375999999999998</v>
      </c>
      <c r="E17" s="3">
        <v>3.2</v>
      </c>
      <c r="F17" s="3">
        <v>0.625</v>
      </c>
      <c r="G17" s="4">
        <v>1.6799999999999999E-2</v>
      </c>
      <c r="H17" s="3">
        <v>21.22</v>
      </c>
      <c r="I17" s="3">
        <v>4</v>
      </c>
      <c r="J17" s="3">
        <v>30</v>
      </c>
      <c r="K17" s="3">
        <v>0.5</v>
      </c>
      <c r="L17" s="3">
        <v>5.5</v>
      </c>
      <c r="M17" s="3">
        <v>0.55000000000000004</v>
      </c>
      <c r="N17" s="3">
        <v>325</v>
      </c>
      <c r="O17" s="5">
        <v>600</v>
      </c>
      <c r="P17" s="6" t="str">
        <f t="shared" si="0"/>
        <v>Ranged</v>
      </c>
      <c r="Q17" s="7" t="s">
        <v>75</v>
      </c>
    </row>
    <row r="18" spans="1:18" ht="15.75" customHeight="1">
      <c r="A18" s="1" t="s">
        <v>76</v>
      </c>
      <c r="B18" s="3">
        <v>562</v>
      </c>
      <c r="C18" s="3">
        <v>92</v>
      </c>
      <c r="D18" s="3">
        <v>57</v>
      </c>
      <c r="E18" s="3">
        <v>3.2</v>
      </c>
      <c r="F18" s="3">
        <v>0.625</v>
      </c>
      <c r="G18" s="4">
        <v>1.3599999999999999E-2</v>
      </c>
      <c r="H18" s="3">
        <v>19</v>
      </c>
      <c r="I18" s="3">
        <v>3.6</v>
      </c>
      <c r="J18" s="3">
        <v>30</v>
      </c>
      <c r="K18" s="3">
        <v>0.5</v>
      </c>
      <c r="L18" s="3">
        <v>6.5</v>
      </c>
      <c r="M18" s="3">
        <v>0.6</v>
      </c>
      <c r="N18" s="3">
        <v>325</v>
      </c>
      <c r="O18" s="5">
        <v>550</v>
      </c>
      <c r="P18" s="6" t="str">
        <f t="shared" si="0"/>
        <v>Ranged</v>
      </c>
      <c r="Q18" s="7" t="s">
        <v>75</v>
      </c>
    </row>
    <row r="19" spans="1:18" ht="15.75" customHeight="1">
      <c r="A19" s="1" t="s">
        <v>78</v>
      </c>
      <c r="B19" s="3">
        <v>537</v>
      </c>
      <c r="C19" s="3">
        <v>87</v>
      </c>
      <c r="D19" s="3">
        <v>53</v>
      </c>
      <c r="E19" s="3">
        <v>3</v>
      </c>
      <c r="F19" s="3">
        <v>0.64700000000000002</v>
      </c>
      <c r="G19" s="4">
        <v>1.4999999999999999E-2</v>
      </c>
      <c r="H19" s="3">
        <v>25</v>
      </c>
      <c r="I19" s="3">
        <v>3.5</v>
      </c>
      <c r="J19" s="3">
        <v>30</v>
      </c>
      <c r="K19" s="3">
        <v>0.5</v>
      </c>
      <c r="L19" s="3">
        <v>5.5</v>
      </c>
      <c r="M19" s="3">
        <v>0.5</v>
      </c>
      <c r="N19" s="3">
        <v>328</v>
      </c>
      <c r="O19" s="5">
        <v>550</v>
      </c>
      <c r="P19" s="6" t="str">
        <f t="shared" si="0"/>
        <v>Ranged</v>
      </c>
      <c r="Q19" s="7" t="s">
        <v>75</v>
      </c>
    </row>
    <row r="20" spans="1:18" ht="15.75" customHeight="1">
      <c r="A20" s="1" t="s">
        <v>80</v>
      </c>
      <c r="B20" s="3">
        <v>528</v>
      </c>
      <c r="C20" s="3">
        <v>87</v>
      </c>
      <c r="D20" s="3">
        <v>45.66</v>
      </c>
      <c r="E20" s="3">
        <v>3.25</v>
      </c>
      <c r="F20" s="3">
        <v>0.625</v>
      </c>
      <c r="G20" s="4">
        <v>2.1100000000000001E-2</v>
      </c>
      <c r="H20" s="3">
        <v>20.88</v>
      </c>
      <c r="I20" s="3">
        <v>3.5</v>
      </c>
      <c r="J20" s="3">
        <v>30</v>
      </c>
      <c r="K20" s="3">
        <v>0.5</v>
      </c>
      <c r="L20" s="3">
        <v>6.5</v>
      </c>
      <c r="M20" s="3">
        <v>0.55000000000000004</v>
      </c>
      <c r="N20" s="3">
        <v>335</v>
      </c>
      <c r="O20" s="5">
        <v>450</v>
      </c>
      <c r="P20" s="6" t="str">
        <f t="shared" si="0"/>
        <v>Ranged</v>
      </c>
      <c r="Q20" s="7" t="s">
        <v>75</v>
      </c>
      <c r="R20" s="8"/>
    </row>
    <row r="21" spans="1:18" ht="15.75" customHeight="1">
      <c r="A21" s="1" t="s">
        <v>81</v>
      </c>
      <c r="B21" s="3">
        <v>537</v>
      </c>
      <c r="C21" s="3">
        <v>87</v>
      </c>
      <c r="D21" s="3">
        <v>55</v>
      </c>
      <c r="E21" s="3">
        <v>3</v>
      </c>
      <c r="F21" s="3">
        <v>0.625</v>
      </c>
      <c r="G21" s="4">
        <v>1.4999999999999999E-2</v>
      </c>
      <c r="H21" s="3">
        <v>18</v>
      </c>
      <c r="I21" s="3">
        <v>3.5</v>
      </c>
      <c r="J21" s="3">
        <v>30</v>
      </c>
      <c r="K21" s="3">
        <v>0.5</v>
      </c>
      <c r="L21" s="3">
        <v>6</v>
      </c>
      <c r="M21" s="3">
        <v>0.6</v>
      </c>
      <c r="N21" s="3">
        <v>335</v>
      </c>
      <c r="O21" s="5">
        <v>500</v>
      </c>
      <c r="P21" s="6" t="str">
        <f t="shared" si="0"/>
        <v>Ranged</v>
      </c>
      <c r="Q21" s="7" t="s">
        <v>75</v>
      </c>
      <c r="R21" s="6"/>
    </row>
    <row r="22" spans="1:18" ht="15.75" customHeight="1">
      <c r="A22" s="1" t="s">
        <v>83</v>
      </c>
      <c r="B22" s="3">
        <v>589</v>
      </c>
      <c r="C22" s="3">
        <v>85</v>
      </c>
      <c r="D22" s="3">
        <v>61.036000000000001</v>
      </c>
      <c r="E22" s="3">
        <v>3.2</v>
      </c>
      <c r="F22" s="3">
        <v>0.64400000000000002</v>
      </c>
      <c r="G22" s="4">
        <v>1.8499999999999999E-2</v>
      </c>
      <c r="H22" s="3">
        <v>30.88</v>
      </c>
      <c r="I22" s="3">
        <v>3.5</v>
      </c>
      <c r="J22" s="3">
        <v>32.1</v>
      </c>
      <c r="K22" s="3">
        <v>1.25</v>
      </c>
      <c r="L22" s="3">
        <v>8</v>
      </c>
      <c r="M22" s="3">
        <v>0.6</v>
      </c>
      <c r="N22" s="3">
        <v>345</v>
      </c>
      <c r="O22" s="5">
        <v>125</v>
      </c>
      <c r="P22" s="6" t="str">
        <f t="shared" si="0"/>
        <v>Melee</v>
      </c>
      <c r="Q22" s="7" t="s">
        <v>75</v>
      </c>
      <c r="R22" s="6"/>
    </row>
    <row r="23" spans="1:18" ht="15.75" customHeight="1">
      <c r="A23" s="1" t="s">
        <v>85</v>
      </c>
      <c r="B23" s="3">
        <v>570.48</v>
      </c>
      <c r="C23" s="3">
        <v>98</v>
      </c>
      <c r="D23" s="3">
        <v>55.04</v>
      </c>
      <c r="E23" s="3">
        <v>3</v>
      </c>
      <c r="F23" s="3">
        <v>0.625</v>
      </c>
      <c r="G23" s="4">
        <v>2.112E-2</v>
      </c>
      <c r="H23" s="3">
        <v>21.552</v>
      </c>
      <c r="I23" s="3">
        <v>3</v>
      </c>
      <c r="J23" s="3">
        <v>30</v>
      </c>
      <c r="K23" s="3">
        <v>0.5</v>
      </c>
      <c r="L23" s="3">
        <v>7</v>
      </c>
      <c r="M23" s="3">
        <v>0.55000000000000004</v>
      </c>
      <c r="N23" s="3">
        <v>340</v>
      </c>
      <c r="O23" s="5">
        <v>550</v>
      </c>
      <c r="P23" s="6" t="str">
        <f t="shared" si="0"/>
        <v>Ranged</v>
      </c>
      <c r="Q23" s="7" t="s">
        <v>75</v>
      </c>
      <c r="R23" s="6"/>
    </row>
    <row r="24" spans="1:18" ht="15.75" customHeight="1">
      <c r="A24" s="1" t="s">
        <v>87</v>
      </c>
      <c r="B24" s="3">
        <v>525</v>
      </c>
      <c r="C24" s="3">
        <v>90</v>
      </c>
      <c r="D24" s="3">
        <v>58</v>
      </c>
      <c r="E24" s="3">
        <v>2.7</v>
      </c>
      <c r="F24" s="3">
        <v>0.625</v>
      </c>
      <c r="G24" s="4">
        <v>2.1100000000000001E-2</v>
      </c>
      <c r="H24" s="3">
        <v>22.72</v>
      </c>
      <c r="I24" s="3">
        <v>4</v>
      </c>
      <c r="J24" s="3">
        <v>30</v>
      </c>
      <c r="K24" s="3">
        <v>0.5</v>
      </c>
      <c r="L24" s="3">
        <v>7</v>
      </c>
      <c r="M24" s="3">
        <v>0.65</v>
      </c>
      <c r="N24" s="3">
        <v>335</v>
      </c>
      <c r="O24" s="5">
        <v>550</v>
      </c>
      <c r="P24" s="6" t="str">
        <f t="shared" si="0"/>
        <v>Ranged</v>
      </c>
      <c r="Q24" s="7" t="s">
        <v>75</v>
      </c>
      <c r="R24" s="6"/>
    </row>
    <row r="25" spans="1:18" ht="15.75" customHeight="1">
      <c r="A25" s="1" t="s">
        <v>90</v>
      </c>
      <c r="B25" s="3">
        <v>502</v>
      </c>
      <c r="C25" s="3">
        <v>90</v>
      </c>
      <c r="D25" s="3">
        <v>56</v>
      </c>
      <c r="E25" s="3">
        <v>3.3</v>
      </c>
      <c r="F25" s="3">
        <v>0.625</v>
      </c>
      <c r="G25" s="4">
        <v>1.3599999999999999E-2</v>
      </c>
      <c r="H25" s="3">
        <v>20</v>
      </c>
      <c r="I25" s="3">
        <v>3.5</v>
      </c>
      <c r="J25" s="3">
        <v>30</v>
      </c>
      <c r="K25" s="3">
        <v>0.5</v>
      </c>
      <c r="L25" s="3">
        <v>7</v>
      </c>
      <c r="M25" s="3">
        <v>0.7</v>
      </c>
      <c r="N25" s="3">
        <v>325</v>
      </c>
      <c r="O25" s="5">
        <v>525</v>
      </c>
      <c r="P25" s="6" t="str">
        <f t="shared" si="0"/>
        <v>Ranged</v>
      </c>
      <c r="Q25" s="7" t="s">
        <v>75</v>
      </c>
      <c r="R25" s="8"/>
    </row>
    <row r="26" spans="1:18" ht="15.75" customHeight="1">
      <c r="A26" s="1" t="s">
        <v>92</v>
      </c>
      <c r="B26" s="3">
        <v>528.04</v>
      </c>
      <c r="C26" s="3">
        <v>90</v>
      </c>
      <c r="D26" s="3">
        <v>52.04</v>
      </c>
      <c r="E26" s="3">
        <v>3</v>
      </c>
      <c r="F26" s="3">
        <v>0.65800000000000003</v>
      </c>
      <c r="G26" s="4">
        <v>2.1100000000000001E-2</v>
      </c>
      <c r="H26" s="3">
        <v>22.72</v>
      </c>
      <c r="I26" s="3">
        <v>4</v>
      </c>
      <c r="J26" s="3">
        <v>30</v>
      </c>
      <c r="K26" s="3">
        <v>0.5</v>
      </c>
      <c r="L26" s="3">
        <v>8</v>
      </c>
      <c r="M26" s="3">
        <v>0.65</v>
      </c>
      <c r="N26" s="3">
        <v>335</v>
      </c>
      <c r="O26" s="5">
        <v>525</v>
      </c>
      <c r="P26" s="6" t="str">
        <f t="shared" si="0"/>
        <v>Ranged</v>
      </c>
      <c r="Q26" s="7" t="s">
        <v>75</v>
      </c>
      <c r="R26" s="8"/>
    </row>
    <row r="27" spans="1:18" ht="15.75" customHeight="1">
      <c r="A27" s="1" t="s">
        <v>94</v>
      </c>
      <c r="B27" s="3">
        <v>537</v>
      </c>
      <c r="C27" s="3">
        <v>96</v>
      </c>
      <c r="D27" s="3">
        <v>55</v>
      </c>
      <c r="E27" s="3">
        <v>3</v>
      </c>
      <c r="F27" s="3">
        <v>0.65800000000000003</v>
      </c>
      <c r="G27" s="4">
        <v>0.02</v>
      </c>
      <c r="H27" s="3">
        <v>23</v>
      </c>
      <c r="I27" s="3">
        <v>3.3</v>
      </c>
      <c r="J27" s="3">
        <v>30</v>
      </c>
      <c r="K27" s="3">
        <v>0.5</v>
      </c>
      <c r="L27" s="3">
        <v>7</v>
      </c>
      <c r="M27" s="3">
        <v>0.6</v>
      </c>
      <c r="N27" s="3">
        <v>330</v>
      </c>
      <c r="O27" s="5">
        <v>450</v>
      </c>
      <c r="P27" s="6" t="str">
        <f t="shared" si="0"/>
        <v>Ranged</v>
      </c>
      <c r="Q27" s="7" t="s">
        <v>75</v>
      </c>
      <c r="R27" s="6"/>
    </row>
    <row r="28" spans="1:18" ht="15.75" customHeight="1">
      <c r="A28" s="1" t="s">
        <v>95</v>
      </c>
      <c r="B28" s="3">
        <v>526</v>
      </c>
      <c r="C28" s="3">
        <v>92</v>
      </c>
      <c r="D28" s="3">
        <v>53.04</v>
      </c>
      <c r="E28" s="3">
        <v>3</v>
      </c>
      <c r="F28" s="3">
        <v>0.66800000000000004</v>
      </c>
      <c r="G28" s="4">
        <v>0.02</v>
      </c>
      <c r="H28" s="3">
        <v>20.88</v>
      </c>
      <c r="I28" s="3">
        <v>3.5</v>
      </c>
      <c r="J28" s="3">
        <v>30</v>
      </c>
      <c r="K28" s="3">
        <v>0.5</v>
      </c>
      <c r="L28" s="3">
        <v>6.5</v>
      </c>
      <c r="M28" s="3">
        <v>0.6</v>
      </c>
      <c r="N28" s="3">
        <v>330</v>
      </c>
      <c r="O28" s="5">
        <v>550</v>
      </c>
      <c r="P28" s="6" t="str">
        <f t="shared" si="0"/>
        <v>Ranged</v>
      </c>
      <c r="Q28" s="7" t="s">
        <v>97</v>
      </c>
    </row>
    <row r="29" spans="1:18" ht="15.75" customHeight="1">
      <c r="A29" s="1" t="s">
        <v>98</v>
      </c>
      <c r="B29" s="3">
        <v>524</v>
      </c>
      <c r="C29" s="3">
        <v>88</v>
      </c>
      <c r="D29" s="3">
        <v>50.41</v>
      </c>
      <c r="E29" s="3">
        <v>2.625</v>
      </c>
      <c r="F29" s="3">
        <v>0.57899999999999996</v>
      </c>
      <c r="G29" s="4">
        <v>1.3599999999999999E-2</v>
      </c>
      <c r="H29" s="3">
        <v>19.22</v>
      </c>
      <c r="I29" s="3">
        <v>4</v>
      </c>
      <c r="J29" s="3">
        <v>30</v>
      </c>
      <c r="K29" s="3">
        <v>0.5</v>
      </c>
      <c r="L29" s="3">
        <v>5.5</v>
      </c>
      <c r="M29" s="3">
        <v>0.55000000000000004</v>
      </c>
      <c r="N29" s="3">
        <v>335</v>
      </c>
      <c r="O29" s="5">
        <v>575</v>
      </c>
      <c r="P29" s="6" t="str">
        <f t="shared" si="0"/>
        <v>Ranged</v>
      </c>
      <c r="Q29" s="7" t="s">
        <v>97</v>
      </c>
      <c r="R29" s="3"/>
    </row>
    <row r="30" spans="1:18" ht="15.75" customHeight="1">
      <c r="A30" s="1" t="s">
        <v>100</v>
      </c>
      <c r="B30" s="3">
        <v>519.67999999999995</v>
      </c>
      <c r="C30" s="3">
        <v>88</v>
      </c>
      <c r="D30" s="3">
        <v>57.04</v>
      </c>
      <c r="E30" s="3">
        <v>3</v>
      </c>
      <c r="F30" s="3">
        <v>0.625</v>
      </c>
      <c r="G30" s="4">
        <v>1.3599999999999999E-2</v>
      </c>
      <c r="H30" s="3">
        <v>21.88</v>
      </c>
      <c r="I30" s="3">
        <v>3.5</v>
      </c>
      <c r="J30" s="3">
        <v>30</v>
      </c>
      <c r="K30" s="3">
        <v>0.5</v>
      </c>
      <c r="L30" s="3">
        <v>5.5</v>
      </c>
      <c r="M30" s="3">
        <v>0.55000000000000004</v>
      </c>
      <c r="N30" s="3">
        <v>340</v>
      </c>
      <c r="O30" s="5">
        <v>550</v>
      </c>
      <c r="P30" s="6" t="str">
        <f t="shared" si="0"/>
        <v>Ranged</v>
      </c>
      <c r="Q30" s="7" t="s">
        <v>97</v>
      </c>
    </row>
    <row r="31" spans="1:18" ht="15.75" customHeight="1">
      <c r="A31" s="1" t="s">
        <v>102</v>
      </c>
      <c r="B31" s="3">
        <v>528</v>
      </c>
      <c r="C31" s="3">
        <v>92</v>
      </c>
      <c r="D31" s="3">
        <v>54.88</v>
      </c>
      <c r="E31" s="3">
        <v>3.5</v>
      </c>
      <c r="F31" s="3">
        <v>0.625</v>
      </c>
      <c r="G31" s="4">
        <v>1.4E-2</v>
      </c>
      <c r="H31" s="3">
        <v>21.88</v>
      </c>
      <c r="I31" s="3">
        <v>3.5</v>
      </c>
      <c r="J31" s="3">
        <v>30</v>
      </c>
      <c r="K31" s="3">
        <v>0.5</v>
      </c>
      <c r="L31" s="3">
        <v>7.5</v>
      </c>
      <c r="M31" s="3">
        <v>0.55000000000000004</v>
      </c>
      <c r="N31" s="3">
        <v>340</v>
      </c>
      <c r="O31" s="5">
        <v>525</v>
      </c>
      <c r="P31" s="6" t="str">
        <f t="shared" si="0"/>
        <v>Ranged</v>
      </c>
      <c r="Q31" s="7" t="s">
        <v>97</v>
      </c>
      <c r="R31" s="8"/>
    </row>
    <row r="32" spans="1:18" ht="15.75" customHeight="1">
      <c r="A32" s="1" t="s">
        <v>106</v>
      </c>
      <c r="B32" s="3">
        <v>518</v>
      </c>
      <c r="C32" s="3">
        <v>87</v>
      </c>
      <c r="D32" s="3">
        <v>53</v>
      </c>
      <c r="E32" s="3">
        <v>2.7</v>
      </c>
      <c r="F32" s="3">
        <v>0.625</v>
      </c>
      <c r="G32" s="4">
        <v>1.3599999999999999E-2</v>
      </c>
      <c r="H32" s="3">
        <v>20.216000000000001</v>
      </c>
      <c r="I32" s="3">
        <v>3.7</v>
      </c>
      <c r="J32" s="3">
        <v>30</v>
      </c>
      <c r="K32" s="3">
        <v>0.5</v>
      </c>
      <c r="L32" s="3">
        <v>7</v>
      </c>
      <c r="M32" s="3">
        <v>0.55000000000000004</v>
      </c>
      <c r="N32" s="3">
        <v>325</v>
      </c>
      <c r="O32" s="5">
        <v>550</v>
      </c>
      <c r="P32" s="6" t="str">
        <f t="shared" si="0"/>
        <v>Ranged</v>
      </c>
      <c r="Q32" s="7" t="s">
        <v>97</v>
      </c>
      <c r="R32" s="8"/>
    </row>
    <row r="33" spans="1:18" ht="15.75" customHeight="1">
      <c r="A33" s="1" t="s">
        <v>108</v>
      </c>
      <c r="B33" s="3">
        <v>490</v>
      </c>
      <c r="C33" s="3">
        <v>91</v>
      </c>
      <c r="D33" s="3">
        <v>53.54</v>
      </c>
      <c r="E33" s="3">
        <v>3.3</v>
      </c>
      <c r="F33" s="3">
        <v>0.625</v>
      </c>
      <c r="G33" s="4">
        <v>1.3599999999999999E-2</v>
      </c>
      <c r="H33" s="3">
        <v>18.72</v>
      </c>
      <c r="I33" s="3">
        <v>4</v>
      </c>
      <c r="J33" s="3">
        <v>30</v>
      </c>
      <c r="K33" s="3">
        <v>0.5</v>
      </c>
      <c r="L33" s="3">
        <v>5.5</v>
      </c>
      <c r="M33" s="3">
        <v>0.55000000000000004</v>
      </c>
      <c r="N33" s="3">
        <v>330</v>
      </c>
      <c r="O33" s="5">
        <v>550</v>
      </c>
      <c r="P33" s="6" t="str">
        <f t="shared" si="0"/>
        <v>Ranged</v>
      </c>
      <c r="Q33" s="7" t="s">
        <v>97</v>
      </c>
      <c r="R33" s="9" t="s">
        <v>44</v>
      </c>
    </row>
    <row r="34" spans="1:18" ht="15.75" customHeight="1">
      <c r="A34" s="1" t="s">
        <v>111</v>
      </c>
      <c r="B34" s="3">
        <v>530</v>
      </c>
      <c r="C34" s="3">
        <v>91</v>
      </c>
      <c r="D34" s="3">
        <v>40.368000000000002</v>
      </c>
      <c r="E34" s="3">
        <v>2.6</v>
      </c>
      <c r="F34" s="3">
        <v>0.65800000000000003</v>
      </c>
      <c r="G34" s="4">
        <v>3.5000000000000003E-2</v>
      </c>
      <c r="H34" s="3">
        <v>17.04</v>
      </c>
      <c r="I34" s="3">
        <v>3</v>
      </c>
      <c r="J34" s="3">
        <v>30</v>
      </c>
      <c r="K34" s="3">
        <v>0.5</v>
      </c>
      <c r="L34" s="3">
        <v>7</v>
      </c>
      <c r="M34" s="3">
        <v>0.55000000000000004</v>
      </c>
      <c r="N34" s="3">
        <v>325</v>
      </c>
      <c r="O34" s="5">
        <v>525</v>
      </c>
      <c r="P34" s="6" t="str">
        <f t="shared" si="0"/>
        <v>Ranged</v>
      </c>
      <c r="Q34" s="7" t="s">
        <v>97</v>
      </c>
      <c r="R34" s="8"/>
    </row>
    <row r="35" spans="1:18" ht="15.75" customHeight="1">
      <c r="A35" s="1" t="s">
        <v>112</v>
      </c>
      <c r="B35" s="3">
        <v>523</v>
      </c>
      <c r="C35" s="3">
        <v>90</v>
      </c>
      <c r="D35" s="3">
        <v>53.872</v>
      </c>
      <c r="E35" s="3">
        <v>2.9</v>
      </c>
      <c r="F35" s="3">
        <v>0.625</v>
      </c>
      <c r="G35" s="4">
        <v>0.02</v>
      </c>
      <c r="H35" s="3">
        <v>24.712</v>
      </c>
      <c r="I35" s="3">
        <v>3.4</v>
      </c>
      <c r="J35" s="3">
        <v>30</v>
      </c>
      <c r="K35" s="3">
        <v>0.5</v>
      </c>
      <c r="L35" s="3">
        <v>6.5</v>
      </c>
      <c r="M35" s="3">
        <v>0.6</v>
      </c>
      <c r="N35" s="3">
        <v>330</v>
      </c>
      <c r="O35" s="5">
        <v>550</v>
      </c>
      <c r="P35" s="6" t="str">
        <f t="shared" si="0"/>
        <v>Ranged</v>
      </c>
      <c r="Q35" s="7" t="s">
        <v>97</v>
      </c>
      <c r="R35" s="8"/>
    </row>
    <row r="36" spans="1:18" ht="15.75" customHeight="1">
      <c r="A36" s="1" t="s">
        <v>114</v>
      </c>
      <c r="B36" s="3">
        <v>534</v>
      </c>
      <c r="C36" s="3">
        <v>94</v>
      </c>
      <c r="D36" s="3">
        <v>49.954000000000001</v>
      </c>
      <c r="E36" s="3">
        <v>3.3</v>
      </c>
      <c r="F36" s="3">
        <v>0.65100000000000002</v>
      </c>
      <c r="G36" s="4">
        <v>3.2199999999999999E-2</v>
      </c>
      <c r="H36" s="3">
        <v>20.542000000000002</v>
      </c>
      <c r="I36" s="3">
        <v>3.15</v>
      </c>
      <c r="J36" s="3">
        <v>30</v>
      </c>
      <c r="K36" s="3">
        <v>0.5</v>
      </c>
      <c r="L36" s="3">
        <v>5.5</v>
      </c>
      <c r="M36" s="3">
        <v>0.6</v>
      </c>
      <c r="N36" s="3">
        <v>335</v>
      </c>
      <c r="O36" s="5">
        <v>525</v>
      </c>
      <c r="P36" s="6" t="str">
        <f t="shared" si="0"/>
        <v>Ranged</v>
      </c>
      <c r="Q36" s="7" t="s">
        <v>97</v>
      </c>
      <c r="R36" s="8"/>
    </row>
    <row r="37" spans="1:18" ht="15.75" customHeight="1">
      <c r="A37" s="1" t="s">
        <v>116</v>
      </c>
      <c r="B37" s="3">
        <v>505</v>
      </c>
      <c r="C37" s="3">
        <v>94</v>
      </c>
      <c r="D37" s="3">
        <v>50.71</v>
      </c>
      <c r="E37" s="3">
        <v>2.625</v>
      </c>
      <c r="F37" s="3">
        <v>0.625</v>
      </c>
      <c r="G37" s="4">
        <v>2.24E-2</v>
      </c>
      <c r="H37" s="3">
        <v>22.55</v>
      </c>
      <c r="I37" s="3">
        <v>3.75</v>
      </c>
      <c r="J37" s="3">
        <v>30</v>
      </c>
      <c r="K37" s="3">
        <v>0.5</v>
      </c>
      <c r="L37" s="3">
        <v>6.5</v>
      </c>
      <c r="M37" s="3">
        <v>0.6</v>
      </c>
      <c r="N37" s="3">
        <v>340</v>
      </c>
      <c r="O37" s="5">
        <v>550</v>
      </c>
      <c r="P37" s="6" t="str">
        <f t="shared" si="0"/>
        <v>Ranged</v>
      </c>
      <c r="Q37" s="7" t="s">
        <v>97</v>
      </c>
      <c r="R37" s="8"/>
    </row>
    <row r="38" spans="1:18" ht="15.75" customHeight="1">
      <c r="A38" s="1" t="s">
        <v>119</v>
      </c>
      <c r="B38" s="3">
        <v>560</v>
      </c>
      <c r="C38" s="3">
        <v>92</v>
      </c>
      <c r="D38" s="3">
        <v>58</v>
      </c>
      <c r="E38" s="3">
        <v>3.3</v>
      </c>
      <c r="F38" s="3">
        <v>0.625</v>
      </c>
      <c r="G38" s="4">
        <v>2.5000000000000001E-2</v>
      </c>
      <c r="H38" s="3">
        <v>20.8</v>
      </c>
      <c r="I38" s="3">
        <v>3.5</v>
      </c>
      <c r="J38" s="3">
        <v>30</v>
      </c>
      <c r="K38" s="3">
        <v>0.5</v>
      </c>
      <c r="L38" s="3">
        <v>6.5</v>
      </c>
      <c r="M38" s="3">
        <v>0.6</v>
      </c>
      <c r="N38" s="3">
        <v>340</v>
      </c>
      <c r="O38" s="5">
        <v>550</v>
      </c>
      <c r="P38" s="6" t="str">
        <f t="shared" si="0"/>
        <v>Ranged</v>
      </c>
      <c r="Q38" s="7" t="s">
        <v>97</v>
      </c>
      <c r="R38" s="8"/>
    </row>
    <row r="39" spans="1:18" ht="15.75" customHeight="1">
      <c r="A39" s="1" t="s">
        <v>105</v>
      </c>
      <c r="B39" s="3">
        <v>535</v>
      </c>
      <c r="C39" s="3">
        <v>89</v>
      </c>
      <c r="D39" s="3">
        <v>52</v>
      </c>
      <c r="E39" s="3">
        <v>3</v>
      </c>
      <c r="F39" s="3">
        <v>0.625</v>
      </c>
      <c r="G39" s="4">
        <v>0.02</v>
      </c>
      <c r="H39" s="3">
        <v>34</v>
      </c>
      <c r="I39" s="3">
        <v>4</v>
      </c>
      <c r="J39" s="3">
        <v>30</v>
      </c>
      <c r="K39" s="3">
        <v>0.5</v>
      </c>
      <c r="L39" s="3">
        <v>7.5</v>
      </c>
      <c r="M39" s="3">
        <v>0.55000000000000004</v>
      </c>
      <c r="N39" s="3">
        <v>330</v>
      </c>
      <c r="O39" s="5">
        <v>500</v>
      </c>
      <c r="P39" s="6" t="str">
        <f t="shared" si="0"/>
        <v>Ranged</v>
      </c>
      <c r="Q39" s="7" t="s">
        <v>25</v>
      </c>
    </row>
    <row r="40" spans="1:18" ht="14.25">
      <c r="A40" s="1" t="s">
        <v>24</v>
      </c>
      <c r="B40" s="3">
        <v>582.6</v>
      </c>
      <c r="C40" s="3">
        <v>95</v>
      </c>
      <c r="D40" s="3">
        <v>61.54</v>
      </c>
      <c r="E40" s="3">
        <v>3.5</v>
      </c>
      <c r="F40" s="3">
        <v>0.625</v>
      </c>
      <c r="G40" s="4">
        <v>1.1299999999999999E-2</v>
      </c>
      <c r="H40" s="3">
        <v>44</v>
      </c>
      <c r="I40" s="3">
        <v>4</v>
      </c>
      <c r="J40" s="3">
        <v>32.1</v>
      </c>
      <c r="K40" s="3">
        <v>1.25</v>
      </c>
      <c r="L40" s="3">
        <v>8.5</v>
      </c>
      <c r="M40" s="3">
        <v>0.75</v>
      </c>
      <c r="N40" s="3">
        <v>325</v>
      </c>
      <c r="O40" s="5">
        <v>125</v>
      </c>
      <c r="P40" s="6" t="str">
        <f t="shared" si="0"/>
        <v>Melee</v>
      </c>
      <c r="Q40" s="7" t="s">
        <v>25</v>
      </c>
    </row>
    <row r="41" spans="1:18" ht="14.25">
      <c r="A41" s="1" t="s">
        <v>123</v>
      </c>
      <c r="B41" s="3">
        <v>585</v>
      </c>
      <c r="C41" s="3">
        <v>95</v>
      </c>
      <c r="D41" s="3">
        <v>50</v>
      </c>
      <c r="E41" s="3">
        <v>3</v>
      </c>
      <c r="F41" s="3">
        <v>0.64400000000000002</v>
      </c>
      <c r="G41" s="4">
        <v>3.4000000000000002E-2</v>
      </c>
      <c r="H41" s="3">
        <v>27</v>
      </c>
      <c r="I41" s="3">
        <v>3.5</v>
      </c>
      <c r="J41" s="3">
        <v>32.1</v>
      </c>
      <c r="K41" s="3">
        <v>1.25</v>
      </c>
      <c r="L41" s="3">
        <v>7</v>
      </c>
      <c r="M41" s="3">
        <v>0.85</v>
      </c>
      <c r="N41" s="3">
        <v>325</v>
      </c>
      <c r="O41" s="5">
        <v>125</v>
      </c>
      <c r="P41" s="6" t="str">
        <f t="shared" si="0"/>
        <v>Melee</v>
      </c>
      <c r="Q41" s="7" t="s">
        <v>25</v>
      </c>
      <c r="R41" s="13"/>
    </row>
    <row r="42" spans="1:18" ht="14.25">
      <c r="A42" s="1" t="s">
        <v>126</v>
      </c>
      <c r="B42" s="3">
        <v>559.48</v>
      </c>
      <c r="C42" s="3">
        <v>90</v>
      </c>
      <c r="D42" s="3">
        <v>55.46</v>
      </c>
      <c r="E42" s="3">
        <v>3.5</v>
      </c>
      <c r="F42" s="3">
        <v>0.625</v>
      </c>
      <c r="G42" s="4">
        <v>1.5299999999999999E-2</v>
      </c>
      <c r="H42" s="3">
        <v>25.384</v>
      </c>
      <c r="I42" s="3">
        <v>3.8</v>
      </c>
      <c r="J42" s="3">
        <v>30</v>
      </c>
      <c r="K42" s="3">
        <v>0.5</v>
      </c>
      <c r="L42" s="3">
        <v>5.5</v>
      </c>
      <c r="M42" s="3">
        <v>0.6</v>
      </c>
      <c r="N42" s="3">
        <v>335</v>
      </c>
      <c r="O42" s="5">
        <v>450</v>
      </c>
      <c r="P42" s="6" t="str">
        <f t="shared" si="0"/>
        <v>Ranged</v>
      </c>
      <c r="Q42" s="7" t="s">
        <v>25</v>
      </c>
      <c r="R42" s="8"/>
    </row>
    <row r="43" spans="1:18" ht="14.25">
      <c r="A43" s="1" t="s">
        <v>65</v>
      </c>
      <c r="B43" s="3">
        <v>510</v>
      </c>
      <c r="C43" s="3">
        <v>85</v>
      </c>
      <c r="D43" s="3">
        <v>70</v>
      </c>
      <c r="E43" s="3">
        <v>3.5</v>
      </c>
      <c r="F43" s="3">
        <v>0.625</v>
      </c>
      <c r="G43" s="4">
        <v>0.03</v>
      </c>
      <c r="H43" s="3">
        <v>36</v>
      </c>
      <c r="I43" s="3">
        <v>3.9</v>
      </c>
      <c r="J43" s="3">
        <v>30</v>
      </c>
      <c r="K43" s="3">
        <v>0.5</v>
      </c>
      <c r="L43" s="3">
        <v>5</v>
      </c>
      <c r="M43" s="3">
        <v>0.5</v>
      </c>
      <c r="N43" s="3">
        <v>335</v>
      </c>
      <c r="O43" s="5">
        <v>300</v>
      </c>
      <c r="P43" s="6" t="str">
        <f t="shared" si="0"/>
        <v>Ranged</v>
      </c>
      <c r="Q43" s="7" t="s">
        <v>25</v>
      </c>
      <c r="R43" s="8"/>
    </row>
    <row r="44" spans="1:18" ht="14.25">
      <c r="A44" s="1" t="s">
        <v>129</v>
      </c>
      <c r="B44" s="3">
        <v>560.52</v>
      </c>
      <c r="C44" s="3">
        <v>93</v>
      </c>
      <c r="D44" s="3">
        <v>56</v>
      </c>
      <c r="E44" s="3">
        <v>2.2000000000000002</v>
      </c>
      <c r="F44" s="3">
        <v>0.625</v>
      </c>
      <c r="G44" s="4">
        <v>3.5000000000000003E-2</v>
      </c>
      <c r="H44" s="3">
        <v>28</v>
      </c>
      <c r="I44" s="3">
        <v>0</v>
      </c>
      <c r="J44" s="3">
        <v>30</v>
      </c>
      <c r="K44" s="3">
        <v>0.5</v>
      </c>
      <c r="L44" s="3">
        <v>7</v>
      </c>
      <c r="M44" s="3">
        <v>0.55000000000000004</v>
      </c>
      <c r="N44" s="3">
        <v>335</v>
      </c>
      <c r="O44" s="5">
        <v>450</v>
      </c>
      <c r="P44" s="6" t="str">
        <f t="shared" si="0"/>
        <v>Ranged</v>
      </c>
      <c r="Q44" s="7" t="s">
        <v>25</v>
      </c>
      <c r="R44" s="8"/>
    </row>
    <row r="45" spans="1:18" ht="14.25">
      <c r="A45" s="1" t="s">
        <v>131</v>
      </c>
      <c r="B45" s="3">
        <v>504</v>
      </c>
      <c r="C45" s="3">
        <v>79</v>
      </c>
      <c r="D45" s="3">
        <v>53.375999999999998</v>
      </c>
      <c r="E45" s="3">
        <v>3.2</v>
      </c>
      <c r="F45" s="3">
        <v>0.625</v>
      </c>
      <c r="G45" s="4">
        <v>2.1100000000000001E-2</v>
      </c>
      <c r="H45" s="3">
        <v>29</v>
      </c>
      <c r="I45" s="3">
        <v>3</v>
      </c>
      <c r="J45" s="3">
        <v>30</v>
      </c>
      <c r="K45" s="3">
        <v>0.5</v>
      </c>
      <c r="L45" s="3">
        <v>5.5</v>
      </c>
      <c r="M45" s="3">
        <v>0.5</v>
      </c>
      <c r="N45" s="3">
        <v>340</v>
      </c>
      <c r="O45" s="5">
        <v>575</v>
      </c>
      <c r="P45" s="6" t="str">
        <f t="shared" si="0"/>
        <v>Ranged</v>
      </c>
      <c r="Q45" s="7" t="s">
        <v>25</v>
      </c>
      <c r="R45" s="8"/>
    </row>
    <row r="46" spans="1:18" ht="14.25">
      <c r="A46" s="1" t="s">
        <v>118</v>
      </c>
      <c r="B46" s="3">
        <v>580</v>
      </c>
      <c r="C46" s="3">
        <v>85</v>
      </c>
      <c r="D46" s="3">
        <v>70</v>
      </c>
      <c r="E46" s="3">
        <v>3.2</v>
      </c>
      <c r="F46" s="3">
        <v>0.65100000000000002</v>
      </c>
      <c r="G46" s="4">
        <v>0.03</v>
      </c>
      <c r="H46" s="3">
        <v>33</v>
      </c>
      <c r="I46" s="3">
        <v>3.8</v>
      </c>
      <c r="J46" s="3">
        <v>32.1</v>
      </c>
      <c r="K46" s="3">
        <v>1.25</v>
      </c>
      <c r="L46" s="3">
        <v>6.5</v>
      </c>
      <c r="M46" s="3">
        <v>0.5</v>
      </c>
      <c r="N46" s="3">
        <v>345</v>
      </c>
      <c r="O46" s="5">
        <v>150</v>
      </c>
      <c r="P46" s="6" t="str">
        <f t="shared" si="0"/>
        <v>Melee</v>
      </c>
      <c r="Q46" s="7" t="s">
        <v>34</v>
      </c>
      <c r="R46" s="3"/>
    </row>
    <row r="47" spans="1:18" ht="14.25">
      <c r="A47" s="1" t="s">
        <v>79</v>
      </c>
      <c r="B47" s="3">
        <v>575.6</v>
      </c>
      <c r="C47" s="3">
        <v>85</v>
      </c>
      <c r="D47" s="3">
        <v>68</v>
      </c>
      <c r="E47" s="3">
        <v>3.5</v>
      </c>
      <c r="F47" s="3">
        <v>0.625</v>
      </c>
      <c r="G47" s="4">
        <v>2.5000000000000001E-2</v>
      </c>
      <c r="H47" s="3">
        <v>35</v>
      </c>
      <c r="I47" s="3">
        <v>3.8</v>
      </c>
      <c r="J47" s="3">
        <v>32.1</v>
      </c>
      <c r="K47" s="3">
        <v>1.25</v>
      </c>
      <c r="L47" s="3">
        <v>8.5</v>
      </c>
      <c r="M47" s="3">
        <v>0.8</v>
      </c>
      <c r="N47" s="3">
        <v>340</v>
      </c>
      <c r="O47" s="5">
        <v>125</v>
      </c>
      <c r="P47" s="6" t="str">
        <f t="shared" si="0"/>
        <v>Melee</v>
      </c>
      <c r="Q47" s="7" t="s">
        <v>34</v>
      </c>
      <c r="R47" s="3"/>
    </row>
    <row r="48" spans="1:18" ht="14.25">
      <c r="A48" s="1" t="s">
        <v>134</v>
      </c>
      <c r="B48" s="3">
        <v>594</v>
      </c>
      <c r="C48" s="3">
        <v>95</v>
      </c>
      <c r="D48" s="3">
        <v>53.04</v>
      </c>
      <c r="E48" s="3">
        <v>3</v>
      </c>
      <c r="F48" s="3">
        <v>0.625</v>
      </c>
      <c r="G48" s="4">
        <v>2.2499999999999999E-2</v>
      </c>
      <c r="H48" s="3">
        <v>31</v>
      </c>
      <c r="I48" s="3">
        <v>3.6</v>
      </c>
      <c r="J48" s="3">
        <v>32.1</v>
      </c>
      <c r="K48" s="3">
        <v>1.25</v>
      </c>
      <c r="L48" s="3">
        <v>7.5</v>
      </c>
      <c r="M48" s="3">
        <v>0.85</v>
      </c>
      <c r="N48" s="3">
        <v>345</v>
      </c>
      <c r="O48" s="5">
        <v>150</v>
      </c>
      <c r="P48" s="6" t="str">
        <f t="shared" si="0"/>
        <v>Melee</v>
      </c>
      <c r="Q48" s="7" t="s">
        <v>34</v>
      </c>
    </row>
    <row r="49" spans="1:18" ht="14.25">
      <c r="A49" s="1" t="s">
        <v>136</v>
      </c>
      <c r="B49" s="3">
        <v>534</v>
      </c>
      <c r="C49" s="3">
        <v>85</v>
      </c>
      <c r="D49" s="3">
        <v>55</v>
      </c>
      <c r="E49" s="3">
        <v>3</v>
      </c>
      <c r="F49" s="3">
        <v>0.625</v>
      </c>
      <c r="G49" s="4">
        <v>1.7500000000000002E-2</v>
      </c>
      <c r="H49" s="3">
        <v>27</v>
      </c>
      <c r="I49" s="3">
        <v>3.35</v>
      </c>
      <c r="J49" s="3">
        <v>30</v>
      </c>
      <c r="K49" s="3">
        <v>0.5</v>
      </c>
      <c r="L49" s="3">
        <v>5.5</v>
      </c>
      <c r="M49" s="3">
        <v>0.6</v>
      </c>
      <c r="N49" s="3">
        <v>325</v>
      </c>
      <c r="O49" s="5">
        <v>550</v>
      </c>
      <c r="P49" s="6" t="str">
        <f t="shared" si="0"/>
        <v>Ranged</v>
      </c>
      <c r="Q49" s="7" t="s">
        <v>34</v>
      </c>
    </row>
    <row r="50" spans="1:18" ht="14.25">
      <c r="A50" s="1" t="s">
        <v>60</v>
      </c>
      <c r="B50" s="3">
        <v>580</v>
      </c>
      <c r="C50" s="3">
        <v>90</v>
      </c>
      <c r="D50" s="3">
        <v>66</v>
      </c>
      <c r="E50" s="3">
        <v>3.2</v>
      </c>
      <c r="F50" s="3">
        <v>0.67</v>
      </c>
      <c r="G50" s="4">
        <v>2.5000000000000001E-2</v>
      </c>
      <c r="H50" s="3">
        <v>36</v>
      </c>
      <c r="I50" s="3">
        <v>4</v>
      </c>
      <c r="J50" s="3">
        <v>32.1</v>
      </c>
      <c r="K50" s="3">
        <v>1.25</v>
      </c>
      <c r="L50" s="3">
        <v>7</v>
      </c>
      <c r="M50" s="3">
        <v>0.75</v>
      </c>
      <c r="N50" s="3">
        <v>345</v>
      </c>
      <c r="O50" s="5">
        <v>175</v>
      </c>
      <c r="P50" s="6" t="str">
        <f t="shared" si="0"/>
        <v>Melee</v>
      </c>
      <c r="Q50" s="7" t="s">
        <v>34</v>
      </c>
    </row>
    <row r="51" spans="1:18" ht="14.25">
      <c r="A51" s="1" t="s">
        <v>96</v>
      </c>
      <c r="B51" s="3">
        <v>580</v>
      </c>
      <c r="C51" s="3">
        <v>85</v>
      </c>
      <c r="D51" s="3">
        <v>60</v>
      </c>
      <c r="E51" s="3">
        <v>4</v>
      </c>
      <c r="F51" s="3">
        <v>0.625</v>
      </c>
      <c r="G51" s="4">
        <v>2.5000000000000001E-2</v>
      </c>
      <c r="H51" s="3">
        <v>34</v>
      </c>
      <c r="I51" s="3">
        <v>3</v>
      </c>
      <c r="J51" s="3">
        <v>32</v>
      </c>
      <c r="K51" s="3">
        <v>1.25</v>
      </c>
      <c r="L51" s="3">
        <v>8.5</v>
      </c>
      <c r="M51" s="3">
        <v>0.85</v>
      </c>
      <c r="N51" s="3">
        <v>340</v>
      </c>
      <c r="O51" s="5">
        <v>200</v>
      </c>
      <c r="P51" s="6" t="str">
        <f t="shared" si="0"/>
        <v>Melee</v>
      </c>
      <c r="Q51" s="7" t="s">
        <v>34</v>
      </c>
      <c r="R51" s="6"/>
    </row>
    <row r="52" spans="1:18" ht="14.25">
      <c r="A52" s="1" t="s">
        <v>101</v>
      </c>
      <c r="B52" s="3">
        <v>571.20000000000005</v>
      </c>
      <c r="C52" s="3">
        <v>90</v>
      </c>
      <c r="D52" s="3">
        <v>64</v>
      </c>
      <c r="E52" s="3">
        <v>3.4</v>
      </c>
      <c r="F52" s="3">
        <v>0.65800000000000003</v>
      </c>
      <c r="G52" s="4">
        <v>2.5000000000000001E-2</v>
      </c>
      <c r="H52" s="3">
        <v>34</v>
      </c>
      <c r="I52" s="3">
        <v>3.6</v>
      </c>
      <c r="J52" s="3">
        <v>32.1</v>
      </c>
      <c r="K52" s="3">
        <v>1.25</v>
      </c>
      <c r="L52" s="3">
        <v>8</v>
      </c>
      <c r="M52" s="3">
        <v>0.7</v>
      </c>
      <c r="N52" s="3">
        <v>340</v>
      </c>
      <c r="O52" s="5">
        <v>175</v>
      </c>
      <c r="P52" s="6" t="str">
        <f t="shared" si="0"/>
        <v>Melee</v>
      </c>
      <c r="Q52" s="7" t="s">
        <v>34</v>
      </c>
      <c r="R52" s="6"/>
    </row>
    <row r="53" spans="1:18" ht="14.25">
      <c r="A53" s="1" t="s">
        <v>68</v>
      </c>
      <c r="B53" s="3">
        <v>740</v>
      </c>
      <c r="C53" s="3">
        <v>130</v>
      </c>
      <c r="D53" s="3">
        <v>65</v>
      </c>
      <c r="E53" s="3">
        <v>3.5</v>
      </c>
      <c r="F53" s="3">
        <v>0.625</v>
      </c>
      <c r="G53" s="4">
        <v>3.5000000000000003E-2</v>
      </c>
      <c r="H53" s="3">
        <v>35</v>
      </c>
      <c r="I53" s="3">
        <v>4</v>
      </c>
      <c r="J53" s="3">
        <v>32.1</v>
      </c>
      <c r="K53" s="3">
        <v>1.25</v>
      </c>
      <c r="L53" s="3">
        <v>6</v>
      </c>
      <c r="M53" s="3">
        <v>0.75</v>
      </c>
      <c r="N53" s="3">
        <v>345</v>
      </c>
      <c r="O53" s="5">
        <v>125</v>
      </c>
      <c r="P53" s="6" t="str">
        <f t="shared" si="0"/>
        <v>Melee</v>
      </c>
      <c r="Q53" s="7" t="s">
        <v>34</v>
      </c>
      <c r="R53" s="6"/>
    </row>
    <row r="54" spans="1:18" ht="14.25">
      <c r="A54" s="1" t="s">
        <v>120</v>
      </c>
      <c r="B54" s="3">
        <v>570.79999999999995</v>
      </c>
      <c r="C54" s="3">
        <v>85</v>
      </c>
      <c r="D54" s="3">
        <v>69.180000000000007</v>
      </c>
      <c r="E54" s="3">
        <v>3.2</v>
      </c>
      <c r="F54" s="3">
        <v>0.65100000000000002</v>
      </c>
      <c r="G54" s="4">
        <v>0.03</v>
      </c>
      <c r="H54" s="3">
        <v>33</v>
      </c>
      <c r="I54" s="3">
        <v>3.7</v>
      </c>
      <c r="J54" s="3">
        <v>32.1</v>
      </c>
      <c r="K54" s="3">
        <v>1.25</v>
      </c>
      <c r="L54" s="3">
        <v>7.6</v>
      </c>
      <c r="M54" s="3">
        <v>0.7</v>
      </c>
      <c r="N54" s="3">
        <v>345</v>
      </c>
      <c r="O54" s="5">
        <v>125</v>
      </c>
      <c r="P54" s="6" t="str">
        <f t="shared" si="0"/>
        <v>Melee</v>
      </c>
      <c r="Q54" s="7" t="s">
        <v>34</v>
      </c>
      <c r="R54" s="8"/>
    </row>
    <row r="55" spans="1:18" ht="14.25">
      <c r="A55" s="1" t="s">
        <v>70</v>
      </c>
      <c r="B55" s="3">
        <v>597.24</v>
      </c>
      <c r="C55" s="3">
        <v>93</v>
      </c>
      <c r="D55" s="3">
        <v>68</v>
      </c>
      <c r="E55" s="3">
        <v>3.5</v>
      </c>
      <c r="F55" s="3">
        <v>0.69399999999999995</v>
      </c>
      <c r="G55" s="4">
        <v>2.7E-2</v>
      </c>
      <c r="H55" s="3">
        <v>35</v>
      </c>
      <c r="I55" s="3">
        <v>3</v>
      </c>
      <c r="J55" s="3">
        <v>32.1</v>
      </c>
      <c r="K55" s="3">
        <v>1.25</v>
      </c>
      <c r="L55" s="3">
        <v>8.5</v>
      </c>
      <c r="M55" s="3">
        <v>0.9</v>
      </c>
      <c r="N55" s="3">
        <v>350</v>
      </c>
      <c r="O55" s="5">
        <v>125</v>
      </c>
      <c r="P55" s="6" t="str">
        <f t="shared" si="0"/>
        <v>Melee</v>
      </c>
      <c r="Q55" s="7" t="s">
        <v>34</v>
      </c>
      <c r="R55" s="6"/>
    </row>
    <row r="56" spans="1:18" ht="14.25">
      <c r="A56" s="1" t="s">
        <v>45</v>
      </c>
      <c r="B56" s="3">
        <v>579.16</v>
      </c>
      <c r="C56" s="3">
        <v>87</v>
      </c>
      <c r="D56" s="3">
        <v>64</v>
      </c>
      <c r="E56" s="3">
        <v>2.9</v>
      </c>
      <c r="F56" s="3">
        <v>0.64400000000000002</v>
      </c>
      <c r="G56" s="4">
        <v>2.9499999999999998E-2</v>
      </c>
      <c r="H56" s="3">
        <v>37</v>
      </c>
      <c r="I56" s="3">
        <v>3.9</v>
      </c>
      <c r="J56" s="3">
        <v>32.1</v>
      </c>
      <c r="K56" s="3">
        <v>1.25</v>
      </c>
      <c r="L56" s="3">
        <v>8</v>
      </c>
      <c r="M56" s="3">
        <v>0.65</v>
      </c>
      <c r="N56" s="3">
        <v>355</v>
      </c>
      <c r="O56" s="5">
        <v>150</v>
      </c>
      <c r="P56" s="6" t="str">
        <f t="shared" si="0"/>
        <v>Melee</v>
      </c>
      <c r="Q56" s="7" t="s">
        <v>34</v>
      </c>
      <c r="R56" s="6"/>
    </row>
    <row r="57" spans="1:18" ht="14.25">
      <c r="A57" s="1" t="s">
        <v>121</v>
      </c>
      <c r="B57" s="3">
        <v>570</v>
      </c>
      <c r="C57" s="3">
        <v>85</v>
      </c>
      <c r="D57" s="3">
        <v>65.5</v>
      </c>
      <c r="E57" s="3">
        <v>3.35</v>
      </c>
      <c r="F57" s="3">
        <v>0.625</v>
      </c>
      <c r="G57" s="4">
        <v>0.02</v>
      </c>
      <c r="H57" s="3">
        <v>33</v>
      </c>
      <c r="I57" s="3">
        <v>3.75</v>
      </c>
      <c r="J57" s="3">
        <v>32.1</v>
      </c>
      <c r="K57" s="3">
        <v>1.25</v>
      </c>
      <c r="L57" s="3">
        <v>7.5</v>
      </c>
      <c r="M57" s="3">
        <v>0.65</v>
      </c>
      <c r="N57" s="3">
        <v>335</v>
      </c>
      <c r="O57" s="5">
        <v>175</v>
      </c>
      <c r="P57" s="6" t="str">
        <f t="shared" si="0"/>
        <v>Melee</v>
      </c>
      <c r="Q57" s="7" t="s">
        <v>34</v>
      </c>
      <c r="R57" s="8"/>
    </row>
    <row r="58" spans="1:18" ht="14.25">
      <c r="A58" s="1" t="s">
        <v>82</v>
      </c>
      <c r="B58" s="3">
        <v>572.16</v>
      </c>
      <c r="C58" s="3">
        <v>87</v>
      </c>
      <c r="D58" s="3">
        <v>69</v>
      </c>
      <c r="E58" s="3">
        <v>3.75</v>
      </c>
      <c r="F58" s="3">
        <v>0.66500000000000004</v>
      </c>
      <c r="G58" s="4">
        <v>2.6499999999999999E-2</v>
      </c>
      <c r="H58" s="3">
        <v>35</v>
      </c>
      <c r="I58" s="3">
        <v>3.8</v>
      </c>
      <c r="J58" s="3">
        <v>32.1</v>
      </c>
      <c r="K58" s="3">
        <v>1.25</v>
      </c>
      <c r="L58" s="3">
        <v>8</v>
      </c>
      <c r="M58" s="3">
        <v>0.75</v>
      </c>
      <c r="N58" s="3">
        <v>345</v>
      </c>
      <c r="O58" s="5">
        <v>125</v>
      </c>
      <c r="P58" s="6" t="str">
        <f t="shared" si="0"/>
        <v>Melee</v>
      </c>
      <c r="Q58" s="7" t="s">
        <v>34</v>
      </c>
      <c r="R58" s="6"/>
    </row>
    <row r="59" spans="1:18" ht="14.25">
      <c r="A59" s="1" t="s">
        <v>93</v>
      </c>
      <c r="B59" s="3">
        <v>585</v>
      </c>
      <c r="C59" s="3">
        <v>90</v>
      </c>
      <c r="D59" s="3">
        <v>68</v>
      </c>
      <c r="E59" s="3">
        <v>3</v>
      </c>
      <c r="F59" s="3">
        <v>0.625</v>
      </c>
      <c r="G59" s="4">
        <v>0.03</v>
      </c>
      <c r="H59" s="3">
        <v>34</v>
      </c>
      <c r="I59" s="3">
        <v>3</v>
      </c>
      <c r="J59" s="3">
        <v>32.1</v>
      </c>
      <c r="K59" s="3">
        <v>1.25</v>
      </c>
      <c r="L59" s="3">
        <v>7</v>
      </c>
      <c r="M59" s="3">
        <v>0.5</v>
      </c>
      <c r="N59" s="3">
        <v>345</v>
      </c>
      <c r="O59" s="5">
        <v>125</v>
      </c>
      <c r="P59" s="6" t="str">
        <f t="shared" si="0"/>
        <v>Melee</v>
      </c>
      <c r="Q59" s="7" t="s">
        <v>34</v>
      </c>
      <c r="R59" s="6"/>
    </row>
    <row r="60" spans="1:18" ht="14.25">
      <c r="A60" s="1" t="s">
        <v>33</v>
      </c>
      <c r="B60" s="3">
        <v>601.28</v>
      </c>
      <c r="C60" s="3">
        <v>90</v>
      </c>
      <c r="D60" s="3">
        <v>65</v>
      </c>
      <c r="E60" s="3">
        <v>4.5</v>
      </c>
      <c r="F60" s="3">
        <v>0.625</v>
      </c>
      <c r="G60" s="4">
        <v>2.1000000000000001E-2</v>
      </c>
      <c r="H60" s="3">
        <v>38</v>
      </c>
      <c r="I60" s="3">
        <v>3.8</v>
      </c>
      <c r="J60" s="3">
        <v>32.1</v>
      </c>
      <c r="K60" s="3">
        <v>1.25</v>
      </c>
      <c r="L60" s="3">
        <v>9</v>
      </c>
      <c r="M60" s="3">
        <v>0.85</v>
      </c>
      <c r="N60" s="3">
        <v>335</v>
      </c>
      <c r="O60" s="5">
        <v>125</v>
      </c>
      <c r="P60" s="6" t="str">
        <f t="shared" si="0"/>
        <v>Melee</v>
      </c>
      <c r="Q60" s="7" t="s">
        <v>34</v>
      </c>
      <c r="R60" s="8"/>
    </row>
    <row r="61" spans="1:18" ht="14.25">
      <c r="A61" s="1" t="s">
        <v>148</v>
      </c>
      <c r="B61" s="3">
        <v>582.79999999999995</v>
      </c>
      <c r="C61" s="3">
        <v>85</v>
      </c>
      <c r="D61" s="3">
        <v>64</v>
      </c>
      <c r="E61" s="3">
        <v>3.5</v>
      </c>
      <c r="F61" s="3">
        <v>0.625</v>
      </c>
      <c r="G61" s="4">
        <v>2.5000000000000001E-2</v>
      </c>
      <c r="H61" s="3">
        <v>30</v>
      </c>
      <c r="I61" s="3">
        <v>4</v>
      </c>
      <c r="J61" s="3">
        <v>32.1</v>
      </c>
      <c r="K61" s="3">
        <v>1.25</v>
      </c>
      <c r="L61" s="3">
        <v>10</v>
      </c>
      <c r="M61" s="3">
        <v>1</v>
      </c>
      <c r="N61" s="3">
        <v>340</v>
      </c>
      <c r="O61" s="5">
        <v>125</v>
      </c>
      <c r="P61" s="6" t="str">
        <f t="shared" si="0"/>
        <v>Melee</v>
      </c>
      <c r="Q61" s="7" t="s">
        <v>34</v>
      </c>
      <c r="R61" s="8"/>
    </row>
    <row r="62" spans="1:18" ht="14.25">
      <c r="A62" s="1" t="s">
        <v>128</v>
      </c>
      <c r="B62" s="3">
        <v>550</v>
      </c>
      <c r="C62" s="3">
        <v>85</v>
      </c>
      <c r="D62" s="3">
        <v>66</v>
      </c>
      <c r="E62" s="3">
        <v>3</v>
      </c>
      <c r="F62" s="3">
        <v>0.63800000000000001</v>
      </c>
      <c r="G62" s="4">
        <v>2.3E-2</v>
      </c>
      <c r="H62" s="3">
        <v>33</v>
      </c>
      <c r="I62" s="3">
        <v>3.2</v>
      </c>
      <c r="J62" s="3">
        <v>32.1</v>
      </c>
      <c r="K62" s="3">
        <v>1.25</v>
      </c>
      <c r="L62" s="3">
        <v>4</v>
      </c>
      <c r="M62" s="3">
        <v>0.75</v>
      </c>
      <c r="N62" s="3">
        <v>335</v>
      </c>
      <c r="O62" s="5">
        <v>125</v>
      </c>
      <c r="P62" s="6" t="str">
        <f t="shared" si="0"/>
        <v>Melee</v>
      </c>
      <c r="Q62" s="7" t="s">
        <v>34</v>
      </c>
      <c r="R62" s="8"/>
    </row>
    <row r="63" spans="1:18" ht="14.25">
      <c r="A63" s="1" t="s">
        <v>99</v>
      </c>
      <c r="B63" s="3">
        <v>577.79999999999995</v>
      </c>
      <c r="C63" s="3">
        <v>85</v>
      </c>
      <c r="D63" s="3">
        <v>68</v>
      </c>
      <c r="E63" s="3">
        <v>4</v>
      </c>
      <c r="F63" s="3">
        <v>0.65800000000000003</v>
      </c>
      <c r="G63" s="4">
        <v>0.03</v>
      </c>
      <c r="H63" s="3">
        <v>34</v>
      </c>
      <c r="I63" s="3">
        <v>3.5</v>
      </c>
      <c r="J63" s="3">
        <v>32.1</v>
      </c>
      <c r="K63" s="3">
        <v>1.25</v>
      </c>
      <c r="L63" s="3">
        <v>6</v>
      </c>
      <c r="M63" s="3">
        <v>0.65</v>
      </c>
      <c r="N63" s="3">
        <v>345</v>
      </c>
      <c r="O63" s="5">
        <v>175</v>
      </c>
      <c r="P63" s="6" t="str">
        <f t="shared" si="0"/>
        <v>Melee</v>
      </c>
      <c r="Q63" s="7" t="s">
        <v>34</v>
      </c>
      <c r="R63" s="6"/>
    </row>
    <row r="64" spans="1:18" ht="14.25">
      <c r="A64" s="1" t="s">
        <v>84</v>
      </c>
      <c r="B64" s="3">
        <v>570</v>
      </c>
      <c r="C64" s="3">
        <v>92</v>
      </c>
      <c r="D64" s="3">
        <v>66</v>
      </c>
      <c r="E64" s="3">
        <v>3.3</v>
      </c>
      <c r="F64" s="3">
        <v>0.625</v>
      </c>
      <c r="G64" s="4">
        <v>3.5000000000000003E-2</v>
      </c>
      <c r="H64" s="3">
        <v>35</v>
      </c>
      <c r="I64" s="3">
        <v>3.5</v>
      </c>
      <c r="J64" s="3">
        <v>32.1</v>
      </c>
      <c r="K64" s="3">
        <v>1.25</v>
      </c>
      <c r="L64" s="3">
        <v>8</v>
      </c>
      <c r="M64" s="3">
        <v>0.7</v>
      </c>
      <c r="N64" s="3">
        <v>345</v>
      </c>
      <c r="O64" s="5">
        <v>175</v>
      </c>
      <c r="P64" s="6" t="str">
        <f t="shared" si="0"/>
        <v>Melee</v>
      </c>
      <c r="Q64" s="7" t="s">
        <v>34</v>
      </c>
      <c r="R64" s="8"/>
    </row>
    <row r="65" spans="1:18" ht="14.25">
      <c r="A65" s="1" t="s">
        <v>150</v>
      </c>
      <c r="B65" s="3">
        <v>500</v>
      </c>
      <c r="C65" s="3">
        <v>70</v>
      </c>
      <c r="D65" s="3">
        <v>46</v>
      </c>
      <c r="E65" s="3">
        <v>1.5</v>
      </c>
      <c r="F65" s="3">
        <v>0.625</v>
      </c>
      <c r="G65" s="4">
        <v>2.9499999999999998E-2</v>
      </c>
      <c r="H65" s="3">
        <v>28</v>
      </c>
      <c r="I65" s="3">
        <v>3.8</v>
      </c>
      <c r="J65" s="3">
        <v>30</v>
      </c>
      <c r="K65" s="3">
        <v>0.5</v>
      </c>
      <c r="L65" s="3">
        <v>5.5</v>
      </c>
      <c r="M65" s="3">
        <v>0.55000000000000004</v>
      </c>
      <c r="N65" s="3">
        <v>315</v>
      </c>
      <c r="O65" s="5">
        <v>550</v>
      </c>
      <c r="P65" s="6" t="str">
        <f t="shared" si="0"/>
        <v>Ranged</v>
      </c>
      <c r="Q65" s="7" t="s">
        <v>27</v>
      </c>
      <c r="R65" s="13"/>
    </row>
    <row r="66" spans="1:18" ht="14.25">
      <c r="A66" s="1" t="s">
        <v>152</v>
      </c>
      <c r="B66" s="3">
        <v>534</v>
      </c>
      <c r="C66" s="3">
        <v>95</v>
      </c>
      <c r="D66" s="3">
        <v>53.543999999999997</v>
      </c>
      <c r="E66" s="3">
        <v>3.3</v>
      </c>
      <c r="F66" s="3">
        <v>0.625</v>
      </c>
      <c r="G66" s="4">
        <v>2.3E-2</v>
      </c>
      <c r="H66" s="3">
        <v>20.384</v>
      </c>
      <c r="I66" s="3">
        <v>3.8</v>
      </c>
      <c r="J66" s="3">
        <v>30</v>
      </c>
      <c r="K66" s="3">
        <v>0.5</v>
      </c>
      <c r="L66" s="3">
        <v>5.5</v>
      </c>
      <c r="M66" s="3">
        <v>0.55000000000000004</v>
      </c>
      <c r="N66" s="3">
        <v>335</v>
      </c>
      <c r="O66" s="5">
        <v>525</v>
      </c>
      <c r="P66" s="6" t="str">
        <f t="shared" si="0"/>
        <v>Ranged</v>
      </c>
      <c r="Q66" s="7" t="s">
        <v>27</v>
      </c>
      <c r="R66" s="6"/>
    </row>
    <row r="67" spans="1:18" ht="14.25">
      <c r="A67" s="1" t="s">
        <v>154</v>
      </c>
      <c r="B67" s="3">
        <v>525</v>
      </c>
      <c r="C67" s="3">
        <v>74</v>
      </c>
      <c r="D67" s="3">
        <v>46.368000000000002</v>
      </c>
      <c r="E67" s="3">
        <v>2.6</v>
      </c>
      <c r="F67" s="3">
        <v>0.625</v>
      </c>
      <c r="G67" s="4">
        <v>2.2499999999999999E-2</v>
      </c>
      <c r="H67" s="3">
        <v>28.22</v>
      </c>
      <c r="I67" s="3">
        <v>3.7</v>
      </c>
      <c r="J67" s="3">
        <v>30</v>
      </c>
      <c r="K67" s="3">
        <v>0.5</v>
      </c>
      <c r="L67" s="3">
        <v>6</v>
      </c>
      <c r="M67" s="3">
        <v>0.6</v>
      </c>
      <c r="N67" s="3">
        <v>330</v>
      </c>
      <c r="O67" s="5">
        <v>550</v>
      </c>
      <c r="P67" s="6" t="str">
        <f t="shared" si="0"/>
        <v>Ranged</v>
      </c>
      <c r="Q67" s="7" t="s">
        <v>27</v>
      </c>
      <c r="R67" s="8"/>
    </row>
    <row r="68" spans="1:18" ht="14.25">
      <c r="A68" s="1" t="s">
        <v>156</v>
      </c>
      <c r="B68" s="3">
        <v>489.32</v>
      </c>
      <c r="C68" s="3">
        <v>74</v>
      </c>
      <c r="D68" s="3">
        <v>51.207999999999998</v>
      </c>
      <c r="E68" s="3">
        <v>3.1</v>
      </c>
      <c r="F68" s="3">
        <v>0.64400000000000002</v>
      </c>
      <c r="G68" s="4">
        <v>2.6100000000000002E-2</v>
      </c>
      <c r="H68" s="3">
        <v>29</v>
      </c>
      <c r="I68" s="3">
        <v>4</v>
      </c>
      <c r="J68" s="3">
        <v>30</v>
      </c>
      <c r="K68" s="3">
        <v>0.5</v>
      </c>
      <c r="L68" s="3">
        <v>5.5</v>
      </c>
      <c r="M68" s="3">
        <v>0.55000000000000004</v>
      </c>
      <c r="N68" s="3">
        <v>335</v>
      </c>
      <c r="O68" s="5">
        <v>550</v>
      </c>
      <c r="P68" s="6" t="str">
        <f t="shared" si="0"/>
        <v>Ranged</v>
      </c>
      <c r="Q68" s="7" t="s">
        <v>27</v>
      </c>
      <c r="R68" s="8"/>
    </row>
    <row r="69" spans="1:18" ht="14.25">
      <c r="A69" s="1" t="s">
        <v>158</v>
      </c>
      <c r="B69" s="3">
        <v>482.36</v>
      </c>
      <c r="C69" s="3">
        <v>77</v>
      </c>
      <c r="D69" s="3">
        <v>46</v>
      </c>
      <c r="E69" s="3">
        <v>3</v>
      </c>
      <c r="F69" s="3">
        <v>0.64400000000000002</v>
      </c>
      <c r="G69" s="4">
        <v>2.3E-2</v>
      </c>
      <c r="H69" s="3">
        <v>28</v>
      </c>
      <c r="I69" s="3">
        <v>3.3</v>
      </c>
      <c r="J69" s="3">
        <v>30</v>
      </c>
      <c r="K69" s="3">
        <v>0.5</v>
      </c>
      <c r="L69" s="3">
        <v>5.5</v>
      </c>
      <c r="M69" s="3">
        <v>0.55000000000000004</v>
      </c>
      <c r="N69" s="3">
        <v>325</v>
      </c>
      <c r="O69" s="5">
        <v>550</v>
      </c>
      <c r="P69" s="6" t="str">
        <f t="shared" si="0"/>
        <v>Ranged</v>
      </c>
      <c r="Q69" s="7" t="s">
        <v>27</v>
      </c>
      <c r="R69" s="8"/>
    </row>
    <row r="70" spans="1:18" ht="14.25">
      <c r="A70" s="1" t="s">
        <v>138</v>
      </c>
      <c r="B70" s="3">
        <v>529.04</v>
      </c>
      <c r="C70" s="3">
        <v>78</v>
      </c>
      <c r="D70" s="3">
        <v>50.04</v>
      </c>
      <c r="E70" s="3">
        <v>3</v>
      </c>
      <c r="F70" s="3">
        <v>0.625</v>
      </c>
      <c r="G70" s="4">
        <v>2.1399999999999999E-2</v>
      </c>
      <c r="H70" s="3">
        <v>32</v>
      </c>
      <c r="I70" s="3">
        <v>3.8</v>
      </c>
      <c r="J70" s="3">
        <v>30</v>
      </c>
      <c r="K70" s="3">
        <v>0.5</v>
      </c>
      <c r="L70" s="3">
        <v>2.5</v>
      </c>
      <c r="M70" s="3">
        <v>0.5</v>
      </c>
      <c r="N70" s="3">
        <v>325</v>
      </c>
      <c r="O70" s="5">
        <v>550</v>
      </c>
      <c r="P70" s="6" t="str">
        <f t="shared" si="0"/>
        <v>Ranged</v>
      </c>
      <c r="Q70" s="7" t="s">
        <v>27</v>
      </c>
      <c r="R70" s="8"/>
    </row>
    <row r="71" spans="1:18" ht="14.25">
      <c r="A71" s="1" t="s">
        <v>26</v>
      </c>
      <c r="B71" s="3">
        <v>575</v>
      </c>
      <c r="C71" s="3">
        <v>90</v>
      </c>
      <c r="D71" s="3">
        <v>55</v>
      </c>
      <c r="E71" s="3">
        <v>3.5</v>
      </c>
      <c r="F71" s="3">
        <v>0.625</v>
      </c>
      <c r="G71" s="4">
        <v>0.02</v>
      </c>
      <c r="H71" s="3">
        <v>40</v>
      </c>
      <c r="I71" s="3">
        <v>3.4</v>
      </c>
      <c r="J71" s="3">
        <v>32.1</v>
      </c>
      <c r="K71" s="3">
        <v>1.25</v>
      </c>
      <c r="L71" s="3">
        <v>6</v>
      </c>
      <c r="M71" s="3">
        <v>0.5</v>
      </c>
      <c r="N71" s="3">
        <v>340</v>
      </c>
      <c r="O71" s="5">
        <v>150</v>
      </c>
      <c r="P71" s="6" t="str">
        <f t="shared" si="0"/>
        <v>Melee</v>
      </c>
      <c r="Q71" s="7" t="s">
        <v>27</v>
      </c>
      <c r="R71" s="9" t="s">
        <v>19</v>
      </c>
    </row>
    <row r="72" spans="1:18" ht="14.25">
      <c r="A72" s="1" t="s">
        <v>30</v>
      </c>
      <c r="B72" s="3">
        <v>584.24</v>
      </c>
      <c r="C72" s="3">
        <v>100</v>
      </c>
      <c r="D72" s="3">
        <v>64</v>
      </c>
      <c r="E72" s="3">
        <v>5</v>
      </c>
      <c r="F72" s="3">
        <v>0.625</v>
      </c>
      <c r="G72" s="4">
        <v>0.01</v>
      </c>
      <c r="H72" s="3">
        <v>39</v>
      </c>
      <c r="I72" s="3">
        <v>4</v>
      </c>
      <c r="J72" s="3">
        <v>32.1</v>
      </c>
      <c r="K72" s="3">
        <v>1.25</v>
      </c>
      <c r="L72" s="3">
        <v>10</v>
      </c>
      <c r="M72" s="3">
        <v>0.95</v>
      </c>
      <c r="N72" s="3">
        <v>340</v>
      </c>
      <c r="O72" s="5">
        <v>175</v>
      </c>
      <c r="P72" s="6" t="str">
        <f t="shared" si="0"/>
        <v>Melee</v>
      </c>
      <c r="Q72" s="7" t="s">
        <v>29</v>
      </c>
      <c r="R72" s="3"/>
    </row>
    <row r="73" spans="1:18" ht="14.25">
      <c r="A73" s="1" t="s">
        <v>58</v>
      </c>
      <c r="B73" s="3">
        <v>582.52</v>
      </c>
      <c r="C73" s="3">
        <v>89</v>
      </c>
      <c r="D73" s="3">
        <v>61.27</v>
      </c>
      <c r="E73" s="3">
        <v>3.5</v>
      </c>
      <c r="F73" s="3">
        <v>0.625</v>
      </c>
      <c r="G73" s="4">
        <v>2.8000000000000001E-2</v>
      </c>
      <c r="H73" s="3">
        <v>36</v>
      </c>
      <c r="I73" s="3">
        <v>3.5</v>
      </c>
      <c r="J73" s="3">
        <v>32.1</v>
      </c>
      <c r="K73" s="3">
        <v>1.25</v>
      </c>
      <c r="L73" s="3">
        <v>8</v>
      </c>
      <c r="M73" s="3">
        <v>0.75</v>
      </c>
      <c r="N73" s="3">
        <v>345</v>
      </c>
      <c r="O73" s="5">
        <v>125</v>
      </c>
      <c r="P73" s="6" t="str">
        <f t="shared" si="0"/>
        <v>Melee</v>
      </c>
      <c r="Q73" s="7" t="s">
        <v>29</v>
      </c>
      <c r="R73" s="3"/>
    </row>
    <row r="74" spans="1:18" ht="14.25">
      <c r="A74" s="1" t="s">
        <v>52</v>
      </c>
      <c r="B74" s="3">
        <v>616.28</v>
      </c>
      <c r="C74" s="3">
        <v>84.25</v>
      </c>
      <c r="D74" s="3">
        <v>66</v>
      </c>
      <c r="E74" s="3">
        <v>4.5</v>
      </c>
      <c r="F74" s="3">
        <v>0.625</v>
      </c>
      <c r="G74" s="4">
        <v>2.9000000000000001E-2</v>
      </c>
      <c r="H74" s="3">
        <v>36</v>
      </c>
      <c r="I74" s="3">
        <v>3</v>
      </c>
      <c r="J74" s="3">
        <v>32.1</v>
      </c>
      <c r="K74" s="3">
        <v>1.25</v>
      </c>
      <c r="L74" s="3">
        <v>8</v>
      </c>
      <c r="M74" s="3">
        <v>0.5</v>
      </c>
      <c r="N74" s="3">
        <v>340</v>
      </c>
      <c r="O74" s="5">
        <v>175</v>
      </c>
      <c r="P74" s="6" t="str">
        <f t="shared" si="0"/>
        <v>Melee</v>
      </c>
      <c r="Q74" s="7" t="s">
        <v>29</v>
      </c>
      <c r="R74" s="3"/>
    </row>
    <row r="75" spans="1:18" ht="14.25">
      <c r="A75" s="1" t="s">
        <v>72</v>
      </c>
      <c r="B75" s="3">
        <v>585.6</v>
      </c>
      <c r="C75" s="3">
        <v>95</v>
      </c>
      <c r="D75" s="3">
        <v>68</v>
      </c>
      <c r="E75" s="3">
        <v>5</v>
      </c>
      <c r="F75" s="3">
        <v>0.625</v>
      </c>
      <c r="G75" s="4">
        <v>2.5000000000000001E-2</v>
      </c>
      <c r="H75" s="3">
        <v>35</v>
      </c>
      <c r="I75" s="3">
        <v>3.8</v>
      </c>
      <c r="J75" s="3">
        <v>32.1</v>
      </c>
      <c r="K75" s="3">
        <v>1.25</v>
      </c>
      <c r="L75" s="3">
        <v>9.5</v>
      </c>
      <c r="M75" s="3">
        <v>0.8</v>
      </c>
      <c r="N75" s="3">
        <v>340</v>
      </c>
      <c r="O75" s="5">
        <v>125</v>
      </c>
      <c r="P75" s="6" t="str">
        <f t="shared" si="0"/>
        <v>Melee</v>
      </c>
      <c r="Q75" s="7" t="s">
        <v>29</v>
      </c>
      <c r="R75" s="6"/>
    </row>
    <row r="76" spans="1:18" ht="14.25">
      <c r="A76" s="1" t="s">
        <v>162</v>
      </c>
      <c r="B76" s="3">
        <v>530</v>
      </c>
      <c r="C76" s="3">
        <v>78</v>
      </c>
      <c r="D76" s="3">
        <v>61</v>
      </c>
      <c r="E76" s="3">
        <v>5</v>
      </c>
      <c r="F76" s="3">
        <v>0.60099999999999998</v>
      </c>
      <c r="G76" s="4">
        <v>2.1999999999999999E-2</v>
      </c>
      <c r="H76" s="3">
        <v>25</v>
      </c>
      <c r="I76" s="3">
        <v>3.75</v>
      </c>
      <c r="J76" s="3">
        <v>32.1</v>
      </c>
      <c r="K76" s="3">
        <v>1.25</v>
      </c>
      <c r="L76" s="3">
        <v>4</v>
      </c>
      <c r="M76" s="3">
        <v>0.3</v>
      </c>
      <c r="N76" s="3">
        <v>325</v>
      </c>
      <c r="O76" s="5">
        <v>175</v>
      </c>
      <c r="P76" s="6" t="str">
        <f t="shared" si="0"/>
        <v>Melee</v>
      </c>
      <c r="Q76" s="7" t="s">
        <v>29</v>
      </c>
      <c r="R76" s="6"/>
    </row>
    <row r="77" spans="1:18" ht="14.25">
      <c r="A77" s="1" t="s">
        <v>103</v>
      </c>
      <c r="B77" s="3">
        <v>561.20000000000005</v>
      </c>
      <c r="C77" s="3">
        <v>90</v>
      </c>
      <c r="D77" s="3">
        <v>67</v>
      </c>
      <c r="E77" s="3">
        <v>3.5</v>
      </c>
      <c r="F77" s="3">
        <v>0.63800000000000001</v>
      </c>
      <c r="G77" s="4">
        <v>3.4799999999999998E-2</v>
      </c>
      <c r="H77" s="3">
        <v>34</v>
      </c>
      <c r="I77" s="3">
        <v>3.5</v>
      </c>
      <c r="J77" s="3">
        <v>32.1</v>
      </c>
      <c r="K77" s="3">
        <v>1.25</v>
      </c>
      <c r="L77" s="3">
        <v>9</v>
      </c>
      <c r="M77" s="3">
        <v>0.9</v>
      </c>
      <c r="N77" s="3">
        <v>350</v>
      </c>
      <c r="O77" s="5">
        <v>125</v>
      </c>
      <c r="P77" s="6" t="str">
        <f t="shared" si="0"/>
        <v>Melee</v>
      </c>
      <c r="Q77" s="7" t="s">
        <v>29</v>
      </c>
      <c r="R77" s="6"/>
    </row>
    <row r="78" spans="1:18" ht="14.25">
      <c r="A78" s="1" t="s">
        <v>35</v>
      </c>
      <c r="B78" s="3">
        <v>595</v>
      </c>
      <c r="C78" s="3">
        <v>95</v>
      </c>
      <c r="D78" s="3">
        <v>66</v>
      </c>
      <c r="E78" s="3">
        <v>3.4</v>
      </c>
      <c r="F78" s="3">
        <v>0.65800000000000003</v>
      </c>
      <c r="G78" s="4">
        <v>2.5000000000000001E-2</v>
      </c>
      <c r="H78" s="3">
        <v>38</v>
      </c>
      <c r="I78" s="3">
        <v>3.35</v>
      </c>
      <c r="J78" s="3">
        <v>32.1</v>
      </c>
      <c r="K78" s="3">
        <v>1.25</v>
      </c>
      <c r="L78" s="3">
        <v>8.5</v>
      </c>
      <c r="M78" s="3">
        <v>0.8</v>
      </c>
      <c r="N78" s="3">
        <v>350</v>
      </c>
      <c r="O78" s="5">
        <v>125</v>
      </c>
      <c r="P78" s="6" t="str">
        <f t="shared" si="0"/>
        <v>Melee</v>
      </c>
      <c r="Q78" s="7" t="s">
        <v>29</v>
      </c>
      <c r="R78" s="8"/>
    </row>
    <row r="79" spans="1:18" ht="14.25">
      <c r="A79" s="1" t="s">
        <v>41</v>
      </c>
      <c r="B79" s="3">
        <v>616.28</v>
      </c>
      <c r="C79" s="3">
        <v>96</v>
      </c>
      <c r="D79" s="3">
        <v>68</v>
      </c>
      <c r="E79" s="3">
        <v>3</v>
      </c>
      <c r="F79" s="3">
        <v>0.67</v>
      </c>
      <c r="G79" s="4">
        <v>2.9000000000000001E-2</v>
      </c>
      <c r="H79" s="3">
        <v>37</v>
      </c>
      <c r="I79" s="3">
        <v>2.7</v>
      </c>
      <c r="J79" s="3">
        <v>32.1</v>
      </c>
      <c r="K79" s="3">
        <v>1.25</v>
      </c>
      <c r="L79" s="3">
        <v>6</v>
      </c>
      <c r="M79" s="3">
        <v>0.75</v>
      </c>
      <c r="N79" s="3">
        <v>350</v>
      </c>
      <c r="O79" s="5">
        <v>175</v>
      </c>
      <c r="P79" s="6" t="str">
        <f t="shared" si="0"/>
        <v>Melee</v>
      </c>
      <c r="Q79" s="7" t="s">
        <v>29</v>
      </c>
      <c r="R79" s="6"/>
    </row>
    <row r="80" spans="1:18" ht="14.25">
      <c r="A80" s="1" t="s">
        <v>91</v>
      </c>
      <c r="B80" s="3">
        <v>593.32000000000005</v>
      </c>
      <c r="C80" s="3">
        <v>99</v>
      </c>
      <c r="D80" s="3">
        <v>66</v>
      </c>
      <c r="E80" s="3">
        <v>5</v>
      </c>
      <c r="F80" s="3">
        <v>0.65800000000000003</v>
      </c>
      <c r="G80" s="4">
        <v>2.6700000000000002E-2</v>
      </c>
      <c r="H80" s="3">
        <v>34</v>
      </c>
      <c r="I80" s="3">
        <v>4</v>
      </c>
      <c r="J80" s="3">
        <v>32.1</v>
      </c>
      <c r="K80" s="3">
        <v>1.25</v>
      </c>
      <c r="L80" s="3">
        <v>6</v>
      </c>
      <c r="M80" s="3">
        <v>0.75</v>
      </c>
      <c r="N80" s="3">
        <v>345</v>
      </c>
      <c r="O80" s="5">
        <v>125</v>
      </c>
      <c r="P80" s="6" t="str">
        <f t="shared" si="0"/>
        <v>Melee</v>
      </c>
      <c r="Q80" s="7" t="s">
        <v>29</v>
      </c>
      <c r="R80" s="6"/>
    </row>
    <row r="81" spans="1:18" ht="14.25">
      <c r="A81" s="1" t="s">
        <v>28</v>
      </c>
      <c r="B81" s="3">
        <v>585</v>
      </c>
      <c r="C81" s="3">
        <v>88</v>
      </c>
      <c r="D81" s="3">
        <v>63</v>
      </c>
      <c r="E81" s="3">
        <v>4</v>
      </c>
      <c r="F81" s="3">
        <v>0.59499999999999997</v>
      </c>
      <c r="G81" s="4">
        <v>3.7499999999999999E-2</v>
      </c>
      <c r="H81" s="3">
        <v>39</v>
      </c>
      <c r="I81" s="3">
        <v>4.25</v>
      </c>
      <c r="J81" s="3">
        <v>32.1</v>
      </c>
      <c r="K81" s="3">
        <v>1.25</v>
      </c>
      <c r="L81" s="3">
        <v>7.5</v>
      </c>
      <c r="M81" s="3">
        <v>0.7</v>
      </c>
      <c r="N81" s="3">
        <v>330</v>
      </c>
      <c r="O81" s="5">
        <v>350</v>
      </c>
      <c r="P81" s="6" t="str">
        <f t="shared" si="0"/>
        <v>Ranged</v>
      </c>
      <c r="Q81" s="7" t="s">
        <v>29</v>
      </c>
      <c r="R81" s="6"/>
    </row>
    <row r="82" spans="1:18" ht="14.25">
      <c r="A82" s="1" t="s">
        <v>74</v>
      </c>
      <c r="B82" s="3">
        <v>584.48</v>
      </c>
      <c r="C82" s="3">
        <v>86</v>
      </c>
      <c r="D82" s="3">
        <v>68</v>
      </c>
      <c r="E82" s="3">
        <v>3.3</v>
      </c>
      <c r="F82" s="3">
        <v>0.65800000000000003</v>
      </c>
      <c r="G82" s="4">
        <v>2.6700000000000002E-2</v>
      </c>
      <c r="H82" s="3">
        <v>35</v>
      </c>
      <c r="I82" s="3">
        <v>3.5</v>
      </c>
      <c r="J82" s="3">
        <v>32.1</v>
      </c>
      <c r="K82" s="3">
        <v>1.25</v>
      </c>
      <c r="L82" s="3">
        <v>8</v>
      </c>
      <c r="M82" s="3">
        <v>0.65</v>
      </c>
      <c r="N82" s="3">
        <v>345</v>
      </c>
      <c r="O82" s="5">
        <v>125</v>
      </c>
      <c r="P82" s="6" t="str">
        <f t="shared" si="0"/>
        <v>Melee</v>
      </c>
      <c r="Q82" s="7" t="s">
        <v>29</v>
      </c>
      <c r="R82" s="6"/>
    </row>
    <row r="83" spans="1:18" ht="14.25">
      <c r="A83" s="1" t="s">
        <v>31</v>
      </c>
      <c r="B83" s="3">
        <v>580</v>
      </c>
      <c r="C83" s="3">
        <v>100</v>
      </c>
      <c r="D83" s="3">
        <v>62</v>
      </c>
      <c r="E83" s="3">
        <v>5</v>
      </c>
      <c r="F83" s="3">
        <v>0.625</v>
      </c>
      <c r="G83" s="4">
        <v>0.02</v>
      </c>
      <c r="H83" s="3">
        <v>39</v>
      </c>
      <c r="I83" s="3">
        <v>4</v>
      </c>
      <c r="J83" s="3">
        <v>32</v>
      </c>
      <c r="K83" s="3">
        <v>1.25</v>
      </c>
      <c r="L83" s="3">
        <v>8</v>
      </c>
      <c r="M83" s="3">
        <v>0.8</v>
      </c>
      <c r="N83" s="3">
        <v>340</v>
      </c>
      <c r="O83" s="5">
        <v>175</v>
      </c>
      <c r="P83" s="6" t="str">
        <f t="shared" si="0"/>
        <v>Melee</v>
      </c>
      <c r="Q83" s="7" t="s">
        <v>29</v>
      </c>
      <c r="R83" s="6"/>
    </row>
    <row r="84" spans="1:18" ht="14.25">
      <c r="A84" s="1" t="s">
        <v>149</v>
      </c>
      <c r="B84" s="3">
        <v>527.72</v>
      </c>
      <c r="C84" s="3">
        <v>79</v>
      </c>
      <c r="D84" s="3">
        <v>65</v>
      </c>
      <c r="E84" s="3">
        <v>2.2599999999999998</v>
      </c>
      <c r="F84" s="3">
        <v>0.65800000000000003</v>
      </c>
      <c r="G84" s="4">
        <v>3.3300000000000003E-2</v>
      </c>
      <c r="H84" s="3">
        <v>30</v>
      </c>
      <c r="I84" s="3">
        <v>3.4</v>
      </c>
      <c r="J84" s="3">
        <v>30</v>
      </c>
      <c r="K84" s="3">
        <v>0.5</v>
      </c>
      <c r="L84" s="3">
        <v>5.5</v>
      </c>
      <c r="M84" s="3">
        <v>0.55000000000000004</v>
      </c>
      <c r="N84" s="3">
        <v>325</v>
      </c>
      <c r="O84" s="5">
        <v>600</v>
      </c>
      <c r="P84" s="6" t="str">
        <f t="shared" si="0"/>
        <v>Ranged</v>
      </c>
      <c r="Q84" s="7" t="s">
        <v>88</v>
      </c>
    </row>
    <row r="85" spans="1:18" ht="14.25">
      <c r="A85" s="1" t="s">
        <v>142</v>
      </c>
      <c r="B85" s="3">
        <v>475</v>
      </c>
      <c r="C85" s="3">
        <v>85</v>
      </c>
      <c r="D85" s="3">
        <v>62</v>
      </c>
      <c r="E85" s="3">
        <v>2.1800000000000002</v>
      </c>
      <c r="F85" s="3">
        <v>0.56799999999999995</v>
      </c>
      <c r="G85" s="4">
        <v>0.04</v>
      </c>
      <c r="H85" s="3">
        <v>32</v>
      </c>
      <c r="I85" s="3">
        <v>3.5</v>
      </c>
      <c r="J85" s="3">
        <v>30</v>
      </c>
      <c r="K85" s="3">
        <v>0.5</v>
      </c>
      <c r="L85" s="3">
        <v>5.5</v>
      </c>
      <c r="M85" s="3">
        <v>0.55000000000000004</v>
      </c>
      <c r="N85" s="3">
        <v>325</v>
      </c>
      <c r="O85" s="5">
        <v>650</v>
      </c>
      <c r="P85" s="6" t="str">
        <f t="shared" si="0"/>
        <v>Ranged</v>
      </c>
      <c r="Q85" s="7" t="s">
        <v>88</v>
      </c>
    </row>
    <row r="86" spans="1:18" ht="14.25">
      <c r="A86" s="1" t="s">
        <v>164</v>
      </c>
      <c r="B86" s="3">
        <v>518</v>
      </c>
      <c r="C86" s="3">
        <v>87</v>
      </c>
      <c r="D86" s="3">
        <v>60</v>
      </c>
      <c r="E86" s="3">
        <v>3</v>
      </c>
      <c r="F86" s="3">
        <v>0.63800000000000001</v>
      </c>
      <c r="G86" s="4">
        <v>2.3E-2</v>
      </c>
      <c r="H86" s="3">
        <v>28</v>
      </c>
      <c r="I86" s="3">
        <v>3.5</v>
      </c>
      <c r="J86" s="3">
        <v>30</v>
      </c>
      <c r="K86" s="3">
        <v>0.5</v>
      </c>
      <c r="L86" s="3">
        <v>5.5</v>
      </c>
      <c r="M86" s="3">
        <v>0.55000000000000004</v>
      </c>
      <c r="N86" s="3">
        <v>325</v>
      </c>
      <c r="O86" s="5">
        <v>550</v>
      </c>
      <c r="P86" s="6" t="str">
        <f t="shared" si="0"/>
        <v>Ranged</v>
      </c>
      <c r="Q86" s="7" t="s">
        <v>88</v>
      </c>
    </row>
    <row r="87" spans="1:18" ht="14.25">
      <c r="A87" s="1" t="s">
        <v>86</v>
      </c>
      <c r="B87" s="3">
        <v>557.76</v>
      </c>
      <c r="C87" s="3">
        <v>82</v>
      </c>
      <c r="D87" s="3">
        <v>64</v>
      </c>
      <c r="E87" s="3">
        <v>2.91</v>
      </c>
      <c r="F87" s="3">
        <v>0.67900000000000005</v>
      </c>
      <c r="G87" s="4">
        <v>2.7E-2</v>
      </c>
      <c r="H87" s="3">
        <v>35</v>
      </c>
      <c r="I87" s="3">
        <v>3.3</v>
      </c>
      <c r="J87" s="3">
        <v>30</v>
      </c>
      <c r="K87" s="3">
        <v>0.5</v>
      </c>
      <c r="L87" s="3">
        <v>6</v>
      </c>
      <c r="M87" s="3">
        <v>0.7</v>
      </c>
      <c r="N87" s="3">
        <v>330</v>
      </c>
      <c r="O87" s="5">
        <v>550</v>
      </c>
      <c r="P87" s="6" t="str">
        <f t="shared" si="0"/>
        <v>Ranged</v>
      </c>
      <c r="Q87" s="7" t="s">
        <v>88</v>
      </c>
    </row>
    <row r="88" spans="1:18" ht="14.25">
      <c r="A88" s="1" t="s">
        <v>147</v>
      </c>
      <c r="B88" s="3">
        <v>484.4</v>
      </c>
      <c r="C88" s="3">
        <v>80</v>
      </c>
      <c r="D88" s="3">
        <v>64</v>
      </c>
      <c r="E88" s="3">
        <v>2.41</v>
      </c>
      <c r="F88" s="3">
        <v>0.625</v>
      </c>
      <c r="G88" s="4">
        <v>1.4999999999999999E-2</v>
      </c>
      <c r="H88" s="3">
        <v>31</v>
      </c>
      <c r="I88" s="3">
        <v>3.5</v>
      </c>
      <c r="J88" s="3">
        <v>30</v>
      </c>
      <c r="K88" s="3">
        <v>0.5</v>
      </c>
      <c r="L88" s="3">
        <v>6.5</v>
      </c>
      <c r="M88" s="3">
        <v>0.55000000000000004</v>
      </c>
      <c r="N88" s="3">
        <v>325</v>
      </c>
      <c r="O88" s="5">
        <v>550</v>
      </c>
      <c r="P88" s="6" t="str">
        <f t="shared" si="0"/>
        <v>Ranged</v>
      </c>
      <c r="Q88" s="7" t="s">
        <v>88</v>
      </c>
    </row>
    <row r="89" spans="1:18" ht="14.25">
      <c r="A89" s="1" t="s">
        <v>157</v>
      </c>
      <c r="B89" s="3">
        <v>540</v>
      </c>
      <c r="C89" s="3">
        <v>85</v>
      </c>
      <c r="D89" s="3">
        <v>61</v>
      </c>
      <c r="E89" s="3">
        <v>4</v>
      </c>
      <c r="F89" s="3">
        <v>0.625</v>
      </c>
      <c r="G89" s="4">
        <v>0</v>
      </c>
      <c r="H89" s="3">
        <v>29</v>
      </c>
      <c r="I89" s="3">
        <v>3.5</v>
      </c>
      <c r="J89" s="3">
        <v>30</v>
      </c>
      <c r="K89" s="3">
        <v>0.5</v>
      </c>
      <c r="L89" s="3">
        <v>6</v>
      </c>
      <c r="M89" s="3">
        <v>0.55000000000000004</v>
      </c>
      <c r="N89" s="3">
        <v>330</v>
      </c>
      <c r="O89" s="5">
        <v>550</v>
      </c>
      <c r="P89" s="6" t="str">
        <f t="shared" si="0"/>
        <v>Ranged</v>
      </c>
      <c r="Q89" s="7" t="s">
        <v>88</v>
      </c>
      <c r="R89" s="7" t="s">
        <v>25</v>
      </c>
    </row>
    <row r="90" spans="1:18" ht="14.25">
      <c r="A90" s="1" t="s">
        <v>140</v>
      </c>
      <c r="B90" s="3">
        <v>515</v>
      </c>
      <c r="C90" s="3">
        <v>82</v>
      </c>
      <c r="D90" s="3">
        <v>61</v>
      </c>
      <c r="E90" s="3">
        <v>2.7</v>
      </c>
      <c r="F90" s="3">
        <v>0.625</v>
      </c>
      <c r="G90" s="4">
        <v>0.01</v>
      </c>
      <c r="H90" s="3">
        <v>32</v>
      </c>
      <c r="I90" s="3">
        <v>3.5</v>
      </c>
      <c r="J90" s="3">
        <v>30</v>
      </c>
      <c r="K90" s="3">
        <v>0.5</v>
      </c>
      <c r="L90" s="3">
        <v>6</v>
      </c>
      <c r="M90" s="3">
        <v>0.5</v>
      </c>
      <c r="N90" s="3">
        <v>325</v>
      </c>
      <c r="O90" s="5">
        <v>525</v>
      </c>
      <c r="P90" s="6" t="str">
        <f t="shared" si="0"/>
        <v>Ranged</v>
      </c>
      <c r="Q90" s="7" t="s">
        <v>88</v>
      </c>
      <c r="R90" s="8"/>
    </row>
    <row r="91" spans="1:18" ht="14.25">
      <c r="A91" s="1" t="s">
        <v>109</v>
      </c>
      <c r="B91" s="3">
        <v>554.4</v>
      </c>
      <c r="C91" s="3">
        <v>80</v>
      </c>
      <c r="D91" s="3">
        <v>63</v>
      </c>
      <c r="E91" s="3">
        <v>1</v>
      </c>
      <c r="F91" s="3">
        <v>0.63800000000000001</v>
      </c>
      <c r="G91" s="4">
        <v>1.7999999999999999E-2</v>
      </c>
      <c r="H91" s="3">
        <v>33.04</v>
      </c>
      <c r="I91" s="3">
        <v>3</v>
      </c>
      <c r="J91" s="3">
        <v>30</v>
      </c>
      <c r="K91" s="3">
        <v>0.5</v>
      </c>
      <c r="L91" s="3">
        <v>5.5</v>
      </c>
      <c r="M91" s="3">
        <v>0.55000000000000004</v>
      </c>
      <c r="N91" s="3">
        <v>335</v>
      </c>
      <c r="O91" s="5">
        <v>525</v>
      </c>
      <c r="P91" s="6" t="str">
        <f t="shared" si="0"/>
        <v>Ranged</v>
      </c>
      <c r="Q91" s="7" t="s">
        <v>88</v>
      </c>
      <c r="R91" s="8"/>
    </row>
    <row r="92" spans="1:18" ht="14.25">
      <c r="A92" s="1" t="s">
        <v>165</v>
      </c>
      <c r="B92" s="3">
        <v>517.76</v>
      </c>
      <c r="C92" s="3">
        <v>83</v>
      </c>
      <c r="D92" s="3">
        <v>66</v>
      </c>
      <c r="E92" s="3">
        <v>2.9</v>
      </c>
      <c r="F92" s="3">
        <v>0.69399999999999995</v>
      </c>
      <c r="G92" s="4">
        <v>3.5000000000000003E-2</v>
      </c>
      <c r="H92" s="3">
        <v>28</v>
      </c>
      <c r="I92" s="3">
        <v>3.5</v>
      </c>
      <c r="J92" s="3">
        <v>30</v>
      </c>
      <c r="K92" s="3">
        <v>0.5</v>
      </c>
      <c r="L92" s="3">
        <v>6</v>
      </c>
      <c r="M92" s="3">
        <v>0.55000000000000004</v>
      </c>
      <c r="N92" s="3">
        <v>325</v>
      </c>
      <c r="O92" s="5">
        <v>525</v>
      </c>
      <c r="P92" s="6" t="str">
        <f t="shared" si="0"/>
        <v>Ranged</v>
      </c>
      <c r="Q92" s="7" t="s">
        <v>88</v>
      </c>
      <c r="R92" s="8"/>
    </row>
    <row r="93" spans="1:18" ht="14.25">
      <c r="A93" s="1" t="s">
        <v>159</v>
      </c>
      <c r="B93" s="3">
        <v>540</v>
      </c>
      <c r="C93" s="3">
        <v>85</v>
      </c>
      <c r="D93" s="3">
        <v>65</v>
      </c>
      <c r="E93" s="3">
        <v>2.2599999999999998</v>
      </c>
      <c r="F93" s="3">
        <v>0.625</v>
      </c>
      <c r="G93" s="4">
        <v>2.5000000000000001E-2</v>
      </c>
      <c r="H93" s="3">
        <v>29</v>
      </c>
      <c r="I93" s="3">
        <v>3.5</v>
      </c>
      <c r="J93" s="3">
        <v>30</v>
      </c>
      <c r="K93" s="3">
        <v>0.5</v>
      </c>
      <c r="L93" s="3">
        <v>7</v>
      </c>
      <c r="M93" s="3">
        <v>0.55000000000000004</v>
      </c>
      <c r="N93" s="3">
        <v>325</v>
      </c>
      <c r="O93" s="5">
        <v>500</v>
      </c>
      <c r="P93" s="6" t="str">
        <f t="shared" si="0"/>
        <v>Ranged</v>
      </c>
      <c r="Q93" s="7" t="s">
        <v>88</v>
      </c>
      <c r="R93" s="8"/>
    </row>
    <row r="94" spans="1:18" ht="14.25">
      <c r="A94" s="1" t="s">
        <v>160</v>
      </c>
      <c r="B94" s="3">
        <v>517.76</v>
      </c>
      <c r="C94" s="3">
        <v>82</v>
      </c>
      <c r="D94" s="3">
        <v>65</v>
      </c>
      <c r="E94" s="3">
        <v>2.41</v>
      </c>
      <c r="F94" s="3">
        <v>0.66500000000000004</v>
      </c>
      <c r="G94" s="4">
        <v>2.6499999999999999E-2</v>
      </c>
      <c r="H94" s="3">
        <v>29</v>
      </c>
      <c r="I94" s="3">
        <v>3.5</v>
      </c>
      <c r="J94" s="3">
        <v>30</v>
      </c>
      <c r="K94" s="3">
        <v>0.5</v>
      </c>
      <c r="L94" s="3">
        <v>6</v>
      </c>
      <c r="M94" s="3">
        <v>0.55000000000000004</v>
      </c>
      <c r="N94" s="3">
        <v>325</v>
      </c>
      <c r="O94" s="5">
        <v>500</v>
      </c>
      <c r="P94" s="6" t="str">
        <f t="shared" si="0"/>
        <v>Ranged</v>
      </c>
      <c r="Q94" s="7" t="s">
        <v>88</v>
      </c>
      <c r="R94" s="8"/>
    </row>
    <row r="95" spans="1:18" ht="14.25">
      <c r="A95" s="1" t="s">
        <v>124</v>
      </c>
      <c r="B95" s="3">
        <v>554.4</v>
      </c>
      <c r="C95" s="3">
        <v>80</v>
      </c>
      <c r="D95" s="3">
        <v>65</v>
      </c>
      <c r="E95" s="3">
        <v>2.41</v>
      </c>
      <c r="F95" s="3">
        <v>0.63800000000000001</v>
      </c>
      <c r="G95" s="4">
        <v>3.3000000000000002E-2</v>
      </c>
      <c r="H95" s="3">
        <v>33</v>
      </c>
      <c r="I95" s="3">
        <v>3</v>
      </c>
      <c r="J95" s="3">
        <v>30</v>
      </c>
      <c r="K95" s="3">
        <v>0.5</v>
      </c>
      <c r="L95" s="3">
        <v>6</v>
      </c>
      <c r="M95" s="3">
        <v>0.65</v>
      </c>
      <c r="N95" s="3">
        <v>335</v>
      </c>
      <c r="O95" s="5">
        <v>500</v>
      </c>
      <c r="P95" s="6" t="str">
        <f t="shared" si="0"/>
        <v>Ranged</v>
      </c>
      <c r="Q95" s="7" t="s">
        <v>88</v>
      </c>
      <c r="R95" s="8"/>
    </row>
    <row r="96" spans="1:18" ht="14.25">
      <c r="A96" s="1" t="s">
        <v>132</v>
      </c>
      <c r="B96" s="3">
        <v>530</v>
      </c>
      <c r="C96" s="3">
        <v>85</v>
      </c>
      <c r="D96" s="3">
        <v>54</v>
      </c>
      <c r="E96" s="3">
        <v>2</v>
      </c>
      <c r="F96" s="3">
        <v>0.65600000000000003</v>
      </c>
      <c r="G96" s="4">
        <v>0.03</v>
      </c>
      <c r="H96" s="3">
        <v>33</v>
      </c>
      <c r="I96" s="3">
        <v>3</v>
      </c>
      <c r="J96" s="3">
        <v>30</v>
      </c>
      <c r="K96" s="3">
        <v>0.5</v>
      </c>
      <c r="L96" s="3">
        <v>6</v>
      </c>
      <c r="M96" s="3">
        <v>0.65</v>
      </c>
      <c r="N96" s="3">
        <v>325</v>
      </c>
      <c r="O96" s="5">
        <v>550</v>
      </c>
      <c r="P96" s="6" t="str">
        <f t="shared" si="0"/>
        <v>Ranged</v>
      </c>
      <c r="Q96" s="7" t="s">
        <v>88</v>
      </c>
      <c r="R96" s="8"/>
    </row>
    <row r="97" spans="1:18" ht="14.25">
      <c r="A97" s="1" t="s">
        <v>146</v>
      </c>
      <c r="B97" s="3">
        <v>515.76</v>
      </c>
      <c r="C97" s="3">
        <v>82</v>
      </c>
      <c r="D97" s="3">
        <v>65</v>
      </c>
      <c r="E97" s="3">
        <v>2.41</v>
      </c>
      <c r="F97" s="3">
        <v>0.625</v>
      </c>
      <c r="G97" s="4">
        <v>1.6E-2</v>
      </c>
      <c r="H97" s="3">
        <v>31</v>
      </c>
      <c r="I97" s="3">
        <v>3.25</v>
      </c>
      <c r="J97" s="3">
        <v>30</v>
      </c>
      <c r="K97" s="3">
        <v>0.5</v>
      </c>
      <c r="L97" s="3">
        <v>5</v>
      </c>
      <c r="M97" s="3">
        <v>0.55000000000000004</v>
      </c>
      <c r="N97" s="3">
        <v>335</v>
      </c>
      <c r="O97" s="5">
        <v>500</v>
      </c>
      <c r="P97" s="6" t="str">
        <f t="shared" si="0"/>
        <v>Ranged</v>
      </c>
      <c r="Q97" s="7" t="s">
        <v>88</v>
      </c>
      <c r="R97" s="8"/>
    </row>
    <row r="98" spans="1:18" ht="14.25">
      <c r="A98" s="1" t="s">
        <v>145</v>
      </c>
      <c r="B98" s="3">
        <v>542.76</v>
      </c>
      <c r="C98" s="3">
        <v>82</v>
      </c>
      <c r="D98" s="3">
        <v>65</v>
      </c>
      <c r="E98" s="3">
        <v>2.41</v>
      </c>
      <c r="F98" s="3">
        <v>0.65600000000000003</v>
      </c>
      <c r="G98" s="4">
        <v>1.4999999999999999E-2</v>
      </c>
      <c r="H98" s="3">
        <v>31</v>
      </c>
      <c r="I98" s="3">
        <v>3</v>
      </c>
      <c r="J98" s="3">
        <v>30</v>
      </c>
      <c r="K98" s="3">
        <v>0.5</v>
      </c>
      <c r="L98" s="3">
        <v>6</v>
      </c>
      <c r="M98" s="3">
        <v>0.65</v>
      </c>
      <c r="N98" s="3">
        <v>325</v>
      </c>
      <c r="O98" s="5">
        <v>525</v>
      </c>
      <c r="P98" s="6" t="str">
        <f t="shared" si="0"/>
        <v>Ranged</v>
      </c>
      <c r="Q98" s="7" t="s">
        <v>88</v>
      </c>
      <c r="R98" s="8"/>
    </row>
    <row r="99" spans="1:18" ht="14.25">
      <c r="A99" s="1" t="s">
        <v>139</v>
      </c>
      <c r="B99" s="3">
        <v>525.08000000000004</v>
      </c>
      <c r="C99" s="3">
        <v>81</v>
      </c>
      <c r="D99" s="3">
        <v>63</v>
      </c>
      <c r="E99" s="3">
        <v>2.41</v>
      </c>
      <c r="F99" s="3">
        <v>0.67900000000000005</v>
      </c>
      <c r="G99" s="4">
        <v>3.3799999999999997E-2</v>
      </c>
      <c r="H99" s="3">
        <v>32</v>
      </c>
      <c r="I99" s="3">
        <v>3</v>
      </c>
      <c r="J99" s="3">
        <v>30</v>
      </c>
      <c r="K99" s="3">
        <v>0.5</v>
      </c>
      <c r="L99" s="3">
        <v>6</v>
      </c>
      <c r="M99" s="3">
        <v>0.6</v>
      </c>
      <c r="N99" s="3">
        <v>330</v>
      </c>
      <c r="O99" s="5">
        <v>550</v>
      </c>
      <c r="P99" s="6" t="str">
        <f t="shared" si="0"/>
        <v>Ranged</v>
      </c>
      <c r="Q99" s="7" t="s">
        <v>88</v>
      </c>
      <c r="R99" s="8"/>
    </row>
    <row r="100" spans="1:18" ht="14.25">
      <c r="A100" s="1" t="s">
        <v>135</v>
      </c>
      <c r="B100" s="3">
        <v>537.76</v>
      </c>
      <c r="C100" s="3">
        <v>82</v>
      </c>
      <c r="D100" s="3">
        <v>63</v>
      </c>
      <c r="E100" s="3">
        <v>2.41</v>
      </c>
      <c r="F100" s="3">
        <v>0.65800000000000003</v>
      </c>
      <c r="G100" s="4">
        <v>0.03</v>
      </c>
      <c r="H100" s="3">
        <v>32</v>
      </c>
      <c r="I100" s="3">
        <v>3.4</v>
      </c>
      <c r="J100" s="3">
        <v>30</v>
      </c>
      <c r="K100" s="3">
        <v>0.5</v>
      </c>
      <c r="L100" s="3">
        <v>5.5</v>
      </c>
      <c r="M100" s="3">
        <v>0.55000000000000004</v>
      </c>
      <c r="N100" s="3">
        <v>330</v>
      </c>
      <c r="O100" s="5">
        <v>575</v>
      </c>
      <c r="P100" s="6" t="str">
        <f t="shared" si="0"/>
        <v>Ranged</v>
      </c>
      <c r="Q100" s="7" t="s">
        <v>88</v>
      </c>
      <c r="R100" s="9" t="s">
        <v>44</v>
      </c>
    </row>
    <row r="101" spans="1:18" ht="14.25">
      <c r="A101" s="1" t="s">
        <v>166</v>
      </c>
      <c r="B101" s="3">
        <v>498.44</v>
      </c>
      <c r="C101" s="3">
        <v>83</v>
      </c>
      <c r="D101" s="3">
        <v>64</v>
      </c>
      <c r="E101" s="3">
        <v>1.66</v>
      </c>
      <c r="F101" s="3">
        <v>0.65800000000000003</v>
      </c>
      <c r="G101" s="4">
        <v>3.3000000000000002E-2</v>
      </c>
      <c r="H101" s="3">
        <v>28</v>
      </c>
      <c r="I101" s="3">
        <v>3.4</v>
      </c>
      <c r="J101" s="3">
        <v>30</v>
      </c>
      <c r="K101" s="3">
        <v>0.5</v>
      </c>
      <c r="L101" s="3">
        <v>5.5</v>
      </c>
      <c r="M101" s="3">
        <v>0.55000000000000004</v>
      </c>
      <c r="N101" s="3">
        <v>330</v>
      </c>
      <c r="O101" s="5">
        <v>550</v>
      </c>
      <c r="P101" s="6" t="str">
        <f t="shared" si="0"/>
        <v>Ranged</v>
      </c>
      <c r="Q101" s="7" t="s">
        <v>88</v>
      </c>
      <c r="R101" s="8"/>
    </row>
    <row r="102" spans="1:18" ht="14.25">
      <c r="A102" s="1" t="s">
        <v>130</v>
      </c>
      <c r="B102" s="3">
        <v>545</v>
      </c>
      <c r="C102" s="3">
        <v>80</v>
      </c>
      <c r="D102" s="3">
        <v>62</v>
      </c>
      <c r="E102" s="3">
        <v>2.2000000000000002</v>
      </c>
      <c r="F102" s="3">
        <v>0.625</v>
      </c>
      <c r="G102" s="4">
        <v>3.3000000000000002E-2</v>
      </c>
      <c r="H102" s="3">
        <v>33</v>
      </c>
      <c r="I102" s="3">
        <v>3</v>
      </c>
      <c r="J102" s="3">
        <v>30</v>
      </c>
      <c r="K102" s="3">
        <v>0.5</v>
      </c>
      <c r="L102" s="3">
        <v>5</v>
      </c>
      <c r="M102" s="3">
        <v>0.75</v>
      </c>
      <c r="N102" s="3">
        <v>325</v>
      </c>
      <c r="O102" s="5">
        <v>525</v>
      </c>
      <c r="P102" s="6" t="str">
        <f t="shared" si="0"/>
        <v>Ranged</v>
      </c>
      <c r="Q102" s="7" t="s">
        <v>88</v>
      </c>
      <c r="R102" s="8"/>
    </row>
    <row r="103" spans="1:18" ht="14.25">
      <c r="A103" s="1" t="s">
        <v>127</v>
      </c>
      <c r="B103" s="3">
        <v>550</v>
      </c>
      <c r="C103" s="3">
        <v>85</v>
      </c>
      <c r="D103" s="3">
        <v>68</v>
      </c>
      <c r="E103" s="3">
        <v>3.3</v>
      </c>
      <c r="F103" s="3">
        <v>0.625</v>
      </c>
      <c r="G103" s="4">
        <v>3.2000000000000001E-2</v>
      </c>
      <c r="H103" s="3">
        <v>33</v>
      </c>
      <c r="I103" s="3">
        <v>3.5</v>
      </c>
      <c r="J103" s="3">
        <v>32.1</v>
      </c>
      <c r="K103" s="3">
        <v>1.25</v>
      </c>
      <c r="L103" s="3">
        <v>8.5</v>
      </c>
      <c r="M103" s="3">
        <v>0.55000000000000004</v>
      </c>
      <c r="N103" s="3">
        <v>345</v>
      </c>
      <c r="O103" s="5">
        <v>150</v>
      </c>
      <c r="P103" s="6" t="str">
        <f t="shared" si="0"/>
        <v>Melee</v>
      </c>
      <c r="Q103" s="7" t="s">
        <v>37</v>
      </c>
      <c r="R103" s="3"/>
    </row>
    <row r="104" spans="1:18" ht="14.25">
      <c r="A104" s="1" t="s">
        <v>55</v>
      </c>
      <c r="B104" s="3">
        <v>592.79999999999995</v>
      </c>
      <c r="C104" s="3">
        <v>85</v>
      </c>
      <c r="D104" s="3">
        <v>69.97</v>
      </c>
      <c r="E104" s="3">
        <v>3.375</v>
      </c>
      <c r="F104" s="3">
        <v>0.63800000000000001</v>
      </c>
      <c r="G104" s="4">
        <v>3.4000000000000002E-2</v>
      </c>
      <c r="H104" s="3">
        <v>36</v>
      </c>
      <c r="I104" s="3">
        <v>3</v>
      </c>
      <c r="J104" s="3">
        <v>32.1</v>
      </c>
      <c r="K104" s="3">
        <v>1.25</v>
      </c>
      <c r="L104" s="3">
        <v>8.5</v>
      </c>
      <c r="M104" s="3">
        <v>0.55000000000000004</v>
      </c>
      <c r="N104" s="3">
        <v>350</v>
      </c>
      <c r="O104" s="5">
        <v>125</v>
      </c>
      <c r="P104" s="6" t="str">
        <f t="shared" si="0"/>
        <v>Melee</v>
      </c>
      <c r="Q104" s="7" t="s">
        <v>37</v>
      </c>
      <c r="R104" s="6"/>
    </row>
    <row r="105" spans="1:18" ht="14.25">
      <c r="A105" s="1" t="s">
        <v>36</v>
      </c>
      <c r="B105" s="3">
        <v>585</v>
      </c>
      <c r="C105" s="3">
        <v>85</v>
      </c>
      <c r="D105" s="3">
        <v>68</v>
      </c>
      <c r="E105" s="3">
        <v>3.3</v>
      </c>
      <c r="F105" s="3">
        <v>0.625</v>
      </c>
      <c r="G105" s="4">
        <v>2.7E-2</v>
      </c>
      <c r="H105" s="3">
        <v>38</v>
      </c>
      <c r="I105" s="3">
        <v>3.3</v>
      </c>
      <c r="J105" s="3">
        <v>32.1</v>
      </c>
      <c r="K105" s="3">
        <v>1.25</v>
      </c>
      <c r="L105" s="3">
        <v>8</v>
      </c>
      <c r="M105" s="3">
        <v>0.75</v>
      </c>
      <c r="N105" s="3">
        <v>340</v>
      </c>
      <c r="O105" s="5">
        <v>175</v>
      </c>
      <c r="P105" s="6" t="str">
        <f t="shared" si="0"/>
        <v>Melee</v>
      </c>
      <c r="Q105" s="7" t="s">
        <v>37</v>
      </c>
      <c r="R105" s="8"/>
    </row>
    <row r="106" spans="1:18" ht="14.25">
      <c r="A106" s="1" t="s">
        <v>117</v>
      </c>
      <c r="B106" s="3">
        <v>598.55999999999995</v>
      </c>
      <c r="C106" s="3">
        <v>92</v>
      </c>
      <c r="D106" s="3">
        <v>68</v>
      </c>
      <c r="E106" s="3">
        <v>3</v>
      </c>
      <c r="F106" s="3">
        <v>0.67900000000000005</v>
      </c>
      <c r="G106" s="4">
        <v>0.02</v>
      </c>
      <c r="H106" s="3">
        <v>33</v>
      </c>
      <c r="I106" s="3">
        <v>3</v>
      </c>
      <c r="J106" s="3">
        <v>32.1</v>
      </c>
      <c r="K106" s="3">
        <v>1.25</v>
      </c>
      <c r="L106" s="3">
        <v>7.5</v>
      </c>
      <c r="M106" s="3">
        <v>0.65</v>
      </c>
      <c r="N106" s="3">
        <v>355</v>
      </c>
      <c r="O106" s="5">
        <v>125</v>
      </c>
      <c r="P106" s="6" t="str">
        <f t="shared" si="0"/>
        <v>Melee</v>
      </c>
      <c r="Q106" s="7" t="s">
        <v>37</v>
      </c>
      <c r="R106" s="8"/>
    </row>
    <row r="107" spans="1:18" ht="14.25">
      <c r="A107" s="1" t="s">
        <v>122</v>
      </c>
      <c r="B107" s="3">
        <v>558.48</v>
      </c>
      <c r="C107" s="3">
        <v>86</v>
      </c>
      <c r="D107" s="3">
        <v>64</v>
      </c>
      <c r="E107" s="3">
        <v>3</v>
      </c>
      <c r="F107" s="3">
        <v>0.625</v>
      </c>
      <c r="G107" s="4">
        <v>3.5000000000000003E-2</v>
      </c>
      <c r="H107" s="3">
        <v>33</v>
      </c>
      <c r="I107" s="3">
        <v>3.2</v>
      </c>
      <c r="J107" s="3">
        <v>32.1</v>
      </c>
      <c r="K107" s="3">
        <v>1.25</v>
      </c>
      <c r="L107" s="3">
        <v>5.5</v>
      </c>
      <c r="M107" s="3">
        <v>0.5</v>
      </c>
      <c r="N107" s="3">
        <v>340</v>
      </c>
      <c r="O107" s="5">
        <v>125</v>
      </c>
      <c r="P107" s="6" t="str">
        <f t="shared" si="0"/>
        <v>Melee</v>
      </c>
      <c r="Q107" s="7" t="s">
        <v>37</v>
      </c>
      <c r="R107" s="6"/>
    </row>
    <row r="108" spans="1:18" ht="14.25">
      <c r="A108" s="1" t="s">
        <v>110</v>
      </c>
      <c r="B108" s="3">
        <v>625.64</v>
      </c>
      <c r="C108" s="3">
        <v>98</v>
      </c>
      <c r="D108" s="3">
        <v>69</v>
      </c>
      <c r="E108" s="3">
        <v>3.7</v>
      </c>
      <c r="F108" s="3">
        <v>0.67</v>
      </c>
      <c r="G108" s="4">
        <v>2.9000000000000001E-2</v>
      </c>
      <c r="H108" s="3">
        <v>33</v>
      </c>
      <c r="I108" s="3">
        <v>3.1</v>
      </c>
      <c r="J108" s="3">
        <v>32.1</v>
      </c>
      <c r="K108" s="3">
        <v>1.25</v>
      </c>
      <c r="L108" s="3">
        <v>8.5</v>
      </c>
      <c r="M108" s="3">
        <v>0.9</v>
      </c>
      <c r="N108" s="3">
        <v>345</v>
      </c>
      <c r="O108" s="5">
        <v>125</v>
      </c>
      <c r="P108" s="6" t="str">
        <f t="shared" si="0"/>
        <v>Melee</v>
      </c>
      <c r="Q108" s="7" t="s">
        <v>37</v>
      </c>
      <c r="R108" s="6"/>
    </row>
    <row r="109" spans="1:18" ht="14.25">
      <c r="A109" s="1" t="s">
        <v>153</v>
      </c>
      <c r="B109" s="3">
        <v>523</v>
      </c>
      <c r="C109" s="3">
        <v>87</v>
      </c>
      <c r="D109" s="3">
        <v>60</v>
      </c>
      <c r="E109" s="3">
        <v>3.2</v>
      </c>
      <c r="F109" s="3">
        <v>0.67</v>
      </c>
      <c r="G109" s="4">
        <v>2.5000000000000001E-2</v>
      </c>
      <c r="H109" s="3">
        <v>30</v>
      </c>
      <c r="I109" s="3">
        <v>3.4</v>
      </c>
      <c r="J109" s="3">
        <v>30</v>
      </c>
      <c r="K109" s="3">
        <v>1.25</v>
      </c>
      <c r="L109" s="3">
        <v>6.5</v>
      </c>
      <c r="M109" s="3">
        <v>0.9</v>
      </c>
      <c r="N109" s="3">
        <v>345</v>
      </c>
      <c r="O109" s="5">
        <v>175</v>
      </c>
      <c r="P109" s="6" t="str">
        <f t="shared" si="0"/>
        <v>Melee</v>
      </c>
      <c r="Q109" s="7" t="s">
        <v>37</v>
      </c>
      <c r="R109" s="6"/>
    </row>
    <row r="110" spans="1:18" ht="14.25">
      <c r="A110" s="1" t="s">
        <v>171</v>
      </c>
      <c r="B110" s="3">
        <v>552</v>
      </c>
      <c r="C110" s="3">
        <v>92</v>
      </c>
      <c r="D110" s="3">
        <v>52</v>
      </c>
      <c r="E110" s="3">
        <v>2.8</v>
      </c>
      <c r="F110" s="3">
        <v>0.63800000000000001</v>
      </c>
      <c r="G110" s="4">
        <v>1.4999999999999999E-2</v>
      </c>
      <c r="H110" s="3">
        <v>19.04</v>
      </c>
      <c r="I110" s="3">
        <v>3</v>
      </c>
      <c r="J110" s="3">
        <v>30</v>
      </c>
      <c r="K110" s="3">
        <v>0.5</v>
      </c>
      <c r="L110" s="3">
        <v>7</v>
      </c>
      <c r="M110" s="3">
        <v>0.55000000000000004</v>
      </c>
      <c r="N110" s="3">
        <v>335</v>
      </c>
      <c r="O110" s="5">
        <v>525</v>
      </c>
      <c r="P110" s="6" t="str">
        <f t="shared" si="0"/>
        <v>Ranged</v>
      </c>
      <c r="Q110" s="7" t="s">
        <v>39</v>
      </c>
    </row>
    <row r="111" spans="1:18" ht="14.25">
      <c r="A111" s="1" t="s">
        <v>38</v>
      </c>
      <c r="B111" s="3">
        <v>574.4</v>
      </c>
      <c r="C111" s="3">
        <v>80</v>
      </c>
      <c r="D111" s="3">
        <v>69</v>
      </c>
      <c r="E111" s="3">
        <v>4.2</v>
      </c>
      <c r="F111" s="3">
        <v>0.625</v>
      </c>
      <c r="G111" s="4">
        <v>1.44E-2</v>
      </c>
      <c r="H111" s="3">
        <v>38</v>
      </c>
      <c r="I111" s="3">
        <v>3.5</v>
      </c>
      <c r="J111" s="3">
        <v>32.1</v>
      </c>
      <c r="K111" s="3">
        <v>1.25</v>
      </c>
      <c r="L111" s="3">
        <v>9</v>
      </c>
      <c r="M111" s="3">
        <v>0.85</v>
      </c>
      <c r="N111" s="3">
        <v>345</v>
      </c>
      <c r="O111" s="5">
        <v>125</v>
      </c>
      <c r="P111" s="6" t="str">
        <f t="shared" si="0"/>
        <v>Melee</v>
      </c>
      <c r="Q111" s="7" t="s">
        <v>39</v>
      </c>
      <c r="R111" s="3"/>
    </row>
    <row r="112" spans="1:18" ht="14.25">
      <c r="A112" s="1" t="s">
        <v>151</v>
      </c>
      <c r="B112" s="3">
        <v>524.4</v>
      </c>
      <c r="C112" s="3">
        <v>80</v>
      </c>
      <c r="D112" s="3">
        <v>48.36</v>
      </c>
      <c r="E112" s="3">
        <v>2.625</v>
      </c>
      <c r="F112" s="3">
        <v>0.625</v>
      </c>
      <c r="G112" s="4">
        <v>2.1100000000000001E-2</v>
      </c>
      <c r="H112" s="3">
        <v>30</v>
      </c>
      <c r="I112" s="3">
        <v>3.5</v>
      </c>
      <c r="J112" s="3">
        <v>30</v>
      </c>
      <c r="K112" s="3">
        <v>0.5</v>
      </c>
      <c r="L112" s="3">
        <v>5.5</v>
      </c>
      <c r="M112" s="3">
        <v>0.6</v>
      </c>
      <c r="N112" s="3">
        <v>335</v>
      </c>
      <c r="O112" s="5">
        <v>480</v>
      </c>
      <c r="P112" s="6" t="str">
        <f t="shared" si="0"/>
        <v>Ranged</v>
      </c>
      <c r="Q112" s="7" t="s">
        <v>39</v>
      </c>
    </row>
    <row r="113" spans="1:18" ht="14.25">
      <c r="A113" s="1" t="s">
        <v>89</v>
      </c>
      <c r="B113" s="3">
        <v>540</v>
      </c>
      <c r="C113" s="3">
        <v>82</v>
      </c>
      <c r="D113" s="3">
        <v>64</v>
      </c>
      <c r="E113" s="3">
        <v>3</v>
      </c>
      <c r="F113" s="3">
        <v>0.625</v>
      </c>
      <c r="G113" s="4">
        <v>3.2000000000000001E-2</v>
      </c>
      <c r="H113" s="3">
        <v>35</v>
      </c>
      <c r="I113" s="3">
        <v>3</v>
      </c>
      <c r="J113" s="3">
        <v>32.1</v>
      </c>
      <c r="K113" s="3">
        <v>1.25</v>
      </c>
      <c r="L113" s="3">
        <v>6</v>
      </c>
      <c r="M113" s="3">
        <v>0.6</v>
      </c>
      <c r="N113" s="3">
        <v>345</v>
      </c>
      <c r="O113" s="5">
        <v>125</v>
      </c>
      <c r="P113" s="6" t="str">
        <f t="shared" si="0"/>
        <v>Melee</v>
      </c>
      <c r="Q113" s="7" t="s">
        <v>39</v>
      </c>
      <c r="R113" s="3"/>
    </row>
    <row r="114" spans="1:18" ht="14.25">
      <c r="A114" s="1" t="s">
        <v>141</v>
      </c>
      <c r="B114" s="3">
        <v>510</v>
      </c>
      <c r="C114" s="3">
        <v>65</v>
      </c>
      <c r="D114" s="3">
        <v>59</v>
      </c>
      <c r="E114" s="3">
        <v>3</v>
      </c>
      <c r="F114" s="3">
        <v>0.625</v>
      </c>
      <c r="G114" s="4">
        <v>0.06</v>
      </c>
      <c r="H114" s="3">
        <v>32</v>
      </c>
      <c r="I114" s="3">
        <v>2.5</v>
      </c>
      <c r="J114" s="3">
        <v>30</v>
      </c>
      <c r="K114" s="3">
        <v>0.5</v>
      </c>
      <c r="L114" s="3">
        <v>4.5</v>
      </c>
      <c r="M114" s="3">
        <v>1.75</v>
      </c>
      <c r="N114" s="3">
        <v>325</v>
      </c>
      <c r="O114" s="5">
        <v>225</v>
      </c>
      <c r="P114" s="6" t="str">
        <f t="shared" si="0"/>
        <v>Ranged</v>
      </c>
      <c r="Q114" s="7" t="s">
        <v>39</v>
      </c>
      <c r="R114" s="3"/>
    </row>
    <row r="115" spans="1:18" ht="14.25">
      <c r="A115" s="1" t="s">
        <v>125</v>
      </c>
      <c r="B115" s="3">
        <v>551.12</v>
      </c>
      <c r="C115" s="3">
        <v>92</v>
      </c>
      <c r="D115" s="3">
        <v>69</v>
      </c>
      <c r="E115" s="3">
        <v>3</v>
      </c>
      <c r="F115" s="3">
        <v>0.48099999999999998</v>
      </c>
      <c r="G115" s="4">
        <v>2.5999999999999999E-2</v>
      </c>
      <c r="H115" s="3">
        <v>33</v>
      </c>
      <c r="I115" s="3">
        <v>3.4</v>
      </c>
      <c r="J115" s="3">
        <v>30</v>
      </c>
      <c r="K115" s="3">
        <v>1</v>
      </c>
      <c r="L115" s="3">
        <v>8</v>
      </c>
      <c r="M115" s="3">
        <v>0.7</v>
      </c>
      <c r="N115" s="3">
        <v>340</v>
      </c>
      <c r="O115" s="5">
        <v>425</v>
      </c>
      <c r="P115" s="6" t="str">
        <f t="shared" si="0"/>
        <v>Ranged</v>
      </c>
      <c r="Q115" s="7" t="s">
        <v>39</v>
      </c>
    </row>
    <row r="116" spans="1:18" ht="14.25">
      <c r="A116" s="1" t="s">
        <v>172</v>
      </c>
      <c r="B116" s="3">
        <v>488</v>
      </c>
      <c r="C116" s="3">
        <v>87</v>
      </c>
      <c r="D116" s="3">
        <v>55.536000000000001</v>
      </c>
      <c r="E116" s="3">
        <v>2.7</v>
      </c>
      <c r="F116" s="3">
        <v>0.625</v>
      </c>
      <c r="G116" s="4">
        <v>1.3599999999999999E-2</v>
      </c>
      <c r="H116" s="3">
        <v>19.04</v>
      </c>
      <c r="I116" s="3">
        <v>3</v>
      </c>
      <c r="J116" s="3">
        <v>30</v>
      </c>
      <c r="K116" s="3">
        <v>0.5</v>
      </c>
      <c r="L116" s="3">
        <v>7</v>
      </c>
      <c r="M116" s="3">
        <v>0.55000000000000004</v>
      </c>
      <c r="N116" s="3">
        <v>340</v>
      </c>
      <c r="O116" s="5">
        <v>550</v>
      </c>
      <c r="P116" s="6" t="str">
        <f t="shared" si="0"/>
        <v>Ranged</v>
      </c>
      <c r="Q116" s="7" t="s">
        <v>39</v>
      </c>
      <c r="R116" s="6"/>
    </row>
    <row r="117" spans="1:18" ht="14.25">
      <c r="A117" s="1" t="s">
        <v>167</v>
      </c>
      <c r="B117" s="3">
        <v>586</v>
      </c>
      <c r="C117" s="3">
        <v>105</v>
      </c>
      <c r="D117" s="3">
        <v>51</v>
      </c>
      <c r="E117" s="3">
        <v>2.2000000000000002</v>
      </c>
      <c r="F117" s="3">
        <v>0.63800000000000001</v>
      </c>
      <c r="G117" s="4">
        <v>2.1999999999999999E-2</v>
      </c>
      <c r="H117" s="3">
        <v>26.88</v>
      </c>
      <c r="I117" s="3">
        <v>3.5</v>
      </c>
      <c r="J117" s="3">
        <v>30</v>
      </c>
      <c r="K117" s="3">
        <v>0.5</v>
      </c>
      <c r="L117" s="3">
        <v>8.5</v>
      </c>
      <c r="M117" s="3">
        <v>0.75</v>
      </c>
      <c r="N117" s="3">
        <v>335</v>
      </c>
      <c r="O117" s="5">
        <v>125</v>
      </c>
      <c r="P117" s="6" t="str">
        <f t="shared" si="0"/>
        <v>Melee</v>
      </c>
      <c r="Q117" s="7" t="s">
        <v>39</v>
      </c>
      <c r="R117" s="8"/>
    </row>
    <row r="118" spans="1:18" ht="14.25">
      <c r="A118" s="1" t="s">
        <v>155</v>
      </c>
      <c r="B118" s="3">
        <v>541</v>
      </c>
      <c r="C118" s="3">
        <v>84</v>
      </c>
      <c r="D118" s="3">
        <v>50.543999999999997</v>
      </c>
      <c r="E118" s="3">
        <v>3.3</v>
      </c>
      <c r="F118" s="3">
        <v>0.69</v>
      </c>
      <c r="G118" s="4">
        <v>3.4000000000000002E-2</v>
      </c>
      <c r="H118" s="3">
        <v>29</v>
      </c>
      <c r="I118" s="3">
        <v>3.75</v>
      </c>
      <c r="J118" s="3">
        <v>30</v>
      </c>
      <c r="K118" s="3">
        <v>0.5</v>
      </c>
      <c r="L118" s="3">
        <v>5.5</v>
      </c>
      <c r="M118" s="3">
        <v>0.65</v>
      </c>
      <c r="N118" s="3">
        <v>335</v>
      </c>
      <c r="O118" s="5">
        <v>550</v>
      </c>
      <c r="P118" s="6" t="str">
        <f t="shared" si="0"/>
        <v>Ranged</v>
      </c>
      <c r="Q118" s="7" t="s">
        <v>39</v>
      </c>
      <c r="R118" s="6"/>
    </row>
    <row r="119" spans="1:18" ht="14.25">
      <c r="A119" s="1" t="s">
        <v>163</v>
      </c>
      <c r="B119" s="3">
        <v>545</v>
      </c>
      <c r="C119" s="3">
        <v>85</v>
      </c>
      <c r="D119" s="3">
        <v>61</v>
      </c>
      <c r="E119" s="3">
        <v>3.5</v>
      </c>
      <c r="F119" s="3">
        <v>0.63800000000000001</v>
      </c>
      <c r="G119" s="4">
        <v>3.2199999999999999E-2</v>
      </c>
      <c r="H119" s="3">
        <v>28</v>
      </c>
      <c r="I119" s="3">
        <v>3.5</v>
      </c>
      <c r="J119" s="3">
        <v>30</v>
      </c>
      <c r="K119" s="3">
        <v>0.5</v>
      </c>
      <c r="L119" s="3">
        <v>6</v>
      </c>
      <c r="M119" s="3">
        <v>0.6</v>
      </c>
      <c r="N119" s="3">
        <v>335</v>
      </c>
      <c r="O119" s="5">
        <v>525</v>
      </c>
      <c r="P119" s="6" t="str">
        <f t="shared" si="0"/>
        <v>Ranged</v>
      </c>
      <c r="Q119" s="7" t="s">
        <v>39</v>
      </c>
      <c r="R119" s="8"/>
    </row>
    <row r="120" spans="1:18" ht="14.25">
      <c r="A120" s="1" t="s">
        <v>137</v>
      </c>
      <c r="B120" s="3">
        <v>532.79999999999995</v>
      </c>
      <c r="C120" s="3">
        <v>85</v>
      </c>
      <c r="D120" s="3">
        <v>59</v>
      </c>
      <c r="E120" s="3">
        <v>3</v>
      </c>
      <c r="F120" s="3">
        <v>0.66800000000000004</v>
      </c>
      <c r="G120" s="4">
        <v>3.1E-2</v>
      </c>
      <c r="H120" s="3">
        <v>32</v>
      </c>
      <c r="I120" s="3">
        <v>3.5</v>
      </c>
      <c r="J120" s="3">
        <v>30</v>
      </c>
      <c r="K120" s="3">
        <v>0.5</v>
      </c>
      <c r="L120" s="3">
        <v>5.5</v>
      </c>
      <c r="M120" s="3">
        <v>0.55000000000000004</v>
      </c>
      <c r="N120" s="3">
        <v>335</v>
      </c>
      <c r="O120" s="5">
        <v>525</v>
      </c>
      <c r="P120" s="6" t="str">
        <f t="shared" si="0"/>
        <v>Ranged</v>
      </c>
      <c r="Q120" s="7" t="s">
        <v>39</v>
      </c>
      <c r="R120" s="6"/>
    </row>
    <row r="121" spans="1:18" ht="14.25">
      <c r="A121" s="1" t="s">
        <v>43</v>
      </c>
      <c r="B121" s="3">
        <v>580</v>
      </c>
      <c r="C121" s="3">
        <v>85</v>
      </c>
      <c r="D121" s="3">
        <v>62.32</v>
      </c>
      <c r="E121" s="3">
        <v>3.375</v>
      </c>
      <c r="F121" s="3">
        <v>0.61299999999999999</v>
      </c>
      <c r="G121" s="4">
        <v>1.8100000000000002E-2</v>
      </c>
      <c r="H121" s="3">
        <v>37</v>
      </c>
      <c r="I121" s="3">
        <v>3.5</v>
      </c>
      <c r="J121" s="3">
        <v>32.1</v>
      </c>
      <c r="K121" s="3">
        <v>1.25</v>
      </c>
      <c r="L121" s="3">
        <v>8</v>
      </c>
      <c r="M121" s="3">
        <v>0.55000000000000004</v>
      </c>
      <c r="N121" s="3">
        <v>345</v>
      </c>
      <c r="O121" s="5">
        <v>125</v>
      </c>
      <c r="P121" s="6" t="str">
        <f t="shared" si="0"/>
        <v>Melee</v>
      </c>
      <c r="Q121" s="7" t="s">
        <v>39</v>
      </c>
      <c r="R121" s="6"/>
    </row>
    <row r="122" spans="1:18" ht="14.25">
      <c r="A122" s="1" t="s">
        <v>168</v>
      </c>
      <c r="B122" s="3">
        <v>528</v>
      </c>
      <c r="C122" s="3">
        <v>90</v>
      </c>
      <c r="D122" s="3">
        <v>54</v>
      </c>
      <c r="E122" s="3">
        <v>3</v>
      </c>
      <c r="F122" s="3">
        <v>0.69</v>
      </c>
      <c r="G122" s="4">
        <v>3.3799999999999997E-2</v>
      </c>
      <c r="H122" s="3">
        <v>24.3</v>
      </c>
      <c r="I122" s="3">
        <v>3.75</v>
      </c>
      <c r="J122" s="3">
        <v>30</v>
      </c>
      <c r="K122" s="3">
        <v>0.5</v>
      </c>
      <c r="L122" s="3">
        <v>5.5</v>
      </c>
      <c r="M122" s="3">
        <v>0.65</v>
      </c>
      <c r="N122" s="3">
        <v>330</v>
      </c>
      <c r="O122" s="5">
        <v>500</v>
      </c>
      <c r="P122" s="6" t="str">
        <f t="shared" si="0"/>
        <v>Ranged</v>
      </c>
      <c r="Q122" s="7" t="s">
        <v>39</v>
      </c>
      <c r="R122" s="6"/>
    </row>
    <row r="123" spans="1:18" ht="14.25">
      <c r="A123" s="1" t="s">
        <v>170</v>
      </c>
      <c r="B123" s="3">
        <v>504</v>
      </c>
      <c r="C123" s="3">
        <v>82</v>
      </c>
      <c r="D123" s="3">
        <v>51.64</v>
      </c>
      <c r="E123" s="3">
        <v>3</v>
      </c>
      <c r="F123" s="3">
        <v>0.625</v>
      </c>
      <c r="G123" s="4">
        <v>2.1299999999999999E-2</v>
      </c>
      <c r="H123" s="3">
        <v>24</v>
      </c>
      <c r="I123" s="3">
        <v>3.8</v>
      </c>
      <c r="J123" s="3">
        <v>30</v>
      </c>
      <c r="K123" s="3">
        <v>0.5</v>
      </c>
      <c r="L123" s="3">
        <v>5.5</v>
      </c>
      <c r="M123" s="3">
        <v>0.5</v>
      </c>
      <c r="N123" s="3">
        <v>335</v>
      </c>
      <c r="O123" s="5">
        <v>550</v>
      </c>
      <c r="P123" s="6" t="str">
        <f t="shared" si="0"/>
        <v>Ranged</v>
      </c>
      <c r="Q123" s="7" t="s">
        <v>39</v>
      </c>
      <c r="R123" s="8"/>
    </row>
    <row r="124" spans="1:18" ht="14.25">
      <c r="A124" s="1" t="s">
        <v>23</v>
      </c>
      <c r="B124" s="3">
        <v>613.36</v>
      </c>
      <c r="C124" s="3">
        <v>106</v>
      </c>
      <c r="D124" s="3">
        <v>61.111600000000003</v>
      </c>
      <c r="E124" s="3">
        <v>3.62</v>
      </c>
      <c r="F124" s="3">
        <v>0.625</v>
      </c>
      <c r="G124" s="4">
        <v>2.1250000000000002E-2</v>
      </c>
      <c r="H124" s="3">
        <v>44</v>
      </c>
      <c r="I124" s="3">
        <v>3.5</v>
      </c>
      <c r="J124" s="3">
        <v>32.1</v>
      </c>
      <c r="K124" s="3">
        <v>1.25</v>
      </c>
      <c r="L124" s="3">
        <v>8.5</v>
      </c>
      <c r="M124" s="3">
        <v>0.85</v>
      </c>
      <c r="N124" s="3">
        <v>330</v>
      </c>
      <c r="O124" s="5">
        <v>125</v>
      </c>
      <c r="P124" s="6" t="str">
        <f t="shared" si="0"/>
        <v>Melee</v>
      </c>
      <c r="Q124" s="7" t="s">
        <v>22</v>
      </c>
    </row>
    <row r="125" spans="1:18" ht="14.25">
      <c r="A125" s="1" t="s">
        <v>115</v>
      </c>
      <c r="B125" s="3">
        <v>613.12</v>
      </c>
      <c r="C125" s="3">
        <v>84</v>
      </c>
      <c r="D125" s="3">
        <v>53.38</v>
      </c>
      <c r="E125" s="3">
        <v>3.8</v>
      </c>
      <c r="F125" s="3">
        <v>0.63800000000000001</v>
      </c>
      <c r="G125" s="4">
        <v>2.18E-2</v>
      </c>
      <c r="H125" s="3">
        <v>33</v>
      </c>
      <c r="I125" s="3">
        <v>3.8</v>
      </c>
      <c r="J125" s="3">
        <v>32.1</v>
      </c>
      <c r="K125" s="3">
        <v>1.25</v>
      </c>
      <c r="L125" s="3">
        <v>9</v>
      </c>
      <c r="M125" s="3">
        <v>0.85</v>
      </c>
      <c r="N125" s="3">
        <v>335</v>
      </c>
      <c r="O125" s="5">
        <v>125</v>
      </c>
      <c r="P125" s="6" t="str">
        <f t="shared" si="0"/>
        <v>Melee</v>
      </c>
      <c r="Q125" s="7" t="s">
        <v>22</v>
      </c>
    </row>
    <row r="126" spans="1:18" ht="14.25">
      <c r="A126" s="1" t="s">
        <v>77</v>
      </c>
      <c r="B126" s="3">
        <v>583.52</v>
      </c>
      <c r="C126" s="3">
        <v>89</v>
      </c>
      <c r="D126" s="3">
        <v>61.38</v>
      </c>
      <c r="E126" s="3">
        <v>3.5</v>
      </c>
      <c r="F126" s="3">
        <v>0.625</v>
      </c>
      <c r="G126" s="4">
        <v>2.0500000000000001E-2</v>
      </c>
      <c r="H126" s="3">
        <v>35</v>
      </c>
      <c r="I126" s="3">
        <v>3.6</v>
      </c>
      <c r="J126" s="3">
        <v>32.1</v>
      </c>
      <c r="K126" s="3">
        <v>1.25</v>
      </c>
      <c r="L126" s="3">
        <v>5.5</v>
      </c>
      <c r="M126" s="3">
        <v>0.5</v>
      </c>
      <c r="N126" s="3">
        <v>330</v>
      </c>
      <c r="O126" s="5">
        <v>125</v>
      </c>
      <c r="P126" s="6" t="str">
        <f t="shared" si="0"/>
        <v>Melee</v>
      </c>
      <c r="Q126" s="7" t="s">
        <v>22</v>
      </c>
      <c r="R126" s="3"/>
    </row>
    <row r="127" spans="1:18" ht="14.25">
      <c r="A127" s="1" t="s">
        <v>21</v>
      </c>
      <c r="B127" s="3">
        <v>576.16</v>
      </c>
      <c r="C127" s="3">
        <v>87</v>
      </c>
      <c r="D127" s="3">
        <v>60.04</v>
      </c>
      <c r="E127" s="3">
        <v>3</v>
      </c>
      <c r="F127" s="3">
        <v>0.625</v>
      </c>
      <c r="G127" s="4">
        <v>2.9000000000000001E-2</v>
      </c>
      <c r="H127" s="3">
        <v>47</v>
      </c>
      <c r="I127" s="3">
        <v>3.6</v>
      </c>
      <c r="J127" s="3">
        <v>32.1</v>
      </c>
      <c r="K127" s="3">
        <v>1.25</v>
      </c>
      <c r="L127" s="3">
        <v>8.5</v>
      </c>
      <c r="M127" s="3">
        <v>0.85</v>
      </c>
      <c r="N127" s="3">
        <v>335</v>
      </c>
      <c r="O127" s="5">
        <v>125</v>
      </c>
      <c r="P127" s="6" t="str">
        <f t="shared" si="0"/>
        <v>Melee</v>
      </c>
      <c r="Q127" s="7" t="s">
        <v>22</v>
      </c>
      <c r="R127" s="8"/>
    </row>
    <row r="128" spans="1:18" ht="14.25">
      <c r="A128" s="1" t="s">
        <v>47</v>
      </c>
      <c r="B128" s="3">
        <v>574.20000000000005</v>
      </c>
      <c r="C128" s="3">
        <v>90</v>
      </c>
      <c r="D128" s="3">
        <v>61.97</v>
      </c>
      <c r="E128" s="3">
        <v>4</v>
      </c>
      <c r="F128" s="3">
        <v>0.63800000000000001</v>
      </c>
      <c r="G128" s="4">
        <v>3.4000000000000002E-2</v>
      </c>
      <c r="H128" s="3">
        <v>37</v>
      </c>
      <c r="I128" s="3">
        <v>3.75</v>
      </c>
      <c r="J128" s="3">
        <v>32.1</v>
      </c>
      <c r="K128" s="3">
        <v>1.25</v>
      </c>
      <c r="L128" s="3">
        <v>7</v>
      </c>
      <c r="M128" s="3">
        <v>0.55000000000000004</v>
      </c>
      <c r="N128" s="3">
        <v>335</v>
      </c>
      <c r="O128" s="5">
        <v>125</v>
      </c>
      <c r="P128" s="6" t="str">
        <f t="shared" si="0"/>
        <v>Melee</v>
      </c>
      <c r="Q128" s="7" t="s">
        <v>22</v>
      </c>
      <c r="R128" s="6"/>
    </row>
    <row r="129" spans="1:18" ht="14.25">
      <c r="A129" s="1" t="s">
        <v>32</v>
      </c>
      <c r="B129" s="3">
        <v>565</v>
      </c>
      <c r="C129" s="3">
        <v>95</v>
      </c>
      <c r="D129" s="3">
        <v>63.54</v>
      </c>
      <c r="E129" s="3">
        <v>3.3</v>
      </c>
      <c r="F129" s="3">
        <v>0.69399999999999995</v>
      </c>
      <c r="G129" s="4">
        <v>2.1250000000000002E-2</v>
      </c>
      <c r="H129" s="3">
        <v>39</v>
      </c>
      <c r="I129" s="3">
        <v>4</v>
      </c>
      <c r="J129" s="3">
        <v>32.1</v>
      </c>
      <c r="K129" s="3">
        <v>1.25</v>
      </c>
      <c r="L129" s="3">
        <v>5</v>
      </c>
      <c r="M129" s="3">
        <v>0.75</v>
      </c>
      <c r="N129" s="3">
        <v>335</v>
      </c>
      <c r="O129" s="5">
        <v>125</v>
      </c>
      <c r="P129" s="6" t="str">
        <f t="shared" si="0"/>
        <v>Melee</v>
      </c>
      <c r="Q129" s="7" t="s">
        <v>22</v>
      </c>
      <c r="R129" s="6"/>
    </row>
    <row r="130" spans="1:18" ht="14.25">
      <c r="A130" s="1" t="s">
        <v>66</v>
      </c>
      <c r="B130" s="3">
        <v>576.48</v>
      </c>
      <c r="C130" s="3">
        <v>86</v>
      </c>
      <c r="D130" s="3">
        <v>61</v>
      </c>
      <c r="E130" s="3">
        <v>3.3</v>
      </c>
      <c r="F130" s="3">
        <v>0.61299999999999999</v>
      </c>
      <c r="G130" s="4">
        <v>0.01</v>
      </c>
      <c r="H130" s="3">
        <v>35.46</v>
      </c>
      <c r="I130" s="3">
        <v>3.75</v>
      </c>
      <c r="J130" s="3">
        <v>32.1</v>
      </c>
      <c r="K130" s="3">
        <v>1.25</v>
      </c>
      <c r="L130" s="3">
        <v>8.5</v>
      </c>
      <c r="M130" s="3">
        <v>0.55000000000000004</v>
      </c>
      <c r="N130" s="3">
        <v>325</v>
      </c>
      <c r="O130" s="5">
        <v>175</v>
      </c>
      <c r="P130" s="6" t="str">
        <f t="shared" si="0"/>
        <v>Melee</v>
      </c>
      <c r="Q130" s="7" t="s">
        <v>22</v>
      </c>
      <c r="R130" s="6"/>
    </row>
    <row r="131" spans="1:18" ht="14.25">
      <c r="A131" s="1" t="s">
        <v>107</v>
      </c>
      <c r="B131" s="3">
        <v>565.64</v>
      </c>
      <c r="C131" s="3">
        <v>90</v>
      </c>
      <c r="D131" s="3">
        <v>67.72</v>
      </c>
      <c r="E131" s="3">
        <v>3.5</v>
      </c>
      <c r="F131" s="3">
        <v>0.67900000000000005</v>
      </c>
      <c r="G131" s="4">
        <v>0.02</v>
      </c>
      <c r="H131" s="3">
        <v>33.04</v>
      </c>
      <c r="I131" s="3">
        <v>3</v>
      </c>
      <c r="J131" s="3">
        <v>32.1</v>
      </c>
      <c r="K131" s="3">
        <v>1.25</v>
      </c>
      <c r="L131" s="3">
        <v>9</v>
      </c>
      <c r="M131" s="3">
        <v>0.8</v>
      </c>
      <c r="N131" s="3">
        <v>335</v>
      </c>
      <c r="O131" s="5">
        <v>175</v>
      </c>
      <c r="P131" s="6" t="str">
        <f t="shared" si="0"/>
        <v>Melee</v>
      </c>
      <c r="Q131" s="7" t="s">
        <v>22</v>
      </c>
      <c r="R131" s="6"/>
    </row>
    <row r="132" spans="1:18" ht="14.25">
      <c r="A132" s="1" t="s">
        <v>64</v>
      </c>
      <c r="B132" s="3">
        <v>564.48</v>
      </c>
      <c r="C132" s="3">
        <v>86</v>
      </c>
      <c r="D132" s="3">
        <v>55.88</v>
      </c>
      <c r="E132" s="3">
        <v>3.5</v>
      </c>
      <c r="F132" s="3">
        <v>0.625</v>
      </c>
      <c r="G132" s="4">
        <v>2.215E-2</v>
      </c>
      <c r="H132" s="3">
        <v>36</v>
      </c>
      <c r="I132" s="3">
        <v>4.3</v>
      </c>
      <c r="J132" s="3">
        <v>32.1</v>
      </c>
      <c r="K132" s="3">
        <v>1.25</v>
      </c>
      <c r="L132" s="3">
        <v>8</v>
      </c>
      <c r="M132" s="3">
        <v>0.55000000000000004</v>
      </c>
      <c r="N132" s="3">
        <v>335</v>
      </c>
      <c r="O132" s="5">
        <v>125</v>
      </c>
      <c r="P132" s="6" t="str">
        <f t="shared" si="0"/>
        <v>Melee</v>
      </c>
      <c r="Q132" s="7" t="s">
        <v>22</v>
      </c>
      <c r="R132" s="8"/>
    </row>
    <row r="133" spans="1:18" ht="14.25">
      <c r="A133" s="1" t="s">
        <v>143</v>
      </c>
      <c r="B133" s="3">
        <v>560</v>
      </c>
      <c r="C133" s="3">
        <v>88</v>
      </c>
      <c r="D133" s="3">
        <v>64</v>
      </c>
      <c r="E133" s="3">
        <v>3</v>
      </c>
      <c r="F133" s="3">
        <v>0.625</v>
      </c>
      <c r="G133" s="4">
        <v>0.03</v>
      </c>
      <c r="H133" s="3">
        <v>31</v>
      </c>
      <c r="I133" s="3">
        <v>3</v>
      </c>
      <c r="J133" s="3">
        <v>27.1</v>
      </c>
      <c r="K133" s="3">
        <v>0.75</v>
      </c>
      <c r="L133" s="3">
        <v>8.5</v>
      </c>
      <c r="M133" s="3">
        <v>0.85</v>
      </c>
      <c r="N133" s="3">
        <v>340</v>
      </c>
      <c r="O133" s="5">
        <v>150</v>
      </c>
      <c r="P133" s="6" t="str">
        <f t="shared" si="0"/>
        <v>Melee</v>
      </c>
      <c r="Q133" s="7" t="s">
        <v>22</v>
      </c>
      <c r="R133" s="8"/>
    </row>
    <row r="134" spans="1:18" ht="14.25">
      <c r="A134" s="1" t="s">
        <v>133</v>
      </c>
      <c r="B134" s="3">
        <v>542.64</v>
      </c>
      <c r="C134" s="3">
        <v>73</v>
      </c>
      <c r="D134" s="3">
        <v>68</v>
      </c>
      <c r="E134" s="3">
        <v>4</v>
      </c>
      <c r="F134" s="3">
        <v>0.67900000000000005</v>
      </c>
      <c r="G134" s="4">
        <v>1.2999999999999999E-2</v>
      </c>
      <c r="H134" s="3">
        <v>32</v>
      </c>
      <c r="I134" s="3">
        <v>3</v>
      </c>
      <c r="J134" s="3">
        <v>32.1</v>
      </c>
      <c r="K134" s="3">
        <v>1.25</v>
      </c>
      <c r="L134" s="3">
        <v>10</v>
      </c>
      <c r="M134" s="3">
        <v>0.8</v>
      </c>
      <c r="N134" s="3">
        <v>345</v>
      </c>
      <c r="O134" s="5">
        <v>175</v>
      </c>
      <c r="P134" s="6" t="str">
        <f t="shared" si="0"/>
        <v>Melee</v>
      </c>
      <c r="Q134" s="7" t="s">
        <v>22</v>
      </c>
      <c r="R134" s="6"/>
    </row>
    <row r="135" spans="1:18" ht="14.25">
      <c r="A135" s="1" t="s">
        <v>113</v>
      </c>
      <c r="B135" s="3">
        <v>615</v>
      </c>
      <c r="C135" s="3">
        <v>95</v>
      </c>
      <c r="D135" s="3">
        <v>60</v>
      </c>
      <c r="E135" s="3">
        <v>3.4</v>
      </c>
      <c r="F135" s="3">
        <v>0.63800000000000001</v>
      </c>
      <c r="G135" s="4">
        <v>1.6E-2</v>
      </c>
      <c r="H135" s="3">
        <v>33</v>
      </c>
      <c r="I135" s="3">
        <v>3.5</v>
      </c>
      <c r="J135" s="3">
        <v>32</v>
      </c>
      <c r="K135" s="3">
        <v>1.25</v>
      </c>
      <c r="L135" s="3">
        <v>8</v>
      </c>
      <c r="M135" s="3">
        <v>0.5</v>
      </c>
      <c r="N135" s="3">
        <v>340</v>
      </c>
      <c r="O135" s="5">
        <v>175</v>
      </c>
      <c r="P135" s="6" t="str">
        <f t="shared" si="0"/>
        <v>Melee</v>
      </c>
      <c r="Q135" s="7" t="s">
        <v>22</v>
      </c>
      <c r="R135" s="8"/>
    </row>
    <row r="136" spans="1:18" ht="14.25">
      <c r="A136" s="1" t="s">
        <v>20</v>
      </c>
      <c r="B136" s="3">
        <v>576.87</v>
      </c>
      <c r="C136" s="3">
        <v>87</v>
      </c>
      <c r="D136" s="3">
        <v>55.375999999999998</v>
      </c>
      <c r="E136" s="3">
        <v>3.2</v>
      </c>
      <c r="F136" s="3">
        <v>0.64400000000000002</v>
      </c>
      <c r="G136" s="4">
        <v>3.5000000000000003E-2</v>
      </c>
      <c r="H136" s="3">
        <v>47</v>
      </c>
      <c r="I136" s="3">
        <v>4</v>
      </c>
      <c r="J136" s="3">
        <v>32.1</v>
      </c>
      <c r="K136" s="3">
        <v>1.25</v>
      </c>
      <c r="L136" s="3">
        <v>8</v>
      </c>
      <c r="M136" s="3">
        <v>1</v>
      </c>
      <c r="N136" s="3">
        <v>335</v>
      </c>
      <c r="O136" s="5">
        <v>125</v>
      </c>
      <c r="P136" s="6" t="str">
        <f t="shared" si="0"/>
        <v>Melee</v>
      </c>
      <c r="Q136" s="7" t="s">
        <v>19</v>
      </c>
    </row>
    <row r="137" spans="1:18" ht="14.25">
      <c r="A137" s="1" t="s">
        <v>169</v>
      </c>
      <c r="B137" s="3">
        <v>562</v>
      </c>
      <c r="C137" s="3">
        <v>112</v>
      </c>
      <c r="D137" s="3">
        <v>59</v>
      </c>
      <c r="E137" s="3">
        <v>3.5</v>
      </c>
      <c r="F137" s="3">
        <v>0.625</v>
      </c>
      <c r="G137" s="4">
        <v>1.4999999999999999E-2</v>
      </c>
      <c r="H137" s="3">
        <v>24</v>
      </c>
      <c r="I137" s="3">
        <v>3.5</v>
      </c>
      <c r="J137" s="3">
        <v>32</v>
      </c>
      <c r="K137" s="3">
        <v>1.25</v>
      </c>
      <c r="L137" s="3">
        <v>8</v>
      </c>
      <c r="M137" s="3">
        <v>0.8</v>
      </c>
      <c r="N137" s="3">
        <v>335</v>
      </c>
      <c r="O137" s="5">
        <v>150</v>
      </c>
      <c r="P137" s="6" t="str">
        <f t="shared" si="0"/>
        <v>Melee</v>
      </c>
      <c r="Q137" s="7" t="s">
        <v>19</v>
      </c>
      <c r="R137" s="3"/>
    </row>
    <row r="138" spans="1:18" ht="14.25">
      <c r="A138" s="1" t="s">
        <v>161</v>
      </c>
      <c r="B138" s="3">
        <v>590</v>
      </c>
      <c r="C138" s="3">
        <v>90</v>
      </c>
      <c r="D138" s="3">
        <v>67</v>
      </c>
      <c r="E138" s="3">
        <v>4</v>
      </c>
      <c r="F138" s="3">
        <v>0.625</v>
      </c>
      <c r="G138" s="4">
        <v>2.2499999999999999E-2</v>
      </c>
      <c r="H138" s="3">
        <v>28</v>
      </c>
      <c r="I138" s="3">
        <v>3.5</v>
      </c>
      <c r="J138" s="3">
        <v>32.1</v>
      </c>
      <c r="K138" s="3">
        <v>1.25</v>
      </c>
      <c r="L138" s="3">
        <v>5</v>
      </c>
      <c r="M138" s="3">
        <v>0.8</v>
      </c>
      <c r="N138" s="3">
        <v>345</v>
      </c>
      <c r="O138" s="5">
        <v>125</v>
      </c>
      <c r="P138" s="6" t="str">
        <f t="shared" si="0"/>
        <v>Melee</v>
      </c>
      <c r="Q138" s="7" t="s">
        <v>19</v>
      </c>
      <c r="R138" s="8"/>
    </row>
    <row r="139" spans="1:18" ht="14.25">
      <c r="A139" s="1" t="s">
        <v>40</v>
      </c>
      <c r="B139" s="3">
        <v>540</v>
      </c>
      <c r="C139" s="3">
        <v>90</v>
      </c>
      <c r="D139" s="3">
        <v>64</v>
      </c>
      <c r="E139" s="3">
        <v>4</v>
      </c>
      <c r="F139" s="3">
        <v>0.625</v>
      </c>
      <c r="G139" s="4">
        <v>2.5000000000000001E-2</v>
      </c>
      <c r="H139" s="3">
        <v>38</v>
      </c>
      <c r="I139" s="3">
        <v>3.5</v>
      </c>
      <c r="J139" s="3">
        <v>32</v>
      </c>
      <c r="K139" s="3">
        <v>1.25</v>
      </c>
      <c r="L139" s="3">
        <v>8</v>
      </c>
      <c r="M139" s="3">
        <v>0.8</v>
      </c>
      <c r="N139" s="3">
        <v>345</v>
      </c>
      <c r="O139" s="5">
        <v>125</v>
      </c>
      <c r="P139" s="6" t="str">
        <f t="shared" si="0"/>
        <v>Melee</v>
      </c>
      <c r="Q139" s="7" t="s">
        <v>19</v>
      </c>
      <c r="R139" s="6"/>
    </row>
    <row r="140" spans="1:18" ht="14.25">
      <c r="A140" s="1" t="s">
        <v>104</v>
      </c>
      <c r="B140" s="3">
        <v>540</v>
      </c>
      <c r="C140" s="3">
        <v>85</v>
      </c>
      <c r="D140" s="3">
        <v>60</v>
      </c>
      <c r="E140" s="3">
        <v>3</v>
      </c>
      <c r="F140" s="3">
        <v>0.625</v>
      </c>
      <c r="G140" s="4">
        <v>0.02</v>
      </c>
      <c r="H140" s="3">
        <v>34</v>
      </c>
      <c r="I140" s="3">
        <v>3</v>
      </c>
      <c r="J140" s="3">
        <v>32.1</v>
      </c>
      <c r="K140" s="3">
        <v>1.25</v>
      </c>
      <c r="L140" s="3">
        <v>8.5</v>
      </c>
      <c r="M140" s="3">
        <v>0.75</v>
      </c>
      <c r="N140" s="3">
        <v>340</v>
      </c>
      <c r="O140" s="5">
        <v>125</v>
      </c>
      <c r="P140" s="6" t="str">
        <f t="shared" si="0"/>
        <v>Melee</v>
      </c>
      <c r="Q140" s="7" t="s">
        <v>19</v>
      </c>
      <c r="R140" s="6"/>
    </row>
    <row r="141" spans="1:18" ht="14.25">
      <c r="A141" s="1" t="s">
        <v>18</v>
      </c>
      <c r="B141" s="3">
        <v>610</v>
      </c>
      <c r="C141" s="3">
        <v>95</v>
      </c>
      <c r="D141" s="3">
        <v>56</v>
      </c>
      <c r="E141" s="3">
        <v>3.2</v>
      </c>
      <c r="F141" s="3">
        <v>0.625</v>
      </c>
      <c r="G141" s="4">
        <v>2.5000000000000001E-2</v>
      </c>
      <c r="H141" s="3">
        <v>47</v>
      </c>
      <c r="I141" s="3">
        <v>3.5</v>
      </c>
      <c r="J141" s="3">
        <v>32.1</v>
      </c>
      <c r="K141" s="3">
        <v>1.25</v>
      </c>
      <c r="L141" s="3">
        <v>6.5</v>
      </c>
      <c r="M141" s="3">
        <v>0.55000000000000004</v>
      </c>
      <c r="N141" s="3">
        <v>335</v>
      </c>
      <c r="O141" s="5">
        <v>175</v>
      </c>
      <c r="P141" s="6" t="str">
        <f t="shared" si="0"/>
        <v>Melee</v>
      </c>
      <c r="Q141" s="7" t="s">
        <v>19</v>
      </c>
      <c r="R141" s="6"/>
    </row>
    <row r="142" spans="1:18" ht="12.75">
      <c r="A142" s="14"/>
      <c r="G142" s="15"/>
    </row>
    <row r="143" spans="1:18" ht="12.75">
      <c r="A143" s="14"/>
      <c r="G143" s="15"/>
    </row>
    <row r="144" spans="1:18" ht="12.75">
      <c r="A144" s="14"/>
      <c r="G144" s="15"/>
    </row>
    <row r="145" spans="1:7" ht="12.75">
      <c r="A145" s="14"/>
      <c r="G145" s="15"/>
    </row>
    <row r="146" spans="1:7" ht="12.75">
      <c r="A146" s="14"/>
      <c r="G146" s="15"/>
    </row>
    <row r="147" spans="1:7" ht="12.75">
      <c r="A147" s="14"/>
      <c r="G147" s="15"/>
    </row>
    <row r="148" spans="1:7" ht="12.75">
      <c r="A148" s="14"/>
      <c r="G148" s="15"/>
    </row>
    <row r="149" spans="1:7" ht="12.75">
      <c r="A149" s="14"/>
      <c r="G149" s="15"/>
    </row>
    <row r="150" spans="1:7" ht="12.75">
      <c r="A150" s="14"/>
      <c r="G150" s="15"/>
    </row>
    <row r="151" spans="1:7" ht="12.75">
      <c r="A151" s="14"/>
      <c r="G151" s="15"/>
    </row>
    <row r="152" spans="1:7" ht="12.75">
      <c r="A152" s="14"/>
      <c r="G152" s="15"/>
    </row>
    <row r="153" spans="1:7" ht="12.75">
      <c r="A153" s="14"/>
      <c r="G153" s="15"/>
    </row>
    <row r="154" spans="1:7" ht="12.75">
      <c r="A154" s="14"/>
      <c r="G154" s="15"/>
    </row>
    <row r="155" spans="1:7" ht="12.75">
      <c r="A155" s="14"/>
      <c r="G155" s="15"/>
    </row>
    <row r="156" spans="1:7" ht="12.75">
      <c r="A156" s="14"/>
      <c r="G156" s="15"/>
    </row>
    <row r="157" spans="1:7" ht="12.75">
      <c r="A157" s="14"/>
      <c r="G157" s="15"/>
    </row>
    <row r="158" spans="1:7" ht="12.75">
      <c r="A158" s="14"/>
      <c r="G158" s="15"/>
    </row>
    <row r="159" spans="1:7" ht="12.75">
      <c r="A159" s="14"/>
      <c r="G159" s="15"/>
    </row>
    <row r="160" spans="1:7" ht="12.75">
      <c r="A160" s="14"/>
      <c r="G160" s="15"/>
    </row>
    <row r="161" spans="1:7" ht="12.75">
      <c r="A161" s="14"/>
      <c r="G161" s="15"/>
    </row>
    <row r="162" spans="1:7" ht="12.75">
      <c r="A162" s="14"/>
      <c r="G162" s="15"/>
    </row>
    <row r="163" spans="1:7" ht="12.75">
      <c r="A163" s="14"/>
      <c r="G163" s="15"/>
    </row>
    <row r="164" spans="1:7" ht="12.75">
      <c r="A164" s="14"/>
      <c r="G164" s="15"/>
    </row>
    <row r="165" spans="1:7" ht="12.75">
      <c r="A165" s="14"/>
      <c r="G165" s="15"/>
    </row>
    <row r="166" spans="1:7" ht="12.75">
      <c r="A166" s="14"/>
      <c r="G166" s="15"/>
    </row>
    <row r="167" spans="1:7" ht="12.75">
      <c r="A167" s="14"/>
      <c r="G167" s="15"/>
    </row>
    <row r="168" spans="1:7" ht="12.75">
      <c r="A168" s="14"/>
      <c r="G168" s="15"/>
    </row>
    <row r="169" spans="1:7" ht="12.75">
      <c r="A169" s="14"/>
      <c r="G169" s="15"/>
    </row>
    <row r="170" spans="1:7" ht="12.75">
      <c r="A170" s="14"/>
      <c r="G170" s="15"/>
    </row>
    <row r="171" spans="1:7" ht="12.75">
      <c r="A171" s="14"/>
      <c r="G171" s="15"/>
    </row>
    <row r="172" spans="1:7" ht="12.75">
      <c r="A172" s="14"/>
      <c r="G172" s="15"/>
    </row>
    <row r="173" spans="1:7" ht="12.75">
      <c r="A173" s="14"/>
      <c r="G173" s="15"/>
    </row>
    <row r="174" spans="1:7" ht="12.75">
      <c r="A174" s="14"/>
      <c r="G174" s="15"/>
    </row>
    <row r="175" spans="1:7" ht="12.75">
      <c r="A175" s="14"/>
      <c r="G175" s="15"/>
    </row>
    <row r="176" spans="1:7" ht="12.75">
      <c r="A176" s="14"/>
      <c r="G176" s="15"/>
    </row>
    <row r="177" spans="1:7" ht="12.75">
      <c r="A177" s="14"/>
      <c r="G177" s="15"/>
    </row>
    <row r="178" spans="1:7" ht="12.75">
      <c r="A178" s="14"/>
      <c r="G178" s="15"/>
    </row>
    <row r="179" spans="1:7" ht="12.75">
      <c r="A179" s="14"/>
      <c r="G179" s="15"/>
    </row>
    <row r="180" spans="1:7" ht="12.75">
      <c r="A180" s="14"/>
      <c r="G180" s="15"/>
    </row>
    <row r="181" spans="1:7" ht="12.75">
      <c r="A181" s="14"/>
      <c r="G181" s="15"/>
    </row>
    <row r="182" spans="1:7" ht="12.75">
      <c r="A182" s="14"/>
      <c r="G182" s="15"/>
    </row>
    <row r="183" spans="1:7" ht="12.75">
      <c r="A183" s="14"/>
      <c r="G183" s="15"/>
    </row>
    <row r="184" spans="1:7" ht="12.75">
      <c r="A184" s="14"/>
      <c r="G184" s="15"/>
    </row>
    <row r="185" spans="1:7" ht="12.75">
      <c r="A185" s="14"/>
      <c r="G185" s="15"/>
    </row>
    <row r="186" spans="1:7" ht="12.75">
      <c r="A186" s="14"/>
      <c r="G186" s="15"/>
    </row>
    <row r="187" spans="1:7" ht="12.75">
      <c r="A187" s="14"/>
      <c r="G187" s="15"/>
    </row>
    <row r="188" spans="1:7" ht="12.75">
      <c r="A188" s="14"/>
      <c r="G188" s="15"/>
    </row>
    <row r="189" spans="1:7" ht="12.75">
      <c r="A189" s="14"/>
      <c r="G189" s="15"/>
    </row>
    <row r="190" spans="1:7" ht="12.75">
      <c r="A190" s="14"/>
      <c r="G190" s="15"/>
    </row>
    <row r="191" spans="1:7" ht="12.75">
      <c r="A191" s="14"/>
      <c r="G191" s="15"/>
    </row>
    <row r="192" spans="1:7" ht="12.75">
      <c r="A192" s="14"/>
      <c r="G192" s="15"/>
    </row>
    <row r="193" spans="1:7" ht="12.75">
      <c r="A193" s="14"/>
      <c r="G193" s="15"/>
    </row>
    <row r="194" spans="1:7" ht="12.75">
      <c r="A194" s="14"/>
      <c r="G194" s="15"/>
    </row>
    <row r="195" spans="1:7" ht="12.75">
      <c r="A195" s="14"/>
      <c r="G195" s="15"/>
    </row>
    <row r="196" spans="1:7" ht="12.75">
      <c r="A196" s="14"/>
      <c r="G196" s="15"/>
    </row>
    <row r="197" spans="1:7" ht="12.75">
      <c r="A197" s="14"/>
      <c r="G197" s="15"/>
    </row>
    <row r="198" spans="1:7" ht="12.75">
      <c r="A198" s="14"/>
      <c r="G198" s="15"/>
    </row>
    <row r="199" spans="1:7" ht="12.75">
      <c r="A199" s="14"/>
      <c r="G199" s="15"/>
    </row>
    <row r="200" spans="1:7" ht="12.75">
      <c r="A200" s="14"/>
      <c r="G200" s="15"/>
    </row>
    <row r="201" spans="1:7" ht="12.75">
      <c r="A201" s="14"/>
      <c r="G201" s="15"/>
    </row>
    <row r="202" spans="1:7" ht="12.75">
      <c r="A202" s="14"/>
      <c r="G202" s="15"/>
    </row>
    <row r="203" spans="1:7" ht="12.75">
      <c r="A203" s="14"/>
      <c r="G203" s="15"/>
    </row>
    <row r="204" spans="1:7" ht="12.75">
      <c r="A204" s="14"/>
      <c r="G204" s="15"/>
    </row>
    <row r="205" spans="1:7" ht="12.75">
      <c r="A205" s="14"/>
      <c r="G205" s="15"/>
    </row>
    <row r="206" spans="1:7" ht="12.75">
      <c r="A206" s="14"/>
      <c r="G206" s="15"/>
    </row>
    <row r="207" spans="1:7" ht="12.75">
      <c r="A207" s="14"/>
      <c r="G207" s="15"/>
    </row>
    <row r="208" spans="1:7" ht="12.75">
      <c r="A208" s="14"/>
      <c r="G208" s="15"/>
    </row>
    <row r="209" spans="1:7" ht="12.75">
      <c r="A209" s="14"/>
      <c r="G209" s="15"/>
    </row>
    <row r="210" spans="1:7" ht="12.75">
      <c r="A210" s="14"/>
      <c r="G210" s="15"/>
    </row>
    <row r="211" spans="1:7" ht="12.75">
      <c r="A211" s="14"/>
      <c r="G211" s="15"/>
    </row>
    <row r="212" spans="1:7" ht="12.75">
      <c r="A212" s="14"/>
      <c r="G212" s="15"/>
    </row>
    <row r="213" spans="1:7" ht="12.75">
      <c r="A213" s="14"/>
      <c r="G213" s="15"/>
    </row>
    <row r="214" spans="1:7" ht="12.75">
      <c r="A214" s="14"/>
      <c r="G214" s="15"/>
    </row>
    <row r="215" spans="1:7" ht="12.75">
      <c r="A215" s="14"/>
      <c r="G215" s="15"/>
    </row>
    <row r="216" spans="1:7" ht="12.75">
      <c r="A216" s="14"/>
      <c r="G216" s="15"/>
    </row>
    <row r="217" spans="1:7" ht="12.75">
      <c r="A217" s="14"/>
      <c r="G217" s="15"/>
    </row>
    <row r="218" spans="1:7" ht="12.75">
      <c r="A218" s="14"/>
      <c r="G218" s="15"/>
    </row>
    <row r="219" spans="1:7" ht="12.75">
      <c r="A219" s="14"/>
      <c r="G219" s="15"/>
    </row>
    <row r="220" spans="1:7" ht="12.75">
      <c r="A220" s="14"/>
      <c r="G220" s="15"/>
    </row>
    <row r="221" spans="1:7" ht="12.75">
      <c r="A221" s="14"/>
      <c r="G221" s="15"/>
    </row>
    <row r="222" spans="1:7" ht="12.75">
      <c r="A222" s="14"/>
      <c r="G222" s="15"/>
    </row>
    <row r="223" spans="1:7" ht="12.75">
      <c r="A223" s="14"/>
      <c r="G223" s="15"/>
    </row>
    <row r="224" spans="1:7" ht="12.75">
      <c r="A224" s="14"/>
      <c r="G224" s="15"/>
    </row>
    <row r="225" spans="1:7" ht="12.75">
      <c r="A225" s="14"/>
      <c r="G225" s="15"/>
    </row>
    <row r="226" spans="1:7" ht="12.75">
      <c r="A226" s="14"/>
      <c r="G226" s="15"/>
    </row>
    <row r="227" spans="1:7" ht="12.75">
      <c r="A227" s="14"/>
      <c r="G227" s="15"/>
    </row>
    <row r="228" spans="1:7" ht="12.75">
      <c r="A228" s="14"/>
      <c r="G228" s="15"/>
    </row>
    <row r="229" spans="1:7" ht="12.75">
      <c r="A229" s="14"/>
      <c r="G229" s="15"/>
    </row>
    <row r="230" spans="1:7" ht="12.75">
      <c r="A230" s="14"/>
      <c r="G230" s="15"/>
    </row>
    <row r="231" spans="1:7" ht="12.75">
      <c r="A231" s="14"/>
      <c r="G231" s="15"/>
    </row>
    <row r="232" spans="1:7" ht="12.75">
      <c r="A232" s="14"/>
      <c r="G232" s="15"/>
    </row>
    <row r="233" spans="1:7" ht="12.75">
      <c r="A233" s="14"/>
      <c r="G233" s="15"/>
    </row>
    <row r="234" spans="1:7" ht="12.75">
      <c r="A234" s="14"/>
      <c r="G234" s="15"/>
    </row>
    <row r="235" spans="1:7" ht="12.75">
      <c r="A235" s="14"/>
      <c r="G235" s="15"/>
    </row>
    <row r="236" spans="1:7" ht="12.75">
      <c r="A236" s="14"/>
      <c r="G236" s="15"/>
    </row>
    <row r="237" spans="1:7" ht="12.75">
      <c r="A237" s="14"/>
      <c r="G237" s="15"/>
    </row>
    <row r="238" spans="1:7" ht="12.75">
      <c r="A238" s="14"/>
      <c r="G238" s="15"/>
    </row>
    <row r="239" spans="1:7" ht="12.75">
      <c r="A239" s="14"/>
      <c r="G239" s="15"/>
    </row>
    <row r="240" spans="1:7" ht="12.75">
      <c r="A240" s="14"/>
      <c r="G240" s="15"/>
    </row>
    <row r="241" spans="1:7" ht="12.75">
      <c r="A241" s="14"/>
      <c r="G241" s="15"/>
    </row>
    <row r="242" spans="1:7" ht="12.75">
      <c r="A242" s="14"/>
      <c r="G242" s="15"/>
    </row>
    <row r="243" spans="1:7" ht="12.75">
      <c r="A243" s="14"/>
      <c r="G243" s="15"/>
    </row>
    <row r="244" spans="1:7" ht="12.75">
      <c r="A244" s="14"/>
      <c r="G244" s="15"/>
    </row>
    <row r="245" spans="1:7" ht="12.75">
      <c r="A245" s="14"/>
      <c r="G245" s="15"/>
    </row>
    <row r="246" spans="1:7" ht="12.75">
      <c r="A246" s="14"/>
      <c r="G246" s="15"/>
    </row>
    <row r="247" spans="1:7" ht="12.75">
      <c r="A247" s="14"/>
      <c r="G247" s="15"/>
    </row>
    <row r="248" spans="1:7" ht="12.75">
      <c r="A248" s="14"/>
      <c r="G248" s="15"/>
    </row>
    <row r="249" spans="1:7" ht="12.75">
      <c r="A249" s="14"/>
      <c r="G249" s="15"/>
    </row>
    <row r="250" spans="1:7" ht="12.75">
      <c r="A250" s="14"/>
      <c r="G250" s="15"/>
    </row>
    <row r="251" spans="1:7" ht="12.75">
      <c r="A251" s="14"/>
      <c r="G251" s="15"/>
    </row>
    <row r="252" spans="1:7" ht="12.75">
      <c r="A252" s="14"/>
      <c r="G252" s="15"/>
    </row>
    <row r="253" spans="1:7" ht="12.75">
      <c r="A253" s="14"/>
      <c r="G253" s="15"/>
    </row>
    <row r="254" spans="1:7" ht="12.75">
      <c r="A254" s="14"/>
      <c r="G254" s="15"/>
    </row>
    <row r="255" spans="1:7" ht="12.75">
      <c r="A255" s="14"/>
      <c r="G255" s="15"/>
    </row>
    <row r="256" spans="1:7" ht="12.75">
      <c r="A256" s="14"/>
      <c r="G256" s="15"/>
    </row>
    <row r="257" spans="1:7" ht="12.75">
      <c r="A257" s="14"/>
      <c r="G257" s="15"/>
    </row>
    <row r="258" spans="1:7" ht="12.75">
      <c r="A258" s="14"/>
      <c r="G258" s="15"/>
    </row>
    <row r="259" spans="1:7" ht="12.75">
      <c r="A259" s="14"/>
      <c r="G259" s="15"/>
    </row>
    <row r="260" spans="1:7" ht="12.75">
      <c r="A260" s="14"/>
      <c r="G260" s="15"/>
    </row>
    <row r="261" spans="1:7" ht="12.75">
      <c r="A261" s="14"/>
      <c r="G261" s="15"/>
    </row>
    <row r="262" spans="1:7" ht="12.75">
      <c r="A262" s="14"/>
      <c r="G262" s="15"/>
    </row>
    <row r="263" spans="1:7" ht="12.75">
      <c r="A263" s="14"/>
      <c r="G263" s="15"/>
    </row>
    <row r="264" spans="1:7" ht="12.75">
      <c r="A264" s="14"/>
      <c r="G264" s="15"/>
    </row>
    <row r="265" spans="1:7" ht="12.75">
      <c r="A265" s="14"/>
      <c r="G265" s="15"/>
    </row>
    <row r="266" spans="1:7" ht="12.75">
      <c r="A266" s="14"/>
      <c r="G266" s="15"/>
    </row>
    <row r="267" spans="1:7" ht="12.75">
      <c r="A267" s="14"/>
      <c r="G267" s="15"/>
    </row>
    <row r="268" spans="1:7" ht="12.75">
      <c r="A268" s="14"/>
      <c r="G268" s="15"/>
    </row>
    <row r="269" spans="1:7" ht="12.75">
      <c r="A269" s="14"/>
      <c r="G269" s="15"/>
    </row>
    <row r="270" spans="1:7" ht="12.75">
      <c r="A270" s="14"/>
      <c r="G270" s="15"/>
    </row>
    <row r="271" spans="1:7" ht="12.75">
      <c r="A271" s="14"/>
      <c r="G271" s="15"/>
    </row>
    <row r="272" spans="1:7" ht="12.75">
      <c r="A272" s="14"/>
      <c r="G272" s="15"/>
    </row>
    <row r="273" spans="1:7" ht="12.75">
      <c r="A273" s="14"/>
      <c r="G273" s="15"/>
    </row>
    <row r="274" spans="1:7" ht="12.75">
      <c r="A274" s="14"/>
      <c r="G274" s="15"/>
    </row>
    <row r="275" spans="1:7" ht="12.75">
      <c r="A275" s="14"/>
      <c r="G275" s="15"/>
    </row>
    <row r="276" spans="1:7" ht="12.75">
      <c r="A276" s="14"/>
      <c r="G276" s="15"/>
    </row>
    <row r="277" spans="1:7" ht="12.75">
      <c r="A277" s="14"/>
      <c r="G277" s="15"/>
    </row>
    <row r="278" spans="1:7" ht="12.75">
      <c r="A278" s="14"/>
      <c r="G278" s="15"/>
    </row>
    <row r="279" spans="1:7" ht="12.75">
      <c r="A279" s="14"/>
      <c r="G279" s="15"/>
    </row>
    <row r="280" spans="1:7" ht="12.75">
      <c r="A280" s="14"/>
      <c r="G280" s="15"/>
    </row>
    <row r="281" spans="1:7" ht="12.75">
      <c r="A281" s="14"/>
      <c r="G281" s="15"/>
    </row>
    <row r="282" spans="1:7" ht="12.75">
      <c r="A282" s="14"/>
      <c r="G282" s="15"/>
    </row>
    <row r="283" spans="1:7" ht="12.75">
      <c r="A283" s="14"/>
      <c r="G283" s="15"/>
    </row>
    <row r="284" spans="1:7" ht="12.75">
      <c r="A284" s="14"/>
      <c r="G284" s="15"/>
    </row>
    <row r="285" spans="1:7" ht="12.75">
      <c r="A285" s="14"/>
      <c r="G285" s="15"/>
    </row>
    <row r="286" spans="1:7" ht="12.75">
      <c r="A286" s="14"/>
      <c r="G286" s="15"/>
    </row>
    <row r="287" spans="1:7" ht="12.75">
      <c r="A287" s="14"/>
      <c r="G287" s="15"/>
    </row>
    <row r="288" spans="1:7" ht="12.75">
      <c r="A288" s="14"/>
      <c r="G288" s="15"/>
    </row>
    <row r="289" spans="1:7" ht="12.75">
      <c r="A289" s="14"/>
      <c r="G289" s="15"/>
    </row>
    <row r="290" spans="1:7" ht="12.75">
      <c r="A290" s="14"/>
      <c r="G290" s="15"/>
    </row>
    <row r="291" spans="1:7" ht="12.75">
      <c r="A291" s="14"/>
      <c r="G291" s="15"/>
    </row>
    <row r="292" spans="1:7" ht="12.75">
      <c r="A292" s="14"/>
      <c r="G292" s="15"/>
    </row>
    <row r="293" spans="1:7" ht="12.75">
      <c r="A293" s="14"/>
      <c r="G293" s="15"/>
    </row>
    <row r="294" spans="1:7" ht="12.75">
      <c r="A294" s="14"/>
      <c r="G294" s="15"/>
    </row>
    <row r="295" spans="1:7" ht="12.75">
      <c r="A295" s="14"/>
      <c r="G295" s="15"/>
    </row>
    <row r="296" spans="1:7" ht="12.75">
      <c r="A296" s="14"/>
      <c r="G296" s="15"/>
    </row>
    <row r="297" spans="1:7" ht="12.75">
      <c r="A297" s="14"/>
      <c r="G297" s="15"/>
    </row>
    <row r="298" spans="1:7" ht="12.75">
      <c r="A298" s="14"/>
      <c r="G298" s="15"/>
    </row>
    <row r="299" spans="1:7" ht="12.75">
      <c r="A299" s="14"/>
      <c r="G299" s="15"/>
    </row>
    <row r="300" spans="1:7" ht="12.75">
      <c r="A300" s="14"/>
      <c r="G300" s="15"/>
    </row>
    <row r="301" spans="1:7" ht="12.75">
      <c r="A301" s="14"/>
      <c r="G301" s="15"/>
    </row>
    <row r="302" spans="1:7" ht="12.75">
      <c r="A302" s="14"/>
      <c r="G302" s="15"/>
    </row>
    <row r="303" spans="1:7" ht="12.75">
      <c r="A303" s="14"/>
      <c r="G303" s="15"/>
    </row>
    <row r="304" spans="1:7" ht="12.75">
      <c r="A304" s="14"/>
      <c r="G304" s="15"/>
    </row>
    <row r="305" spans="1:7" ht="12.75">
      <c r="A305" s="14"/>
      <c r="G305" s="15"/>
    </row>
    <row r="306" spans="1:7" ht="12.75">
      <c r="A306" s="14"/>
      <c r="G306" s="15"/>
    </row>
    <row r="307" spans="1:7" ht="12.75">
      <c r="A307" s="14"/>
      <c r="G307" s="15"/>
    </row>
    <row r="308" spans="1:7" ht="12.75">
      <c r="A308" s="14"/>
      <c r="G308" s="15"/>
    </row>
    <row r="309" spans="1:7" ht="12.75">
      <c r="A309" s="14"/>
      <c r="G309" s="15"/>
    </row>
    <row r="310" spans="1:7" ht="12.75">
      <c r="A310" s="14"/>
      <c r="G310" s="15"/>
    </row>
    <row r="311" spans="1:7" ht="12.75">
      <c r="A311" s="14"/>
      <c r="G311" s="15"/>
    </row>
    <row r="312" spans="1:7" ht="12.75">
      <c r="A312" s="14"/>
      <c r="G312" s="15"/>
    </row>
    <row r="313" spans="1:7" ht="12.75">
      <c r="A313" s="14"/>
      <c r="G313" s="15"/>
    </row>
    <row r="314" spans="1:7" ht="12.75">
      <c r="A314" s="14"/>
      <c r="G314" s="15"/>
    </row>
    <row r="315" spans="1:7" ht="12.75">
      <c r="A315" s="14"/>
      <c r="G315" s="15"/>
    </row>
    <row r="316" spans="1:7" ht="12.75">
      <c r="A316" s="14"/>
      <c r="G316" s="15"/>
    </row>
    <row r="317" spans="1:7" ht="12.75">
      <c r="A317" s="14"/>
      <c r="G317" s="15"/>
    </row>
    <row r="318" spans="1:7" ht="12.75">
      <c r="A318" s="14"/>
      <c r="G318" s="15"/>
    </row>
    <row r="319" spans="1:7" ht="12.75">
      <c r="A319" s="14"/>
      <c r="G319" s="15"/>
    </row>
    <row r="320" spans="1:7" ht="12.75">
      <c r="A320" s="14"/>
      <c r="G320" s="15"/>
    </row>
    <row r="321" spans="1:7" ht="12.75">
      <c r="A321" s="14"/>
      <c r="G321" s="15"/>
    </row>
    <row r="322" spans="1:7" ht="12.75">
      <c r="A322" s="14"/>
      <c r="G322" s="15"/>
    </row>
    <row r="323" spans="1:7" ht="12.75">
      <c r="A323" s="14"/>
      <c r="G323" s="15"/>
    </row>
    <row r="324" spans="1:7" ht="12.75">
      <c r="A324" s="14"/>
      <c r="G324" s="15"/>
    </row>
    <row r="325" spans="1:7" ht="12.75">
      <c r="A325" s="14"/>
      <c r="G325" s="15"/>
    </row>
    <row r="326" spans="1:7" ht="12.75">
      <c r="A326" s="14"/>
      <c r="G326" s="15"/>
    </row>
    <row r="327" spans="1:7" ht="12.75">
      <c r="A327" s="14"/>
      <c r="G327" s="15"/>
    </row>
    <row r="328" spans="1:7" ht="12.75">
      <c r="A328" s="14"/>
      <c r="G328" s="15"/>
    </row>
    <row r="329" spans="1:7" ht="12.75">
      <c r="A329" s="14"/>
      <c r="G329" s="15"/>
    </row>
    <row r="330" spans="1:7" ht="12.75">
      <c r="A330" s="14"/>
      <c r="G330" s="15"/>
    </row>
    <row r="331" spans="1:7" ht="12.75">
      <c r="A331" s="14"/>
      <c r="G331" s="15"/>
    </row>
    <row r="332" spans="1:7" ht="12.75">
      <c r="A332" s="14"/>
      <c r="G332" s="15"/>
    </row>
    <row r="333" spans="1:7" ht="12.75">
      <c r="A333" s="14"/>
      <c r="G333" s="15"/>
    </row>
    <row r="334" spans="1:7" ht="12.75">
      <c r="A334" s="14"/>
      <c r="G334" s="15"/>
    </row>
    <row r="335" spans="1:7" ht="12.75">
      <c r="A335" s="14"/>
      <c r="G335" s="15"/>
    </row>
    <row r="336" spans="1:7" ht="12.75">
      <c r="A336" s="14"/>
      <c r="G336" s="15"/>
    </row>
    <row r="337" spans="1:7" ht="12.75">
      <c r="A337" s="14"/>
      <c r="G337" s="15"/>
    </row>
    <row r="338" spans="1:7" ht="12.75">
      <c r="A338" s="14"/>
      <c r="G338" s="15"/>
    </row>
    <row r="339" spans="1:7" ht="12.75">
      <c r="A339" s="14"/>
      <c r="G339" s="15"/>
    </row>
    <row r="340" spans="1:7" ht="12.75">
      <c r="A340" s="14"/>
      <c r="G340" s="15"/>
    </row>
    <row r="341" spans="1:7" ht="12.75">
      <c r="A341" s="14"/>
      <c r="G341" s="15"/>
    </row>
    <row r="342" spans="1:7" ht="12.75">
      <c r="A342" s="14"/>
      <c r="G342" s="15"/>
    </row>
    <row r="343" spans="1:7" ht="12.75">
      <c r="A343" s="14"/>
      <c r="G343" s="15"/>
    </row>
    <row r="344" spans="1:7" ht="12.75">
      <c r="A344" s="14"/>
      <c r="G344" s="15"/>
    </row>
    <row r="345" spans="1:7" ht="12.75">
      <c r="A345" s="14"/>
      <c r="G345" s="15"/>
    </row>
    <row r="346" spans="1:7" ht="12.75">
      <c r="A346" s="14"/>
      <c r="G346" s="15"/>
    </row>
    <row r="347" spans="1:7" ht="12.75">
      <c r="A347" s="14"/>
      <c r="G347" s="15"/>
    </row>
    <row r="348" spans="1:7" ht="12.75">
      <c r="A348" s="14"/>
      <c r="G348" s="15"/>
    </row>
    <row r="349" spans="1:7" ht="12.75">
      <c r="A349" s="14"/>
      <c r="G349" s="15"/>
    </row>
    <row r="350" spans="1:7" ht="12.75">
      <c r="A350" s="14"/>
      <c r="G350" s="15"/>
    </row>
    <row r="351" spans="1:7" ht="12.75">
      <c r="A351" s="14"/>
      <c r="G351" s="15"/>
    </row>
    <row r="352" spans="1:7" ht="12.75">
      <c r="A352" s="14"/>
      <c r="G352" s="15"/>
    </row>
    <row r="353" spans="1:7" ht="12.75">
      <c r="A353" s="14"/>
      <c r="G353" s="15"/>
    </row>
    <row r="354" spans="1:7" ht="12.75">
      <c r="A354" s="14"/>
      <c r="G354" s="15"/>
    </row>
    <row r="355" spans="1:7" ht="12.75">
      <c r="A355" s="14"/>
      <c r="G355" s="15"/>
    </row>
    <row r="356" spans="1:7" ht="12.75">
      <c r="A356" s="14"/>
      <c r="G356" s="15"/>
    </row>
    <row r="357" spans="1:7" ht="12.75">
      <c r="A357" s="14"/>
      <c r="G357" s="15"/>
    </row>
    <row r="358" spans="1:7" ht="12.75">
      <c r="A358" s="14"/>
      <c r="G358" s="15"/>
    </row>
    <row r="359" spans="1:7" ht="12.75">
      <c r="A359" s="14"/>
      <c r="G359" s="15"/>
    </row>
    <row r="360" spans="1:7" ht="12.75">
      <c r="A360" s="14"/>
      <c r="G360" s="15"/>
    </row>
    <row r="361" spans="1:7" ht="12.75">
      <c r="A361" s="14"/>
      <c r="G361" s="15"/>
    </row>
    <row r="362" spans="1:7" ht="12.75">
      <c r="A362" s="14"/>
      <c r="G362" s="15"/>
    </row>
    <row r="363" spans="1:7" ht="12.75">
      <c r="A363" s="14"/>
      <c r="G363" s="15"/>
    </row>
    <row r="364" spans="1:7" ht="12.75">
      <c r="A364" s="14"/>
      <c r="G364" s="15"/>
    </row>
    <row r="365" spans="1:7" ht="12.75">
      <c r="A365" s="14"/>
      <c r="G365" s="15"/>
    </row>
    <row r="366" spans="1:7" ht="12.75">
      <c r="A366" s="14"/>
      <c r="G366" s="15"/>
    </row>
    <row r="367" spans="1:7" ht="12.75">
      <c r="A367" s="14"/>
      <c r="G367" s="15"/>
    </row>
    <row r="368" spans="1:7" ht="12.75">
      <c r="A368" s="14"/>
      <c r="G368" s="15"/>
    </row>
    <row r="369" spans="1:7" ht="12.75">
      <c r="A369" s="14"/>
      <c r="G369" s="15"/>
    </row>
    <row r="370" spans="1:7" ht="12.75">
      <c r="A370" s="14"/>
      <c r="G370" s="15"/>
    </row>
    <row r="371" spans="1:7" ht="12.75">
      <c r="A371" s="14"/>
      <c r="G371" s="15"/>
    </row>
    <row r="372" spans="1:7" ht="12.75">
      <c r="A372" s="14"/>
      <c r="G372" s="15"/>
    </row>
    <row r="373" spans="1:7" ht="12.75">
      <c r="A373" s="14"/>
      <c r="G373" s="15"/>
    </row>
    <row r="374" spans="1:7" ht="12.75">
      <c r="A374" s="14"/>
      <c r="G374" s="15"/>
    </row>
    <row r="375" spans="1:7" ht="12.75">
      <c r="A375" s="14"/>
      <c r="G375" s="15"/>
    </row>
    <row r="376" spans="1:7" ht="12.75">
      <c r="A376" s="14"/>
      <c r="G376" s="15"/>
    </row>
    <row r="377" spans="1:7" ht="12.75">
      <c r="A377" s="14"/>
      <c r="G377" s="15"/>
    </row>
    <row r="378" spans="1:7" ht="12.75">
      <c r="A378" s="14"/>
      <c r="G378" s="15"/>
    </row>
    <row r="379" spans="1:7" ht="12.75">
      <c r="A379" s="14"/>
      <c r="G379" s="15"/>
    </row>
    <row r="380" spans="1:7" ht="12.75">
      <c r="A380" s="14"/>
      <c r="G380" s="15"/>
    </row>
    <row r="381" spans="1:7" ht="12.75">
      <c r="A381" s="14"/>
      <c r="G381" s="15"/>
    </row>
    <row r="382" spans="1:7" ht="12.75">
      <c r="A382" s="14"/>
      <c r="G382" s="15"/>
    </row>
    <row r="383" spans="1:7" ht="12.75">
      <c r="A383" s="14"/>
      <c r="G383" s="15"/>
    </row>
    <row r="384" spans="1:7" ht="12.75">
      <c r="A384" s="14"/>
      <c r="G384" s="15"/>
    </row>
    <row r="385" spans="1:7" ht="12.75">
      <c r="A385" s="14"/>
      <c r="G385" s="15"/>
    </row>
    <row r="386" spans="1:7" ht="12.75">
      <c r="A386" s="14"/>
      <c r="G386" s="15"/>
    </row>
    <row r="387" spans="1:7" ht="12.75">
      <c r="A387" s="14"/>
      <c r="G387" s="15"/>
    </row>
    <row r="388" spans="1:7" ht="12.75">
      <c r="A388" s="14"/>
      <c r="G388" s="15"/>
    </row>
    <row r="389" spans="1:7" ht="12.75">
      <c r="A389" s="14"/>
      <c r="G389" s="15"/>
    </row>
    <row r="390" spans="1:7" ht="12.75">
      <c r="A390" s="14"/>
      <c r="G390" s="15"/>
    </row>
    <row r="391" spans="1:7" ht="12.75">
      <c r="A391" s="14"/>
      <c r="G391" s="15"/>
    </row>
    <row r="392" spans="1:7" ht="12.75">
      <c r="A392" s="14"/>
      <c r="G392" s="15"/>
    </row>
    <row r="393" spans="1:7" ht="12.75">
      <c r="A393" s="14"/>
      <c r="G393" s="15"/>
    </row>
    <row r="394" spans="1:7" ht="12.75">
      <c r="A394" s="14"/>
      <c r="G394" s="15"/>
    </row>
    <row r="395" spans="1:7" ht="12.75">
      <c r="A395" s="14"/>
      <c r="G395" s="15"/>
    </row>
    <row r="396" spans="1:7" ht="12.75">
      <c r="A396" s="14"/>
      <c r="G396" s="15"/>
    </row>
    <row r="397" spans="1:7" ht="12.75">
      <c r="A397" s="14"/>
      <c r="G397" s="15"/>
    </row>
    <row r="398" spans="1:7" ht="12.75">
      <c r="A398" s="14"/>
      <c r="G398" s="15"/>
    </row>
    <row r="399" spans="1:7" ht="12.75">
      <c r="A399" s="14"/>
      <c r="G399" s="15"/>
    </row>
    <row r="400" spans="1:7" ht="12.75">
      <c r="A400" s="14"/>
      <c r="G400" s="15"/>
    </row>
    <row r="401" spans="1:7" ht="12.75">
      <c r="A401" s="14"/>
      <c r="G401" s="15"/>
    </row>
    <row r="402" spans="1:7" ht="12.75">
      <c r="A402" s="14"/>
      <c r="G402" s="15"/>
    </row>
    <row r="403" spans="1:7" ht="12.75">
      <c r="A403" s="14"/>
      <c r="G403" s="15"/>
    </row>
    <row r="404" spans="1:7" ht="12.75">
      <c r="A404" s="14"/>
      <c r="G404" s="15"/>
    </row>
    <row r="405" spans="1:7" ht="12.75">
      <c r="A405" s="14"/>
      <c r="G405" s="15"/>
    </row>
    <row r="406" spans="1:7" ht="12.75">
      <c r="A406" s="14"/>
      <c r="G406" s="15"/>
    </row>
    <row r="407" spans="1:7" ht="12.75">
      <c r="A407" s="14"/>
      <c r="G407" s="15"/>
    </row>
    <row r="408" spans="1:7" ht="12.75">
      <c r="A408" s="14"/>
      <c r="G408" s="15"/>
    </row>
    <row r="409" spans="1:7" ht="12.75">
      <c r="A409" s="14"/>
      <c r="G409" s="15"/>
    </row>
    <row r="410" spans="1:7" ht="12.75">
      <c r="A410" s="14"/>
      <c r="G410" s="15"/>
    </row>
    <row r="411" spans="1:7" ht="12.75">
      <c r="A411" s="14"/>
      <c r="G411" s="15"/>
    </row>
    <row r="412" spans="1:7" ht="12.75">
      <c r="A412" s="14"/>
      <c r="G412" s="15"/>
    </row>
    <row r="413" spans="1:7" ht="12.75">
      <c r="A413" s="14"/>
      <c r="G413" s="15"/>
    </row>
    <row r="414" spans="1:7" ht="12.75">
      <c r="A414" s="14"/>
      <c r="G414" s="15"/>
    </row>
    <row r="415" spans="1:7" ht="12.75">
      <c r="A415" s="14"/>
      <c r="G415" s="15"/>
    </row>
    <row r="416" spans="1:7" ht="12.75">
      <c r="A416" s="14"/>
      <c r="G416" s="15"/>
    </row>
    <row r="417" spans="1:7" ht="12.75">
      <c r="A417" s="14"/>
      <c r="G417" s="15"/>
    </row>
    <row r="418" spans="1:7" ht="12.75">
      <c r="A418" s="14"/>
      <c r="G418" s="15"/>
    </row>
    <row r="419" spans="1:7" ht="12.75">
      <c r="A419" s="14"/>
      <c r="G419" s="15"/>
    </row>
    <row r="420" spans="1:7" ht="12.75">
      <c r="A420" s="14"/>
      <c r="G420" s="15"/>
    </row>
    <row r="421" spans="1:7" ht="12.75">
      <c r="A421" s="14"/>
      <c r="G421" s="15"/>
    </row>
    <row r="422" spans="1:7" ht="12.75">
      <c r="A422" s="14"/>
      <c r="G422" s="15"/>
    </row>
    <row r="423" spans="1:7" ht="12.75">
      <c r="A423" s="14"/>
      <c r="G423" s="15"/>
    </row>
    <row r="424" spans="1:7" ht="12.75">
      <c r="A424" s="14"/>
      <c r="G424" s="15"/>
    </row>
    <row r="425" spans="1:7" ht="12.75">
      <c r="A425" s="14"/>
      <c r="G425" s="15"/>
    </row>
    <row r="426" spans="1:7" ht="12.75">
      <c r="A426" s="14"/>
      <c r="G426" s="15"/>
    </row>
    <row r="427" spans="1:7" ht="12.75">
      <c r="A427" s="14"/>
      <c r="G427" s="15"/>
    </row>
    <row r="428" spans="1:7" ht="12.75">
      <c r="A428" s="14"/>
      <c r="G428" s="15"/>
    </row>
    <row r="429" spans="1:7" ht="12.75">
      <c r="A429" s="14"/>
      <c r="G429" s="15"/>
    </row>
    <row r="430" spans="1:7" ht="12.75">
      <c r="A430" s="14"/>
      <c r="G430" s="15"/>
    </row>
    <row r="431" spans="1:7" ht="12.75">
      <c r="A431" s="14"/>
      <c r="G431" s="15"/>
    </row>
    <row r="432" spans="1:7" ht="12.75">
      <c r="A432" s="14"/>
      <c r="G432" s="15"/>
    </row>
    <row r="433" spans="1:7" ht="12.75">
      <c r="A433" s="14"/>
      <c r="G433" s="15"/>
    </row>
    <row r="434" spans="1:7" ht="12.75">
      <c r="A434" s="14"/>
      <c r="G434" s="15"/>
    </row>
    <row r="435" spans="1:7" ht="12.75">
      <c r="A435" s="14"/>
      <c r="G435" s="15"/>
    </row>
    <row r="436" spans="1:7" ht="12.75">
      <c r="A436" s="14"/>
      <c r="G436" s="15"/>
    </row>
    <row r="437" spans="1:7" ht="12.75">
      <c r="A437" s="14"/>
      <c r="G437" s="15"/>
    </row>
    <row r="438" spans="1:7" ht="12.75">
      <c r="A438" s="14"/>
      <c r="G438" s="15"/>
    </row>
    <row r="439" spans="1:7" ht="12.75">
      <c r="A439" s="14"/>
      <c r="G439" s="15"/>
    </row>
    <row r="440" spans="1:7" ht="12.75">
      <c r="A440" s="14"/>
      <c r="G440" s="15"/>
    </row>
    <row r="441" spans="1:7" ht="12.75">
      <c r="A441" s="14"/>
      <c r="G441" s="15"/>
    </row>
    <row r="442" spans="1:7" ht="12.75">
      <c r="A442" s="14"/>
      <c r="G442" s="15"/>
    </row>
    <row r="443" spans="1:7" ht="12.75">
      <c r="A443" s="14"/>
      <c r="G443" s="15"/>
    </row>
    <row r="444" spans="1:7" ht="12.75">
      <c r="A444" s="14"/>
      <c r="G444" s="15"/>
    </row>
    <row r="445" spans="1:7" ht="12.75">
      <c r="A445" s="14"/>
      <c r="G445" s="15"/>
    </row>
    <row r="446" spans="1:7" ht="12.75">
      <c r="A446" s="14"/>
      <c r="G446" s="15"/>
    </row>
    <row r="447" spans="1:7" ht="12.75">
      <c r="A447" s="14"/>
      <c r="G447" s="15"/>
    </row>
    <row r="448" spans="1:7" ht="12.75">
      <c r="A448" s="14"/>
      <c r="G448" s="15"/>
    </row>
    <row r="449" spans="1:7" ht="12.75">
      <c r="A449" s="14"/>
      <c r="G449" s="15"/>
    </row>
    <row r="450" spans="1:7" ht="12.75">
      <c r="A450" s="14"/>
      <c r="G450" s="15"/>
    </row>
    <row r="451" spans="1:7" ht="12.75">
      <c r="A451" s="14"/>
      <c r="G451" s="15"/>
    </row>
    <row r="452" spans="1:7" ht="12.75">
      <c r="A452" s="14"/>
      <c r="G452" s="15"/>
    </row>
    <row r="453" spans="1:7" ht="12.75">
      <c r="A453" s="14"/>
      <c r="G453" s="15"/>
    </row>
    <row r="454" spans="1:7" ht="12.75">
      <c r="A454" s="14"/>
      <c r="G454" s="15"/>
    </row>
    <row r="455" spans="1:7" ht="12.75">
      <c r="A455" s="14"/>
      <c r="G455" s="15"/>
    </row>
    <row r="456" spans="1:7" ht="12.75">
      <c r="A456" s="14"/>
      <c r="G456" s="15"/>
    </row>
    <row r="457" spans="1:7" ht="12.75">
      <c r="A457" s="14"/>
      <c r="G457" s="15"/>
    </row>
    <row r="458" spans="1:7" ht="12.75">
      <c r="A458" s="14"/>
      <c r="G458" s="15"/>
    </row>
    <row r="459" spans="1:7" ht="12.75">
      <c r="A459" s="14"/>
      <c r="G459" s="15"/>
    </row>
    <row r="460" spans="1:7" ht="12.75">
      <c r="A460" s="14"/>
      <c r="G460" s="15"/>
    </row>
    <row r="461" spans="1:7" ht="12.75">
      <c r="A461" s="14"/>
      <c r="G461" s="15"/>
    </row>
    <row r="462" spans="1:7" ht="12.75">
      <c r="A462" s="14"/>
      <c r="G462" s="15"/>
    </row>
    <row r="463" spans="1:7" ht="12.75">
      <c r="A463" s="14"/>
      <c r="G463" s="15"/>
    </row>
    <row r="464" spans="1:7" ht="12.75">
      <c r="A464" s="14"/>
      <c r="G464" s="15"/>
    </row>
    <row r="465" spans="1:7" ht="12.75">
      <c r="A465" s="14"/>
      <c r="G465" s="15"/>
    </row>
    <row r="466" spans="1:7" ht="12.75">
      <c r="A466" s="14"/>
      <c r="G466" s="15"/>
    </row>
    <row r="467" spans="1:7" ht="12.75">
      <c r="A467" s="14"/>
      <c r="G467" s="15"/>
    </row>
    <row r="468" spans="1:7" ht="12.75">
      <c r="A468" s="14"/>
      <c r="G468" s="15"/>
    </row>
    <row r="469" spans="1:7" ht="12.75">
      <c r="A469" s="14"/>
      <c r="G469" s="15"/>
    </row>
    <row r="470" spans="1:7" ht="12.75">
      <c r="A470" s="14"/>
      <c r="G470" s="15"/>
    </row>
    <row r="471" spans="1:7" ht="12.75">
      <c r="A471" s="14"/>
      <c r="G471" s="15"/>
    </row>
    <row r="472" spans="1:7" ht="12.75">
      <c r="A472" s="14"/>
      <c r="G472" s="15"/>
    </row>
    <row r="473" spans="1:7" ht="12.75">
      <c r="A473" s="14"/>
      <c r="G473" s="15"/>
    </row>
    <row r="474" spans="1:7" ht="12.75">
      <c r="A474" s="14"/>
      <c r="G474" s="15"/>
    </row>
    <row r="475" spans="1:7" ht="12.75">
      <c r="A475" s="14"/>
      <c r="G475" s="15"/>
    </row>
    <row r="476" spans="1:7" ht="12.75">
      <c r="A476" s="14"/>
      <c r="G476" s="15"/>
    </row>
    <row r="477" spans="1:7" ht="12.75">
      <c r="A477" s="14"/>
      <c r="G477" s="15"/>
    </row>
    <row r="478" spans="1:7" ht="12.75">
      <c r="A478" s="14"/>
      <c r="G478" s="15"/>
    </row>
    <row r="479" spans="1:7" ht="12.75">
      <c r="A479" s="14"/>
      <c r="G479" s="15"/>
    </row>
    <row r="480" spans="1:7" ht="12.75">
      <c r="A480" s="14"/>
      <c r="G480" s="15"/>
    </row>
    <row r="481" spans="1:7" ht="12.75">
      <c r="A481" s="14"/>
      <c r="G481" s="15"/>
    </row>
    <row r="482" spans="1:7" ht="12.75">
      <c r="A482" s="14"/>
      <c r="G482" s="15"/>
    </row>
    <row r="483" spans="1:7" ht="12.75">
      <c r="A483" s="14"/>
      <c r="G483" s="15"/>
    </row>
    <row r="484" spans="1:7" ht="12.75">
      <c r="A484" s="14"/>
      <c r="G484" s="15"/>
    </row>
    <row r="485" spans="1:7" ht="12.75">
      <c r="A485" s="14"/>
      <c r="G485" s="15"/>
    </row>
    <row r="486" spans="1:7" ht="12.75">
      <c r="A486" s="14"/>
      <c r="G486" s="15"/>
    </row>
    <row r="487" spans="1:7" ht="12.75">
      <c r="A487" s="14"/>
      <c r="G487" s="15"/>
    </row>
    <row r="488" spans="1:7" ht="12.75">
      <c r="A488" s="14"/>
      <c r="G488" s="15"/>
    </row>
    <row r="489" spans="1:7" ht="12.75">
      <c r="A489" s="14"/>
      <c r="G489" s="15"/>
    </row>
    <row r="490" spans="1:7" ht="12.75">
      <c r="A490" s="14"/>
      <c r="G490" s="15"/>
    </row>
    <row r="491" spans="1:7" ht="12.75">
      <c r="A491" s="14"/>
      <c r="G491" s="15"/>
    </row>
    <row r="492" spans="1:7" ht="12.75">
      <c r="A492" s="14"/>
      <c r="G492" s="15"/>
    </row>
    <row r="493" spans="1:7" ht="12.75">
      <c r="A493" s="14"/>
      <c r="G493" s="15"/>
    </row>
    <row r="494" spans="1:7" ht="12.75">
      <c r="A494" s="14"/>
      <c r="G494" s="15"/>
    </row>
    <row r="495" spans="1:7" ht="12.75">
      <c r="A495" s="14"/>
      <c r="G495" s="15"/>
    </row>
    <row r="496" spans="1:7" ht="12.75">
      <c r="A496" s="14"/>
      <c r="G496" s="15"/>
    </row>
    <row r="497" spans="1:7" ht="12.75">
      <c r="A497" s="14"/>
      <c r="G497" s="15"/>
    </row>
    <row r="498" spans="1:7" ht="12.75">
      <c r="A498" s="14"/>
      <c r="G498" s="15"/>
    </row>
    <row r="499" spans="1:7" ht="12.75">
      <c r="A499" s="14"/>
      <c r="G499" s="15"/>
    </row>
    <row r="500" spans="1:7" ht="12.75">
      <c r="A500" s="14"/>
      <c r="G500" s="15"/>
    </row>
    <row r="501" spans="1:7" ht="12.75">
      <c r="A501" s="14"/>
      <c r="G501" s="15"/>
    </row>
    <row r="502" spans="1:7" ht="12.75">
      <c r="A502" s="14"/>
      <c r="G502" s="15"/>
    </row>
    <row r="503" spans="1:7" ht="12.75">
      <c r="A503" s="14"/>
      <c r="G503" s="15"/>
    </row>
    <row r="504" spans="1:7" ht="12.75">
      <c r="A504" s="14"/>
      <c r="G504" s="15"/>
    </row>
    <row r="505" spans="1:7" ht="12.75">
      <c r="A505" s="14"/>
      <c r="G505" s="15"/>
    </row>
    <row r="506" spans="1:7" ht="12.75">
      <c r="A506" s="14"/>
      <c r="G506" s="15"/>
    </row>
    <row r="507" spans="1:7" ht="12.75">
      <c r="A507" s="14"/>
      <c r="G507" s="15"/>
    </row>
    <row r="508" spans="1:7" ht="12.75">
      <c r="A508" s="14"/>
      <c r="G508" s="15"/>
    </row>
    <row r="509" spans="1:7" ht="12.75">
      <c r="A509" s="14"/>
      <c r="G509" s="15"/>
    </row>
    <row r="510" spans="1:7" ht="12.75">
      <c r="A510" s="14"/>
      <c r="G510" s="15"/>
    </row>
    <row r="511" spans="1:7" ht="12.75">
      <c r="A511" s="14"/>
      <c r="G511" s="15"/>
    </row>
    <row r="512" spans="1:7" ht="12.75">
      <c r="A512" s="14"/>
      <c r="G512" s="15"/>
    </row>
    <row r="513" spans="1:7" ht="12.75">
      <c r="A513" s="14"/>
      <c r="G513" s="15"/>
    </row>
    <row r="514" spans="1:7" ht="12.75">
      <c r="A514" s="14"/>
      <c r="G514" s="15"/>
    </row>
    <row r="515" spans="1:7" ht="12.75">
      <c r="A515" s="14"/>
      <c r="G515" s="15"/>
    </row>
    <row r="516" spans="1:7" ht="12.75">
      <c r="A516" s="14"/>
      <c r="G516" s="15"/>
    </row>
    <row r="517" spans="1:7" ht="12.75">
      <c r="A517" s="14"/>
      <c r="G517" s="15"/>
    </row>
    <row r="518" spans="1:7" ht="12.75">
      <c r="A518" s="14"/>
      <c r="G518" s="15"/>
    </row>
    <row r="519" spans="1:7" ht="12.75">
      <c r="A519" s="14"/>
      <c r="G519" s="15"/>
    </row>
    <row r="520" spans="1:7" ht="12.75">
      <c r="A520" s="14"/>
      <c r="G520" s="15"/>
    </row>
    <row r="521" spans="1:7" ht="12.75">
      <c r="A521" s="14"/>
      <c r="G521" s="15"/>
    </row>
    <row r="522" spans="1:7" ht="12.75">
      <c r="A522" s="14"/>
      <c r="G522" s="15"/>
    </row>
    <row r="523" spans="1:7" ht="12.75">
      <c r="A523" s="14"/>
      <c r="G523" s="15"/>
    </row>
    <row r="524" spans="1:7" ht="12.75">
      <c r="A524" s="14"/>
      <c r="G524" s="15"/>
    </row>
    <row r="525" spans="1:7" ht="12.75">
      <c r="A525" s="14"/>
      <c r="G525" s="15"/>
    </row>
    <row r="526" spans="1:7" ht="12.75">
      <c r="A526" s="14"/>
      <c r="G526" s="15"/>
    </row>
    <row r="527" spans="1:7" ht="12.75">
      <c r="A527" s="14"/>
      <c r="G527" s="15"/>
    </row>
    <row r="528" spans="1:7" ht="12.75">
      <c r="A528" s="14"/>
      <c r="G528" s="15"/>
    </row>
    <row r="529" spans="1:7" ht="12.75">
      <c r="A529" s="14"/>
      <c r="G529" s="15"/>
    </row>
    <row r="530" spans="1:7" ht="12.75">
      <c r="A530" s="14"/>
      <c r="G530" s="15"/>
    </row>
    <row r="531" spans="1:7" ht="12.75">
      <c r="A531" s="14"/>
      <c r="G531" s="15"/>
    </row>
    <row r="532" spans="1:7" ht="12.75">
      <c r="A532" s="14"/>
      <c r="G532" s="15"/>
    </row>
    <row r="533" spans="1:7" ht="12.75">
      <c r="A533" s="14"/>
      <c r="G533" s="15"/>
    </row>
    <row r="534" spans="1:7" ht="12.75">
      <c r="A534" s="14"/>
      <c r="G534" s="15"/>
    </row>
    <row r="535" spans="1:7" ht="12.75">
      <c r="A535" s="14"/>
      <c r="G535" s="15"/>
    </row>
    <row r="536" spans="1:7" ht="12.75">
      <c r="A536" s="14"/>
      <c r="G536" s="15"/>
    </row>
    <row r="537" spans="1:7" ht="12.75">
      <c r="A537" s="14"/>
      <c r="G537" s="15"/>
    </row>
    <row r="538" spans="1:7" ht="12.75">
      <c r="A538" s="14"/>
      <c r="G538" s="15"/>
    </row>
    <row r="539" spans="1:7" ht="12.75">
      <c r="A539" s="14"/>
      <c r="G539" s="15"/>
    </row>
    <row r="540" spans="1:7" ht="12.75">
      <c r="A540" s="14"/>
      <c r="G540" s="15"/>
    </row>
    <row r="541" spans="1:7" ht="12.75">
      <c r="A541" s="14"/>
      <c r="G541" s="15"/>
    </row>
    <row r="542" spans="1:7" ht="12.75">
      <c r="A542" s="14"/>
      <c r="G542" s="15"/>
    </row>
    <row r="543" spans="1:7" ht="12.75">
      <c r="A543" s="14"/>
      <c r="G543" s="15"/>
    </row>
    <row r="544" spans="1:7" ht="12.75">
      <c r="A544" s="14"/>
      <c r="G544" s="15"/>
    </row>
    <row r="545" spans="1:7" ht="12.75">
      <c r="A545" s="14"/>
      <c r="G545" s="15"/>
    </row>
    <row r="546" spans="1:7" ht="12.75">
      <c r="A546" s="14"/>
      <c r="G546" s="15"/>
    </row>
    <row r="547" spans="1:7" ht="12.75">
      <c r="A547" s="14"/>
      <c r="G547" s="15"/>
    </row>
    <row r="548" spans="1:7" ht="12.75">
      <c r="A548" s="14"/>
      <c r="G548" s="15"/>
    </row>
    <row r="549" spans="1:7" ht="12.75">
      <c r="A549" s="14"/>
      <c r="G549" s="15"/>
    </row>
    <row r="550" spans="1:7" ht="12.75">
      <c r="A550" s="14"/>
      <c r="G550" s="15"/>
    </row>
    <row r="551" spans="1:7" ht="12.75">
      <c r="A551" s="14"/>
      <c r="G551" s="15"/>
    </row>
    <row r="552" spans="1:7" ht="12.75">
      <c r="A552" s="14"/>
      <c r="G552" s="15"/>
    </row>
    <row r="553" spans="1:7" ht="12.75">
      <c r="A553" s="14"/>
      <c r="G553" s="15"/>
    </row>
    <row r="554" spans="1:7" ht="12.75">
      <c r="A554" s="14"/>
      <c r="G554" s="15"/>
    </row>
    <row r="555" spans="1:7" ht="12.75">
      <c r="A555" s="14"/>
      <c r="G555" s="15"/>
    </row>
    <row r="556" spans="1:7" ht="12.75">
      <c r="A556" s="14"/>
      <c r="G556" s="15"/>
    </row>
    <row r="557" spans="1:7" ht="12.75">
      <c r="A557" s="14"/>
      <c r="G557" s="15"/>
    </row>
    <row r="558" spans="1:7" ht="12.75">
      <c r="A558" s="14"/>
      <c r="G558" s="15"/>
    </row>
    <row r="559" spans="1:7" ht="12.75">
      <c r="A559" s="14"/>
      <c r="G559" s="15"/>
    </row>
    <row r="560" spans="1:7" ht="12.75">
      <c r="A560" s="14"/>
      <c r="G560" s="15"/>
    </row>
    <row r="561" spans="1:7" ht="12.75">
      <c r="A561" s="14"/>
      <c r="G561" s="15"/>
    </row>
    <row r="562" spans="1:7" ht="12.75">
      <c r="A562" s="14"/>
      <c r="G562" s="15"/>
    </row>
    <row r="563" spans="1:7" ht="12.75">
      <c r="A563" s="14"/>
      <c r="G563" s="15"/>
    </row>
    <row r="564" spans="1:7" ht="12.75">
      <c r="A564" s="14"/>
      <c r="G564" s="15"/>
    </row>
    <row r="565" spans="1:7" ht="12.75">
      <c r="A565" s="14"/>
      <c r="G565" s="15"/>
    </row>
    <row r="566" spans="1:7" ht="12.75">
      <c r="A566" s="14"/>
      <c r="G566" s="15"/>
    </row>
    <row r="567" spans="1:7" ht="12.75">
      <c r="A567" s="14"/>
      <c r="G567" s="15"/>
    </row>
    <row r="568" spans="1:7" ht="12.75">
      <c r="A568" s="14"/>
      <c r="G568" s="15"/>
    </row>
    <row r="569" spans="1:7" ht="12.75">
      <c r="A569" s="14"/>
      <c r="G569" s="15"/>
    </row>
    <row r="570" spans="1:7" ht="12.75">
      <c r="A570" s="14"/>
      <c r="G570" s="15"/>
    </row>
    <row r="571" spans="1:7" ht="12.75">
      <c r="A571" s="14"/>
      <c r="G571" s="15"/>
    </row>
    <row r="572" spans="1:7" ht="12.75">
      <c r="A572" s="14"/>
      <c r="G572" s="15"/>
    </row>
    <row r="573" spans="1:7" ht="12.75">
      <c r="A573" s="14"/>
      <c r="G573" s="15"/>
    </row>
    <row r="574" spans="1:7" ht="12.75">
      <c r="A574" s="14"/>
      <c r="G574" s="15"/>
    </row>
    <row r="575" spans="1:7" ht="12.75">
      <c r="A575" s="14"/>
      <c r="G575" s="15"/>
    </row>
    <row r="576" spans="1:7" ht="12.75">
      <c r="A576" s="14"/>
      <c r="G576" s="15"/>
    </row>
    <row r="577" spans="1:7" ht="12.75">
      <c r="A577" s="14"/>
      <c r="G577" s="15"/>
    </row>
    <row r="578" spans="1:7" ht="12.75">
      <c r="A578" s="14"/>
      <c r="G578" s="15"/>
    </row>
    <row r="579" spans="1:7" ht="12.75">
      <c r="A579" s="14"/>
      <c r="G579" s="15"/>
    </row>
    <row r="580" spans="1:7" ht="12.75">
      <c r="A580" s="14"/>
      <c r="G580" s="15"/>
    </row>
    <row r="581" spans="1:7" ht="12.75">
      <c r="A581" s="14"/>
      <c r="G581" s="15"/>
    </row>
    <row r="582" spans="1:7" ht="12.75">
      <c r="A582" s="14"/>
      <c r="G582" s="15"/>
    </row>
    <row r="583" spans="1:7" ht="12.75">
      <c r="A583" s="14"/>
      <c r="G583" s="15"/>
    </row>
    <row r="584" spans="1:7" ht="12.75">
      <c r="A584" s="14"/>
      <c r="G584" s="15"/>
    </row>
    <row r="585" spans="1:7" ht="12.75">
      <c r="A585" s="14"/>
      <c r="G585" s="15"/>
    </row>
    <row r="586" spans="1:7" ht="12.75">
      <c r="A586" s="14"/>
      <c r="G586" s="15"/>
    </row>
    <row r="587" spans="1:7" ht="12.75">
      <c r="A587" s="14"/>
      <c r="G587" s="15"/>
    </row>
    <row r="588" spans="1:7" ht="12.75">
      <c r="A588" s="14"/>
      <c r="G588" s="15"/>
    </row>
    <row r="589" spans="1:7" ht="12.75">
      <c r="A589" s="14"/>
      <c r="G589" s="15"/>
    </row>
    <row r="590" spans="1:7" ht="12.75">
      <c r="A590" s="14"/>
      <c r="G590" s="15"/>
    </row>
    <row r="591" spans="1:7" ht="12.75">
      <c r="A591" s="14"/>
      <c r="G591" s="15"/>
    </row>
    <row r="592" spans="1:7" ht="12.75">
      <c r="A592" s="14"/>
      <c r="G592" s="15"/>
    </row>
    <row r="593" spans="1:7" ht="12.75">
      <c r="A593" s="14"/>
      <c r="G593" s="15"/>
    </row>
    <row r="594" spans="1:7" ht="12.75">
      <c r="A594" s="14"/>
      <c r="G594" s="15"/>
    </row>
    <row r="595" spans="1:7" ht="12.75">
      <c r="A595" s="14"/>
      <c r="G595" s="15"/>
    </row>
    <row r="596" spans="1:7" ht="12.75">
      <c r="A596" s="14"/>
      <c r="G596" s="15"/>
    </row>
    <row r="597" spans="1:7" ht="12.75">
      <c r="A597" s="14"/>
      <c r="G597" s="15"/>
    </row>
    <row r="598" spans="1:7" ht="12.75">
      <c r="A598" s="14"/>
      <c r="G598" s="15"/>
    </row>
    <row r="599" spans="1:7" ht="12.75">
      <c r="A599" s="14"/>
      <c r="G599" s="15"/>
    </row>
    <row r="600" spans="1:7" ht="12.75">
      <c r="A600" s="14"/>
      <c r="G600" s="15"/>
    </row>
    <row r="601" spans="1:7" ht="12.75">
      <c r="A601" s="14"/>
      <c r="G601" s="15"/>
    </row>
    <row r="602" spans="1:7" ht="12.75">
      <c r="A602" s="14"/>
      <c r="G602" s="15"/>
    </row>
    <row r="603" spans="1:7" ht="12.75">
      <c r="A603" s="14"/>
      <c r="G603" s="15"/>
    </row>
    <row r="604" spans="1:7" ht="12.75">
      <c r="A604" s="14"/>
      <c r="G604" s="15"/>
    </row>
    <row r="605" spans="1:7" ht="12.75">
      <c r="A605" s="14"/>
      <c r="G605" s="15"/>
    </row>
    <row r="606" spans="1:7" ht="12.75">
      <c r="A606" s="14"/>
      <c r="G606" s="15"/>
    </row>
    <row r="607" spans="1:7" ht="12.75">
      <c r="A607" s="14"/>
      <c r="G607" s="15"/>
    </row>
    <row r="608" spans="1:7" ht="12.75">
      <c r="A608" s="14"/>
      <c r="G608" s="15"/>
    </row>
    <row r="609" spans="1:7" ht="12.75">
      <c r="A609" s="14"/>
      <c r="G609" s="15"/>
    </row>
    <row r="610" spans="1:7" ht="12.75">
      <c r="A610" s="14"/>
      <c r="G610" s="15"/>
    </row>
    <row r="611" spans="1:7" ht="12.75">
      <c r="A611" s="14"/>
      <c r="G611" s="15"/>
    </row>
    <row r="612" spans="1:7" ht="12.75">
      <c r="A612" s="14"/>
      <c r="G612" s="15"/>
    </row>
    <row r="613" spans="1:7" ht="12.75">
      <c r="A613" s="14"/>
      <c r="G613" s="15"/>
    </row>
    <row r="614" spans="1:7" ht="12.75">
      <c r="A614" s="14"/>
      <c r="G614" s="15"/>
    </row>
    <row r="615" spans="1:7" ht="12.75">
      <c r="A615" s="14"/>
      <c r="G615" s="15"/>
    </row>
    <row r="616" spans="1:7" ht="12.75">
      <c r="A616" s="14"/>
      <c r="G616" s="15"/>
    </row>
    <row r="617" spans="1:7" ht="12.75">
      <c r="A617" s="14"/>
      <c r="G617" s="15"/>
    </row>
    <row r="618" spans="1:7" ht="12.75">
      <c r="A618" s="14"/>
      <c r="G618" s="15"/>
    </row>
    <row r="619" spans="1:7" ht="12.75">
      <c r="A619" s="14"/>
      <c r="G619" s="15"/>
    </row>
    <row r="620" spans="1:7" ht="12.75">
      <c r="A620" s="14"/>
      <c r="G620" s="15"/>
    </row>
    <row r="621" spans="1:7" ht="12.75">
      <c r="A621" s="14"/>
      <c r="G621" s="15"/>
    </row>
    <row r="622" spans="1:7" ht="12.75">
      <c r="A622" s="14"/>
      <c r="G622" s="15"/>
    </row>
    <row r="623" spans="1:7" ht="12.75">
      <c r="A623" s="14"/>
      <c r="G623" s="15"/>
    </row>
    <row r="624" spans="1:7" ht="12.75">
      <c r="A624" s="14"/>
      <c r="G624" s="15"/>
    </row>
    <row r="625" spans="1:7" ht="12.75">
      <c r="A625" s="14"/>
      <c r="G625" s="15"/>
    </row>
    <row r="626" spans="1:7" ht="12.75">
      <c r="A626" s="14"/>
      <c r="G626" s="15"/>
    </row>
    <row r="627" spans="1:7" ht="12.75">
      <c r="A627" s="14"/>
      <c r="G627" s="15"/>
    </row>
    <row r="628" spans="1:7" ht="12.75">
      <c r="A628" s="14"/>
      <c r="G628" s="15"/>
    </row>
    <row r="629" spans="1:7" ht="12.75">
      <c r="A629" s="14"/>
      <c r="G629" s="15"/>
    </row>
    <row r="630" spans="1:7" ht="12.75">
      <c r="A630" s="14"/>
      <c r="G630" s="15"/>
    </row>
    <row r="631" spans="1:7" ht="12.75">
      <c r="A631" s="14"/>
      <c r="G631" s="15"/>
    </row>
    <row r="632" spans="1:7" ht="12.75">
      <c r="A632" s="14"/>
      <c r="G632" s="15"/>
    </row>
    <row r="633" spans="1:7" ht="12.75">
      <c r="A633" s="14"/>
      <c r="G633" s="15"/>
    </row>
    <row r="634" spans="1:7" ht="12.75">
      <c r="A634" s="14"/>
      <c r="G634" s="15"/>
    </row>
    <row r="635" spans="1:7" ht="12.75">
      <c r="A635" s="14"/>
      <c r="G635" s="15"/>
    </row>
    <row r="636" spans="1:7" ht="12.75">
      <c r="A636" s="14"/>
      <c r="G636" s="15"/>
    </row>
    <row r="637" spans="1:7" ht="12.75">
      <c r="A637" s="14"/>
      <c r="G637" s="15"/>
    </row>
    <row r="638" spans="1:7" ht="12.75">
      <c r="A638" s="14"/>
      <c r="G638" s="15"/>
    </row>
    <row r="639" spans="1:7" ht="12.75">
      <c r="A639" s="14"/>
      <c r="G639" s="15"/>
    </row>
    <row r="640" spans="1:7" ht="12.75">
      <c r="A640" s="14"/>
      <c r="G640" s="15"/>
    </row>
    <row r="641" spans="1:7" ht="12.75">
      <c r="A641" s="14"/>
      <c r="G641" s="15"/>
    </row>
    <row r="642" spans="1:7" ht="12.75">
      <c r="A642" s="14"/>
      <c r="G642" s="15"/>
    </row>
    <row r="643" spans="1:7" ht="12.75">
      <c r="A643" s="14"/>
      <c r="G643" s="15"/>
    </row>
    <row r="644" spans="1:7" ht="12.75">
      <c r="A644" s="14"/>
      <c r="G644" s="15"/>
    </row>
    <row r="645" spans="1:7" ht="12.75">
      <c r="A645" s="14"/>
      <c r="G645" s="15"/>
    </row>
    <row r="646" spans="1:7" ht="12.75">
      <c r="A646" s="14"/>
      <c r="G646" s="15"/>
    </row>
    <row r="647" spans="1:7" ht="12.75">
      <c r="A647" s="14"/>
      <c r="G647" s="15"/>
    </row>
    <row r="648" spans="1:7" ht="12.75">
      <c r="A648" s="14"/>
      <c r="G648" s="15"/>
    </row>
    <row r="649" spans="1:7" ht="12.75">
      <c r="A649" s="14"/>
      <c r="G649" s="15"/>
    </row>
    <row r="650" spans="1:7" ht="12.75">
      <c r="A650" s="14"/>
      <c r="G650" s="15"/>
    </row>
    <row r="651" spans="1:7" ht="12.75">
      <c r="A651" s="14"/>
      <c r="G651" s="15"/>
    </row>
    <row r="652" spans="1:7" ht="12.75">
      <c r="A652" s="14"/>
      <c r="G652" s="15"/>
    </row>
    <row r="653" spans="1:7" ht="12.75">
      <c r="A653" s="14"/>
      <c r="G653" s="15"/>
    </row>
    <row r="654" spans="1:7" ht="12.75">
      <c r="A654" s="14"/>
      <c r="G654" s="15"/>
    </row>
    <row r="655" spans="1:7" ht="12.75">
      <c r="A655" s="14"/>
      <c r="G655" s="15"/>
    </row>
    <row r="656" spans="1:7" ht="12.75">
      <c r="A656" s="14"/>
      <c r="G656" s="15"/>
    </row>
    <row r="657" spans="1:7" ht="12.75">
      <c r="A657" s="14"/>
      <c r="G657" s="15"/>
    </row>
    <row r="658" spans="1:7" ht="12.75">
      <c r="A658" s="14"/>
      <c r="G658" s="15"/>
    </row>
    <row r="659" spans="1:7" ht="12.75">
      <c r="A659" s="14"/>
      <c r="G659" s="15"/>
    </row>
    <row r="660" spans="1:7" ht="12.75">
      <c r="A660" s="14"/>
      <c r="G660" s="15"/>
    </row>
    <row r="661" spans="1:7" ht="12.75">
      <c r="A661" s="14"/>
      <c r="G661" s="15"/>
    </row>
    <row r="662" spans="1:7" ht="12.75">
      <c r="A662" s="14"/>
      <c r="G662" s="15"/>
    </row>
    <row r="663" spans="1:7" ht="12.75">
      <c r="A663" s="14"/>
      <c r="G663" s="15"/>
    </row>
    <row r="664" spans="1:7" ht="12.75">
      <c r="A664" s="14"/>
      <c r="G664" s="15"/>
    </row>
    <row r="665" spans="1:7" ht="12.75">
      <c r="A665" s="14"/>
      <c r="G665" s="15"/>
    </row>
    <row r="666" spans="1:7" ht="12.75">
      <c r="A666" s="14"/>
      <c r="G666" s="15"/>
    </row>
    <row r="667" spans="1:7" ht="12.75">
      <c r="A667" s="14"/>
      <c r="G667" s="15"/>
    </row>
    <row r="668" spans="1:7" ht="12.75">
      <c r="A668" s="14"/>
      <c r="G668" s="15"/>
    </row>
    <row r="669" spans="1:7" ht="12.75">
      <c r="A669" s="14"/>
      <c r="G669" s="15"/>
    </row>
    <row r="670" spans="1:7" ht="12.75">
      <c r="A670" s="14"/>
      <c r="G670" s="15"/>
    </row>
    <row r="671" spans="1:7" ht="12.75">
      <c r="A671" s="14"/>
      <c r="G671" s="15"/>
    </row>
    <row r="672" spans="1:7" ht="12.75">
      <c r="A672" s="14"/>
      <c r="G672" s="15"/>
    </row>
    <row r="673" spans="1:7" ht="12.75">
      <c r="A673" s="14"/>
      <c r="G673" s="15"/>
    </row>
    <row r="674" spans="1:7" ht="12.75">
      <c r="A674" s="14"/>
      <c r="G674" s="15"/>
    </row>
    <row r="675" spans="1:7" ht="12.75">
      <c r="A675" s="14"/>
      <c r="G675" s="15"/>
    </row>
    <row r="676" spans="1:7" ht="12.75">
      <c r="A676" s="14"/>
      <c r="G676" s="15"/>
    </row>
    <row r="677" spans="1:7" ht="12.75">
      <c r="A677" s="14"/>
      <c r="G677" s="15"/>
    </row>
    <row r="678" spans="1:7" ht="12.75">
      <c r="A678" s="14"/>
      <c r="G678" s="15"/>
    </row>
    <row r="679" spans="1:7" ht="12.75">
      <c r="A679" s="14"/>
      <c r="G679" s="15"/>
    </row>
    <row r="680" spans="1:7" ht="12.75">
      <c r="A680" s="14"/>
      <c r="G680" s="15"/>
    </row>
    <row r="681" spans="1:7" ht="12.75">
      <c r="A681" s="14"/>
      <c r="G681" s="15"/>
    </row>
    <row r="682" spans="1:7" ht="12.75">
      <c r="A682" s="14"/>
      <c r="G682" s="15"/>
    </row>
    <row r="683" spans="1:7" ht="12.75">
      <c r="A683" s="14"/>
      <c r="G683" s="15"/>
    </row>
    <row r="684" spans="1:7" ht="12.75">
      <c r="A684" s="14"/>
      <c r="G684" s="15"/>
    </row>
    <row r="685" spans="1:7" ht="12.75">
      <c r="A685" s="14"/>
      <c r="G685" s="15"/>
    </row>
    <row r="686" spans="1:7" ht="12.75">
      <c r="A686" s="14"/>
      <c r="G686" s="15"/>
    </row>
    <row r="687" spans="1:7" ht="12.75">
      <c r="A687" s="14"/>
      <c r="G687" s="15"/>
    </row>
    <row r="688" spans="1:7" ht="12.75">
      <c r="A688" s="14"/>
      <c r="G688" s="15"/>
    </row>
    <row r="689" spans="1:7" ht="12.75">
      <c r="A689" s="14"/>
      <c r="G689" s="15"/>
    </row>
    <row r="690" spans="1:7" ht="12.75">
      <c r="A690" s="14"/>
      <c r="G690" s="15"/>
    </row>
    <row r="691" spans="1:7" ht="12.75">
      <c r="A691" s="14"/>
      <c r="G691" s="15"/>
    </row>
    <row r="692" spans="1:7" ht="12.75">
      <c r="A692" s="14"/>
      <c r="G692" s="15"/>
    </row>
    <row r="693" spans="1:7" ht="12.75">
      <c r="A693" s="14"/>
      <c r="G693" s="15"/>
    </row>
    <row r="694" spans="1:7" ht="12.75">
      <c r="A694" s="14"/>
      <c r="G694" s="15"/>
    </row>
    <row r="695" spans="1:7" ht="12.75">
      <c r="A695" s="14"/>
      <c r="G695" s="15"/>
    </row>
    <row r="696" spans="1:7" ht="12.75">
      <c r="A696" s="14"/>
      <c r="G696" s="15"/>
    </row>
    <row r="697" spans="1:7" ht="12.75">
      <c r="A697" s="14"/>
      <c r="G697" s="15"/>
    </row>
    <row r="698" spans="1:7" ht="12.75">
      <c r="A698" s="14"/>
      <c r="G698" s="15"/>
    </row>
    <row r="699" spans="1:7" ht="12.75">
      <c r="A699" s="14"/>
      <c r="G699" s="15"/>
    </row>
    <row r="700" spans="1:7" ht="12.75">
      <c r="A700" s="14"/>
      <c r="G700" s="15"/>
    </row>
    <row r="701" spans="1:7" ht="12.75">
      <c r="A701" s="14"/>
      <c r="G701" s="15"/>
    </row>
    <row r="702" spans="1:7" ht="12.75">
      <c r="A702" s="14"/>
      <c r="G702" s="15"/>
    </row>
    <row r="703" spans="1:7" ht="12.75">
      <c r="A703" s="14"/>
      <c r="G703" s="15"/>
    </row>
    <row r="704" spans="1:7" ht="12.75">
      <c r="A704" s="14"/>
      <c r="G704" s="15"/>
    </row>
    <row r="705" spans="1:7" ht="12.75">
      <c r="A705" s="14"/>
      <c r="G705" s="15"/>
    </row>
    <row r="706" spans="1:7" ht="12.75">
      <c r="A706" s="14"/>
      <c r="G706" s="15"/>
    </row>
    <row r="707" spans="1:7" ht="12.75">
      <c r="A707" s="14"/>
      <c r="G707" s="15"/>
    </row>
    <row r="708" spans="1:7" ht="12.75">
      <c r="A708" s="14"/>
      <c r="G708" s="15"/>
    </row>
    <row r="709" spans="1:7" ht="12.75">
      <c r="A709" s="14"/>
      <c r="G709" s="15"/>
    </row>
    <row r="710" spans="1:7" ht="12.75">
      <c r="A710" s="14"/>
      <c r="G710" s="15"/>
    </row>
    <row r="711" spans="1:7" ht="12.75">
      <c r="A711" s="14"/>
      <c r="G711" s="15"/>
    </row>
    <row r="712" spans="1:7" ht="12.75">
      <c r="A712" s="14"/>
      <c r="G712" s="15"/>
    </row>
    <row r="713" spans="1:7" ht="12.75">
      <c r="A713" s="14"/>
      <c r="G713" s="15"/>
    </row>
    <row r="714" spans="1:7" ht="12.75">
      <c r="A714" s="14"/>
      <c r="G714" s="15"/>
    </row>
    <row r="715" spans="1:7" ht="12.75">
      <c r="A715" s="14"/>
      <c r="G715" s="15"/>
    </row>
    <row r="716" spans="1:7" ht="12.75">
      <c r="A716" s="14"/>
      <c r="G716" s="15"/>
    </row>
    <row r="717" spans="1:7" ht="12.75">
      <c r="A717" s="14"/>
      <c r="G717" s="15"/>
    </row>
    <row r="718" spans="1:7" ht="12.75">
      <c r="A718" s="14"/>
      <c r="G718" s="15"/>
    </row>
    <row r="719" spans="1:7" ht="12.75">
      <c r="A719" s="14"/>
      <c r="G719" s="15"/>
    </row>
    <row r="720" spans="1:7" ht="12.75">
      <c r="A720" s="14"/>
      <c r="G720" s="15"/>
    </row>
    <row r="721" spans="1:7" ht="12.75">
      <c r="A721" s="14"/>
      <c r="G721" s="15"/>
    </row>
    <row r="722" spans="1:7" ht="12.75">
      <c r="A722" s="14"/>
      <c r="G722" s="15"/>
    </row>
    <row r="723" spans="1:7" ht="12.75">
      <c r="A723" s="14"/>
      <c r="G723" s="15"/>
    </row>
    <row r="724" spans="1:7" ht="12.75">
      <c r="A724" s="14"/>
      <c r="G724" s="15"/>
    </row>
    <row r="725" spans="1:7" ht="12.75">
      <c r="A725" s="14"/>
      <c r="G725" s="15"/>
    </row>
    <row r="726" spans="1:7" ht="12.75">
      <c r="A726" s="14"/>
      <c r="G726" s="15"/>
    </row>
    <row r="727" spans="1:7" ht="12.75">
      <c r="A727" s="14"/>
      <c r="G727" s="15"/>
    </row>
    <row r="728" spans="1:7" ht="12.75">
      <c r="A728" s="14"/>
      <c r="G728" s="15"/>
    </row>
    <row r="729" spans="1:7" ht="12.75">
      <c r="A729" s="14"/>
      <c r="G729" s="15"/>
    </row>
    <row r="730" spans="1:7" ht="12.75">
      <c r="A730" s="14"/>
      <c r="G730" s="15"/>
    </row>
    <row r="731" spans="1:7" ht="12.75">
      <c r="A731" s="14"/>
      <c r="G731" s="15"/>
    </row>
    <row r="732" spans="1:7" ht="12.75">
      <c r="A732" s="14"/>
      <c r="G732" s="15"/>
    </row>
    <row r="733" spans="1:7" ht="12.75">
      <c r="A733" s="14"/>
      <c r="G733" s="15"/>
    </row>
    <row r="734" spans="1:7" ht="12.75">
      <c r="A734" s="14"/>
      <c r="G734" s="15"/>
    </row>
    <row r="735" spans="1:7" ht="12.75">
      <c r="A735" s="14"/>
      <c r="G735" s="15"/>
    </row>
    <row r="736" spans="1:7" ht="12.75">
      <c r="A736" s="14"/>
      <c r="G736" s="15"/>
    </row>
    <row r="737" spans="1:7" ht="12.75">
      <c r="A737" s="14"/>
      <c r="G737" s="15"/>
    </row>
    <row r="738" spans="1:7" ht="12.75">
      <c r="A738" s="14"/>
      <c r="G738" s="15"/>
    </row>
    <row r="739" spans="1:7" ht="12.75">
      <c r="A739" s="14"/>
      <c r="G739" s="15"/>
    </row>
    <row r="740" spans="1:7" ht="12.75">
      <c r="A740" s="14"/>
      <c r="G740" s="15"/>
    </row>
    <row r="741" spans="1:7" ht="12.75">
      <c r="A741" s="14"/>
      <c r="G741" s="15"/>
    </row>
    <row r="742" spans="1:7" ht="12.75">
      <c r="A742" s="14"/>
      <c r="G742" s="15"/>
    </row>
    <row r="743" spans="1:7" ht="12.75">
      <c r="A743" s="14"/>
      <c r="G743" s="15"/>
    </row>
    <row r="744" spans="1:7" ht="12.75">
      <c r="A744" s="14"/>
      <c r="G744" s="15"/>
    </row>
    <row r="745" spans="1:7" ht="12.75">
      <c r="A745" s="14"/>
      <c r="G745" s="15"/>
    </row>
    <row r="746" spans="1:7" ht="12.75">
      <c r="A746" s="14"/>
      <c r="G746" s="15"/>
    </row>
    <row r="747" spans="1:7" ht="12.75">
      <c r="A747" s="14"/>
      <c r="G747" s="15"/>
    </row>
    <row r="748" spans="1:7" ht="12.75">
      <c r="A748" s="14"/>
      <c r="G748" s="15"/>
    </row>
    <row r="749" spans="1:7" ht="12.75">
      <c r="A749" s="14"/>
      <c r="G749" s="15"/>
    </row>
    <row r="750" spans="1:7" ht="12.75">
      <c r="A750" s="14"/>
      <c r="G750" s="15"/>
    </row>
    <row r="751" spans="1:7" ht="12.75">
      <c r="A751" s="14"/>
      <c r="G751" s="15"/>
    </row>
    <row r="752" spans="1:7" ht="12.75">
      <c r="A752" s="14"/>
      <c r="G752" s="15"/>
    </row>
    <row r="753" spans="1:7" ht="12.75">
      <c r="A753" s="14"/>
      <c r="G753" s="15"/>
    </row>
    <row r="754" spans="1:7" ht="12.75">
      <c r="A754" s="14"/>
      <c r="G754" s="15"/>
    </row>
    <row r="755" spans="1:7" ht="12.75">
      <c r="A755" s="14"/>
      <c r="G755" s="15"/>
    </row>
    <row r="756" spans="1:7" ht="12.75">
      <c r="A756" s="14"/>
      <c r="G756" s="15"/>
    </row>
    <row r="757" spans="1:7" ht="12.75">
      <c r="A757" s="14"/>
      <c r="G757" s="15"/>
    </row>
    <row r="758" spans="1:7" ht="12.75">
      <c r="A758" s="14"/>
      <c r="G758" s="15"/>
    </row>
    <row r="759" spans="1:7" ht="12.75">
      <c r="A759" s="14"/>
      <c r="G759" s="15"/>
    </row>
    <row r="760" spans="1:7" ht="12.75">
      <c r="A760" s="14"/>
      <c r="G760" s="15"/>
    </row>
    <row r="761" spans="1:7" ht="12.75">
      <c r="A761" s="14"/>
      <c r="G761" s="15"/>
    </row>
    <row r="762" spans="1:7" ht="12.75">
      <c r="A762" s="14"/>
      <c r="G762" s="15"/>
    </row>
    <row r="763" spans="1:7" ht="12.75">
      <c r="A763" s="14"/>
      <c r="G763" s="15"/>
    </row>
    <row r="764" spans="1:7" ht="12.75">
      <c r="A764" s="14"/>
      <c r="G764" s="15"/>
    </row>
    <row r="765" spans="1:7" ht="12.75">
      <c r="A765" s="14"/>
      <c r="G765" s="15"/>
    </row>
    <row r="766" spans="1:7" ht="12.75">
      <c r="A766" s="14"/>
      <c r="G766" s="15"/>
    </row>
    <row r="767" spans="1:7" ht="12.75">
      <c r="A767" s="14"/>
      <c r="G767" s="15"/>
    </row>
    <row r="768" spans="1:7" ht="12.75">
      <c r="A768" s="14"/>
      <c r="G768" s="15"/>
    </row>
    <row r="769" spans="1:7" ht="12.75">
      <c r="A769" s="14"/>
      <c r="G769" s="15"/>
    </row>
    <row r="770" spans="1:7" ht="12.75">
      <c r="A770" s="14"/>
      <c r="G770" s="15"/>
    </row>
    <row r="771" spans="1:7" ht="12.75">
      <c r="A771" s="14"/>
      <c r="G771" s="15"/>
    </row>
    <row r="772" spans="1:7" ht="12.75">
      <c r="A772" s="14"/>
      <c r="G772" s="15"/>
    </row>
    <row r="773" spans="1:7" ht="12.75">
      <c r="A773" s="14"/>
      <c r="G773" s="15"/>
    </row>
    <row r="774" spans="1:7" ht="12.75">
      <c r="A774" s="14"/>
      <c r="G774" s="15"/>
    </row>
    <row r="775" spans="1:7" ht="12.75">
      <c r="A775" s="14"/>
      <c r="G775" s="15"/>
    </row>
    <row r="776" spans="1:7" ht="12.75">
      <c r="A776" s="14"/>
      <c r="G776" s="15"/>
    </row>
    <row r="777" spans="1:7" ht="12.75">
      <c r="A777" s="14"/>
      <c r="G777" s="15"/>
    </row>
    <row r="778" spans="1:7" ht="12.75">
      <c r="A778" s="14"/>
      <c r="G778" s="15"/>
    </row>
    <row r="779" spans="1:7" ht="12.75">
      <c r="A779" s="14"/>
      <c r="G779" s="15"/>
    </row>
    <row r="780" spans="1:7" ht="12.75">
      <c r="A780" s="14"/>
      <c r="G780" s="15"/>
    </row>
    <row r="781" spans="1:7" ht="12.75">
      <c r="A781" s="14"/>
      <c r="G781" s="15"/>
    </row>
    <row r="782" spans="1:7" ht="12.75">
      <c r="A782" s="14"/>
      <c r="G782" s="15"/>
    </row>
    <row r="783" spans="1:7" ht="12.75">
      <c r="A783" s="14"/>
      <c r="G783" s="15"/>
    </row>
    <row r="784" spans="1:7" ht="12.75">
      <c r="A784" s="14"/>
      <c r="G784" s="15"/>
    </row>
    <row r="785" spans="1:7" ht="12.75">
      <c r="A785" s="14"/>
      <c r="G785" s="15"/>
    </row>
    <row r="786" spans="1:7" ht="12.75">
      <c r="A786" s="14"/>
      <c r="G786" s="15"/>
    </row>
    <row r="787" spans="1:7" ht="12.75">
      <c r="A787" s="14"/>
      <c r="G787" s="15"/>
    </row>
    <row r="788" spans="1:7" ht="12.75">
      <c r="A788" s="14"/>
      <c r="G788" s="15"/>
    </row>
    <row r="789" spans="1:7" ht="12.75">
      <c r="A789" s="14"/>
      <c r="G789" s="15"/>
    </row>
    <row r="790" spans="1:7" ht="12.75">
      <c r="A790" s="14"/>
      <c r="G790" s="15"/>
    </row>
    <row r="791" spans="1:7" ht="12.75">
      <c r="A791" s="14"/>
      <c r="G791" s="15"/>
    </row>
    <row r="792" spans="1:7" ht="12.75">
      <c r="A792" s="14"/>
      <c r="G792" s="15"/>
    </row>
    <row r="793" spans="1:7" ht="12.75">
      <c r="A793" s="14"/>
      <c r="G793" s="15"/>
    </row>
    <row r="794" spans="1:7" ht="12.75">
      <c r="A794" s="14"/>
      <c r="G794" s="15"/>
    </row>
    <row r="795" spans="1:7" ht="12.75">
      <c r="A795" s="14"/>
      <c r="G795" s="15"/>
    </row>
    <row r="796" spans="1:7" ht="12.75">
      <c r="A796" s="14"/>
      <c r="G796" s="15"/>
    </row>
    <row r="797" spans="1:7" ht="12.75">
      <c r="A797" s="14"/>
      <c r="G797" s="15"/>
    </row>
    <row r="798" spans="1:7" ht="12.75">
      <c r="A798" s="14"/>
      <c r="G798" s="15"/>
    </row>
    <row r="799" spans="1:7" ht="12.75">
      <c r="A799" s="14"/>
      <c r="G799" s="15"/>
    </row>
    <row r="800" spans="1:7" ht="12.75">
      <c r="A800" s="14"/>
      <c r="G800" s="15"/>
    </row>
    <row r="801" spans="1:7" ht="12.75">
      <c r="A801" s="14"/>
      <c r="G801" s="15"/>
    </row>
    <row r="802" spans="1:7" ht="12.75">
      <c r="A802" s="14"/>
      <c r="G802" s="15"/>
    </row>
    <row r="803" spans="1:7" ht="12.75">
      <c r="A803" s="14"/>
      <c r="G803" s="15"/>
    </row>
    <row r="804" spans="1:7" ht="12.75">
      <c r="A804" s="14"/>
      <c r="G804" s="15"/>
    </row>
    <row r="805" spans="1:7" ht="12.75">
      <c r="A805" s="14"/>
      <c r="G805" s="15"/>
    </row>
    <row r="806" spans="1:7" ht="12.75">
      <c r="A806" s="14"/>
      <c r="G806" s="15"/>
    </row>
    <row r="807" spans="1:7" ht="12.75">
      <c r="A807" s="14"/>
      <c r="G807" s="15"/>
    </row>
    <row r="808" spans="1:7" ht="12.75">
      <c r="A808" s="14"/>
      <c r="G808" s="15"/>
    </row>
    <row r="809" spans="1:7" ht="12.75">
      <c r="A809" s="14"/>
      <c r="G809" s="15"/>
    </row>
    <row r="810" spans="1:7" ht="12.75">
      <c r="A810" s="14"/>
      <c r="G810" s="15"/>
    </row>
    <row r="811" spans="1:7" ht="12.75">
      <c r="A811" s="14"/>
      <c r="G811" s="15"/>
    </row>
    <row r="812" spans="1:7" ht="12.75">
      <c r="A812" s="14"/>
      <c r="G812" s="15"/>
    </row>
    <row r="813" spans="1:7" ht="12.75">
      <c r="A813" s="14"/>
      <c r="G813" s="15"/>
    </row>
    <row r="814" spans="1:7" ht="12.75">
      <c r="A814" s="14"/>
      <c r="G814" s="15"/>
    </row>
    <row r="815" spans="1:7" ht="12.75">
      <c r="A815" s="14"/>
      <c r="G815" s="15"/>
    </row>
    <row r="816" spans="1:7" ht="12.75">
      <c r="A816" s="14"/>
      <c r="G816" s="15"/>
    </row>
    <row r="817" spans="1:7" ht="12.75">
      <c r="A817" s="14"/>
      <c r="G817" s="15"/>
    </row>
    <row r="818" spans="1:7" ht="12.75">
      <c r="A818" s="14"/>
      <c r="G818" s="15"/>
    </row>
    <row r="819" spans="1:7" ht="12.75">
      <c r="A819" s="14"/>
      <c r="G819" s="15"/>
    </row>
    <row r="820" spans="1:7" ht="12.75">
      <c r="A820" s="14"/>
      <c r="G820" s="15"/>
    </row>
    <row r="821" spans="1:7" ht="12.75">
      <c r="A821" s="14"/>
      <c r="G821" s="15"/>
    </row>
    <row r="822" spans="1:7" ht="12.75">
      <c r="A822" s="14"/>
      <c r="G822" s="15"/>
    </row>
    <row r="823" spans="1:7" ht="12.75">
      <c r="A823" s="14"/>
      <c r="G823" s="15"/>
    </row>
    <row r="824" spans="1:7" ht="12.75">
      <c r="A824" s="14"/>
      <c r="G824" s="15"/>
    </row>
    <row r="825" spans="1:7" ht="12.75">
      <c r="A825" s="14"/>
      <c r="G825" s="15"/>
    </row>
    <row r="826" spans="1:7" ht="12.75">
      <c r="A826" s="14"/>
      <c r="G826" s="15"/>
    </row>
    <row r="827" spans="1:7" ht="12.75">
      <c r="A827" s="14"/>
      <c r="G827" s="15"/>
    </row>
    <row r="828" spans="1:7" ht="12.75">
      <c r="A828" s="14"/>
      <c r="G828" s="15"/>
    </row>
    <row r="829" spans="1:7" ht="12.75">
      <c r="A829" s="14"/>
      <c r="G829" s="15"/>
    </row>
    <row r="830" spans="1:7" ht="12.75">
      <c r="A830" s="14"/>
      <c r="G830" s="15"/>
    </row>
    <row r="831" spans="1:7" ht="12.75">
      <c r="A831" s="14"/>
      <c r="G831" s="15"/>
    </row>
    <row r="832" spans="1:7" ht="12.75">
      <c r="A832" s="14"/>
      <c r="G832" s="15"/>
    </row>
    <row r="833" spans="1:7" ht="12.75">
      <c r="A833" s="14"/>
      <c r="G833" s="15"/>
    </row>
    <row r="834" spans="1:7" ht="12.75">
      <c r="A834" s="14"/>
      <c r="G834" s="15"/>
    </row>
    <row r="835" spans="1:7" ht="12.75">
      <c r="A835" s="14"/>
      <c r="G835" s="15"/>
    </row>
    <row r="836" spans="1:7" ht="12.75">
      <c r="A836" s="14"/>
      <c r="G836" s="15"/>
    </row>
    <row r="837" spans="1:7" ht="12.75">
      <c r="A837" s="14"/>
      <c r="G837" s="15"/>
    </row>
    <row r="838" spans="1:7" ht="12.75">
      <c r="A838" s="14"/>
      <c r="G838" s="15"/>
    </row>
    <row r="839" spans="1:7" ht="12.75">
      <c r="A839" s="14"/>
      <c r="G839" s="15"/>
    </row>
    <row r="840" spans="1:7" ht="12.75">
      <c r="A840" s="14"/>
      <c r="G840" s="15"/>
    </row>
    <row r="841" spans="1:7" ht="12.75">
      <c r="A841" s="14"/>
      <c r="G841" s="15"/>
    </row>
    <row r="842" spans="1:7" ht="12.75">
      <c r="A842" s="14"/>
      <c r="G842" s="15"/>
    </row>
    <row r="843" spans="1:7" ht="12.75">
      <c r="A843" s="14"/>
      <c r="G843" s="15"/>
    </row>
    <row r="844" spans="1:7" ht="12.75">
      <c r="A844" s="14"/>
      <c r="G844" s="15"/>
    </row>
    <row r="845" spans="1:7" ht="12.75">
      <c r="A845" s="14"/>
      <c r="G845" s="15"/>
    </row>
    <row r="846" spans="1:7" ht="12.75">
      <c r="A846" s="14"/>
      <c r="G846" s="15"/>
    </row>
    <row r="847" spans="1:7" ht="12.75">
      <c r="A847" s="14"/>
      <c r="G847" s="15"/>
    </row>
    <row r="848" spans="1:7" ht="12.75">
      <c r="A848" s="14"/>
      <c r="G848" s="15"/>
    </row>
    <row r="849" spans="1:7" ht="12.75">
      <c r="A849" s="14"/>
      <c r="G849" s="15"/>
    </row>
    <row r="850" spans="1:7" ht="12.75">
      <c r="A850" s="14"/>
      <c r="G850" s="15"/>
    </row>
    <row r="851" spans="1:7" ht="12.75">
      <c r="A851" s="14"/>
      <c r="G851" s="15"/>
    </row>
    <row r="852" spans="1:7" ht="12.75">
      <c r="A852" s="14"/>
      <c r="G852" s="15"/>
    </row>
    <row r="853" spans="1:7" ht="12.75">
      <c r="A853" s="14"/>
      <c r="G853" s="15"/>
    </row>
    <row r="854" spans="1:7" ht="12.75">
      <c r="A854" s="14"/>
      <c r="G854" s="15"/>
    </row>
    <row r="855" spans="1:7" ht="12.75">
      <c r="A855" s="14"/>
      <c r="G855" s="15"/>
    </row>
    <row r="856" spans="1:7" ht="12.75">
      <c r="A856" s="14"/>
      <c r="G856" s="15"/>
    </row>
    <row r="857" spans="1:7" ht="12.75">
      <c r="A857" s="14"/>
      <c r="G857" s="15"/>
    </row>
    <row r="858" spans="1:7" ht="12.75">
      <c r="A858" s="14"/>
      <c r="G858" s="15"/>
    </row>
    <row r="859" spans="1:7" ht="12.75">
      <c r="A859" s="14"/>
      <c r="G859" s="15"/>
    </row>
    <row r="860" spans="1:7" ht="12.75">
      <c r="A860" s="14"/>
      <c r="G860" s="15"/>
    </row>
    <row r="861" spans="1:7" ht="12.75">
      <c r="A861" s="14"/>
      <c r="G861" s="15"/>
    </row>
    <row r="862" spans="1:7" ht="12.75">
      <c r="A862" s="14"/>
      <c r="G862" s="15"/>
    </row>
    <row r="863" spans="1:7" ht="12.75">
      <c r="A863" s="14"/>
      <c r="G863" s="15"/>
    </row>
    <row r="864" spans="1:7" ht="12.75">
      <c r="A864" s="14"/>
      <c r="G864" s="15"/>
    </row>
    <row r="865" spans="1:7" ht="12.75">
      <c r="A865" s="14"/>
      <c r="G865" s="15"/>
    </row>
    <row r="866" spans="1:7" ht="12.75">
      <c r="A866" s="14"/>
      <c r="G866" s="15"/>
    </row>
    <row r="867" spans="1:7" ht="12.75">
      <c r="A867" s="14"/>
      <c r="G867" s="15"/>
    </row>
    <row r="868" spans="1:7" ht="12.75">
      <c r="A868" s="14"/>
      <c r="G868" s="15"/>
    </row>
    <row r="869" spans="1:7" ht="12.75">
      <c r="A869" s="14"/>
      <c r="G869" s="15"/>
    </row>
    <row r="870" spans="1:7" ht="12.75">
      <c r="A870" s="14"/>
      <c r="G870" s="15"/>
    </row>
    <row r="871" spans="1:7" ht="12.75">
      <c r="A871" s="14"/>
      <c r="G871" s="15"/>
    </row>
    <row r="872" spans="1:7" ht="12.75">
      <c r="A872" s="14"/>
      <c r="G872" s="15"/>
    </row>
    <row r="873" spans="1:7" ht="12.75">
      <c r="A873" s="14"/>
      <c r="G873" s="15"/>
    </row>
    <row r="874" spans="1:7" ht="12.75">
      <c r="A874" s="14"/>
      <c r="G874" s="15"/>
    </row>
    <row r="875" spans="1:7" ht="12.75">
      <c r="A875" s="14"/>
      <c r="G875" s="15"/>
    </row>
    <row r="876" spans="1:7" ht="12.75">
      <c r="A876" s="14"/>
      <c r="G876" s="15"/>
    </row>
    <row r="877" spans="1:7" ht="12.75">
      <c r="A877" s="14"/>
      <c r="G877" s="15"/>
    </row>
    <row r="878" spans="1:7" ht="12.75">
      <c r="A878" s="14"/>
      <c r="G878" s="15"/>
    </row>
    <row r="879" spans="1:7" ht="12.75">
      <c r="A879" s="14"/>
      <c r="G879" s="15"/>
    </row>
    <row r="880" spans="1:7" ht="12.75">
      <c r="A880" s="14"/>
      <c r="G880" s="15"/>
    </row>
    <row r="881" spans="1:7" ht="12.75">
      <c r="A881" s="14"/>
      <c r="G881" s="15"/>
    </row>
    <row r="882" spans="1:7" ht="12.75">
      <c r="A882" s="14"/>
      <c r="G882" s="15"/>
    </row>
    <row r="883" spans="1:7" ht="12.75">
      <c r="A883" s="14"/>
      <c r="G883" s="15"/>
    </row>
    <row r="884" spans="1:7" ht="12.75">
      <c r="A884" s="14"/>
      <c r="G884" s="15"/>
    </row>
    <row r="885" spans="1:7" ht="12.75">
      <c r="A885" s="14"/>
      <c r="G885" s="15"/>
    </row>
    <row r="886" spans="1:7" ht="12.75">
      <c r="A886" s="14"/>
      <c r="G886" s="15"/>
    </row>
    <row r="887" spans="1:7" ht="12.75">
      <c r="A887" s="14"/>
      <c r="G887" s="15"/>
    </row>
    <row r="888" spans="1:7" ht="12.75">
      <c r="A888" s="14"/>
      <c r="G888" s="15"/>
    </row>
    <row r="889" spans="1:7" ht="12.75">
      <c r="A889" s="14"/>
      <c r="G889" s="15"/>
    </row>
    <row r="890" spans="1:7" ht="12.75">
      <c r="A890" s="14"/>
      <c r="G890" s="15"/>
    </row>
    <row r="891" spans="1:7" ht="12.75">
      <c r="A891" s="14"/>
      <c r="G891" s="15"/>
    </row>
    <row r="892" spans="1:7" ht="12.75">
      <c r="A892" s="14"/>
      <c r="G892" s="15"/>
    </row>
    <row r="893" spans="1:7" ht="12.75">
      <c r="A893" s="14"/>
      <c r="G893" s="15"/>
    </row>
    <row r="894" spans="1:7" ht="12.75">
      <c r="A894" s="14"/>
      <c r="G894" s="15"/>
    </row>
    <row r="895" spans="1:7" ht="12.75">
      <c r="A895" s="14"/>
      <c r="G895" s="15"/>
    </row>
    <row r="896" spans="1:7" ht="12.75">
      <c r="A896" s="14"/>
      <c r="G896" s="15"/>
    </row>
    <row r="897" spans="1:7" ht="12.75">
      <c r="A897" s="14"/>
      <c r="G897" s="15"/>
    </row>
    <row r="898" spans="1:7" ht="12.75">
      <c r="A898" s="14"/>
      <c r="G898" s="15"/>
    </row>
    <row r="899" spans="1:7" ht="12.75">
      <c r="A899" s="14"/>
      <c r="G899" s="15"/>
    </row>
    <row r="900" spans="1:7" ht="12.75">
      <c r="A900" s="14"/>
      <c r="G900" s="15"/>
    </row>
    <row r="901" spans="1:7" ht="12.75">
      <c r="A901" s="14"/>
      <c r="G901" s="15"/>
    </row>
    <row r="902" spans="1:7" ht="12.75">
      <c r="A902" s="14"/>
      <c r="G902" s="15"/>
    </row>
    <row r="903" spans="1:7" ht="12.75">
      <c r="A903" s="14"/>
      <c r="G903" s="15"/>
    </row>
    <row r="904" spans="1:7" ht="12.75">
      <c r="A904" s="14"/>
      <c r="G904" s="15"/>
    </row>
    <row r="905" spans="1:7" ht="12.75">
      <c r="A905" s="14"/>
      <c r="G905" s="15"/>
    </row>
    <row r="906" spans="1:7" ht="12.75">
      <c r="A906" s="14"/>
      <c r="G906" s="15"/>
    </row>
    <row r="907" spans="1:7" ht="12.75">
      <c r="A907" s="14"/>
      <c r="G907" s="15"/>
    </row>
    <row r="908" spans="1:7" ht="12.75">
      <c r="A908" s="14"/>
      <c r="G908" s="15"/>
    </row>
    <row r="909" spans="1:7" ht="12.75">
      <c r="A909" s="14"/>
      <c r="G909" s="15"/>
    </row>
    <row r="910" spans="1:7" ht="12.75">
      <c r="A910" s="14"/>
      <c r="G910" s="15"/>
    </row>
    <row r="911" spans="1:7" ht="12.75">
      <c r="A911" s="14"/>
      <c r="G911" s="15"/>
    </row>
    <row r="912" spans="1:7" ht="12.75">
      <c r="A912" s="14"/>
      <c r="G912" s="15"/>
    </row>
    <row r="913" spans="1:7" ht="12.75">
      <c r="A913" s="14"/>
      <c r="G913" s="15"/>
    </row>
    <row r="914" spans="1:7" ht="12.75">
      <c r="A914" s="14"/>
      <c r="G914" s="15"/>
    </row>
    <row r="915" spans="1:7" ht="12.75">
      <c r="A915" s="14"/>
      <c r="G915" s="15"/>
    </row>
    <row r="916" spans="1:7" ht="12.75">
      <c r="A916" s="14"/>
      <c r="G916" s="15"/>
    </row>
    <row r="917" spans="1:7" ht="12.75">
      <c r="A917" s="14"/>
      <c r="G917" s="15"/>
    </row>
    <row r="918" spans="1:7" ht="12.75">
      <c r="A918" s="14"/>
      <c r="G918" s="15"/>
    </row>
    <row r="919" spans="1:7" ht="12.75">
      <c r="A919" s="14"/>
      <c r="G919" s="15"/>
    </row>
    <row r="920" spans="1:7" ht="12.75">
      <c r="A920" s="14"/>
      <c r="G920" s="15"/>
    </row>
    <row r="921" spans="1:7" ht="12.75">
      <c r="A921" s="14"/>
      <c r="G921" s="15"/>
    </row>
    <row r="922" spans="1:7" ht="12.75">
      <c r="A922" s="14"/>
      <c r="G922" s="15"/>
    </row>
    <row r="923" spans="1:7" ht="12.75">
      <c r="A923" s="14"/>
      <c r="G923" s="15"/>
    </row>
    <row r="924" spans="1:7" ht="12.75">
      <c r="A924" s="14"/>
      <c r="G924" s="15"/>
    </row>
    <row r="925" spans="1:7" ht="12.75">
      <c r="A925" s="14"/>
      <c r="G925" s="15"/>
    </row>
    <row r="926" spans="1:7" ht="12.75">
      <c r="A926" s="14"/>
      <c r="G926" s="15"/>
    </row>
    <row r="927" spans="1:7" ht="12.75">
      <c r="A927" s="14"/>
      <c r="G927" s="15"/>
    </row>
    <row r="928" spans="1:7" ht="12.75">
      <c r="A928" s="14"/>
      <c r="G928" s="15"/>
    </row>
    <row r="929" spans="1:7" ht="12.75">
      <c r="A929" s="14"/>
      <c r="G929" s="15"/>
    </row>
    <row r="930" spans="1:7" ht="12.75">
      <c r="A930" s="14"/>
      <c r="G930" s="15"/>
    </row>
    <row r="931" spans="1:7" ht="12.75">
      <c r="A931" s="14"/>
      <c r="G931" s="15"/>
    </row>
    <row r="932" spans="1:7" ht="12.75">
      <c r="A932" s="14"/>
      <c r="G932" s="15"/>
    </row>
    <row r="933" spans="1:7" ht="12.75">
      <c r="A933" s="14"/>
      <c r="G933" s="15"/>
    </row>
    <row r="934" spans="1:7" ht="12.75">
      <c r="A934" s="14"/>
      <c r="G934" s="15"/>
    </row>
    <row r="935" spans="1:7" ht="12.75">
      <c r="A935" s="14"/>
      <c r="G935" s="15"/>
    </row>
    <row r="936" spans="1:7" ht="12.75">
      <c r="A936" s="14"/>
      <c r="G936" s="15"/>
    </row>
    <row r="937" spans="1:7" ht="12.75">
      <c r="A937" s="14"/>
      <c r="G937" s="15"/>
    </row>
    <row r="938" spans="1:7" ht="12.75">
      <c r="A938" s="14"/>
      <c r="G938" s="15"/>
    </row>
    <row r="939" spans="1:7" ht="12.75">
      <c r="A939" s="14"/>
      <c r="G939" s="15"/>
    </row>
    <row r="940" spans="1:7" ht="12.75">
      <c r="A940" s="14"/>
      <c r="G940" s="15"/>
    </row>
    <row r="941" spans="1:7" ht="12.75">
      <c r="A941" s="14"/>
      <c r="G941" s="15"/>
    </row>
    <row r="942" spans="1:7" ht="12.75">
      <c r="A942" s="14"/>
      <c r="G942" s="15"/>
    </row>
    <row r="943" spans="1:7" ht="12.75">
      <c r="A943" s="14"/>
      <c r="G943" s="15"/>
    </row>
    <row r="944" spans="1:7" ht="12.75">
      <c r="A944" s="14"/>
      <c r="G944" s="15"/>
    </row>
    <row r="945" spans="1:7" ht="12.75">
      <c r="A945" s="14"/>
      <c r="G945" s="15"/>
    </row>
    <row r="946" spans="1:7" ht="12.75">
      <c r="A946" s="14"/>
      <c r="G946" s="15"/>
    </row>
    <row r="947" spans="1:7" ht="12.75">
      <c r="A947" s="14"/>
      <c r="G947" s="15"/>
    </row>
    <row r="948" spans="1:7" ht="12.75">
      <c r="A948" s="14"/>
      <c r="G948" s="15"/>
    </row>
    <row r="949" spans="1:7" ht="12.75">
      <c r="A949" s="14"/>
      <c r="G949" s="15"/>
    </row>
    <row r="950" spans="1:7" ht="12.75">
      <c r="A950" s="14"/>
      <c r="G950" s="15"/>
    </row>
    <row r="951" spans="1:7" ht="12.75">
      <c r="A951" s="14"/>
      <c r="G951" s="15"/>
    </row>
    <row r="952" spans="1:7" ht="12.75">
      <c r="A952" s="14"/>
      <c r="G952" s="15"/>
    </row>
    <row r="953" spans="1:7" ht="12.75">
      <c r="A953" s="14"/>
      <c r="G953" s="15"/>
    </row>
    <row r="954" spans="1:7" ht="12.75">
      <c r="A954" s="14"/>
      <c r="G954" s="15"/>
    </row>
    <row r="955" spans="1:7" ht="12.75">
      <c r="A955" s="14"/>
      <c r="G955" s="15"/>
    </row>
    <row r="956" spans="1:7" ht="12.75">
      <c r="A956" s="14"/>
      <c r="G956" s="15"/>
    </row>
    <row r="957" spans="1:7" ht="12.75">
      <c r="A957" s="14"/>
      <c r="G957" s="15"/>
    </row>
    <row r="958" spans="1:7" ht="12.75">
      <c r="A958" s="14"/>
      <c r="G958" s="15"/>
    </row>
    <row r="959" spans="1:7" ht="12.75">
      <c r="A959" s="14"/>
      <c r="G959" s="15"/>
    </row>
    <row r="960" spans="1:7" ht="12.75">
      <c r="A960" s="14"/>
      <c r="G960" s="15"/>
    </row>
    <row r="961" spans="1:7" ht="12.75">
      <c r="A961" s="14"/>
      <c r="G961" s="15"/>
    </row>
    <row r="962" spans="1:7" ht="12.75">
      <c r="A962" s="14"/>
      <c r="G962" s="15"/>
    </row>
    <row r="963" spans="1:7" ht="12.75">
      <c r="A963" s="14"/>
      <c r="G963" s="15"/>
    </row>
    <row r="964" spans="1:7" ht="12.75">
      <c r="A964" s="14"/>
      <c r="G964" s="15"/>
    </row>
    <row r="965" spans="1:7" ht="12.75">
      <c r="A965" s="14"/>
      <c r="G965" s="15"/>
    </row>
    <row r="966" spans="1:7" ht="12.75">
      <c r="A966" s="14"/>
      <c r="G966" s="15"/>
    </row>
    <row r="967" spans="1:7" ht="12.75">
      <c r="A967" s="14"/>
      <c r="G967" s="15"/>
    </row>
    <row r="968" spans="1:7" ht="12.75">
      <c r="A968" s="14"/>
      <c r="G968" s="15"/>
    </row>
    <row r="969" spans="1:7" ht="12.75">
      <c r="A969" s="14"/>
      <c r="G969" s="15"/>
    </row>
    <row r="970" spans="1:7" ht="12.75">
      <c r="A970" s="14"/>
      <c r="G970" s="15"/>
    </row>
    <row r="971" spans="1:7" ht="12.75">
      <c r="A971" s="14"/>
      <c r="G971" s="15"/>
    </row>
    <row r="972" spans="1:7" ht="12.75">
      <c r="A972" s="14"/>
      <c r="G972" s="15"/>
    </row>
    <row r="973" spans="1:7" ht="12.75">
      <c r="A973" s="14"/>
      <c r="G973" s="15"/>
    </row>
    <row r="974" spans="1:7" ht="12.75">
      <c r="A974" s="14"/>
      <c r="G974" s="15"/>
    </row>
    <row r="975" spans="1:7" ht="12.75">
      <c r="A975" s="14"/>
      <c r="G975" s="15"/>
    </row>
    <row r="976" spans="1:7" ht="12.75">
      <c r="A976" s="14"/>
      <c r="G976" s="15"/>
    </row>
    <row r="977" spans="1:7" ht="12.75">
      <c r="A977" s="14"/>
      <c r="G977" s="15"/>
    </row>
    <row r="978" spans="1:7" ht="12.75">
      <c r="A978" s="14"/>
      <c r="G978" s="15"/>
    </row>
    <row r="979" spans="1:7" ht="12.75">
      <c r="A979" s="14"/>
      <c r="G979" s="15"/>
    </row>
    <row r="980" spans="1:7" ht="12.75">
      <c r="A980" s="14"/>
      <c r="G980" s="15"/>
    </row>
    <row r="981" spans="1:7" ht="12.75">
      <c r="A981" s="14"/>
      <c r="G981" s="15"/>
    </row>
    <row r="982" spans="1:7" ht="12.75">
      <c r="A982" s="14"/>
      <c r="G982" s="15"/>
    </row>
    <row r="983" spans="1:7" ht="12.75">
      <c r="A983" s="14"/>
      <c r="G983" s="15"/>
    </row>
    <row r="984" spans="1:7" ht="12.75">
      <c r="A984" s="14"/>
      <c r="G984" s="15"/>
    </row>
    <row r="985" spans="1:7" ht="12.75">
      <c r="A985" s="14"/>
      <c r="G985" s="15"/>
    </row>
    <row r="986" spans="1:7" ht="12.75">
      <c r="A986" s="14"/>
      <c r="G986" s="15"/>
    </row>
    <row r="987" spans="1:7" ht="12.75">
      <c r="A987" s="14"/>
      <c r="G987" s="15"/>
    </row>
    <row r="988" spans="1:7" ht="12.75">
      <c r="A988" s="14"/>
      <c r="G988" s="15"/>
    </row>
    <row r="989" spans="1:7" ht="12.75">
      <c r="A989" s="14"/>
      <c r="G989" s="15"/>
    </row>
    <row r="990" spans="1:7" ht="12.75">
      <c r="A990" s="14"/>
      <c r="G990" s="15"/>
    </row>
    <row r="991" spans="1:7" ht="12.75">
      <c r="A991" s="14"/>
      <c r="G991" s="15"/>
    </row>
    <row r="992" spans="1:7" ht="12.75">
      <c r="A992" s="14"/>
      <c r="G992" s="15"/>
    </row>
    <row r="993" spans="1:7" ht="12.75">
      <c r="A993" s="14"/>
      <c r="G993" s="15"/>
    </row>
    <row r="994" spans="1:7" ht="12.75">
      <c r="A994" s="14"/>
      <c r="G994" s="15"/>
    </row>
    <row r="995" spans="1:7" ht="12.75">
      <c r="A995" s="14"/>
      <c r="G995" s="15"/>
    </row>
    <row r="996" spans="1:7" ht="12.75">
      <c r="A996" s="14"/>
      <c r="G996" s="15"/>
    </row>
    <row r="997" spans="1:7" ht="12.75">
      <c r="A997" s="14"/>
      <c r="G997" s="15"/>
    </row>
    <row r="998" spans="1:7" ht="12.75">
      <c r="A998" s="14"/>
      <c r="G998" s="15"/>
    </row>
    <row r="999" spans="1:7" ht="12.75">
      <c r="A999" s="14"/>
      <c r="G999" s="15"/>
    </row>
    <row r="1000" spans="1:7" ht="12.75">
      <c r="A1000" s="14"/>
      <c r="G1000" s="15"/>
    </row>
    <row r="1001" spans="1:7" ht="12.75">
      <c r="A1001" s="14"/>
      <c r="G1001" s="15"/>
    </row>
  </sheetData>
  <autoFilter ref="A1:R1001"/>
  <hyperlinks>
    <hyperlink ref="Q2" r:id="rId1"/>
    <hyperlink ref="Q3" r:id="rId2"/>
    <hyperlink ref="Q4" r:id="rId3"/>
    <hyperlink ref="Q5" r:id="rId4"/>
    <hyperlink ref="Q6" r:id="rId5"/>
    <hyperlink ref="Q7" r:id="rId6"/>
    <hyperlink ref="Q8" r:id="rId7"/>
    <hyperlink ref="Q9" r:id="rId8"/>
    <hyperlink ref="Q10" r:id="rId9"/>
    <hyperlink ref="Q11" r:id="rId10"/>
    <hyperlink ref="Q12" r:id="rId11"/>
    <hyperlink ref="Q13" r:id="rId12"/>
    <hyperlink ref="Q14" r:id="rId13"/>
    <hyperlink ref="Q15" r:id="rId14"/>
    <hyperlink ref="Q16" r:id="rId15"/>
    <hyperlink ref="Q17" r:id="rId16"/>
    <hyperlink ref="Q18" r:id="rId17"/>
    <hyperlink ref="Q19" r:id="rId18"/>
    <hyperlink ref="Q20" r:id="rId19"/>
    <hyperlink ref="Q21" r:id="rId20"/>
    <hyperlink ref="Q22" r:id="rId21"/>
    <hyperlink ref="Q23" r:id="rId22"/>
    <hyperlink ref="Q24" r:id="rId23"/>
    <hyperlink ref="Q25" r:id="rId24"/>
    <hyperlink ref="Q26" r:id="rId25"/>
    <hyperlink ref="Q27" r:id="rId26"/>
    <hyperlink ref="Q28" r:id="rId27"/>
    <hyperlink ref="Q29" r:id="rId28"/>
    <hyperlink ref="Q30" r:id="rId29"/>
    <hyperlink ref="Q31" r:id="rId30"/>
    <hyperlink ref="Q32" r:id="rId31"/>
    <hyperlink ref="Q33" r:id="rId32"/>
    <hyperlink ref="R33" r:id="rId33"/>
    <hyperlink ref="Q34" r:id="rId34"/>
    <hyperlink ref="Q35" r:id="rId35"/>
    <hyperlink ref="Q36" r:id="rId36"/>
    <hyperlink ref="Q37" r:id="rId37"/>
    <hyperlink ref="Q38" r:id="rId38"/>
    <hyperlink ref="Q39" r:id="rId39"/>
    <hyperlink ref="Q40" r:id="rId40"/>
    <hyperlink ref="Q41" r:id="rId41"/>
    <hyperlink ref="Q42" r:id="rId42"/>
    <hyperlink ref="Q43" r:id="rId43"/>
    <hyperlink ref="Q44" r:id="rId44"/>
    <hyperlink ref="Q45" r:id="rId45"/>
    <hyperlink ref="Q46" r:id="rId46"/>
    <hyperlink ref="Q47" r:id="rId47"/>
    <hyperlink ref="Q48" r:id="rId48"/>
    <hyperlink ref="Q49" r:id="rId49"/>
    <hyperlink ref="Q50" r:id="rId50"/>
    <hyperlink ref="Q51" r:id="rId51"/>
    <hyperlink ref="Q52" r:id="rId52"/>
    <hyperlink ref="Q53" r:id="rId53"/>
    <hyperlink ref="Q54" r:id="rId54"/>
    <hyperlink ref="Q55" r:id="rId55"/>
    <hyperlink ref="Q56" r:id="rId56"/>
    <hyperlink ref="Q57" r:id="rId57"/>
    <hyperlink ref="Q58" r:id="rId58"/>
    <hyperlink ref="Q59" r:id="rId59"/>
    <hyperlink ref="Q60" r:id="rId60"/>
    <hyperlink ref="Q61" r:id="rId61"/>
    <hyperlink ref="Q62" r:id="rId62"/>
    <hyperlink ref="Q63" r:id="rId63"/>
    <hyperlink ref="Q64" r:id="rId64"/>
    <hyperlink ref="Q65" r:id="rId65"/>
    <hyperlink ref="Q66" r:id="rId66"/>
    <hyperlink ref="Q67" r:id="rId67"/>
    <hyperlink ref="Q68" r:id="rId68"/>
    <hyperlink ref="Q69" r:id="rId69"/>
    <hyperlink ref="Q70" r:id="rId70"/>
    <hyperlink ref="Q71" r:id="rId71"/>
    <hyperlink ref="R71" r:id="rId72"/>
    <hyperlink ref="Q72" r:id="rId73"/>
    <hyperlink ref="Q73" r:id="rId74"/>
    <hyperlink ref="Q74" r:id="rId75"/>
    <hyperlink ref="Q75" r:id="rId76"/>
    <hyperlink ref="Q76" r:id="rId77"/>
    <hyperlink ref="Q77" r:id="rId78"/>
    <hyperlink ref="Q78" r:id="rId79"/>
    <hyperlink ref="Q79" r:id="rId80"/>
    <hyperlink ref="Q80" r:id="rId81"/>
    <hyperlink ref="Q81" r:id="rId82"/>
    <hyperlink ref="Q82" r:id="rId83"/>
    <hyperlink ref="Q83" r:id="rId84"/>
    <hyperlink ref="Q84" r:id="rId85"/>
    <hyperlink ref="Q85" r:id="rId86"/>
    <hyperlink ref="Q86" r:id="rId87"/>
    <hyperlink ref="Q87" r:id="rId88"/>
    <hyperlink ref="Q88" r:id="rId89"/>
    <hyperlink ref="Q89" r:id="rId90"/>
    <hyperlink ref="R89" r:id="rId91"/>
    <hyperlink ref="Q90" r:id="rId92"/>
    <hyperlink ref="Q91" r:id="rId93"/>
    <hyperlink ref="Q92" r:id="rId94"/>
    <hyperlink ref="Q93" r:id="rId95"/>
    <hyperlink ref="Q94" r:id="rId96"/>
    <hyperlink ref="Q95" r:id="rId97"/>
    <hyperlink ref="Q96" r:id="rId98"/>
    <hyperlink ref="Q97" r:id="rId99"/>
    <hyperlink ref="Q98" r:id="rId100"/>
    <hyperlink ref="Q99" r:id="rId101"/>
    <hyperlink ref="Q100" r:id="rId102"/>
    <hyperlink ref="R100" r:id="rId103"/>
    <hyperlink ref="Q101" r:id="rId104"/>
    <hyperlink ref="Q102" r:id="rId105"/>
    <hyperlink ref="Q103" r:id="rId106"/>
    <hyperlink ref="Q104" r:id="rId107"/>
    <hyperlink ref="Q105" r:id="rId108"/>
    <hyperlink ref="Q106" r:id="rId109"/>
    <hyperlink ref="Q107" r:id="rId110"/>
    <hyperlink ref="Q108" r:id="rId111"/>
    <hyperlink ref="Q109" r:id="rId112"/>
    <hyperlink ref="Q110" r:id="rId113"/>
    <hyperlink ref="Q111" r:id="rId114"/>
    <hyperlink ref="Q112" r:id="rId115"/>
    <hyperlink ref="Q113" r:id="rId116"/>
    <hyperlink ref="Q114" r:id="rId117"/>
    <hyperlink ref="Q115" r:id="rId118"/>
    <hyperlink ref="Q116" r:id="rId119"/>
    <hyperlink ref="Q117" r:id="rId120"/>
    <hyperlink ref="Q118" r:id="rId121"/>
    <hyperlink ref="Q119" r:id="rId122"/>
    <hyperlink ref="Q120" r:id="rId123"/>
    <hyperlink ref="Q121" r:id="rId124"/>
    <hyperlink ref="Q122" r:id="rId125"/>
    <hyperlink ref="Q123" r:id="rId126"/>
    <hyperlink ref="Q124" r:id="rId127"/>
    <hyperlink ref="Q125" r:id="rId128"/>
    <hyperlink ref="Q126" r:id="rId129"/>
    <hyperlink ref="Q127" r:id="rId130"/>
    <hyperlink ref="Q128" r:id="rId131"/>
    <hyperlink ref="Q129" r:id="rId132"/>
    <hyperlink ref="Q130" r:id="rId133"/>
    <hyperlink ref="Q131" r:id="rId134"/>
    <hyperlink ref="Q132" r:id="rId135"/>
    <hyperlink ref="Q133" r:id="rId136"/>
    <hyperlink ref="Q134" r:id="rId137"/>
    <hyperlink ref="Q135" r:id="rId138"/>
    <hyperlink ref="Q136" r:id="rId139"/>
    <hyperlink ref="Q137" r:id="rId140"/>
    <hyperlink ref="Q138" r:id="rId141"/>
    <hyperlink ref="Q139" r:id="rId142"/>
    <hyperlink ref="Q140" r:id="rId143"/>
    <hyperlink ref="Q141" r:id="rId144"/>
  </hyperlinks>
  <pageMargins left="0.7" right="0.7" top="0.75" bottom="0.75" header="0.3" footer="0.3"/>
  <legacyDrawing r:id="rId1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2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7.5703125" customWidth="1"/>
    <col min="2" max="14" width="7.5703125" customWidth="1"/>
    <col min="15" max="15" width="9.42578125" customWidth="1"/>
  </cols>
  <sheetData>
    <row r="1" spans="1:15" ht="15.75" customHeight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10" t="s">
        <v>53</v>
      </c>
      <c r="B2" s="11">
        <v>540</v>
      </c>
      <c r="C2" s="11">
        <v>92</v>
      </c>
      <c r="D2" s="11">
        <v>55</v>
      </c>
      <c r="E2" s="11">
        <f>ROUND(AVERAGE('Base Stats - by Class'!E2:E5),1)</f>
        <v>3.2</v>
      </c>
      <c r="F2" s="11">
        <f>ROUND(AVERAGE('Base Stats - by Class'!F2:F5),3)</f>
        <v>0.64100000000000001</v>
      </c>
      <c r="G2" s="12">
        <f>ROUND(AVERAGE('Base Stats - by Class'!G2:G5),3)</f>
        <v>1.9E-2</v>
      </c>
      <c r="H2" s="11">
        <v>23</v>
      </c>
      <c r="I2" s="11">
        <f>ROUND(AVERAGE('Base Stats - by Class'!I2:I5),1)</f>
        <v>3.5</v>
      </c>
      <c r="J2" s="11">
        <v>30</v>
      </c>
      <c r="K2" s="11">
        <f>ROUND(AVERAGE('Base Stats - by Class'!K2:K5),1)</f>
        <v>0.5</v>
      </c>
      <c r="L2" s="11">
        <f>ROUND(AVERAGE('Base Stats - by Class'!L2:L5),1)</f>
        <v>6.3</v>
      </c>
      <c r="M2" s="11">
        <f>ROUND(AVERAGE('Base Stats - by Class'!M2:M5),2)</f>
        <v>0.63</v>
      </c>
      <c r="N2" s="11">
        <v>335</v>
      </c>
      <c r="O2" s="11">
        <v>525</v>
      </c>
    </row>
    <row r="3" spans="1:15" ht="15.75" customHeight="1">
      <c r="A3" s="1" t="str">
        <f>'Base Stats - by Class'!A2</f>
        <v>Jayce</v>
      </c>
      <c r="B3" s="3">
        <f>'Base Stats - by Class'!B2-B$2</f>
        <v>36</v>
      </c>
      <c r="C3" s="3">
        <f>'Base Stats - by Class'!C2-C$2</f>
        <v>3</v>
      </c>
      <c r="D3" s="3">
        <f>'Base Stats - by Class'!D2-D$2</f>
        <v>3</v>
      </c>
      <c r="E3" s="3">
        <f>'Base Stats - by Class'!E2-E$2</f>
        <v>0.29999999999999982</v>
      </c>
      <c r="F3" s="3">
        <f>'Base Stats - by Class'!F2-F$2</f>
        <v>1.7000000000000015E-2</v>
      </c>
      <c r="G3" s="4">
        <f>'Base Stats - by Class'!G2-G$2</f>
        <v>1.0999999999999999E-2</v>
      </c>
      <c r="H3" s="3">
        <f>'Base Stats - by Class'!H2-H$2</f>
        <v>4</v>
      </c>
      <c r="I3" s="3">
        <f>'Base Stats - by Class'!I2-I$2</f>
        <v>0</v>
      </c>
      <c r="J3" s="3">
        <f>'Base Stats - by Class'!J2-J$2</f>
        <v>0</v>
      </c>
      <c r="K3" s="3">
        <f>'Base Stats - by Class'!K2-K$2</f>
        <v>0</v>
      </c>
      <c r="L3" s="3">
        <f>'Base Stats - by Class'!L2-L$2</f>
        <v>1.2000000000000002</v>
      </c>
      <c r="M3" s="3">
        <f>'Base Stats - by Class'!M2-M$2</f>
        <v>0.17000000000000004</v>
      </c>
      <c r="N3" s="3">
        <f>'Base Stats - by Class'!N2-N$2</f>
        <v>0</v>
      </c>
      <c r="O3" s="3">
        <f>'Base Stats - by Class'!O2-O$2</f>
        <v>-25</v>
      </c>
    </row>
    <row r="4" spans="1:15" ht="15.75" customHeight="1">
      <c r="A4" s="1" t="str">
        <f>'Base Stats - by Class'!A3</f>
        <v>Vel'Koz</v>
      </c>
      <c r="B4" s="3">
        <f>'Base Stats - by Class'!B3-B$2</f>
        <v>-20</v>
      </c>
      <c r="C4" s="3">
        <f>'Base Stats - by Class'!C3-C$2</f>
        <v>-4</v>
      </c>
      <c r="D4" s="3">
        <f>'Base Stats - by Class'!D3-D$2</f>
        <v>-6.2100000000000932E-2</v>
      </c>
      <c r="E4" s="3">
        <f>'Base Stats - by Class'!E3-E$2</f>
        <v>-5.840000000000023E-2</v>
      </c>
      <c r="F4" s="3">
        <f>'Base Stats - by Class'!F3-F$2</f>
        <v>-1.6000000000000014E-2</v>
      </c>
      <c r="G4" s="4">
        <f>'Base Stats - by Class'!G3-G$2</f>
        <v>-5.4000000000000003E-3</v>
      </c>
      <c r="H4" s="3">
        <f>'Base Stats - by Class'!H3-H$2</f>
        <v>-1.120000000000001</v>
      </c>
      <c r="I4" s="3">
        <f>'Base Stats - by Class'!I3-I$2</f>
        <v>0</v>
      </c>
      <c r="J4" s="3">
        <f>'Base Stats - by Class'!J3-J$2</f>
        <v>0</v>
      </c>
      <c r="K4" s="3">
        <f>'Base Stats - by Class'!K3-K$2</f>
        <v>0</v>
      </c>
      <c r="L4" s="3">
        <f>'Base Stats - by Class'!L3-L$2</f>
        <v>-0.79999999999999982</v>
      </c>
      <c r="M4" s="3">
        <f>'Base Stats - by Class'!M3-M$2</f>
        <v>-7.999999999999996E-2</v>
      </c>
      <c r="N4" s="3">
        <f>'Base Stats - by Class'!N3-N$2</f>
        <v>5</v>
      </c>
      <c r="O4" s="3">
        <f>'Base Stats - by Class'!O3-O$2</f>
        <v>0</v>
      </c>
    </row>
    <row r="5" spans="1:15" ht="15.75" customHeight="1">
      <c r="A5" s="1" t="str">
        <f>'Base Stats - by Class'!A4</f>
        <v>Xerath</v>
      </c>
      <c r="B5" s="3">
        <f>'Base Stats - by Class'!B4-B$2</f>
        <v>-14</v>
      </c>
      <c r="C5" s="3">
        <f>'Base Stats - by Class'!C4-C$2</f>
        <v>0</v>
      </c>
      <c r="D5" s="3">
        <f>'Base Stats - by Class'!D4-D$2</f>
        <v>-0.29999999999999716</v>
      </c>
      <c r="E5" s="3">
        <f>'Base Stats - by Class'!E4-E$2</f>
        <v>-0.20000000000000018</v>
      </c>
      <c r="F5" s="3">
        <f>'Base Stats - by Class'!F4-F$2</f>
        <v>-1.6000000000000014E-2</v>
      </c>
      <c r="G5" s="4">
        <f>'Base Stats - by Class'!G4-G$2</f>
        <v>-5.4000000000000003E-3</v>
      </c>
      <c r="H5" s="3">
        <f>'Base Stats - by Class'!H4-H$2</f>
        <v>-1.120000000000001</v>
      </c>
      <c r="I5" s="3">
        <f>'Base Stats - by Class'!I4-I$2</f>
        <v>0</v>
      </c>
      <c r="J5" s="3">
        <f>'Base Stats - by Class'!J4-J$2</f>
        <v>0</v>
      </c>
      <c r="K5" s="3">
        <f>'Base Stats - by Class'!K4-K$2</f>
        <v>0</v>
      </c>
      <c r="L5" s="3">
        <f>'Base Stats - by Class'!L4-L$2</f>
        <v>-0.79999999999999982</v>
      </c>
      <c r="M5" s="3">
        <f>'Base Stats - by Class'!M4-M$2</f>
        <v>-7.999999999999996E-2</v>
      </c>
      <c r="N5" s="3">
        <f>'Base Stats - by Class'!N4-N$2</f>
        <v>5</v>
      </c>
      <c r="O5" s="3">
        <f>'Base Stats - by Class'!O4-O$2</f>
        <v>0</v>
      </c>
    </row>
    <row r="6" spans="1:15" ht="15.75" customHeight="1">
      <c r="A6" s="1" t="str">
        <f>'Base Stats - by Class'!A5</f>
        <v>Ziggs</v>
      </c>
      <c r="B6" s="3">
        <f>'Base Stats - by Class'!B5-B$2</f>
        <v>-4</v>
      </c>
      <c r="C6" s="3">
        <f>'Base Stats - by Class'!C5-C$2</f>
        <v>0</v>
      </c>
      <c r="D6" s="3">
        <f>'Base Stats - by Class'!D5-D$2</f>
        <v>-0.79200000000000159</v>
      </c>
      <c r="E6" s="3">
        <f>'Base Stats - by Class'!E5-E$2</f>
        <v>-0.10000000000000009</v>
      </c>
      <c r="F6" s="3">
        <f>'Base Stats - by Class'!F5-F$2</f>
        <v>1.5000000000000013E-2</v>
      </c>
      <c r="G6" s="4">
        <f>'Base Stats - by Class'!G5-G$2</f>
        <v>1.0000000000000009E-3</v>
      </c>
      <c r="H6" s="3">
        <f>'Base Stats - by Class'!H5-H$2</f>
        <v>-1.4559999999999995</v>
      </c>
      <c r="I6" s="3">
        <f>'Base Stats - by Class'!I5-I$2</f>
        <v>-0.20000000000000018</v>
      </c>
      <c r="J6" s="3">
        <f>'Base Stats - by Class'!J5-J$2</f>
        <v>0</v>
      </c>
      <c r="K6" s="3">
        <f>'Base Stats - by Class'!K5-K$2</f>
        <v>0</v>
      </c>
      <c r="L6" s="3">
        <f>'Base Stats - by Class'!L5-L$2</f>
        <v>0.20000000000000018</v>
      </c>
      <c r="M6" s="3">
        <f>'Base Stats - by Class'!M5-M$2</f>
        <v>-3.0000000000000027E-2</v>
      </c>
      <c r="N6" s="3">
        <f>'Base Stats - by Class'!N5-N$2</f>
        <v>-10</v>
      </c>
      <c r="O6" s="3">
        <f>'Base Stats - by Class'!O5-O$2</f>
        <v>25</v>
      </c>
    </row>
    <row r="7" spans="1:15" ht="15.75" customHeight="1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75" customHeight="1">
      <c r="A8" s="10" t="s">
        <v>144</v>
      </c>
      <c r="B8" s="11">
        <v>583</v>
      </c>
      <c r="C8" s="11">
        <v>90</v>
      </c>
      <c r="D8" s="11">
        <v>58</v>
      </c>
      <c r="E8" s="11">
        <f>ROUND(AVERAGE('Base Stats - by Class'!E6:E11),1)</f>
        <v>3.2</v>
      </c>
      <c r="F8" s="11">
        <f>ROUND(AVERAGE('Base Stats - by Class'!F6:F11),3)</f>
        <v>0.65</v>
      </c>
      <c r="G8" s="12">
        <f>ROUND(AVERAGE('Base Stats - by Class'!G6:G11),3)</f>
        <v>0.03</v>
      </c>
      <c r="H8" s="11">
        <v>29</v>
      </c>
      <c r="I8" s="11">
        <f>ROUND(AVERAGE('Base Stats - by Class'!I6:I11),1)</f>
        <v>3.4</v>
      </c>
      <c r="J8" s="11">
        <v>33</v>
      </c>
      <c r="K8" s="11">
        <f>ROUND(AVERAGE('Base Stats - by Class'!K6:K11),1)</f>
        <v>1.5</v>
      </c>
      <c r="L8" s="11">
        <f>ROUND(AVERAGE('Base Stats - by Class'!L6:L11),1)</f>
        <v>8.3000000000000007</v>
      </c>
      <c r="M8" s="11">
        <f>ROUND(AVERAGE('Base Stats - by Class'!M6:M11),2)</f>
        <v>0.7</v>
      </c>
      <c r="N8" s="11">
        <v>340</v>
      </c>
      <c r="O8" s="11">
        <v>138</v>
      </c>
    </row>
    <row r="9" spans="1:15" ht="15.75" customHeight="1">
      <c r="A9" s="1" t="str">
        <f>'Base Stats - by Class'!A6</f>
        <v>Akali</v>
      </c>
      <c r="B9" s="3">
        <f>'Base Stats - by Class'!B6-B$8</f>
        <v>10</v>
      </c>
      <c r="C9" s="3">
        <f>'Base Stats - by Class'!C6-C$8</f>
        <v>0</v>
      </c>
      <c r="D9" s="3">
        <f>'Base Stats - by Class'!D6-D$8</f>
        <v>0.37599999999999767</v>
      </c>
      <c r="E9" s="3">
        <f>'Base Stats - by Class'!E6-E$8</f>
        <v>0</v>
      </c>
      <c r="F9" s="3">
        <f>'Base Stats - by Class'!F6-F$8</f>
        <v>4.3999999999999928E-2</v>
      </c>
      <c r="G9" s="4">
        <f>'Base Stats - by Class'!G6-G$8</f>
        <v>1.0000000000000009E-3</v>
      </c>
      <c r="H9" s="3">
        <f>'Base Stats - by Class'!H6-H$8</f>
        <v>2.379999999999999</v>
      </c>
      <c r="I9" s="3">
        <f>'Base Stats - by Class'!I6-I$8</f>
        <v>0.10000000000000009</v>
      </c>
      <c r="J9" s="3">
        <f>'Base Stats - by Class'!J6-J$8</f>
        <v>-0.89999999999999858</v>
      </c>
      <c r="K9" s="3">
        <f>'Base Stats - by Class'!K6-K$8</f>
        <v>-0.25</v>
      </c>
      <c r="L9" s="3">
        <f>'Base Stats - by Class'!L6-L$8</f>
        <v>0.19999999999999929</v>
      </c>
      <c r="M9" s="3">
        <f>'Base Stats - by Class'!M6-M$8</f>
        <v>-4.9999999999999933E-2</v>
      </c>
      <c r="N9" s="3">
        <f>'Base Stats - by Class'!N6-N$8</f>
        <v>10</v>
      </c>
      <c r="O9" s="3">
        <f>'Base Stats - by Class'!O6-O$8</f>
        <v>-13</v>
      </c>
    </row>
    <row r="10" spans="1:15" ht="15.75" customHeight="1">
      <c r="A10" s="1" t="str">
        <f>'Base Stats - by Class'!A7</f>
        <v>Ekko</v>
      </c>
      <c r="B10" s="3">
        <f>'Base Stats - by Class'!B7-B$8</f>
        <v>2</v>
      </c>
      <c r="C10" s="3">
        <f>'Base Stats - by Class'!C7-C$8</f>
        <v>-5</v>
      </c>
      <c r="D10" s="3">
        <f>'Base Stats - by Class'!D7-D$8</f>
        <v>-3</v>
      </c>
      <c r="E10" s="3">
        <f>'Base Stats - by Class'!E7-E$8</f>
        <v>-0.20000000000000018</v>
      </c>
      <c r="F10" s="3">
        <f>'Base Stats - by Class'!F7-F$8</f>
        <v>-2.5000000000000022E-2</v>
      </c>
      <c r="G10" s="4">
        <f>'Base Stats - by Class'!G7-G$8</f>
        <v>3.0000000000000027E-3</v>
      </c>
      <c r="H10" s="3">
        <f>'Base Stats - by Class'!H7-H$8</f>
        <v>3</v>
      </c>
      <c r="I10" s="3">
        <f>'Base Stats - by Class'!I7-I$8</f>
        <v>-0.39999999999999991</v>
      </c>
      <c r="J10" s="3">
        <f>'Base Stats - by Class'!J7-J$8</f>
        <v>-1</v>
      </c>
      <c r="K10" s="3">
        <f>'Base Stats - by Class'!K7-K$8</f>
        <v>-0.25</v>
      </c>
      <c r="L10" s="3">
        <f>'Base Stats - by Class'!L7-L$8</f>
        <v>0.69999999999999929</v>
      </c>
      <c r="M10" s="3">
        <f>'Base Stats - by Class'!M7-M$8</f>
        <v>0.20000000000000007</v>
      </c>
      <c r="N10" s="3">
        <f>'Base Stats - by Class'!N7-N$8</f>
        <v>0</v>
      </c>
      <c r="O10" s="3">
        <f>'Base Stats - by Class'!O7-O$8</f>
        <v>-13</v>
      </c>
    </row>
    <row r="11" spans="1:15" ht="15.75" customHeight="1">
      <c r="A11" s="1" t="str">
        <f>'Base Stats - by Class'!A8</f>
        <v>Evelynn</v>
      </c>
      <c r="B11" s="3">
        <f>'Base Stats - by Class'!B8-B$8</f>
        <v>-11</v>
      </c>
      <c r="C11" s="3">
        <f>'Base Stats - by Class'!C8-C$8</f>
        <v>-6</v>
      </c>
      <c r="D11" s="3">
        <f>'Base Stats - by Class'!D8-D$8</f>
        <v>3</v>
      </c>
      <c r="E11" s="3">
        <f>'Base Stats - by Class'!E8-E$8</f>
        <v>-0.20000000000000018</v>
      </c>
      <c r="F11" s="3">
        <f>'Base Stats - by Class'!F8-F$8</f>
        <v>-2.5000000000000022E-2</v>
      </c>
      <c r="G11" s="4">
        <f>'Base Stats - by Class'!G8-G$8</f>
        <v>-8.9999999999999976E-3</v>
      </c>
      <c r="H11" s="3">
        <f>'Base Stats - by Class'!H8-H$8</f>
        <v>8</v>
      </c>
      <c r="I11" s="3">
        <f>'Base Stats - by Class'!I8-I$8</f>
        <v>0.10000000000000009</v>
      </c>
      <c r="J11" s="3">
        <f>'Base Stats - by Class'!J8-J$8</f>
        <v>4</v>
      </c>
      <c r="K11" s="3">
        <f>'Base Stats - by Class'!K8-K$8</f>
        <v>2</v>
      </c>
      <c r="L11" s="3">
        <f>'Base Stats - by Class'!L8-L$8</f>
        <v>0.19999999999999929</v>
      </c>
      <c r="M11" s="3">
        <f>'Base Stats - by Class'!M8-M$8</f>
        <v>5.0000000000000044E-2</v>
      </c>
      <c r="N11" s="3">
        <f>'Base Stats - by Class'!N8-N$8</f>
        <v>-5</v>
      </c>
      <c r="O11" s="3">
        <f>'Base Stats - by Class'!O8-O$8</f>
        <v>-13</v>
      </c>
    </row>
    <row r="12" spans="1:15" ht="15.75" customHeight="1">
      <c r="A12" s="1" t="str">
        <f>'Base Stats - by Class'!A9</f>
        <v>Fizz</v>
      </c>
      <c r="B12" s="3">
        <f>'Base Stats - by Class'!B9-B$8</f>
        <v>-13</v>
      </c>
      <c r="C12" s="3">
        <f>'Base Stats - by Class'!C9-C$8</f>
        <v>8</v>
      </c>
      <c r="D12" s="3">
        <f>'Base Stats - by Class'!D9-D$8</f>
        <v>3.9999999999999147E-2</v>
      </c>
      <c r="E12" s="3">
        <f>'Base Stats - by Class'!E9-E$8</f>
        <v>-0.20000000000000018</v>
      </c>
      <c r="F12" s="3">
        <f>'Base Stats - by Class'!F9-F$8</f>
        <v>8.0000000000000071E-3</v>
      </c>
      <c r="G12" s="4">
        <f>'Base Stats - by Class'!G9-G$8</f>
        <v>1.0000000000000009E-3</v>
      </c>
      <c r="H12" s="3">
        <f>'Base Stats - by Class'!H9-H$8</f>
        <v>-6.588000000000001</v>
      </c>
      <c r="I12" s="3">
        <f>'Base Stats - by Class'!I9-I$8</f>
        <v>0</v>
      </c>
      <c r="J12" s="3">
        <f>'Base Stats - by Class'!J9-J$8</f>
        <v>-0.89999999999999858</v>
      </c>
      <c r="K12" s="3">
        <f>'Base Stats - by Class'!K9-K$8</f>
        <v>-0.25</v>
      </c>
      <c r="L12" s="3">
        <f>'Base Stats - by Class'!L9-L$8</f>
        <v>-0.30000000000000071</v>
      </c>
      <c r="M12" s="3">
        <f>'Base Stats - by Class'!M9-M$8</f>
        <v>0</v>
      </c>
      <c r="N12" s="3">
        <f>'Base Stats - by Class'!N9-N$8</f>
        <v>-5</v>
      </c>
      <c r="O12" s="3">
        <f>'Base Stats - by Class'!O9-O$8</f>
        <v>37</v>
      </c>
    </row>
    <row r="13" spans="1:15" ht="15.75" customHeight="1">
      <c r="A13" s="1" t="str">
        <f>'Base Stats - by Class'!A10</f>
        <v>Kassadin</v>
      </c>
      <c r="B13" s="3">
        <f>'Base Stats - by Class'!B10-B$8</f>
        <v>-7</v>
      </c>
      <c r="C13" s="3">
        <f>'Base Stats - by Class'!C10-C$8</f>
        <v>0</v>
      </c>
      <c r="D13" s="3">
        <f>'Base Stats - by Class'!D10-D$8</f>
        <v>0.85199999999999676</v>
      </c>
      <c r="E13" s="3">
        <f>'Base Stats - by Class'!E10-E$8</f>
        <v>0.69999999999999973</v>
      </c>
      <c r="F13" s="3">
        <f>'Base Stats - by Class'!F10-F$8</f>
        <v>-1.0000000000000009E-2</v>
      </c>
      <c r="G13" s="4">
        <f>'Base Stats - by Class'!G10-G$8</f>
        <v>6.9999999999999993E-3</v>
      </c>
      <c r="H13" s="3">
        <f>'Base Stats - by Class'!H10-H$8</f>
        <v>-5.6239999999999988</v>
      </c>
      <c r="I13" s="3">
        <f>'Base Stats - by Class'!I10-I$8</f>
        <v>-0.19999999999999973</v>
      </c>
      <c r="J13" s="3">
        <f>'Base Stats - by Class'!J10-J$8</f>
        <v>-3</v>
      </c>
      <c r="K13" s="3">
        <f>'Base Stats - by Class'!K10-K$8</f>
        <v>-1</v>
      </c>
      <c r="L13" s="3">
        <f>'Base Stats - by Class'!L10-L$8</f>
        <v>-0.30000000000000071</v>
      </c>
      <c r="M13" s="3">
        <f>'Base Stats - by Class'!M10-M$8</f>
        <v>-0.19999999999999996</v>
      </c>
      <c r="N13" s="3">
        <f>'Base Stats - by Class'!N10-N$8</f>
        <v>0</v>
      </c>
      <c r="O13" s="3">
        <f>'Base Stats - by Class'!O10-O$8</f>
        <v>12</v>
      </c>
    </row>
    <row r="14" spans="1:15" ht="15.75" customHeight="1">
      <c r="A14" s="1" t="str">
        <f>'Base Stats - by Class'!A11</f>
        <v>Katarina</v>
      </c>
      <c r="B14" s="3">
        <f>'Base Stats - by Class'!B11-B$8</f>
        <v>19</v>
      </c>
      <c r="C14" s="3">
        <f>'Base Stats - by Class'!C11-C$8</f>
        <v>4</v>
      </c>
      <c r="D14" s="3">
        <f>'Base Stats - by Class'!D11-D$8</f>
        <v>0</v>
      </c>
      <c r="E14" s="3">
        <f>'Base Stats - by Class'!E11-E$8</f>
        <v>0</v>
      </c>
      <c r="F14" s="3">
        <f>'Base Stats - by Class'!F11-F$8</f>
        <v>8.0000000000000071E-3</v>
      </c>
      <c r="G14" s="4">
        <f>'Base Stats - by Class'!G11-G$8</f>
        <v>-2.5999999999999981E-3</v>
      </c>
      <c r="H14" s="3">
        <f>'Base Stats - by Class'!H11-H$8</f>
        <v>-1.120000000000001</v>
      </c>
      <c r="I14" s="3">
        <f>'Base Stats - by Class'!I11-I$8</f>
        <v>0.10000000000000009</v>
      </c>
      <c r="J14" s="3">
        <f>'Base Stats - by Class'!J11-J$8</f>
        <v>-0.89999999999999858</v>
      </c>
      <c r="K14" s="3">
        <f>'Base Stats - by Class'!K11-K$8</f>
        <v>-0.25</v>
      </c>
      <c r="L14" s="3">
        <f>'Base Stats - by Class'!L11-L$8</f>
        <v>-0.80000000000000071</v>
      </c>
      <c r="M14" s="3">
        <f>'Base Stats - by Class'!M11-M$8</f>
        <v>0</v>
      </c>
      <c r="N14" s="3">
        <f>'Base Stats - by Class'!N11-N$8</f>
        <v>0</v>
      </c>
      <c r="O14" s="3">
        <f>'Base Stats - by Class'!O11-O$8</f>
        <v>-13</v>
      </c>
    </row>
    <row r="15" spans="1:15" ht="15.75" customHeight="1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5.75" customHeight="1">
      <c r="A16" s="10" t="s">
        <v>173</v>
      </c>
      <c r="B16" s="11">
        <v>583</v>
      </c>
      <c r="C16" s="11">
        <v>88</v>
      </c>
      <c r="D16" s="11">
        <v>65</v>
      </c>
      <c r="E16" s="11">
        <f>ROUND(AVERAGE('Base Stats - by Class'!E12:E16),1)</f>
        <v>3.2</v>
      </c>
      <c r="F16" s="11">
        <f>ROUND(AVERAGE('Base Stats - by Class'!F12:F16),3)</f>
        <v>0.67</v>
      </c>
      <c r="G16" s="12">
        <f>ROUND(AVERAGE('Base Stats - by Class'!G12:G16),3)</f>
        <v>2.7E-2</v>
      </c>
      <c r="H16" s="11">
        <v>33</v>
      </c>
      <c r="I16" s="11">
        <f>ROUND(AVERAGE('Base Stats - by Class'!I12:I16),1)</f>
        <v>3.4</v>
      </c>
      <c r="J16" s="11">
        <v>33</v>
      </c>
      <c r="K16" s="11">
        <f>ROUND(AVERAGE('Base Stats - by Class'!K12:K16),1)</f>
        <v>1.3</v>
      </c>
      <c r="L16" s="11">
        <f>ROUND(AVERAGE('Base Stats - by Class'!L12:L16),1)</f>
        <v>8</v>
      </c>
      <c r="M16" s="11">
        <f>ROUND(AVERAGE('Base Stats - by Class'!M12:M16),2)</f>
        <v>0.69</v>
      </c>
      <c r="N16" s="11">
        <v>345</v>
      </c>
      <c r="O16" s="11">
        <v>125</v>
      </c>
    </row>
    <row r="17" spans="1:15" ht="15.75" customHeight="1">
      <c r="A17" s="1" t="str">
        <f>'Base Stats - by Class'!A12</f>
        <v>Kha'Zix</v>
      </c>
      <c r="B17" s="3">
        <f>'Base Stats - by Class'!B12-B$16</f>
        <v>-10.200000000000045</v>
      </c>
      <c r="C17" s="3">
        <f>'Base Stats - by Class'!C12-C$16</f>
        <v>-3</v>
      </c>
      <c r="D17" s="3">
        <f>'Base Stats - by Class'!D12-D$16</f>
        <v>-2</v>
      </c>
      <c r="E17" s="3">
        <f>'Base Stats - by Class'!E12-E$16</f>
        <v>-0.10000000000000009</v>
      </c>
      <c r="F17" s="3">
        <f>'Base Stats - by Class'!F12-F$16</f>
        <v>-2.0000000000000018E-3</v>
      </c>
      <c r="G17" s="4">
        <f>'Base Stats - by Class'!G12-G$16</f>
        <v>0</v>
      </c>
      <c r="H17" s="3">
        <f>'Base Stats - by Class'!H12-H$16</f>
        <v>3</v>
      </c>
      <c r="I17" s="3">
        <f>'Base Stats - by Class'!I12-I$16</f>
        <v>-0.39999999999999991</v>
      </c>
      <c r="J17" s="3">
        <f>'Base Stats - by Class'!J12-J$16</f>
        <v>-0.89999999999999858</v>
      </c>
      <c r="K17" s="3">
        <f>'Base Stats - by Class'!K12-K$16</f>
        <v>-5.0000000000000044E-2</v>
      </c>
      <c r="L17" s="3">
        <f>'Base Stats - by Class'!L12-L$16</f>
        <v>-0.5</v>
      </c>
      <c r="M17" s="3">
        <f>'Base Stats - by Class'!M12-M$16</f>
        <v>6.0000000000000053E-2</v>
      </c>
      <c r="N17" s="3">
        <f>'Base Stats - by Class'!N12-N$16</f>
        <v>5</v>
      </c>
      <c r="O17" s="3">
        <f>'Base Stats - by Class'!O12-O$16</f>
        <v>0</v>
      </c>
    </row>
    <row r="18" spans="1:15" ht="15.75" customHeight="1">
      <c r="A18" s="1" t="str">
        <f>'Base Stats - by Class'!A13</f>
        <v>Nocturne</v>
      </c>
      <c r="B18" s="3">
        <f>'Base Stats - by Class'!B13-B$16</f>
        <v>-0.20000000000004547</v>
      </c>
      <c r="C18" s="3">
        <f>'Base Stats - by Class'!C13-C$16</f>
        <v>-3</v>
      </c>
      <c r="D18" s="3">
        <f>'Base Stats - by Class'!D13-D$16</f>
        <v>2.2099999999999937</v>
      </c>
      <c r="E18" s="3">
        <f>'Base Stats - by Class'!E13-E$16</f>
        <v>-0.10000000000000009</v>
      </c>
      <c r="F18" s="3">
        <f>'Base Stats - by Class'!F13-F$16</f>
        <v>-2.0000000000000018E-3</v>
      </c>
      <c r="G18" s="4">
        <f>'Base Stats - by Class'!G13-G$16</f>
        <v>0</v>
      </c>
      <c r="H18" s="3">
        <f>'Base Stats - by Class'!H13-H$16</f>
        <v>3</v>
      </c>
      <c r="I18" s="3">
        <f>'Base Stats - by Class'!I13-I$16</f>
        <v>0.10000000000000009</v>
      </c>
      <c r="J18" s="3">
        <f>'Base Stats - by Class'!J13-J$16</f>
        <v>-0.89999999999999858</v>
      </c>
      <c r="K18" s="3">
        <f>'Base Stats - by Class'!K13-K$16</f>
        <v>-5.0000000000000044E-2</v>
      </c>
      <c r="L18" s="3">
        <f>'Base Stats - by Class'!L13-L$16</f>
        <v>0.5</v>
      </c>
      <c r="M18" s="3">
        <f>'Base Stats - by Class'!M13-M$16</f>
        <v>6.0000000000000053E-2</v>
      </c>
      <c r="N18" s="3">
        <f>'Base Stats - by Class'!N13-N$16</f>
        <v>0</v>
      </c>
      <c r="O18" s="3">
        <f>'Base Stats - by Class'!O13-O$16</f>
        <v>0</v>
      </c>
    </row>
    <row r="19" spans="1:15" ht="15.75" customHeight="1">
      <c r="A19" s="1" t="str">
        <f>'Base Stats - by Class'!A14</f>
        <v>Shaco</v>
      </c>
      <c r="B19" s="3">
        <f>'Base Stats - by Class'!B14-B$16</f>
        <v>4</v>
      </c>
      <c r="C19" s="3">
        <f>'Base Stats - by Class'!C14-C$16</f>
        <v>1</v>
      </c>
      <c r="D19" s="3">
        <f>'Base Stats - by Class'!D14-D$16</f>
        <v>1</v>
      </c>
      <c r="E19" s="3">
        <f>'Base Stats - by Class'!E14-E$16</f>
        <v>0.29999999999999982</v>
      </c>
      <c r="F19" s="3">
        <f>'Base Stats - by Class'!F14-F$16</f>
        <v>2.399999999999991E-2</v>
      </c>
      <c r="G19" s="4">
        <f>'Base Stats - by Class'!G14-G$16</f>
        <v>2.9999999999999992E-3</v>
      </c>
      <c r="H19" s="3">
        <f>'Base Stats - by Class'!H14-H$16</f>
        <v>-3</v>
      </c>
      <c r="I19" s="3">
        <f>'Base Stats - by Class'!I14-I$16</f>
        <v>0.10000000000000009</v>
      </c>
      <c r="J19" s="3">
        <f>'Base Stats - by Class'!J14-J$16</f>
        <v>-0.89999999999999858</v>
      </c>
      <c r="K19" s="3">
        <f>'Base Stats - by Class'!K14-K$16</f>
        <v>-5.0000000000000044E-2</v>
      </c>
      <c r="L19" s="3">
        <f>'Base Stats - by Class'!L14-L$16</f>
        <v>0.5</v>
      </c>
      <c r="M19" s="3">
        <f>'Base Stats - by Class'!M14-M$16</f>
        <v>-0.1399999999999999</v>
      </c>
      <c r="N19" s="3">
        <f>'Base Stats - by Class'!N14-N$16</f>
        <v>5</v>
      </c>
      <c r="O19" s="3">
        <f>'Base Stats - by Class'!O14-O$16</f>
        <v>0</v>
      </c>
    </row>
    <row r="20" spans="1:15" ht="15.75" customHeight="1">
      <c r="A20" s="1" t="str">
        <f>'Base Stats - by Class'!A15</f>
        <v>Talon</v>
      </c>
      <c r="B20" s="3">
        <f>'Base Stats - by Class'!B15-B$16</f>
        <v>5</v>
      </c>
      <c r="C20" s="3">
        <f>'Base Stats - by Class'!C15-C$16</f>
        <v>7</v>
      </c>
      <c r="D20" s="3">
        <f>'Base Stats - by Class'!D15-D$16</f>
        <v>3</v>
      </c>
      <c r="E20" s="3">
        <f>'Base Stats - by Class'!E15-E$16</f>
        <v>-0.10000000000000009</v>
      </c>
      <c r="F20" s="3">
        <f>'Base Stats - by Class'!F15-F$16</f>
        <v>-2.0000000000000018E-3</v>
      </c>
      <c r="G20" s="4">
        <f>'Base Stats - by Class'!G15-G$16</f>
        <v>2.0000000000000018E-3</v>
      </c>
      <c r="H20" s="3">
        <f>'Base Stats - by Class'!H15-H$16</f>
        <v>-3</v>
      </c>
      <c r="I20" s="3">
        <f>'Base Stats - by Class'!I15-I$16</f>
        <v>0.10000000000000009</v>
      </c>
      <c r="J20" s="3">
        <f>'Base Stats - by Class'!J15-J$16</f>
        <v>6</v>
      </c>
      <c r="K20" s="3">
        <f>'Base Stats - by Class'!K15-K$16</f>
        <v>-5.0000000000000044E-2</v>
      </c>
      <c r="L20" s="3">
        <f>'Base Stats - by Class'!L15-L$16</f>
        <v>0.5</v>
      </c>
      <c r="M20" s="3">
        <f>'Base Stats - by Class'!M15-M$16</f>
        <v>6.0000000000000053E-2</v>
      </c>
      <c r="N20" s="3">
        <f>'Base Stats - by Class'!N15-N$16</f>
        <v>-10</v>
      </c>
      <c r="O20" s="3">
        <f>'Base Stats - by Class'!O15-O$16</f>
        <v>0</v>
      </c>
    </row>
    <row r="21" spans="1:15" ht="15.75" customHeight="1">
      <c r="A21" s="1" t="str">
        <f>'Base Stats - by Class'!A16</f>
        <v>Zed</v>
      </c>
      <c r="B21" s="3">
        <f>'Base Stats - by Class'!B16-B$16</f>
        <v>1</v>
      </c>
      <c r="C21" s="3">
        <f>'Base Stats - by Class'!C16-C$16</f>
        <v>-3</v>
      </c>
      <c r="D21" s="3">
        <f>'Base Stats - by Class'!D16-D$16</f>
        <v>-2</v>
      </c>
      <c r="E21" s="3">
        <f>'Base Stats - by Class'!E16-E$16</f>
        <v>0.19999999999999973</v>
      </c>
      <c r="F21" s="3">
        <f>'Base Stats - by Class'!F16-F$16</f>
        <v>-1.9000000000000017E-2</v>
      </c>
      <c r="G21" s="4">
        <f>'Base Stats - by Class'!G16-G$16</f>
        <v>-5.9999999999999984E-3</v>
      </c>
      <c r="H21" s="3">
        <f>'Base Stats - by Class'!H16-H$16</f>
        <v>-1</v>
      </c>
      <c r="I21" s="3">
        <f>'Base Stats - by Class'!I16-I$16</f>
        <v>0.10000000000000009</v>
      </c>
      <c r="J21" s="3">
        <f>'Base Stats - by Class'!J16-J$16</f>
        <v>-0.89999999999999858</v>
      </c>
      <c r="K21" s="3">
        <f>'Base Stats - by Class'!K16-K$16</f>
        <v>-5.0000000000000044E-2</v>
      </c>
      <c r="L21" s="3">
        <f>'Base Stats - by Class'!L16-L$16</f>
        <v>-1</v>
      </c>
      <c r="M21" s="3">
        <f>'Base Stats - by Class'!M16-M$16</f>
        <v>-3.9999999999999925E-2</v>
      </c>
      <c r="N21" s="3">
        <f>'Base Stats - by Class'!N16-N$16</f>
        <v>0</v>
      </c>
      <c r="O21" s="3">
        <f>'Base Stats - by Class'!O16-O$16</f>
        <v>0</v>
      </c>
    </row>
    <row r="22" spans="1:15" ht="15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10" t="s">
        <v>174</v>
      </c>
      <c r="B23" s="11">
        <v>536</v>
      </c>
      <c r="C23" s="11">
        <v>89</v>
      </c>
      <c r="D23" s="11">
        <v>54</v>
      </c>
      <c r="E23" s="11">
        <f>ROUND(AVERAGE('Base Stats - by Class'!E17:E27),1)</f>
        <v>3.1</v>
      </c>
      <c r="F23" s="11">
        <f>ROUND(AVERAGE('Base Stats - by Class'!F17:F27),3)</f>
        <v>0.63500000000000001</v>
      </c>
      <c r="G23" s="12">
        <f>ROUND(AVERAGE('Base Stats - by Class'!G17:G27),3)</f>
        <v>1.7999999999999999E-2</v>
      </c>
      <c r="H23" s="11">
        <v>22</v>
      </c>
      <c r="I23" s="11">
        <f>ROUND(AVERAGE('Base Stats - by Class'!I17:I27),1)</f>
        <v>3.6</v>
      </c>
      <c r="J23" s="11">
        <v>30</v>
      </c>
      <c r="K23" s="11">
        <f>ROUND(AVERAGE('Base Stats - by Class'!K17:K27),1)</f>
        <v>0.6</v>
      </c>
      <c r="L23" s="11">
        <f>ROUND(AVERAGE('Base Stats - by Class'!L17:L27),1)</f>
        <v>6.7</v>
      </c>
      <c r="M23" s="11">
        <f>ROUND(AVERAGE('Base Stats - by Class'!M17:M27),2)</f>
        <v>0.6</v>
      </c>
      <c r="N23" s="11">
        <v>333</v>
      </c>
      <c r="O23" s="11">
        <v>489</v>
      </c>
    </row>
    <row r="24" spans="1:15" ht="15.75" customHeight="1">
      <c r="A24" s="1" t="str">
        <f>'Base Stats - by Class'!A17</f>
        <v>Anivia</v>
      </c>
      <c r="B24" s="3">
        <f>'Base Stats - by Class'!B17-B$23</f>
        <v>-56</v>
      </c>
      <c r="C24" s="3">
        <f>'Base Stats - by Class'!C17-C$23</f>
        <v>-7</v>
      </c>
      <c r="D24" s="3">
        <f>'Base Stats - by Class'!D17-D$23</f>
        <v>-2.6240000000000023</v>
      </c>
      <c r="E24" s="3">
        <f>'Base Stats - by Class'!E17-E$23</f>
        <v>0.10000000000000009</v>
      </c>
      <c r="F24" s="3">
        <f>'Base Stats - by Class'!F17-F$23</f>
        <v>-1.0000000000000009E-2</v>
      </c>
      <c r="G24" s="4">
        <f>'Base Stats - by Class'!G17-G$23</f>
        <v>-1.1999999999999997E-3</v>
      </c>
      <c r="H24" s="3">
        <f>'Base Stats - by Class'!H17-H$23</f>
        <v>-0.78000000000000114</v>
      </c>
      <c r="I24" s="3">
        <f>'Base Stats - by Class'!I17-I$23</f>
        <v>0.39999999999999991</v>
      </c>
      <c r="J24" s="3">
        <f>'Base Stats - by Class'!J17-J$23</f>
        <v>0</v>
      </c>
      <c r="K24" s="3">
        <f>'Base Stats - by Class'!K17-K$23</f>
        <v>-9.9999999999999978E-2</v>
      </c>
      <c r="L24" s="3">
        <f>'Base Stats - by Class'!L17-L$23</f>
        <v>-1.2000000000000002</v>
      </c>
      <c r="M24" s="3">
        <f>'Base Stats - by Class'!M17-M$23</f>
        <v>-4.9999999999999933E-2</v>
      </c>
      <c r="N24" s="3">
        <f>'Base Stats - by Class'!N17-N$23</f>
        <v>-8</v>
      </c>
      <c r="O24" s="3">
        <f>'Base Stats - by Class'!O17-O$23</f>
        <v>111</v>
      </c>
    </row>
    <row r="25" spans="1:15" ht="15.75" customHeight="1">
      <c r="A25" s="1" t="str">
        <f>'Base Stats - by Class'!A18</f>
        <v>Aurelion Sol</v>
      </c>
      <c r="B25" s="3">
        <f>'Base Stats - by Class'!B18-B$23</f>
        <v>26</v>
      </c>
      <c r="C25" s="3">
        <f>'Base Stats - by Class'!C18-C$23</f>
        <v>3</v>
      </c>
      <c r="D25" s="3">
        <f>'Base Stats - by Class'!D18-D$23</f>
        <v>3</v>
      </c>
      <c r="E25" s="3">
        <f>'Base Stats - by Class'!E18-E$23</f>
        <v>0.10000000000000009</v>
      </c>
      <c r="F25" s="3">
        <f>'Base Stats - by Class'!F18-F$23</f>
        <v>-1.0000000000000009E-2</v>
      </c>
      <c r="G25" s="4">
        <f>'Base Stats - by Class'!G18-G$23</f>
        <v>-4.3999999999999994E-3</v>
      </c>
      <c r="H25" s="3">
        <f>'Base Stats - by Class'!H18-H$23</f>
        <v>-3</v>
      </c>
      <c r="I25" s="3">
        <f>'Base Stats - by Class'!I18-I$23</f>
        <v>0</v>
      </c>
      <c r="J25" s="3">
        <f>'Base Stats - by Class'!J18-J$23</f>
        <v>0</v>
      </c>
      <c r="K25" s="3">
        <f>'Base Stats - by Class'!K18-K$23</f>
        <v>-9.9999999999999978E-2</v>
      </c>
      <c r="L25" s="3">
        <f>'Base Stats - by Class'!L18-L$23</f>
        <v>-0.20000000000000018</v>
      </c>
      <c r="M25" s="3">
        <f>'Base Stats - by Class'!M18-M$23</f>
        <v>0</v>
      </c>
      <c r="N25" s="3">
        <f>'Base Stats - by Class'!N18-N$23</f>
        <v>-8</v>
      </c>
      <c r="O25" s="3">
        <f>'Base Stats - by Class'!O18-O$23</f>
        <v>61</v>
      </c>
    </row>
    <row r="26" spans="1:15" ht="15.75" customHeight="1">
      <c r="A26" s="1" t="str">
        <f>'Base Stats - by Class'!A19</f>
        <v>Cassiopeia</v>
      </c>
      <c r="B26" s="3">
        <f>'Base Stats - by Class'!B19-B$23</f>
        <v>1</v>
      </c>
      <c r="C26" s="3">
        <f>'Base Stats - by Class'!C19-C$23</f>
        <v>-2</v>
      </c>
      <c r="D26" s="3">
        <f>'Base Stats - by Class'!D19-D$23</f>
        <v>-1</v>
      </c>
      <c r="E26" s="3">
        <f>'Base Stats - by Class'!E19-E$23</f>
        <v>-0.10000000000000009</v>
      </c>
      <c r="F26" s="3">
        <f>'Base Stats - by Class'!F19-F$23</f>
        <v>1.2000000000000011E-2</v>
      </c>
      <c r="G26" s="4">
        <f>'Base Stats - by Class'!G19-G$23</f>
        <v>-2.9999999999999992E-3</v>
      </c>
      <c r="H26" s="3">
        <f>'Base Stats - by Class'!H19-H$23</f>
        <v>3</v>
      </c>
      <c r="I26" s="3">
        <f>'Base Stats - by Class'!I19-I$23</f>
        <v>-0.10000000000000009</v>
      </c>
      <c r="J26" s="3">
        <f>'Base Stats - by Class'!J19-J$23</f>
        <v>0</v>
      </c>
      <c r="K26" s="3">
        <f>'Base Stats - by Class'!K19-K$23</f>
        <v>-9.9999999999999978E-2</v>
      </c>
      <c r="L26" s="3">
        <f>'Base Stats - by Class'!L19-L$23</f>
        <v>-1.2000000000000002</v>
      </c>
      <c r="M26" s="3">
        <f>'Base Stats - by Class'!M19-M$23</f>
        <v>-9.9999999999999978E-2</v>
      </c>
      <c r="N26" s="3">
        <f>'Base Stats - by Class'!N19-N$23</f>
        <v>-5</v>
      </c>
      <c r="O26" s="3">
        <f>'Base Stats - by Class'!O19-O$23</f>
        <v>61</v>
      </c>
    </row>
    <row r="27" spans="1:15" ht="15.75" customHeight="1">
      <c r="A27" s="1" t="str">
        <f>'Base Stats - by Class'!A20</f>
        <v>Karthus</v>
      </c>
      <c r="B27" s="3">
        <f>'Base Stats - by Class'!B20-B$23</f>
        <v>-8</v>
      </c>
      <c r="C27" s="3">
        <f>'Base Stats - by Class'!C20-C$23</f>
        <v>-2</v>
      </c>
      <c r="D27" s="3">
        <f>'Base Stats - by Class'!D20-D$23</f>
        <v>-8.3400000000000034</v>
      </c>
      <c r="E27" s="3">
        <f>'Base Stats - by Class'!E20-E$23</f>
        <v>0.14999999999999991</v>
      </c>
      <c r="F27" s="3">
        <f>'Base Stats - by Class'!F20-F$23</f>
        <v>-1.0000000000000009E-2</v>
      </c>
      <c r="G27" s="4">
        <f>'Base Stats - by Class'!G20-G$23</f>
        <v>3.1000000000000021E-3</v>
      </c>
      <c r="H27" s="3">
        <f>'Base Stats - by Class'!H20-H$23</f>
        <v>-1.120000000000001</v>
      </c>
      <c r="I27" s="3">
        <f>'Base Stats - by Class'!I20-I$23</f>
        <v>-0.10000000000000009</v>
      </c>
      <c r="J27" s="3">
        <f>'Base Stats - by Class'!J20-J$23</f>
        <v>0</v>
      </c>
      <c r="K27" s="3">
        <f>'Base Stats - by Class'!K20-K$23</f>
        <v>-9.9999999999999978E-2</v>
      </c>
      <c r="L27" s="3">
        <f>'Base Stats - by Class'!L20-L$23</f>
        <v>-0.20000000000000018</v>
      </c>
      <c r="M27" s="3">
        <f>'Base Stats - by Class'!M20-M$23</f>
        <v>-4.9999999999999933E-2</v>
      </c>
      <c r="N27" s="3">
        <f>'Base Stats - by Class'!N20-N$23</f>
        <v>2</v>
      </c>
      <c r="O27" s="3">
        <f>'Base Stats - by Class'!O20-O$23</f>
        <v>-39</v>
      </c>
    </row>
    <row r="28" spans="1:15" ht="15.75" customHeight="1">
      <c r="A28" s="1" t="str">
        <f>'Base Stats - by Class'!A21</f>
        <v>Malzahar</v>
      </c>
      <c r="B28" s="3">
        <f>'Base Stats - by Class'!B21-B$23</f>
        <v>1</v>
      </c>
      <c r="C28" s="3">
        <f>'Base Stats - by Class'!C21-C$23</f>
        <v>-2</v>
      </c>
      <c r="D28" s="3">
        <f>'Base Stats - by Class'!D21-D$23</f>
        <v>1</v>
      </c>
      <c r="E28" s="3">
        <f>'Base Stats - by Class'!E21-E$23</f>
        <v>-0.10000000000000009</v>
      </c>
      <c r="F28" s="3">
        <f>'Base Stats - by Class'!F21-F$23</f>
        <v>-1.0000000000000009E-2</v>
      </c>
      <c r="G28" s="4">
        <f>'Base Stats - by Class'!G21-G$23</f>
        <v>-2.9999999999999992E-3</v>
      </c>
      <c r="H28" s="3">
        <f>'Base Stats - by Class'!H21-H$23</f>
        <v>-4</v>
      </c>
      <c r="I28" s="3">
        <f>'Base Stats - by Class'!I21-I$23</f>
        <v>-0.10000000000000009</v>
      </c>
      <c r="J28" s="3">
        <f>'Base Stats - by Class'!J21-J$23</f>
        <v>0</v>
      </c>
      <c r="K28" s="3">
        <f>'Base Stats - by Class'!K21-K$23</f>
        <v>-9.9999999999999978E-2</v>
      </c>
      <c r="L28" s="3">
        <f>'Base Stats - by Class'!L21-L$23</f>
        <v>-0.70000000000000018</v>
      </c>
      <c r="M28" s="3">
        <f>'Base Stats - by Class'!M21-M$23</f>
        <v>0</v>
      </c>
      <c r="N28" s="3">
        <f>'Base Stats - by Class'!N21-N$23</f>
        <v>2</v>
      </c>
      <c r="O28" s="3">
        <f>'Base Stats - by Class'!O21-O$23</f>
        <v>11</v>
      </c>
    </row>
    <row r="29" spans="1:15" ht="15.75" customHeight="1">
      <c r="A29" s="1" t="str">
        <f>'Base Stats - by Class'!A22</f>
        <v>Rumble</v>
      </c>
      <c r="B29" s="3">
        <f>'Base Stats - by Class'!B22-B$23</f>
        <v>53</v>
      </c>
      <c r="C29" s="3">
        <f>'Base Stats - by Class'!C22-C$23</f>
        <v>-4</v>
      </c>
      <c r="D29" s="3">
        <f>'Base Stats - by Class'!D22-D$23</f>
        <v>7.0360000000000014</v>
      </c>
      <c r="E29" s="3">
        <f>'Base Stats - by Class'!E22-E$23</f>
        <v>0.10000000000000009</v>
      </c>
      <c r="F29" s="3">
        <f>'Base Stats - by Class'!F22-F$23</f>
        <v>9.000000000000008E-3</v>
      </c>
      <c r="G29" s="4">
        <f>'Base Stats - by Class'!G22-G$23</f>
        <v>5.0000000000000044E-4</v>
      </c>
      <c r="H29" s="3">
        <f>'Base Stats - by Class'!H22-H$23</f>
        <v>8.879999999999999</v>
      </c>
      <c r="I29" s="3">
        <f>'Base Stats - by Class'!I22-I$23</f>
        <v>-0.10000000000000009</v>
      </c>
      <c r="J29" s="3">
        <f>'Base Stats - by Class'!J22-J$23</f>
        <v>2.1000000000000014</v>
      </c>
      <c r="K29" s="3">
        <f>'Base Stats - by Class'!K22-K$23</f>
        <v>0.65</v>
      </c>
      <c r="L29" s="3">
        <f>'Base Stats - by Class'!L22-L$23</f>
        <v>1.2999999999999998</v>
      </c>
      <c r="M29" s="3">
        <f>'Base Stats - by Class'!M22-M$23</f>
        <v>0</v>
      </c>
      <c r="N29" s="3">
        <f>'Base Stats - by Class'!N22-N$23</f>
        <v>12</v>
      </c>
      <c r="O29" s="3">
        <f>'Base Stats - by Class'!O22-O$23</f>
        <v>-364</v>
      </c>
    </row>
    <row r="30" spans="1:15" ht="15.75" customHeight="1">
      <c r="A30" s="1" t="str">
        <f>'Base Stats - by Class'!A23</f>
        <v>Ryze</v>
      </c>
      <c r="B30" s="3">
        <f>'Base Stats - by Class'!B23-B$23</f>
        <v>34.480000000000018</v>
      </c>
      <c r="C30" s="3">
        <f>'Base Stats - by Class'!C23-C$23</f>
        <v>9</v>
      </c>
      <c r="D30" s="3">
        <f>'Base Stats - by Class'!D23-D$23</f>
        <v>1.0399999999999991</v>
      </c>
      <c r="E30" s="3">
        <f>'Base Stats - by Class'!E23-E$23</f>
        <v>-0.10000000000000009</v>
      </c>
      <c r="F30" s="3">
        <f>'Base Stats - by Class'!F23-F$23</f>
        <v>-1.0000000000000009E-2</v>
      </c>
      <c r="G30" s="4">
        <f>'Base Stats - by Class'!G23-G$23</f>
        <v>3.1200000000000012E-3</v>
      </c>
      <c r="H30" s="3">
        <f>'Base Stats - by Class'!H23-H$23</f>
        <v>-0.4480000000000004</v>
      </c>
      <c r="I30" s="3">
        <f>'Base Stats - by Class'!I23-I$23</f>
        <v>-0.60000000000000009</v>
      </c>
      <c r="J30" s="3">
        <f>'Base Stats - by Class'!J23-J$23</f>
        <v>0</v>
      </c>
      <c r="K30" s="3">
        <f>'Base Stats - by Class'!K23-K$23</f>
        <v>-9.9999999999999978E-2</v>
      </c>
      <c r="L30" s="3">
        <f>'Base Stats - by Class'!L23-L$23</f>
        <v>0.29999999999999982</v>
      </c>
      <c r="M30" s="3">
        <f>'Base Stats - by Class'!M23-M$23</f>
        <v>-4.9999999999999933E-2</v>
      </c>
      <c r="N30" s="3">
        <f>'Base Stats - by Class'!N23-N$23</f>
        <v>7</v>
      </c>
      <c r="O30" s="3">
        <f>'Base Stats - by Class'!O23-O$23</f>
        <v>61</v>
      </c>
    </row>
    <row r="31" spans="1:15" ht="15.75" customHeight="1">
      <c r="A31" s="1" t="str">
        <f>'Base Stats - by Class'!A24</f>
        <v>Swain</v>
      </c>
      <c r="B31" s="3">
        <f>'Base Stats - by Class'!B24-B$23</f>
        <v>-11</v>
      </c>
      <c r="C31" s="3">
        <f>'Base Stats - by Class'!C24-C$23</f>
        <v>1</v>
      </c>
      <c r="D31" s="3">
        <f>'Base Stats - by Class'!D24-D$23</f>
        <v>4</v>
      </c>
      <c r="E31" s="3">
        <f>'Base Stats - by Class'!E24-E$23</f>
        <v>-0.39999999999999991</v>
      </c>
      <c r="F31" s="3">
        <f>'Base Stats - by Class'!F24-F$23</f>
        <v>-1.0000000000000009E-2</v>
      </c>
      <c r="G31" s="4">
        <f>'Base Stats - by Class'!G24-G$23</f>
        <v>3.1000000000000021E-3</v>
      </c>
      <c r="H31" s="3">
        <f>'Base Stats - by Class'!H24-H$23</f>
        <v>0.71999999999999886</v>
      </c>
      <c r="I31" s="3">
        <f>'Base Stats - by Class'!I24-I$23</f>
        <v>0.39999999999999991</v>
      </c>
      <c r="J31" s="3">
        <f>'Base Stats - by Class'!J24-J$23</f>
        <v>0</v>
      </c>
      <c r="K31" s="3">
        <f>'Base Stats - by Class'!K24-K$23</f>
        <v>-9.9999999999999978E-2</v>
      </c>
      <c r="L31" s="3">
        <f>'Base Stats - by Class'!L24-L$23</f>
        <v>0.29999999999999982</v>
      </c>
      <c r="M31" s="3">
        <f>'Base Stats - by Class'!M24-M$23</f>
        <v>5.0000000000000044E-2</v>
      </c>
      <c r="N31" s="3">
        <f>'Base Stats - by Class'!N24-N$23</f>
        <v>2</v>
      </c>
      <c r="O31" s="3">
        <f>'Base Stats - by Class'!O24-O$23</f>
        <v>61</v>
      </c>
    </row>
    <row r="32" spans="1:15" ht="15.75" customHeight="1">
      <c r="A32" s="1" t="str">
        <f>'Base Stats - by Class'!A25</f>
        <v>Taliyah</v>
      </c>
      <c r="B32" s="3">
        <f>'Base Stats - by Class'!B25-B$23</f>
        <v>-34</v>
      </c>
      <c r="C32" s="3">
        <f>'Base Stats - by Class'!C25-C$23</f>
        <v>1</v>
      </c>
      <c r="D32" s="3">
        <f>'Base Stats - by Class'!D25-D$23</f>
        <v>2</v>
      </c>
      <c r="E32" s="3">
        <f>'Base Stats - by Class'!E25-E$23</f>
        <v>0.19999999999999973</v>
      </c>
      <c r="F32" s="3">
        <f>'Base Stats - by Class'!F25-F$23</f>
        <v>-1.0000000000000009E-2</v>
      </c>
      <c r="G32" s="4">
        <f>'Base Stats - by Class'!G25-G$23</f>
        <v>-4.3999999999999994E-3</v>
      </c>
      <c r="H32" s="3">
        <f>'Base Stats - by Class'!H25-H$23</f>
        <v>-2</v>
      </c>
      <c r="I32" s="3">
        <f>'Base Stats - by Class'!I25-I$23</f>
        <v>-0.10000000000000009</v>
      </c>
      <c r="J32" s="3">
        <f>'Base Stats - by Class'!J25-J$23</f>
        <v>0</v>
      </c>
      <c r="K32" s="3">
        <f>'Base Stats - by Class'!K25-K$23</f>
        <v>-9.9999999999999978E-2</v>
      </c>
      <c r="L32" s="3">
        <f>'Base Stats - by Class'!L25-L$23</f>
        <v>0.29999999999999982</v>
      </c>
      <c r="M32" s="3">
        <f>'Base Stats - by Class'!M25-M$23</f>
        <v>9.9999999999999978E-2</v>
      </c>
      <c r="N32" s="3">
        <f>'Base Stats - by Class'!N25-N$23</f>
        <v>-8</v>
      </c>
      <c r="O32" s="3">
        <f>'Base Stats - by Class'!O25-O$23</f>
        <v>36</v>
      </c>
    </row>
    <row r="33" spans="1:15" ht="15.75" customHeight="1">
      <c r="A33" s="1" t="str">
        <f>'Base Stats - by Class'!A26</f>
        <v>Viktor</v>
      </c>
      <c r="B33" s="3">
        <f>'Base Stats - by Class'!B26-B$23</f>
        <v>-7.9600000000000364</v>
      </c>
      <c r="C33" s="3">
        <f>'Base Stats - by Class'!C26-C$23</f>
        <v>1</v>
      </c>
      <c r="D33" s="3">
        <f>'Base Stats - by Class'!D26-D$23</f>
        <v>-1.9600000000000009</v>
      </c>
      <c r="E33" s="3">
        <f>'Base Stats - by Class'!E26-E$23</f>
        <v>-0.10000000000000009</v>
      </c>
      <c r="F33" s="3">
        <f>'Base Stats - by Class'!F26-F$23</f>
        <v>2.300000000000002E-2</v>
      </c>
      <c r="G33" s="4">
        <f>'Base Stats - by Class'!G26-G$23</f>
        <v>3.1000000000000021E-3</v>
      </c>
      <c r="H33" s="3">
        <f>'Base Stats - by Class'!H26-H$23</f>
        <v>0.71999999999999886</v>
      </c>
      <c r="I33" s="3">
        <f>'Base Stats - by Class'!I26-I$23</f>
        <v>0.39999999999999991</v>
      </c>
      <c r="J33" s="3">
        <f>'Base Stats - by Class'!J26-J$23</f>
        <v>0</v>
      </c>
      <c r="K33" s="3">
        <f>'Base Stats - by Class'!K26-K$23</f>
        <v>-9.9999999999999978E-2</v>
      </c>
      <c r="L33" s="3">
        <f>'Base Stats - by Class'!L26-L$23</f>
        <v>1.2999999999999998</v>
      </c>
      <c r="M33" s="3">
        <f>'Base Stats - by Class'!M26-M$23</f>
        <v>5.0000000000000044E-2</v>
      </c>
      <c r="N33" s="3">
        <f>'Base Stats - by Class'!N26-N$23</f>
        <v>2</v>
      </c>
      <c r="O33" s="3">
        <f>'Base Stats - by Class'!O26-O$23</f>
        <v>36</v>
      </c>
    </row>
    <row r="34" spans="1:15" ht="15.75" customHeight="1">
      <c r="A34" s="1" t="str">
        <f>'Base Stats - by Class'!A27</f>
        <v>Vladimir</v>
      </c>
      <c r="B34" s="3">
        <f>'Base Stats - by Class'!B27-B$23</f>
        <v>1</v>
      </c>
      <c r="C34" s="3">
        <f>'Base Stats - by Class'!C27-C$23</f>
        <v>7</v>
      </c>
      <c r="D34" s="3">
        <f>'Base Stats - by Class'!D27-D$23</f>
        <v>1</v>
      </c>
      <c r="E34" s="3">
        <f>'Base Stats - by Class'!E27-E$23</f>
        <v>-0.10000000000000009</v>
      </c>
      <c r="F34" s="3">
        <f>'Base Stats - by Class'!F27-F$23</f>
        <v>2.300000000000002E-2</v>
      </c>
      <c r="G34" s="4">
        <f>'Base Stats - by Class'!G27-G$23</f>
        <v>2.0000000000000018E-3</v>
      </c>
      <c r="H34" s="3">
        <f>'Base Stats - by Class'!H27-H$23</f>
        <v>1</v>
      </c>
      <c r="I34" s="3">
        <f>'Base Stats - by Class'!I27-I$23</f>
        <v>-0.30000000000000027</v>
      </c>
      <c r="J34" s="3">
        <f>'Base Stats - by Class'!J27-J$23</f>
        <v>0</v>
      </c>
      <c r="K34" s="3">
        <f>'Base Stats - by Class'!K27-K$23</f>
        <v>-9.9999999999999978E-2</v>
      </c>
      <c r="L34" s="3">
        <f>'Base Stats - by Class'!L27-L$23</f>
        <v>0.29999999999999982</v>
      </c>
      <c r="M34" s="3">
        <f>'Base Stats - by Class'!M27-M$23</f>
        <v>0</v>
      </c>
      <c r="N34" s="3">
        <f>'Base Stats - by Class'!N27-N$23</f>
        <v>-3</v>
      </c>
      <c r="O34" s="3">
        <f>'Base Stats - by Class'!O27-O$23</f>
        <v>-39</v>
      </c>
    </row>
    <row r="35" spans="1:15" ht="15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5.75" customHeight="1">
      <c r="A36" s="10" t="s">
        <v>175</v>
      </c>
      <c r="B36" s="11">
        <v>523</v>
      </c>
      <c r="C36" s="11">
        <v>91</v>
      </c>
      <c r="D36" s="11">
        <v>52</v>
      </c>
      <c r="E36" s="11">
        <f>ROUND(AVERAGE('Base Stats - by Class'!E28:E38),1)</f>
        <v>3</v>
      </c>
      <c r="F36" s="11">
        <f>ROUND(AVERAGE('Base Stats - by Class'!F28:F38),3)</f>
        <v>0.63</v>
      </c>
      <c r="G36" s="12">
        <f>ROUND(AVERAGE('Base Stats - by Class'!G28:G38),3)</f>
        <v>0.02</v>
      </c>
      <c r="H36" s="11">
        <v>21</v>
      </c>
      <c r="I36" s="11">
        <f>ROUND(AVERAGE('Base Stats - by Class'!I28:I38),1)</f>
        <v>3.5</v>
      </c>
      <c r="J36" s="11">
        <v>30</v>
      </c>
      <c r="K36" s="11">
        <f>ROUND(AVERAGE('Base Stats - by Class'!K28:K38),1)</f>
        <v>0.5</v>
      </c>
      <c r="L36" s="11">
        <f>ROUND(AVERAGE('Base Stats - by Class'!L28:L38),1)</f>
        <v>6.3</v>
      </c>
      <c r="M36" s="11">
        <f>ROUND(AVERAGE('Base Stats - by Class'!M28:M38),2)</f>
        <v>0.56999999999999995</v>
      </c>
      <c r="N36" s="11">
        <v>334</v>
      </c>
      <c r="O36" s="11">
        <v>545</v>
      </c>
    </row>
    <row r="37" spans="1:15" ht="15.75" customHeight="1">
      <c r="A37" s="1" t="str">
        <f>'Base Stats - by Class'!A28</f>
        <v>Ahri</v>
      </c>
      <c r="B37" s="3">
        <f>'Base Stats - by Class'!B28-B$36</f>
        <v>3</v>
      </c>
      <c r="C37" s="3">
        <f>'Base Stats - by Class'!C28-C$36</f>
        <v>1</v>
      </c>
      <c r="D37" s="3">
        <f>'Base Stats - by Class'!D28-D$36</f>
        <v>1.0399999999999991</v>
      </c>
      <c r="E37" s="3">
        <f>'Base Stats - by Class'!E28-E$36</f>
        <v>0</v>
      </c>
      <c r="F37" s="3">
        <f>'Base Stats - by Class'!F28-F$36</f>
        <v>3.8000000000000034E-2</v>
      </c>
      <c r="G37" s="4">
        <f>'Base Stats - by Class'!G28-G$36</f>
        <v>0</v>
      </c>
      <c r="H37" s="3">
        <f>'Base Stats - by Class'!H28-H$36</f>
        <v>-0.12000000000000099</v>
      </c>
      <c r="I37" s="3">
        <f>'Base Stats - by Class'!I28-I$36</f>
        <v>0</v>
      </c>
      <c r="J37" s="3">
        <f>'Base Stats - by Class'!J28-J$36</f>
        <v>0</v>
      </c>
      <c r="K37" s="3">
        <f>'Base Stats - by Class'!K28-K$36</f>
        <v>0</v>
      </c>
      <c r="L37" s="3">
        <f>'Base Stats - by Class'!L28-L$36</f>
        <v>0.20000000000000018</v>
      </c>
      <c r="M37" s="3">
        <f>'Base Stats - by Class'!M28-M$36</f>
        <v>3.0000000000000027E-2</v>
      </c>
      <c r="N37" s="3">
        <f>'Base Stats - by Class'!N28-N$36</f>
        <v>-4</v>
      </c>
      <c r="O37" s="3">
        <f>'Base Stats - by Class'!O28-O$36</f>
        <v>5</v>
      </c>
    </row>
    <row r="38" spans="1:15" ht="15.75" customHeight="1">
      <c r="A38" s="1" t="str">
        <f>'Base Stats - by Class'!A29</f>
        <v>Annie</v>
      </c>
      <c r="B38" s="3">
        <f>'Base Stats - by Class'!B29-B$36</f>
        <v>1</v>
      </c>
      <c r="C38" s="3">
        <f>'Base Stats - by Class'!C29-C$36</f>
        <v>-3</v>
      </c>
      <c r="D38" s="3">
        <f>'Base Stats - by Class'!D29-D$36</f>
        <v>-1.5900000000000034</v>
      </c>
      <c r="E38" s="3">
        <f>'Base Stats - by Class'!E29-E$36</f>
        <v>-0.375</v>
      </c>
      <c r="F38" s="3">
        <f>'Base Stats - by Class'!F29-F$36</f>
        <v>-5.1000000000000045E-2</v>
      </c>
      <c r="G38" s="4">
        <f>'Base Stats - by Class'!G29-G$36</f>
        <v>-6.4000000000000012E-3</v>
      </c>
      <c r="H38" s="3">
        <f>'Base Stats - by Class'!H29-H$36</f>
        <v>-1.7800000000000011</v>
      </c>
      <c r="I38" s="3">
        <f>'Base Stats - by Class'!I29-I$36</f>
        <v>0.5</v>
      </c>
      <c r="J38" s="3">
        <f>'Base Stats - by Class'!J29-J$36</f>
        <v>0</v>
      </c>
      <c r="K38" s="3">
        <f>'Base Stats - by Class'!K29-K$36</f>
        <v>0</v>
      </c>
      <c r="L38" s="3">
        <f>'Base Stats - by Class'!L29-L$36</f>
        <v>-0.79999999999999982</v>
      </c>
      <c r="M38" s="3">
        <f>'Base Stats - by Class'!M29-M$36</f>
        <v>-1.9999999999999907E-2</v>
      </c>
      <c r="N38" s="3">
        <f>'Base Stats - by Class'!N29-N$36</f>
        <v>1</v>
      </c>
      <c r="O38" s="3">
        <f>'Base Stats - by Class'!O29-O$36</f>
        <v>30</v>
      </c>
    </row>
    <row r="39" spans="1:15" ht="15.75" customHeight="1">
      <c r="A39" s="1" t="str">
        <f>'Base Stats - by Class'!A30</f>
        <v>Brand</v>
      </c>
      <c r="B39" s="3">
        <f>'Base Stats - by Class'!B30-B$36</f>
        <v>-3.32000000000005</v>
      </c>
      <c r="C39" s="3">
        <f>'Base Stats - by Class'!C30-C$36</f>
        <v>-3</v>
      </c>
      <c r="D39" s="3">
        <f>'Base Stats - by Class'!D30-D$36</f>
        <v>5.0399999999999991</v>
      </c>
      <c r="E39" s="3">
        <f>'Base Stats - by Class'!E30-E$36</f>
        <v>0</v>
      </c>
      <c r="F39" s="3">
        <f>'Base Stats - by Class'!F30-F$36</f>
        <v>-5.0000000000000044E-3</v>
      </c>
      <c r="G39" s="4">
        <f>'Base Stats - by Class'!G30-G$36</f>
        <v>-6.4000000000000012E-3</v>
      </c>
      <c r="H39" s="3">
        <f>'Base Stats - by Class'!H30-H$36</f>
        <v>0.87999999999999901</v>
      </c>
      <c r="I39" s="3">
        <f>'Base Stats - by Class'!I30-I$36</f>
        <v>0</v>
      </c>
      <c r="J39" s="3">
        <f>'Base Stats - by Class'!J30-J$36</f>
        <v>0</v>
      </c>
      <c r="K39" s="3">
        <f>'Base Stats - by Class'!K30-K$36</f>
        <v>0</v>
      </c>
      <c r="L39" s="3">
        <f>'Base Stats - by Class'!L30-L$36</f>
        <v>-0.79999999999999982</v>
      </c>
      <c r="M39" s="3">
        <f>'Base Stats - by Class'!M30-M$36</f>
        <v>-1.9999999999999907E-2</v>
      </c>
      <c r="N39" s="3">
        <f>'Base Stats - by Class'!N30-N$36</f>
        <v>6</v>
      </c>
      <c r="O39" s="3">
        <f>'Base Stats - by Class'!O30-O$36</f>
        <v>5</v>
      </c>
    </row>
    <row r="40" spans="1:15" ht="12.75">
      <c r="A40" s="1" t="str">
        <f>'Base Stats - by Class'!A31</f>
        <v>LeBlanc</v>
      </c>
      <c r="B40" s="3">
        <f>'Base Stats - by Class'!B31-B$36</f>
        <v>5</v>
      </c>
      <c r="C40" s="3">
        <f>'Base Stats - by Class'!C31-C$36</f>
        <v>1</v>
      </c>
      <c r="D40" s="3">
        <f>'Base Stats - by Class'!D31-D$36</f>
        <v>2.8800000000000026</v>
      </c>
      <c r="E40" s="3">
        <f>'Base Stats - by Class'!E31-E$36</f>
        <v>0.5</v>
      </c>
      <c r="F40" s="3">
        <f>'Base Stats - by Class'!F31-F$36</f>
        <v>-5.0000000000000044E-3</v>
      </c>
      <c r="G40" s="4">
        <f>'Base Stats - by Class'!G31-G$36</f>
        <v>-6.0000000000000001E-3</v>
      </c>
      <c r="H40" s="3">
        <f>'Base Stats - by Class'!H31-H$36</f>
        <v>0.87999999999999901</v>
      </c>
      <c r="I40" s="3">
        <f>'Base Stats - by Class'!I31-I$36</f>
        <v>0</v>
      </c>
      <c r="J40" s="3">
        <f>'Base Stats - by Class'!J31-J$36</f>
        <v>0</v>
      </c>
      <c r="K40" s="3">
        <f>'Base Stats - by Class'!K31-K$36</f>
        <v>0</v>
      </c>
      <c r="L40" s="3">
        <f>'Base Stats - by Class'!L31-L$36</f>
        <v>1.2000000000000002</v>
      </c>
      <c r="M40" s="3">
        <f>'Base Stats - by Class'!M31-M$36</f>
        <v>-1.9999999999999907E-2</v>
      </c>
      <c r="N40" s="3">
        <f>'Base Stats - by Class'!N31-N$36</f>
        <v>6</v>
      </c>
      <c r="O40" s="3">
        <f>'Base Stats - by Class'!O31-O$36</f>
        <v>-20</v>
      </c>
    </row>
    <row r="41" spans="1:15" ht="12.75">
      <c r="A41" s="1" t="str">
        <f>'Base Stats - by Class'!A32</f>
        <v>Lissandra</v>
      </c>
      <c r="B41" s="3">
        <f>'Base Stats - by Class'!B32-B$36</f>
        <v>-5</v>
      </c>
      <c r="C41" s="3">
        <f>'Base Stats - by Class'!C32-C$36</f>
        <v>-4</v>
      </c>
      <c r="D41" s="3">
        <f>'Base Stats - by Class'!D32-D$36</f>
        <v>1</v>
      </c>
      <c r="E41" s="3">
        <f>'Base Stats - by Class'!E32-E$36</f>
        <v>-0.29999999999999982</v>
      </c>
      <c r="F41" s="3">
        <f>'Base Stats - by Class'!F32-F$36</f>
        <v>-5.0000000000000044E-3</v>
      </c>
      <c r="G41" s="4">
        <f>'Base Stats - by Class'!G32-G$36</f>
        <v>-6.4000000000000012E-3</v>
      </c>
      <c r="H41" s="3">
        <f>'Base Stats - by Class'!H32-H$36</f>
        <v>-0.78399999999999892</v>
      </c>
      <c r="I41" s="3">
        <f>'Base Stats - by Class'!I32-I$36</f>
        <v>0.20000000000000018</v>
      </c>
      <c r="J41" s="3">
        <f>'Base Stats - by Class'!J32-J$36</f>
        <v>0</v>
      </c>
      <c r="K41" s="3">
        <f>'Base Stats - by Class'!K32-K$36</f>
        <v>0</v>
      </c>
      <c r="L41" s="3">
        <f>'Base Stats - by Class'!L32-L$36</f>
        <v>0.70000000000000018</v>
      </c>
      <c r="M41" s="3">
        <f>'Base Stats - by Class'!M32-M$36</f>
        <v>-1.9999999999999907E-2</v>
      </c>
      <c r="N41" s="3">
        <f>'Base Stats - by Class'!N32-N$36</f>
        <v>-9</v>
      </c>
      <c r="O41" s="3">
        <f>'Base Stats - by Class'!O32-O$36</f>
        <v>5</v>
      </c>
    </row>
    <row r="42" spans="1:15" ht="12.75">
      <c r="A42" s="1" t="str">
        <f>'Base Stats - by Class'!A33</f>
        <v>Lux</v>
      </c>
      <c r="B42" s="3">
        <f>'Base Stats - by Class'!B33-B$36</f>
        <v>-33</v>
      </c>
      <c r="C42" s="3">
        <f>'Base Stats - by Class'!C33-C$36</f>
        <v>0</v>
      </c>
      <c r="D42" s="3">
        <f>'Base Stats - by Class'!D33-D$36</f>
        <v>1.5399999999999991</v>
      </c>
      <c r="E42" s="3">
        <f>'Base Stats - by Class'!E33-E$36</f>
        <v>0.29999999999999982</v>
      </c>
      <c r="F42" s="3">
        <f>'Base Stats - by Class'!F33-F$36</f>
        <v>-5.0000000000000044E-3</v>
      </c>
      <c r="G42" s="4">
        <f>'Base Stats - by Class'!G33-G$36</f>
        <v>-6.4000000000000012E-3</v>
      </c>
      <c r="H42" s="3">
        <f>'Base Stats - by Class'!H33-H$36</f>
        <v>-2.2800000000000011</v>
      </c>
      <c r="I42" s="3">
        <f>'Base Stats - by Class'!I33-I$36</f>
        <v>0.5</v>
      </c>
      <c r="J42" s="3">
        <f>'Base Stats - by Class'!J33-J$36</f>
        <v>0</v>
      </c>
      <c r="K42" s="3">
        <f>'Base Stats - by Class'!K33-K$36</f>
        <v>0</v>
      </c>
      <c r="L42" s="3">
        <f>'Base Stats - by Class'!L33-L$36</f>
        <v>-0.79999999999999982</v>
      </c>
      <c r="M42" s="3">
        <f>'Base Stats - by Class'!M33-M$36</f>
        <v>-1.9999999999999907E-2</v>
      </c>
      <c r="N42" s="3">
        <f>'Base Stats - by Class'!N33-N$36</f>
        <v>-4</v>
      </c>
      <c r="O42" s="3">
        <f>'Base Stats - by Class'!O33-O$36</f>
        <v>5</v>
      </c>
    </row>
    <row r="43" spans="1:15" ht="12.75">
      <c r="A43" s="1" t="str">
        <f>'Base Stats - by Class'!A34</f>
        <v>Orianna</v>
      </c>
      <c r="B43" s="3">
        <f>'Base Stats - by Class'!B34-B$36</f>
        <v>7</v>
      </c>
      <c r="C43" s="3">
        <f>'Base Stats - by Class'!C34-C$36</f>
        <v>0</v>
      </c>
      <c r="D43" s="3">
        <f>'Base Stats - by Class'!D34-D$36</f>
        <v>-11.631999999999998</v>
      </c>
      <c r="E43" s="3">
        <f>'Base Stats - by Class'!E34-E$36</f>
        <v>-0.39999999999999991</v>
      </c>
      <c r="F43" s="3">
        <f>'Base Stats - by Class'!F34-F$36</f>
        <v>2.8000000000000025E-2</v>
      </c>
      <c r="G43" s="4">
        <f>'Base Stats - by Class'!G34-G$36</f>
        <v>1.5000000000000003E-2</v>
      </c>
      <c r="H43" s="3">
        <f>'Base Stats - by Class'!H34-H$36</f>
        <v>-3.9600000000000009</v>
      </c>
      <c r="I43" s="3">
        <f>'Base Stats - by Class'!I34-I$36</f>
        <v>-0.5</v>
      </c>
      <c r="J43" s="3">
        <f>'Base Stats - by Class'!J34-J$36</f>
        <v>0</v>
      </c>
      <c r="K43" s="3">
        <f>'Base Stats - by Class'!K34-K$36</f>
        <v>0</v>
      </c>
      <c r="L43" s="3">
        <f>'Base Stats - by Class'!L34-L$36</f>
        <v>0.70000000000000018</v>
      </c>
      <c r="M43" s="3">
        <f>'Base Stats - by Class'!M34-M$36</f>
        <v>-1.9999999999999907E-2</v>
      </c>
      <c r="N43" s="3">
        <f>'Base Stats - by Class'!N34-N$36</f>
        <v>-9</v>
      </c>
      <c r="O43" s="3">
        <f>'Base Stats - by Class'!O34-O$36</f>
        <v>-20</v>
      </c>
    </row>
    <row r="44" spans="1:15" ht="12.75">
      <c r="A44" s="1" t="str">
        <f>'Base Stats - by Class'!A35</f>
        <v>Syndra</v>
      </c>
      <c r="B44" s="3">
        <f>'Base Stats - by Class'!B35-B$36</f>
        <v>0</v>
      </c>
      <c r="C44" s="3">
        <f>'Base Stats - by Class'!C35-C$36</f>
        <v>-1</v>
      </c>
      <c r="D44" s="3">
        <f>'Base Stats - by Class'!D35-D$36</f>
        <v>1.8719999999999999</v>
      </c>
      <c r="E44" s="3">
        <f>'Base Stats - by Class'!E35-E$36</f>
        <v>-0.10000000000000009</v>
      </c>
      <c r="F44" s="3">
        <f>'Base Stats - by Class'!F35-F$36</f>
        <v>-5.0000000000000044E-3</v>
      </c>
      <c r="G44" s="4">
        <f>'Base Stats - by Class'!G35-G$36</f>
        <v>0</v>
      </c>
      <c r="H44" s="3">
        <f>'Base Stats - by Class'!H35-H$36</f>
        <v>3.7119999999999997</v>
      </c>
      <c r="I44" s="3">
        <f>'Base Stats - by Class'!I35-I$36</f>
        <v>-0.10000000000000009</v>
      </c>
      <c r="J44" s="3">
        <f>'Base Stats - by Class'!J35-J$36</f>
        <v>0</v>
      </c>
      <c r="K44" s="3">
        <f>'Base Stats - by Class'!K35-K$36</f>
        <v>0</v>
      </c>
      <c r="L44" s="3">
        <f>'Base Stats - by Class'!L35-L$36</f>
        <v>0.20000000000000018</v>
      </c>
      <c r="M44" s="3">
        <f>'Base Stats - by Class'!M35-M$36</f>
        <v>3.0000000000000027E-2</v>
      </c>
      <c r="N44" s="3">
        <f>'Base Stats - by Class'!N35-N$36</f>
        <v>-4</v>
      </c>
      <c r="O44" s="3">
        <f>'Base Stats - by Class'!O35-O$36</f>
        <v>5</v>
      </c>
    </row>
    <row r="45" spans="1:15" ht="12.75">
      <c r="A45" s="1" t="str">
        <f>'Base Stats - by Class'!A36</f>
        <v>Twisted Fate</v>
      </c>
      <c r="B45" s="3">
        <f>'Base Stats - by Class'!B36-B$36</f>
        <v>11</v>
      </c>
      <c r="C45" s="3">
        <f>'Base Stats - by Class'!C36-C$36</f>
        <v>3</v>
      </c>
      <c r="D45" s="3">
        <f>'Base Stats - by Class'!D36-D$36</f>
        <v>-2.0459999999999994</v>
      </c>
      <c r="E45" s="3">
        <f>'Base Stats - by Class'!E36-E$36</f>
        <v>0.29999999999999982</v>
      </c>
      <c r="F45" s="3">
        <f>'Base Stats - by Class'!F36-F$36</f>
        <v>2.1000000000000019E-2</v>
      </c>
      <c r="G45" s="4">
        <f>'Base Stats - by Class'!G36-G$36</f>
        <v>1.2199999999999999E-2</v>
      </c>
      <c r="H45" s="3">
        <f>'Base Stats - by Class'!H36-H$36</f>
        <v>-0.45799999999999841</v>
      </c>
      <c r="I45" s="3">
        <f>'Base Stats - by Class'!I36-I$36</f>
        <v>-0.35000000000000009</v>
      </c>
      <c r="J45" s="3">
        <f>'Base Stats - by Class'!J36-J$36</f>
        <v>0</v>
      </c>
      <c r="K45" s="3">
        <f>'Base Stats - by Class'!K36-K$36</f>
        <v>0</v>
      </c>
      <c r="L45" s="3">
        <f>'Base Stats - by Class'!L36-L$36</f>
        <v>-0.79999999999999982</v>
      </c>
      <c r="M45" s="3">
        <f>'Base Stats - by Class'!M36-M$36</f>
        <v>3.0000000000000027E-2</v>
      </c>
      <c r="N45" s="3">
        <f>'Base Stats - by Class'!N36-N$36</f>
        <v>1</v>
      </c>
      <c r="O45" s="3">
        <f>'Base Stats - by Class'!O36-O$36</f>
        <v>-20</v>
      </c>
    </row>
    <row r="46" spans="1:15" ht="12.75">
      <c r="A46" s="1" t="str">
        <f>'Base Stats - by Class'!A37</f>
        <v>Veigar</v>
      </c>
      <c r="B46" s="3">
        <f>'Base Stats - by Class'!B37-B$36</f>
        <v>-18</v>
      </c>
      <c r="C46" s="3">
        <f>'Base Stats - by Class'!C37-C$36</f>
        <v>3</v>
      </c>
      <c r="D46" s="3">
        <f>'Base Stats - by Class'!D37-D$36</f>
        <v>-1.2899999999999991</v>
      </c>
      <c r="E46" s="3">
        <f>'Base Stats - by Class'!E37-E$36</f>
        <v>-0.375</v>
      </c>
      <c r="F46" s="3">
        <f>'Base Stats - by Class'!F37-F$36</f>
        <v>-5.0000000000000044E-3</v>
      </c>
      <c r="G46" s="4">
        <f>'Base Stats - by Class'!G37-G$36</f>
        <v>2.3999999999999994E-3</v>
      </c>
      <c r="H46" s="3">
        <f>'Base Stats - by Class'!H37-H$36</f>
        <v>1.5500000000000007</v>
      </c>
      <c r="I46" s="3">
        <f>'Base Stats - by Class'!I37-I$36</f>
        <v>0.25</v>
      </c>
      <c r="J46" s="3">
        <f>'Base Stats - by Class'!J37-J$36</f>
        <v>0</v>
      </c>
      <c r="K46" s="3">
        <f>'Base Stats - by Class'!K37-K$36</f>
        <v>0</v>
      </c>
      <c r="L46" s="3">
        <f>'Base Stats - by Class'!L37-L$36</f>
        <v>0.20000000000000018</v>
      </c>
      <c r="M46" s="3">
        <f>'Base Stats - by Class'!M37-M$36</f>
        <v>3.0000000000000027E-2</v>
      </c>
      <c r="N46" s="3">
        <f>'Base Stats - by Class'!N37-N$36</f>
        <v>6</v>
      </c>
      <c r="O46" s="3">
        <f>'Base Stats - by Class'!O37-O$36</f>
        <v>5</v>
      </c>
    </row>
    <row r="47" spans="1:15" ht="12.75">
      <c r="A47" s="1" t="str">
        <f>'Base Stats - by Class'!A38</f>
        <v>Zoe</v>
      </c>
      <c r="B47" s="3">
        <f>'Base Stats - by Class'!B38-B$36</f>
        <v>37</v>
      </c>
      <c r="C47" s="3">
        <f>'Base Stats - by Class'!C38-C$36</f>
        <v>1</v>
      </c>
      <c r="D47" s="3">
        <f>'Base Stats - by Class'!D38-D$36</f>
        <v>6</v>
      </c>
      <c r="E47" s="3">
        <f>'Base Stats - by Class'!E38-E$36</f>
        <v>0.29999999999999982</v>
      </c>
      <c r="F47" s="3">
        <f>'Base Stats - by Class'!F38-F$36</f>
        <v>-5.0000000000000044E-3</v>
      </c>
      <c r="G47" s="4">
        <f>'Base Stats - by Class'!G38-G$36</f>
        <v>5.000000000000001E-3</v>
      </c>
      <c r="H47" s="3">
        <f>'Base Stats - by Class'!H38-H$36</f>
        <v>-0.19999999999999929</v>
      </c>
      <c r="I47" s="3">
        <f>'Base Stats - by Class'!I38-I$36</f>
        <v>0</v>
      </c>
      <c r="J47" s="3">
        <f>'Base Stats - by Class'!J38-J$36</f>
        <v>0</v>
      </c>
      <c r="K47" s="3">
        <f>'Base Stats - by Class'!K38-K$36</f>
        <v>0</v>
      </c>
      <c r="L47" s="3">
        <f>'Base Stats - by Class'!L38-L$36</f>
        <v>0.20000000000000018</v>
      </c>
      <c r="M47" s="3">
        <f>'Base Stats - by Class'!M38-M$36</f>
        <v>3.0000000000000027E-2</v>
      </c>
      <c r="N47" s="3">
        <f>'Base Stats - by Class'!N38-N$36</f>
        <v>6</v>
      </c>
      <c r="O47" s="3">
        <f>'Base Stats - by Class'!O38-O$36</f>
        <v>5</v>
      </c>
    </row>
    <row r="48" spans="1:15" ht="12.7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2.75">
      <c r="A49" s="10" t="s">
        <v>176</v>
      </c>
      <c r="B49" s="11">
        <v>548</v>
      </c>
      <c r="C49" s="11">
        <v>89</v>
      </c>
      <c r="D49" s="11">
        <v>57</v>
      </c>
      <c r="E49" s="11">
        <f>ROUND(AVERAGE('Base Stats - by Class'!E39:E45),1)</f>
        <v>3.1</v>
      </c>
      <c r="F49" s="11">
        <f>ROUND(AVERAGE('Base Stats - by Class'!F39:F45),3)</f>
        <v>0.628</v>
      </c>
      <c r="G49" s="12">
        <f>ROUND(AVERAGE('Base Stats - by Class'!G39:G45),3)</f>
        <v>2.4E-2</v>
      </c>
      <c r="H49" s="11">
        <v>32</v>
      </c>
      <c r="I49" s="11">
        <f>ROUND(AVERAGE('Base Stats - by Class'!I39:I45),1)</f>
        <v>3.2</v>
      </c>
      <c r="J49" s="11">
        <v>31</v>
      </c>
      <c r="K49" s="11">
        <f>ROUND(AVERAGE('Base Stats - by Class'!K39:K45),1)</f>
        <v>0.7</v>
      </c>
      <c r="L49" s="11">
        <f>ROUND(AVERAGE('Base Stats - by Class'!L39:L45),1)</f>
        <v>6.6</v>
      </c>
      <c r="M49" s="11">
        <f>ROUND(AVERAGE('Base Stats - by Class'!M39:M45),2)</f>
        <v>0.61</v>
      </c>
      <c r="N49" s="11">
        <v>332</v>
      </c>
      <c r="O49" s="11">
        <v>455</v>
      </c>
    </row>
    <row r="50" spans="1:15" ht="12.75">
      <c r="A50" s="1" t="str">
        <f>'Base Stats - by Class'!A39</f>
        <v>Bard</v>
      </c>
      <c r="B50" s="3">
        <f>'Base Stats - by Class'!B39-B$49</f>
        <v>-13</v>
      </c>
      <c r="C50" s="3">
        <f>'Base Stats - by Class'!C39-C$49</f>
        <v>0</v>
      </c>
      <c r="D50" s="3">
        <f>'Base Stats - by Class'!D39-D$49</f>
        <v>-5</v>
      </c>
      <c r="E50" s="3">
        <f>'Base Stats - by Class'!E39-E$49</f>
        <v>-0.10000000000000009</v>
      </c>
      <c r="F50" s="3">
        <f>'Base Stats - by Class'!F39-F$49</f>
        <v>-3.0000000000000027E-3</v>
      </c>
      <c r="G50" s="4">
        <f>'Base Stats - by Class'!G39-G$49</f>
        <v>-4.0000000000000001E-3</v>
      </c>
      <c r="H50" s="3">
        <f>'Base Stats - by Class'!H39-H$49</f>
        <v>2</v>
      </c>
      <c r="I50" s="3">
        <f>'Base Stats - by Class'!I39-I$49</f>
        <v>0.79999999999999982</v>
      </c>
      <c r="J50" s="3">
        <f>'Base Stats - by Class'!J39-J$49</f>
        <v>-1</v>
      </c>
      <c r="K50" s="3">
        <f>'Base Stats - by Class'!K39-K$49</f>
        <v>-0.19999999999999996</v>
      </c>
      <c r="L50" s="3">
        <f>'Base Stats - by Class'!L39-L$49</f>
        <v>0.90000000000000036</v>
      </c>
      <c r="M50" s="3">
        <f>'Base Stats - by Class'!M39-M$49</f>
        <v>-5.9999999999999942E-2</v>
      </c>
      <c r="N50" s="3">
        <f>'Base Stats - by Class'!N39-N$49</f>
        <v>-2</v>
      </c>
      <c r="O50" s="3">
        <f>'Base Stats - by Class'!O39-O$49</f>
        <v>45</v>
      </c>
    </row>
    <row r="51" spans="1:15" ht="12.75">
      <c r="A51" s="1" t="str">
        <f>'Base Stats - by Class'!A40</f>
        <v>Blitzcrank</v>
      </c>
      <c r="B51" s="3">
        <f>'Base Stats - by Class'!B40-B$49</f>
        <v>34.600000000000023</v>
      </c>
      <c r="C51" s="3">
        <f>'Base Stats - by Class'!C40-C$49</f>
        <v>6</v>
      </c>
      <c r="D51" s="3">
        <f>'Base Stats - by Class'!D40-D$49</f>
        <v>4.5399999999999991</v>
      </c>
      <c r="E51" s="3">
        <f>'Base Stats - by Class'!E40-E$49</f>
        <v>0.39999999999999991</v>
      </c>
      <c r="F51" s="3">
        <f>'Base Stats - by Class'!F40-F$49</f>
        <v>-3.0000000000000027E-3</v>
      </c>
      <c r="G51" s="4">
        <f>'Base Stats - by Class'!G40-G$49</f>
        <v>-1.2700000000000001E-2</v>
      </c>
      <c r="H51" s="3">
        <f>'Base Stats - by Class'!H40-H$49</f>
        <v>12</v>
      </c>
      <c r="I51" s="3">
        <f>'Base Stats - by Class'!I40-I$49</f>
        <v>0.79999999999999982</v>
      </c>
      <c r="J51" s="3">
        <f>'Base Stats - by Class'!J40-J$49</f>
        <v>1.1000000000000014</v>
      </c>
      <c r="K51" s="3">
        <f>'Base Stats - by Class'!K40-K$49</f>
        <v>0.55000000000000004</v>
      </c>
      <c r="L51" s="3">
        <f>'Base Stats - by Class'!L40-L$49</f>
        <v>1.9000000000000004</v>
      </c>
      <c r="M51" s="3">
        <f>'Base Stats - by Class'!M40-M$49</f>
        <v>0.14000000000000001</v>
      </c>
      <c r="N51" s="3">
        <f>'Base Stats - by Class'!N40-N$49</f>
        <v>-7</v>
      </c>
      <c r="O51" s="3">
        <f>'Base Stats - by Class'!O40-O$49</f>
        <v>-330</v>
      </c>
    </row>
    <row r="52" spans="1:15" ht="12.75">
      <c r="A52" s="1" t="str">
        <f>'Base Stats - by Class'!A41</f>
        <v>Ivern</v>
      </c>
      <c r="B52" s="3">
        <f>'Base Stats - by Class'!B41-B$49</f>
        <v>37</v>
      </c>
      <c r="C52" s="3">
        <f>'Base Stats - by Class'!C41-C$49</f>
        <v>6</v>
      </c>
      <c r="D52" s="3">
        <f>'Base Stats - by Class'!D41-D$49</f>
        <v>-7</v>
      </c>
      <c r="E52" s="3">
        <f>'Base Stats - by Class'!E41-E$49</f>
        <v>-0.10000000000000009</v>
      </c>
      <c r="F52" s="3">
        <f>'Base Stats - by Class'!F41-F$49</f>
        <v>1.6000000000000014E-2</v>
      </c>
      <c r="G52" s="4">
        <f>'Base Stats - by Class'!G41-G$49</f>
        <v>1.0000000000000002E-2</v>
      </c>
      <c r="H52" s="3">
        <f>'Base Stats - by Class'!H41-H$49</f>
        <v>-5</v>
      </c>
      <c r="I52" s="3">
        <f>'Base Stats - by Class'!I41-I$49</f>
        <v>0.29999999999999982</v>
      </c>
      <c r="J52" s="3">
        <f>'Base Stats - by Class'!J41-J$49</f>
        <v>1.1000000000000014</v>
      </c>
      <c r="K52" s="3">
        <f>'Base Stats - by Class'!K41-K$49</f>
        <v>0.55000000000000004</v>
      </c>
      <c r="L52" s="3">
        <f>'Base Stats - by Class'!L41-L$49</f>
        <v>0.40000000000000036</v>
      </c>
      <c r="M52" s="3">
        <f>'Base Stats - by Class'!M41-M$49</f>
        <v>0.24</v>
      </c>
      <c r="N52" s="3">
        <f>'Base Stats - by Class'!N41-N$49</f>
        <v>-7</v>
      </c>
      <c r="O52" s="3">
        <f>'Base Stats - by Class'!O41-O$49</f>
        <v>-330</v>
      </c>
    </row>
    <row r="53" spans="1:15" ht="12.75">
      <c r="A53" s="1" t="str">
        <f>'Base Stats - by Class'!A42</f>
        <v>Morgana</v>
      </c>
      <c r="B53" s="3">
        <f>'Base Stats - by Class'!B42-B$49</f>
        <v>11.480000000000018</v>
      </c>
      <c r="C53" s="3">
        <f>'Base Stats - by Class'!C42-C$49</f>
        <v>1</v>
      </c>
      <c r="D53" s="3">
        <f>'Base Stats - by Class'!D42-D$49</f>
        <v>-1.5399999999999991</v>
      </c>
      <c r="E53" s="3">
        <f>'Base Stats - by Class'!E42-E$49</f>
        <v>0.39999999999999991</v>
      </c>
      <c r="F53" s="3">
        <f>'Base Stats - by Class'!F42-F$49</f>
        <v>-3.0000000000000027E-3</v>
      </c>
      <c r="G53" s="4">
        <f>'Base Stats - by Class'!G42-G$49</f>
        <v>-8.7000000000000011E-3</v>
      </c>
      <c r="H53" s="3">
        <f>'Base Stats - by Class'!H42-H$49</f>
        <v>-6.6159999999999997</v>
      </c>
      <c r="I53" s="3">
        <f>'Base Stats - by Class'!I42-I$49</f>
        <v>0.59999999999999964</v>
      </c>
      <c r="J53" s="3">
        <f>'Base Stats - by Class'!J42-J$49</f>
        <v>-1</v>
      </c>
      <c r="K53" s="3">
        <f>'Base Stats - by Class'!K42-K$49</f>
        <v>-0.19999999999999996</v>
      </c>
      <c r="L53" s="3">
        <f>'Base Stats - by Class'!L42-L$49</f>
        <v>-1.0999999999999996</v>
      </c>
      <c r="M53" s="3">
        <f>'Base Stats - by Class'!M42-M$49</f>
        <v>-1.0000000000000009E-2</v>
      </c>
      <c r="N53" s="3">
        <f>'Base Stats - by Class'!N42-N$49</f>
        <v>3</v>
      </c>
      <c r="O53" s="3">
        <f>'Base Stats - by Class'!O42-O$49</f>
        <v>-5</v>
      </c>
    </row>
    <row r="54" spans="1:15" ht="12.75">
      <c r="A54" s="1" t="str">
        <f>'Base Stats - by Class'!A43</f>
        <v>Rakan</v>
      </c>
      <c r="B54" s="3">
        <f>'Base Stats - by Class'!B43-B$49</f>
        <v>-38</v>
      </c>
      <c r="C54" s="3">
        <f>'Base Stats - by Class'!C43-C$49</f>
        <v>-4</v>
      </c>
      <c r="D54" s="3">
        <f>'Base Stats - by Class'!D43-D$49</f>
        <v>13</v>
      </c>
      <c r="E54" s="3">
        <f>'Base Stats - by Class'!E43-E$49</f>
        <v>0.39999999999999991</v>
      </c>
      <c r="F54" s="3">
        <f>'Base Stats - by Class'!F43-F$49</f>
        <v>-3.0000000000000027E-3</v>
      </c>
      <c r="G54" s="4">
        <f>'Base Stats - by Class'!G43-G$49</f>
        <v>5.9999999999999984E-3</v>
      </c>
      <c r="H54" s="3">
        <f>'Base Stats - by Class'!H43-H$49</f>
        <v>4</v>
      </c>
      <c r="I54" s="3">
        <f>'Base Stats - by Class'!I43-I$49</f>
        <v>0.69999999999999973</v>
      </c>
      <c r="J54" s="3">
        <f>'Base Stats - by Class'!J43-J$49</f>
        <v>-1</v>
      </c>
      <c r="K54" s="3">
        <f>'Base Stats - by Class'!K43-K$49</f>
        <v>-0.19999999999999996</v>
      </c>
      <c r="L54" s="3">
        <f>'Base Stats - by Class'!L43-L$49</f>
        <v>-1.5999999999999996</v>
      </c>
      <c r="M54" s="3">
        <f>'Base Stats - by Class'!M43-M$49</f>
        <v>-0.10999999999999999</v>
      </c>
      <c r="N54" s="3">
        <f>'Base Stats - by Class'!N43-N$49</f>
        <v>3</v>
      </c>
      <c r="O54" s="3">
        <f>'Base Stats - by Class'!O43-O$49</f>
        <v>-155</v>
      </c>
    </row>
    <row r="55" spans="1:15" ht="12.75">
      <c r="A55" s="1" t="str">
        <f>'Base Stats - by Class'!A44</f>
        <v>Thresh</v>
      </c>
      <c r="B55" s="3">
        <f>'Base Stats - by Class'!B44-B$49</f>
        <v>12.519999999999982</v>
      </c>
      <c r="C55" s="3">
        <f>'Base Stats - by Class'!C44-C$49</f>
        <v>4</v>
      </c>
      <c r="D55" s="3">
        <f>'Base Stats - by Class'!D44-D$49</f>
        <v>-1</v>
      </c>
      <c r="E55" s="3">
        <f>'Base Stats - by Class'!E44-E$49</f>
        <v>-0.89999999999999991</v>
      </c>
      <c r="F55" s="3">
        <f>'Base Stats - by Class'!F44-F$49</f>
        <v>-3.0000000000000027E-3</v>
      </c>
      <c r="G55" s="4">
        <f>'Base Stats - by Class'!G44-G$49</f>
        <v>1.1000000000000003E-2</v>
      </c>
      <c r="H55" s="3">
        <f>'Base Stats - by Class'!H44-H$49</f>
        <v>-4</v>
      </c>
      <c r="I55" s="3">
        <f>'Base Stats - by Class'!I44-I$49</f>
        <v>-3.2</v>
      </c>
      <c r="J55" s="3">
        <f>'Base Stats - by Class'!J44-J$49</f>
        <v>-1</v>
      </c>
      <c r="K55" s="3">
        <f>'Base Stats - by Class'!K44-K$49</f>
        <v>-0.19999999999999996</v>
      </c>
      <c r="L55" s="3">
        <f>'Base Stats - by Class'!L44-L$49</f>
        <v>0.40000000000000036</v>
      </c>
      <c r="M55" s="3">
        <f>'Base Stats - by Class'!M44-M$49</f>
        <v>-5.9999999999999942E-2</v>
      </c>
      <c r="N55" s="3">
        <f>'Base Stats - by Class'!N44-N$49</f>
        <v>3</v>
      </c>
      <c r="O55" s="3">
        <f>'Base Stats - by Class'!O44-O$49</f>
        <v>-5</v>
      </c>
    </row>
    <row r="56" spans="1:15" ht="12.75">
      <c r="A56" s="1" t="str">
        <f>'Base Stats - by Class'!A45</f>
        <v>Zyra</v>
      </c>
      <c r="B56" s="3">
        <f>'Base Stats - by Class'!B45-B$49</f>
        <v>-44</v>
      </c>
      <c r="C56" s="3">
        <f>'Base Stats - by Class'!C45-C$49</f>
        <v>-10</v>
      </c>
      <c r="D56" s="3">
        <f>'Base Stats - by Class'!D45-D$49</f>
        <v>-3.6240000000000023</v>
      </c>
      <c r="E56" s="3">
        <f>'Base Stats - by Class'!E45-E$49</f>
        <v>0.10000000000000009</v>
      </c>
      <c r="F56" s="3">
        <f>'Base Stats - by Class'!F45-F$49</f>
        <v>-3.0000000000000027E-3</v>
      </c>
      <c r="G56" s="4">
        <f>'Base Stats - by Class'!G45-G$49</f>
        <v>-2.8999999999999998E-3</v>
      </c>
      <c r="H56" s="3">
        <f>'Base Stats - by Class'!H45-H$49</f>
        <v>-3</v>
      </c>
      <c r="I56" s="3">
        <f>'Base Stats - by Class'!I45-I$49</f>
        <v>-0.20000000000000018</v>
      </c>
      <c r="J56" s="3">
        <f>'Base Stats - by Class'!J45-J$49</f>
        <v>-1</v>
      </c>
      <c r="K56" s="3">
        <f>'Base Stats - by Class'!K45-K$49</f>
        <v>-0.19999999999999996</v>
      </c>
      <c r="L56" s="3">
        <f>'Base Stats - by Class'!L45-L$49</f>
        <v>-1.0999999999999996</v>
      </c>
      <c r="M56" s="3">
        <f>'Base Stats - by Class'!M45-M$49</f>
        <v>-0.10999999999999999</v>
      </c>
      <c r="N56" s="3">
        <f>'Base Stats - by Class'!N45-N$49</f>
        <v>8</v>
      </c>
      <c r="O56" s="3">
        <f>'Base Stats - by Class'!O45-O$49</f>
        <v>120</v>
      </c>
    </row>
    <row r="57" spans="1:15" ht="12.7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75">
      <c r="A58" s="10" t="s">
        <v>177</v>
      </c>
      <c r="B58" s="11">
        <v>585</v>
      </c>
      <c r="C58" s="11">
        <v>90</v>
      </c>
      <c r="D58" s="11">
        <v>65</v>
      </c>
      <c r="E58" s="11">
        <f>ROUND(AVERAGE('Base Stats - by Class'!E46:E64),1)</f>
        <v>3.4</v>
      </c>
      <c r="F58" s="11">
        <f>ROUND(AVERAGE('Base Stats - by Class'!F46:F64),3)</f>
        <v>0.64100000000000001</v>
      </c>
      <c r="G58" s="12">
        <f>ROUND(AVERAGE('Base Stats - by Class'!G46:G64),3)</f>
        <v>2.5999999999999999E-2</v>
      </c>
      <c r="H58" s="11">
        <v>34</v>
      </c>
      <c r="I58" s="11">
        <f>ROUND(AVERAGE('Base Stats - by Class'!I46:I64),1)</f>
        <v>3.6</v>
      </c>
      <c r="J58" s="11">
        <v>32</v>
      </c>
      <c r="K58" s="11">
        <f>ROUND(AVERAGE('Base Stats - by Class'!K46:K64),1)</f>
        <v>1.2</v>
      </c>
      <c r="L58" s="11">
        <f>ROUND(AVERAGE('Base Stats - by Class'!L46:L64),1)</f>
        <v>7.4</v>
      </c>
      <c r="M58" s="11">
        <f>ROUND(AVERAGE('Base Stats - by Class'!M46:M64),2)</f>
        <v>0.73</v>
      </c>
      <c r="N58" s="11">
        <v>342</v>
      </c>
      <c r="O58" s="11">
        <v>168</v>
      </c>
    </row>
    <row r="59" spans="1:15" ht="12.75">
      <c r="A59" s="1" t="str">
        <f>'Base Stats - by Class'!A46</f>
        <v>Aatrox</v>
      </c>
      <c r="B59" s="3">
        <f>'Base Stats - by Class'!B46-B$58</f>
        <v>-5</v>
      </c>
      <c r="C59" s="3">
        <f>'Base Stats - by Class'!C46-C$58</f>
        <v>-5</v>
      </c>
      <c r="D59" s="3">
        <f>'Base Stats - by Class'!D46-D$58</f>
        <v>5</v>
      </c>
      <c r="E59" s="3">
        <f>'Base Stats - by Class'!E46-E$58</f>
        <v>-0.19999999999999973</v>
      </c>
      <c r="F59" s="3">
        <f>'Base Stats - by Class'!F46-F$58</f>
        <v>1.0000000000000009E-2</v>
      </c>
      <c r="G59" s="4">
        <f>'Base Stats - by Class'!G46-G$58</f>
        <v>4.0000000000000001E-3</v>
      </c>
      <c r="H59" s="3">
        <f>'Base Stats - by Class'!H46-H$58</f>
        <v>-1</v>
      </c>
      <c r="I59" s="3">
        <f>'Base Stats - by Class'!I46-I$58</f>
        <v>0.19999999999999973</v>
      </c>
      <c r="J59" s="3">
        <f>'Base Stats - by Class'!J46-J$58</f>
        <v>0.10000000000000142</v>
      </c>
      <c r="K59" s="3">
        <f>'Base Stats - by Class'!K46-K$58</f>
        <v>5.0000000000000044E-2</v>
      </c>
      <c r="L59" s="3">
        <f>'Base Stats - by Class'!L46-L$58</f>
        <v>-0.90000000000000036</v>
      </c>
      <c r="M59" s="3">
        <f>'Base Stats - by Class'!M46-M$58</f>
        <v>-0.22999999999999998</v>
      </c>
      <c r="N59" s="3">
        <f>'Base Stats - by Class'!N46-N$58</f>
        <v>3</v>
      </c>
      <c r="O59" s="3">
        <f>'Base Stats - by Class'!O46-O$58</f>
        <v>-18</v>
      </c>
    </row>
    <row r="60" spans="1:15" ht="12.75">
      <c r="A60" s="1" t="str">
        <f>'Base Stats - by Class'!A47</f>
        <v>Camille</v>
      </c>
      <c r="B60" s="3">
        <f>'Base Stats - by Class'!B47-B$58</f>
        <v>-9.3999999999999773</v>
      </c>
      <c r="C60" s="3">
        <f>'Base Stats - by Class'!C47-C$58</f>
        <v>-5</v>
      </c>
      <c r="D60" s="3">
        <f>'Base Stats - by Class'!D47-D$58</f>
        <v>3</v>
      </c>
      <c r="E60" s="3">
        <f>'Base Stats - by Class'!E47-E$58</f>
        <v>0.10000000000000009</v>
      </c>
      <c r="F60" s="3">
        <f>'Base Stats - by Class'!F47-F$58</f>
        <v>-1.6000000000000014E-2</v>
      </c>
      <c r="G60" s="4">
        <f>'Base Stats - by Class'!G47-G$58</f>
        <v>-9.9999999999999742E-4</v>
      </c>
      <c r="H60" s="3">
        <f>'Base Stats - by Class'!H47-H$58</f>
        <v>1</v>
      </c>
      <c r="I60" s="3">
        <f>'Base Stats - by Class'!I47-I$58</f>
        <v>0.19999999999999973</v>
      </c>
      <c r="J60" s="3">
        <f>'Base Stats - by Class'!J47-J$58</f>
        <v>0.10000000000000142</v>
      </c>
      <c r="K60" s="3">
        <f>'Base Stats - by Class'!K47-K$58</f>
        <v>5.0000000000000044E-2</v>
      </c>
      <c r="L60" s="3">
        <f>'Base Stats - by Class'!L47-L$58</f>
        <v>1.0999999999999996</v>
      </c>
      <c r="M60" s="3">
        <f>'Base Stats - by Class'!M47-M$58</f>
        <v>7.0000000000000062E-2</v>
      </c>
      <c r="N60" s="3">
        <f>'Base Stats - by Class'!N47-N$58</f>
        <v>-2</v>
      </c>
      <c r="O60" s="3">
        <f>'Base Stats - by Class'!O47-O$58</f>
        <v>-43</v>
      </c>
    </row>
    <row r="61" spans="1:15" ht="12.75">
      <c r="A61" s="1" t="str">
        <f>'Base Stats - by Class'!A48</f>
        <v>Diana</v>
      </c>
      <c r="B61" s="3">
        <f>'Base Stats - by Class'!B48-B$58</f>
        <v>9</v>
      </c>
      <c r="C61" s="3">
        <f>'Base Stats - by Class'!C48-C$58</f>
        <v>5</v>
      </c>
      <c r="D61" s="3">
        <f>'Base Stats - by Class'!D48-D$58</f>
        <v>-11.96</v>
      </c>
      <c r="E61" s="3">
        <f>'Base Stats - by Class'!E48-E$58</f>
        <v>-0.39999999999999991</v>
      </c>
      <c r="F61" s="3">
        <f>'Base Stats - by Class'!F48-F$58</f>
        <v>-1.6000000000000014E-2</v>
      </c>
      <c r="G61" s="4">
        <f>'Base Stats - by Class'!G48-G$58</f>
        <v>-3.4999999999999996E-3</v>
      </c>
      <c r="H61" s="3">
        <f>'Base Stats - by Class'!H48-H$58</f>
        <v>-3</v>
      </c>
      <c r="I61" s="3">
        <f>'Base Stats - by Class'!I48-I$58</f>
        <v>0</v>
      </c>
      <c r="J61" s="3">
        <f>'Base Stats - by Class'!J48-J$58</f>
        <v>0.10000000000000142</v>
      </c>
      <c r="K61" s="3">
        <f>'Base Stats - by Class'!K48-K$58</f>
        <v>5.0000000000000044E-2</v>
      </c>
      <c r="L61" s="3">
        <f>'Base Stats - by Class'!L48-L$58</f>
        <v>9.9999999999999645E-2</v>
      </c>
      <c r="M61" s="3">
        <f>'Base Stats - by Class'!M48-M$58</f>
        <v>0.12</v>
      </c>
      <c r="N61" s="3">
        <f>'Base Stats - by Class'!N48-N$58</f>
        <v>3</v>
      </c>
      <c r="O61" s="3">
        <f>'Base Stats - by Class'!O48-O$58</f>
        <v>-18</v>
      </c>
    </row>
    <row r="62" spans="1:15" ht="12.75">
      <c r="A62" s="1" t="str">
        <f>'Base Stats - by Class'!A49</f>
        <v>Elise</v>
      </c>
      <c r="B62" s="3">
        <f>'Base Stats - by Class'!B49-B$58</f>
        <v>-51</v>
      </c>
      <c r="C62" s="3">
        <f>'Base Stats - by Class'!C49-C$58</f>
        <v>-5</v>
      </c>
      <c r="D62" s="3">
        <f>'Base Stats - by Class'!D49-D$58</f>
        <v>-10</v>
      </c>
      <c r="E62" s="3">
        <f>'Base Stats - by Class'!E49-E$58</f>
        <v>-0.39999999999999991</v>
      </c>
      <c r="F62" s="3">
        <f>'Base Stats - by Class'!F49-F$58</f>
        <v>-1.6000000000000014E-2</v>
      </c>
      <c r="G62" s="4">
        <f>'Base Stats - by Class'!G49-G$58</f>
        <v>-8.4999999999999971E-3</v>
      </c>
      <c r="H62" s="3">
        <f>'Base Stats - by Class'!H49-H$58</f>
        <v>-7</v>
      </c>
      <c r="I62" s="3">
        <f>'Base Stats - by Class'!I49-I$58</f>
        <v>-0.25</v>
      </c>
      <c r="J62" s="3">
        <f>'Base Stats - by Class'!J49-J$58</f>
        <v>-2</v>
      </c>
      <c r="K62" s="3">
        <f>'Base Stats - by Class'!K49-K$58</f>
        <v>-0.7</v>
      </c>
      <c r="L62" s="3">
        <f>'Base Stats - by Class'!L49-L$58</f>
        <v>-1.9000000000000004</v>
      </c>
      <c r="M62" s="3">
        <f>'Base Stats - by Class'!M49-M$58</f>
        <v>-0.13</v>
      </c>
      <c r="N62" s="3">
        <f>'Base Stats - by Class'!N49-N$58</f>
        <v>-17</v>
      </c>
      <c r="O62" s="3">
        <f>'Base Stats - by Class'!O49-O$58</f>
        <v>382</v>
      </c>
    </row>
    <row r="63" spans="1:15" ht="12.75">
      <c r="A63" s="1" t="str">
        <f>'Base Stats - by Class'!A50</f>
        <v>Hecarim</v>
      </c>
      <c r="B63" s="3">
        <f>'Base Stats - by Class'!B50-B$58</f>
        <v>-5</v>
      </c>
      <c r="C63" s="3">
        <f>'Base Stats - by Class'!C50-C$58</f>
        <v>0</v>
      </c>
      <c r="D63" s="3">
        <f>'Base Stats - by Class'!D50-D$58</f>
        <v>1</v>
      </c>
      <c r="E63" s="3">
        <f>'Base Stats - by Class'!E50-E$58</f>
        <v>-0.19999999999999973</v>
      </c>
      <c r="F63" s="3">
        <f>'Base Stats - by Class'!F50-F$58</f>
        <v>2.9000000000000026E-2</v>
      </c>
      <c r="G63" s="4">
        <f>'Base Stats - by Class'!G50-G$58</f>
        <v>-9.9999999999999742E-4</v>
      </c>
      <c r="H63" s="3">
        <f>'Base Stats - by Class'!H50-H$58</f>
        <v>2</v>
      </c>
      <c r="I63" s="3">
        <f>'Base Stats - by Class'!I50-I$58</f>
        <v>0.39999999999999991</v>
      </c>
      <c r="J63" s="3">
        <f>'Base Stats - by Class'!J50-J$58</f>
        <v>0.10000000000000142</v>
      </c>
      <c r="K63" s="3">
        <f>'Base Stats - by Class'!K50-K$58</f>
        <v>5.0000000000000044E-2</v>
      </c>
      <c r="L63" s="3">
        <f>'Base Stats - by Class'!L50-L$58</f>
        <v>-0.40000000000000036</v>
      </c>
      <c r="M63" s="3">
        <f>'Base Stats - by Class'!M50-M$58</f>
        <v>2.0000000000000018E-2</v>
      </c>
      <c r="N63" s="3">
        <f>'Base Stats - by Class'!N50-N$58</f>
        <v>3</v>
      </c>
      <c r="O63" s="3">
        <f>'Base Stats - by Class'!O50-O$58</f>
        <v>7</v>
      </c>
    </row>
    <row r="64" spans="1:15" ht="12.75">
      <c r="A64" s="1" t="str">
        <f>'Base Stats - by Class'!A51</f>
        <v>Irelia</v>
      </c>
      <c r="B64" s="3">
        <f>'Base Stats - by Class'!B51-B$58</f>
        <v>-5</v>
      </c>
      <c r="C64" s="3">
        <f>'Base Stats - by Class'!C51-C$58</f>
        <v>-5</v>
      </c>
      <c r="D64" s="3">
        <f>'Base Stats - by Class'!D51-D$58</f>
        <v>-5</v>
      </c>
      <c r="E64" s="3">
        <f>'Base Stats - by Class'!E51-E$58</f>
        <v>0.60000000000000009</v>
      </c>
      <c r="F64" s="3">
        <f>'Base Stats - by Class'!F51-F$58</f>
        <v>-1.6000000000000014E-2</v>
      </c>
      <c r="G64" s="4">
        <f>'Base Stats - by Class'!G51-G$58</f>
        <v>-9.9999999999999742E-4</v>
      </c>
      <c r="H64" s="3">
        <f>'Base Stats - by Class'!H51-H$58</f>
        <v>0</v>
      </c>
      <c r="I64" s="3">
        <f>'Base Stats - by Class'!I51-I$58</f>
        <v>-0.60000000000000009</v>
      </c>
      <c r="J64" s="3">
        <f>'Base Stats - by Class'!J51-J$58</f>
        <v>0</v>
      </c>
      <c r="K64" s="3">
        <f>'Base Stats - by Class'!K51-K$58</f>
        <v>5.0000000000000044E-2</v>
      </c>
      <c r="L64" s="3">
        <f>'Base Stats - by Class'!L51-L$58</f>
        <v>1.0999999999999996</v>
      </c>
      <c r="M64" s="3">
        <f>'Base Stats - by Class'!M51-M$58</f>
        <v>0.12</v>
      </c>
      <c r="N64" s="3">
        <f>'Base Stats - by Class'!N51-N$58</f>
        <v>-2</v>
      </c>
      <c r="O64" s="3">
        <f>'Base Stats - by Class'!O51-O$58</f>
        <v>32</v>
      </c>
    </row>
    <row r="65" spans="1:15" ht="12.75">
      <c r="A65" s="1" t="str">
        <f>'Base Stats - by Class'!A52</f>
        <v>Jarvan IV</v>
      </c>
      <c r="B65" s="3">
        <f>'Base Stats - by Class'!B52-B$58</f>
        <v>-13.799999999999955</v>
      </c>
      <c r="C65" s="3">
        <f>'Base Stats - by Class'!C52-C$58</f>
        <v>0</v>
      </c>
      <c r="D65" s="3">
        <f>'Base Stats - by Class'!D52-D$58</f>
        <v>-1</v>
      </c>
      <c r="E65" s="3">
        <f>'Base Stats - by Class'!E52-E$58</f>
        <v>0</v>
      </c>
      <c r="F65" s="3">
        <f>'Base Stats - by Class'!F52-F$58</f>
        <v>1.7000000000000015E-2</v>
      </c>
      <c r="G65" s="4">
        <f>'Base Stats - by Class'!G52-G$58</f>
        <v>-9.9999999999999742E-4</v>
      </c>
      <c r="H65" s="3">
        <f>'Base Stats - by Class'!H52-H$58</f>
        <v>0</v>
      </c>
      <c r="I65" s="3">
        <f>'Base Stats - by Class'!I52-I$58</f>
        <v>0</v>
      </c>
      <c r="J65" s="3">
        <f>'Base Stats - by Class'!J52-J$58</f>
        <v>0.10000000000000142</v>
      </c>
      <c r="K65" s="3">
        <f>'Base Stats - by Class'!K52-K$58</f>
        <v>5.0000000000000044E-2</v>
      </c>
      <c r="L65" s="3">
        <f>'Base Stats - by Class'!L52-L$58</f>
        <v>0.59999999999999964</v>
      </c>
      <c r="M65" s="3">
        <f>'Base Stats - by Class'!M52-M$58</f>
        <v>-3.0000000000000027E-2</v>
      </c>
      <c r="N65" s="3">
        <f>'Base Stats - by Class'!N52-N$58</f>
        <v>-2</v>
      </c>
      <c r="O65" s="3">
        <f>'Base Stats - by Class'!O52-O$58</f>
        <v>7</v>
      </c>
    </row>
    <row r="66" spans="1:15" ht="12.75">
      <c r="A66" s="1" t="str">
        <f>'Base Stats - by Class'!A53</f>
        <v>Kled</v>
      </c>
      <c r="B66" s="3">
        <f>'Base Stats - by Class'!B53-B$58</f>
        <v>155</v>
      </c>
      <c r="C66" s="3">
        <f>'Base Stats - by Class'!C53-C$58</f>
        <v>40</v>
      </c>
      <c r="D66" s="3">
        <f>'Base Stats - by Class'!D53-D$58</f>
        <v>0</v>
      </c>
      <c r="E66" s="3">
        <f>'Base Stats - by Class'!E53-E$58</f>
        <v>0.10000000000000009</v>
      </c>
      <c r="F66" s="3">
        <f>'Base Stats - by Class'!F53-F$58</f>
        <v>-1.6000000000000014E-2</v>
      </c>
      <c r="G66" s="4">
        <f>'Base Stats - by Class'!G53-G$58</f>
        <v>9.0000000000000045E-3</v>
      </c>
      <c r="H66" s="3">
        <f>'Base Stats - by Class'!H53-H$58</f>
        <v>1</v>
      </c>
      <c r="I66" s="3">
        <f>'Base Stats - by Class'!I53-I$58</f>
        <v>0.39999999999999991</v>
      </c>
      <c r="J66" s="3">
        <f>'Base Stats - by Class'!J53-J$58</f>
        <v>0.10000000000000142</v>
      </c>
      <c r="K66" s="3">
        <f>'Base Stats - by Class'!K53-K$58</f>
        <v>5.0000000000000044E-2</v>
      </c>
      <c r="L66" s="3">
        <f>'Base Stats - by Class'!L53-L$58</f>
        <v>-1.4000000000000004</v>
      </c>
      <c r="M66" s="3">
        <f>'Base Stats - by Class'!M53-M$58</f>
        <v>2.0000000000000018E-2</v>
      </c>
      <c r="N66" s="3">
        <f>'Base Stats - by Class'!N53-N$58</f>
        <v>3</v>
      </c>
      <c r="O66" s="3">
        <f>'Base Stats - by Class'!O53-O$58</f>
        <v>-43</v>
      </c>
    </row>
    <row r="67" spans="1:15" ht="12.75">
      <c r="A67" s="1" t="str">
        <f>'Base Stats - by Class'!A54</f>
        <v>Lee Sin</v>
      </c>
      <c r="B67" s="3">
        <f>'Base Stats - by Class'!B54-B$58</f>
        <v>-14.200000000000045</v>
      </c>
      <c r="C67" s="3">
        <f>'Base Stats - by Class'!C54-C$58</f>
        <v>-5</v>
      </c>
      <c r="D67" s="3">
        <f>'Base Stats - by Class'!D54-D$58</f>
        <v>4.1800000000000068</v>
      </c>
      <c r="E67" s="3">
        <f>'Base Stats - by Class'!E54-E$58</f>
        <v>-0.19999999999999973</v>
      </c>
      <c r="F67" s="3">
        <f>'Base Stats - by Class'!F54-F$58</f>
        <v>1.0000000000000009E-2</v>
      </c>
      <c r="G67" s="4">
        <f>'Base Stats - by Class'!G54-G$58</f>
        <v>4.0000000000000001E-3</v>
      </c>
      <c r="H67" s="3">
        <f>'Base Stats - by Class'!H54-H$58</f>
        <v>-1</v>
      </c>
      <c r="I67" s="3">
        <f>'Base Stats - by Class'!I54-I$58</f>
        <v>0.10000000000000009</v>
      </c>
      <c r="J67" s="3">
        <f>'Base Stats - by Class'!J54-J$58</f>
        <v>0.10000000000000142</v>
      </c>
      <c r="K67" s="3">
        <f>'Base Stats - by Class'!K54-K$58</f>
        <v>5.0000000000000044E-2</v>
      </c>
      <c r="L67" s="3">
        <f>'Base Stats - by Class'!L54-L$58</f>
        <v>0.19999999999999929</v>
      </c>
      <c r="M67" s="3">
        <f>'Base Stats - by Class'!M54-M$58</f>
        <v>-3.0000000000000027E-2</v>
      </c>
      <c r="N67" s="3">
        <f>'Base Stats - by Class'!N54-N$58</f>
        <v>3</v>
      </c>
      <c r="O67" s="3">
        <f>'Base Stats - by Class'!O54-O$58</f>
        <v>-43</v>
      </c>
    </row>
    <row r="68" spans="1:15" ht="12.75">
      <c r="A68" s="1" t="str">
        <f>'Base Stats - by Class'!A55</f>
        <v>Olaf</v>
      </c>
      <c r="B68" s="3">
        <f>'Base Stats - by Class'!B55-B$58</f>
        <v>12.240000000000009</v>
      </c>
      <c r="C68" s="3">
        <f>'Base Stats - by Class'!C55-C$58</f>
        <v>3</v>
      </c>
      <c r="D68" s="3">
        <f>'Base Stats - by Class'!D55-D$58</f>
        <v>3</v>
      </c>
      <c r="E68" s="3">
        <f>'Base Stats - by Class'!E55-E$58</f>
        <v>0.10000000000000009</v>
      </c>
      <c r="F68" s="3">
        <f>'Base Stats - by Class'!F55-F$58</f>
        <v>5.2999999999999936E-2</v>
      </c>
      <c r="G68" s="4">
        <f>'Base Stats - by Class'!G55-G$58</f>
        <v>1.0000000000000009E-3</v>
      </c>
      <c r="H68" s="3">
        <f>'Base Stats - by Class'!H55-H$58</f>
        <v>1</v>
      </c>
      <c r="I68" s="3">
        <f>'Base Stats - by Class'!I55-I$58</f>
        <v>-0.60000000000000009</v>
      </c>
      <c r="J68" s="3">
        <f>'Base Stats - by Class'!J55-J$58</f>
        <v>0.10000000000000142</v>
      </c>
      <c r="K68" s="3">
        <f>'Base Stats - by Class'!K55-K$58</f>
        <v>5.0000000000000044E-2</v>
      </c>
      <c r="L68" s="3">
        <f>'Base Stats - by Class'!L55-L$58</f>
        <v>1.0999999999999996</v>
      </c>
      <c r="M68" s="3">
        <f>'Base Stats - by Class'!M55-M$58</f>
        <v>0.17000000000000004</v>
      </c>
      <c r="N68" s="3">
        <f>'Base Stats - by Class'!N55-N$58</f>
        <v>8</v>
      </c>
      <c r="O68" s="3">
        <f>'Base Stats - by Class'!O55-O$58</f>
        <v>-43</v>
      </c>
    </row>
    <row r="69" spans="1:15" ht="12.75">
      <c r="A69" s="1" t="str">
        <f>'Base Stats - by Class'!A56</f>
        <v>Pantheon</v>
      </c>
      <c r="B69" s="3">
        <f>'Base Stats - by Class'!B56-B$58</f>
        <v>-5.8400000000000318</v>
      </c>
      <c r="C69" s="3">
        <f>'Base Stats - by Class'!C56-C$58</f>
        <v>-3</v>
      </c>
      <c r="D69" s="3">
        <f>'Base Stats - by Class'!D56-D$58</f>
        <v>-1</v>
      </c>
      <c r="E69" s="3">
        <f>'Base Stats - by Class'!E56-E$58</f>
        <v>-0.5</v>
      </c>
      <c r="F69" s="3">
        <f>'Base Stats - by Class'!F56-F$58</f>
        <v>3.0000000000000027E-3</v>
      </c>
      <c r="G69" s="4">
        <f>'Base Stats - by Class'!G56-G$58</f>
        <v>3.4999999999999996E-3</v>
      </c>
      <c r="H69" s="3">
        <f>'Base Stats - by Class'!H56-H$58</f>
        <v>3</v>
      </c>
      <c r="I69" s="3">
        <f>'Base Stats - by Class'!I56-I$58</f>
        <v>0.29999999999999982</v>
      </c>
      <c r="J69" s="3">
        <f>'Base Stats - by Class'!J56-J$58</f>
        <v>0.10000000000000142</v>
      </c>
      <c r="K69" s="3">
        <f>'Base Stats - by Class'!K56-K$58</f>
        <v>5.0000000000000044E-2</v>
      </c>
      <c r="L69" s="3">
        <f>'Base Stats - by Class'!L56-L$58</f>
        <v>0.59999999999999964</v>
      </c>
      <c r="M69" s="3">
        <f>'Base Stats - by Class'!M56-M$58</f>
        <v>-7.999999999999996E-2</v>
      </c>
      <c r="N69" s="3">
        <f>'Base Stats - by Class'!N56-N$58</f>
        <v>13</v>
      </c>
      <c r="O69" s="3">
        <f>'Base Stats - by Class'!O56-O$58</f>
        <v>-18</v>
      </c>
    </row>
    <row r="70" spans="1:15" ht="12.75">
      <c r="A70" s="1" t="str">
        <f>'Base Stats - by Class'!A57</f>
        <v>Rek'Sai</v>
      </c>
      <c r="B70" s="3">
        <f>'Base Stats - by Class'!B57-B$58</f>
        <v>-15</v>
      </c>
      <c r="C70" s="3">
        <f>'Base Stats - by Class'!C57-C$58</f>
        <v>-5</v>
      </c>
      <c r="D70" s="3">
        <f>'Base Stats - by Class'!D57-D$58</f>
        <v>0.5</v>
      </c>
      <c r="E70" s="3">
        <f>'Base Stats - by Class'!E57-E$58</f>
        <v>-4.9999999999999822E-2</v>
      </c>
      <c r="F70" s="3">
        <f>'Base Stats - by Class'!F57-F$58</f>
        <v>-1.6000000000000014E-2</v>
      </c>
      <c r="G70" s="4">
        <f>'Base Stats - by Class'!G57-G$58</f>
        <v>-5.9999999999999984E-3</v>
      </c>
      <c r="H70" s="3">
        <f>'Base Stats - by Class'!H57-H$58</f>
        <v>-1</v>
      </c>
      <c r="I70" s="3">
        <f>'Base Stats - by Class'!I57-I$58</f>
        <v>0.14999999999999991</v>
      </c>
      <c r="J70" s="3">
        <f>'Base Stats - by Class'!J57-J$58</f>
        <v>0.10000000000000142</v>
      </c>
      <c r="K70" s="3">
        <f>'Base Stats - by Class'!K57-K$58</f>
        <v>5.0000000000000044E-2</v>
      </c>
      <c r="L70" s="3">
        <f>'Base Stats - by Class'!L57-L$58</f>
        <v>9.9999999999999645E-2</v>
      </c>
      <c r="M70" s="3">
        <f>'Base Stats - by Class'!M57-M$58</f>
        <v>-7.999999999999996E-2</v>
      </c>
      <c r="N70" s="3">
        <f>'Base Stats - by Class'!N57-N$58</f>
        <v>-7</v>
      </c>
      <c r="O70" s="3">
        <f>'Base Stats - by Class'!O57-O$58</f>
        <v>7</v>
      </c>
    </row>
    <row r="71" spans="1:15" ht="12.75">
      <c r="A71" s="1" t="str">
        <f>'Base Stats - by Class'!A58</f>
        <v>Renekton</v>
      </c>
      <c r="B71" s="3">
        <f>'Base Stats - by Class'!B58-B$58</f>
        <v>-12.840000000000032</v>
      </c>
      <c r="C71" s="3">
        <f>'Base Stats - by Class'!C58-C$58</f>
        <v>-3</v>
      </c>
      <c r="D71" s="3">
        <f>'Base Stats - by Class'!D58-D$58</f>
        <v>4</v>
      </c>
      <c r="E71" s="3">
        <f>'Base Stats - by Class'!E58-E$58</f>
        <v>0.35000000000000009</v>
      </c>
      <c r="F71" s="3">
        <f>'Base Stats - by Class'!F58-F$58</f>
        <v>2.4000000000000021E-2</v>
      </c>
      <c r="G71" s="4">
        <f>'Base Stats - by Class'!G58-G$58</f>
        <v>5.0000000000000044E-4</v>
      </c>
      <c r="H71" s="3">
        <f>'Base Stats - by Class'!H58-H$58</f>
        <v>1</v>
      </c>
      <c r="I71" s="3">
        <f>'Base Stats - by Class'!I58-I$58</f>
        <v>0.19999999999999973</v>
      </c>
      <c r="J71" s="3">
        <f>'Base Stats - by Class'!J58-J$58</f>
        <v>0.10000000000000142</v>
      </c>
      <c r="K71" s="3">
        <f>'Base Stats - by Class'!K58-K$58</f>
        <v>5.0000000000000044E-2</v>
      </c>
      <c r="L71" s="3">
        <f>'Base Stats - by Class'!L58-L$58</f>
        <v>0.59999999999999964</v>
      </c>
      <c r="M71" s="3">
        <f>'Base Stats - by Class'!M58-M$58</f>
        <v>2.0000000000000018E-2</v>
      </c>
      <c r="N71" s="3">
        <f>'Base Stats - by Class'!N58-N$58</f>
        <v>3</v>
      </c>
      <c r="O71" s="3">
        <f>'Base Stats - by Class'!O58-O$58</f>
        <v>-43</v>
      </c>
    </row>
    <row r="72" spans="1:15" ht="12.75">
      <c r="A72" s="1" t="str">
        <f>'Base Stats - by Class'!A59</f>
        <v>Rengar</v>
      </c>
      <c r="B72" s="3">
        <f>'Base Stats - by Class'!B59-B$58</f>
        <v>0</v>
      </c>
      <c r="C72" s="3">
        <f>'Base Stats - by Class'!C59-C$58</f>
        <v>0</v>
      </c>
      <c r="D72" s="3">
        <f>'Base Stats - by Class'!D59-D$58</f>
        <v>3</v>
      </c>
      <c r="E72" s="3">
        <f>'Base Stats - by Class'!E59-E$58</f>
        <v>-0.39999999999999991</v>
      </c>
      <c r="F72" s="3">
        <f>'Base Stats - by Class'!F59-F$58</f>
        <v>-1.6000000000000014E-2</v>
      </c>
      <c r="G72" s="4">
        <f>'Base Stats - by Class'!G59-G$58</f>
        <v>4.0000000000000001E-3</v>
      </c>
      <c r="H72" s="3">
        <f>'Base Stats - by Class'!H59-H$58</f>
        <v>0</v>
      </c>
      <c r="I72" s="3">
        <f>'Base Stats - by Class'!I59-I$58</f>
        <v>-0.60000000000000009</v>
      </c>
      <c r="J72" s="3">
        <f>'Base Stats - by Class'!J59-J$58</f>
        <v>0.10000000000000142</v>
      </c>
      <c r="K72" s="3">
        <f>'Base Stats - by Class'!K59-K$58</f>
        <v>5.0000000000000044E-2</v>
      </c>
      <c r="L72" s="3">
        <f>'Base Stats - by Class'!L59-L$58</f>
        <v>-0.40000000000000036</v>
      </c>
      <c r="M72" s="3">
        <f>'Base Stats - by Class'!M59-M$58</f>
        <v>-0.22999999999999998</v>
      </c>
      <c r="N72" s="3">
        <f>'Base Stats - by Class'!N59-N$58</f>
        <v>3</v>
      </c>
      <c r="O72" s="3">
        <f>'Base Stats - by Class'!O59-O$58</f>
        <v>-43</v>
      </c>
    </row>
    <row r="73" spans="1:15" ht="12.75">
      <c r="A73" s="1" t="str">
        <f>'Base Stats - by Class'!A60</f>
        <v>Skarner</v>
      </c>
      <c r="B73" s="3">
        <f>'Base Stats - by Class'!B60-B$58</f>
        <v>16.279999999999973</v>
      </c>
      <c r="C73" s="3">
        <f>'Base Stats - by Class'!C60-C$58</f>
        <v>0</v>
      </c>
      <c r="D73" s="3">
        <f>'Base Stats - by Class'!D60-D$58</f>
        <v>0</v>
      </c>
      <c r="E73" s="3">
        <f>'Base Stats - by Class'!E60-E$58</f>
        <v>1.1000000000000001</v>
      </c>
      <c r="F73" s="3">
        <f>'Base Stats - by Class'!F60-F$58</f>
        <v>-1.6000000000000014E-2</v>
      </c>
      <c r="G73" s="4">
        <f>'Base Stats - by Class'!G60-G$58</f>
        <v>-4.9999999999999975E-3</v>
      </c>
      <c r="H73" s="3">
        <f>'Base Stats - by Class'!H60-H$58</f>
        <v>4</v>
      </c>
      <c r="I73" s="3">
        <f>'Base Stats - by Class'!I60-I$58</f>
        <v>0.19999999999999973</v>
      </c>
      <c r="J73" s="3">
        <f>'Base Stats - by Class'!J60-J$58</f>
        <v>0.10000000000000142</v>
      </c>
      <c r="K73" s="3">
        <f>'Base Stats - by Class'!K60-K$58</f>
        <v>5.0000000000000044E-2</v>
      </c>
      <c r="L73" s="3">
        <f>'Base Stats - by Class'!L60-L$58</f>
        <v>1.5999999999999996</v>
      </c>
      <c r="M73" s="3">
        <f>'Base Stats - by Class'!M60-M$58</f>
        <v>0.12</v>
      </c>
      <c r="N73" s="3">
        <f>'Base Stats - by Class'!N60-N$58</f>
        <v>-7</v>
      </c>
      <c r="O73" s="3">
        <f>'Base Stats - by Class'!O60-O$58</f>
        <v>-43</v>
      </c>
    </row>
    <row r="74" spans="1:15" ht="12.75">
      <c r="A74" s="1" t="str">
        <f>'Base Stats - by Class'!A61</f>
        <v>Vi</v>
      </c>
      <c r="B74" s="3">
        <f>'Base Stats - by Class'!B61-B$58</f>
        <v>-2.2000000000000455</v>
      </c>
      <c r="C74" s="3">
        <f>'Base Stats - by Class'!C61-C$58</f>
        <v>-5</v>
      </c>
      <c r="D74" s="3">
        <f>'Base Stats - by Class'!D61-D$58</f>
        <v>-1</v>
      </c>
      <c r="E74" s="3">
        <f>'Base Stats - by Class'!E61-E$58</f>
        <v>0.10000000000000009</v>
      </c>
      <c r="F74" s="3">
        <f>'Base Stats - by Class'!F61-F$58</f>
        <v>-1.6000000000000014E-2</v>
      </c>
      <c r="G74" s="4">
        <f>'Base Stats - by Class'!G61-G$58</f>
        <v>-9.9999999999999742E-4</v>
      </c>
      <c r="H74" s="3">
        <f>'Base Stats - by Class'!H61-H$58</f>
        <v>-4</v>
      </c>
      <c r="I74" s="3">
        <f>'Base Stats - by Class'!I61-I$58</f>
        <v>0.39999999999999991</v>
      </c>
      <c r="J74" s="3">
        <f>'Base Stats - by Class'!J61-J$58</f>
        <v>0.10000000000000142</v>
      </c>
      <c r="K74" s="3">
        <f>'Base Stats - by Class'!K61-K$58</f>
        <v>5.0000000000000044E-2</v>
      </c>
      <c r="L74" s="3">
        <f>'Base Stats - by Class'!L61-L$58</f>
        <v>2.5999999999999996</v>
      </c>
      <c r="M74" s="3">
        <f>'Base Stats - by Class'!M61-M$58</f>
        <v>0.27</v>
      </c>
      <c r="N74" s="3">
        <f>'Base Stats - by Class'!N61-N$58</f>
        <v>-2</v>
      </c>
      <c r="O74" s="3">
        <f>'Base Stats - by Class'!O61-O$58</f>
        <v>-43</v>
      </c>
    </row>
    <row r="75" spans="1:15" ht="12.75">
      <c r="A75" s="1" t="str">
        <f>'Base Stats - by Class'!A62</f>
        <v>Warwick</v>
      </c>
      <c r="B75" s="3">
        <f>'Base Stats - by Class'!B62-B$58</f>
        <v>-35</v>
      </c>
      <c r="C75" s="3">
        <f>'Base Stats - by Class'!C62-C$58</f>
        <v>-5</v>
      </c>
      <c r="D75" s="3">
        <f>'Base Stats - by Class'!D62-D$58</f>
        <v>1</v>
      </c>
      <c r="E75" s="3">
        <f>'Base Stats - by Class'!E62-E$58</f>
        <v>-0.39999999999999991</v>
      </c>
      <c r="F75" s="3">
        <f>'Base Stats - by Class'!F62-F$58</f>
        <v>-3.0000000000000027E-3</v>
      </c>
      <c r="G75" s="4">
        <f>'Base Stats - by Class'!G62-G$58</f>
        <v>-2.9999999999999992E-3</v>
      </c>
      <c r="H75" s="3">
        <f>'Base Stats - by Class'!H62-H$58</f>
        <v>-1</v>
      </c>
      <c r="I75" s="3">
        <f>'Base Stats - by Class'!I62-I$58</f>
        <v>-0.39999999999999991</v>
      </c>
      <c r="J75" s="3">
        <f>'Base Stats - by Class'!J62-J$58</f>
        <v>0.10000000000000142</v>
      </c>
      <c r="K75" s="3">
        <f>'Base Stats - by Class'!K62-K$58</f>
        <v>5.0000000000000044E-2</v>
      </c>
      <c r="L75" s="3">
        <f>'Base Stats - by Class'!L62-L$58</f>
        <v>-3.4000000000000004</v>
      </c>
      <c r="M75" s="3">
        <f>'Base Stats - by Class'!M62-M$58</f>
        <v>2.0000000000000018E-2</v>
      </c>
      <c r="N75" s="3">
        <f>'Base Stats - by Class'!N62-N$58</f>
        <v>-7</v>
      </c>
      <c r="O75" s="3">
        <f>'Base Stats - by Class'!O62-O$58</f>
        <v>-43</v>
      </c>
    </row>
    <row r="76" spans="1:15" ht="12.75">
      <c r="A76" s="1" t="str">
        <f>'Base Stats - by Class'!A63</f>
        <v>Wukong</v>
      </c>
      <c r="B76" s="3">
        <f>'Base Stats - by Class'!B63-B$58</f>
        <v>-7.2000000000000455</v>
      </c>
      <c r="C76" s="3">
        <f>'Base Stats - by Class'!C63-C$58</f>
        <v>-5</v>
      </c>
      <c r="D76" s="3">
        <f>'Base Stats - by Class'!D63-D$58</f>
        <v>3</v>
      </c>
      <c r="E76" s="3">
        <f>'Base Stats - by Class'!E63-E$58</f>
        <v>0.60000000000000009</v>
      </c>
      <c r="F76" s="3">
        <f>'Base Stats - by Class'!F63-F$58</f>
        <v>1.7000000000000015E-2</v>
      </c>
      <c r="G76" s="4">
        <f>'Base Stats - by Class'!G63-G$58</f>
        <v>4.0000000000000001E-3</v>
      </c>
      <c r="H76" s="3">
        <f>'Base Stats - by Class'!H63-H$58</f>
        <v>0</v>
      </c>
      <c r="I76" s="3">
        <f>'Base Stats - by Class'!I63-I$58</f>
        <v>-0.10000000000000009</v>
      </c>
      <c r="J76" s="3">
        <f>'Base Stats - by Class'!J63-J$58</f>
        <v>0.10000000000000142</v>
      </c>
      <c r="K76" s="3">
        <f>'Base Stats - by Class'!K63-K$58</f>
        <v>5.0000000000000044E-2</v>
      </c>
      <c r="L76" s="3">
        <f>'Base Stats - by Class'!L63-L$58</f>
        <v>-1.4000000000000004</v>
      </c>
      <c r="M76" s="3">
        <f>'Base Stats - by Class'!M63-M$58</f>
        <v>-7.999999999999996E-2</v>
      </c>
      <c r="N76" s="3">
        <f>'Base Stats - by Class'!N63-N$58</f>
        <v>3</v>
      </c>
      <c r="O76" s="3">
        <f>'Base Stats - by Class'!O63-O$58</f>
        <v>7</v>
      </c>
    </row>
    <row r="77" spans="1:15" ht="12.75">
      <c r="A77" s="1" t="str">
        <f>'Base Stats - by Class'!A64</f>
        <v>Xin Zhao</v>
      </c>
      <c r="B77" s="3">
        <f>'Base Stats - by Class'!B64-B$58</f>
        <v>-15</v>
      </c>
      <c r="C77" s="3">
        <f>'Base Stats - by Class'!C64-C$58</f>
        <v>2</v>
      </c>
      <c r="D77" s="3">
        <f>'Base Stats - by Class'!D64-D$58</f>
        <v>1</v>
      </c>
      <c r="E77" s="3">
        <f>'Base Stats - by Class'!E64-E$58</f>
        <v>-0.10000000000000009</v>
      </c>
      <c r="F77" s="3">
        <f>'Base Stats - by Class'!F64-F$58</f>
        <v>-1.6000000000000014E-2</v>
      </c>
      <c r="G77" s="4">
        <f>'Base Stats - by Class'!G64-G$58</f>
        <v>9.0000000000000045E-3</v>
      </c>
      <c r="H77" s="3">
        <f>'Base Stats - by Class'!H64-H$58</f>
        <v>1</v>
      </c>
      <c r="I77" s="3">
        <f>'Base Stats - by Class'!I64-I$58</f>
        <v>-0.10000000000000009</v>
      </c>
      <c r="J77" s="3">
        <f>'Base Stats - by Class'!J64-J$58</f>
        <v>0.10000000000000142</v>
      </c>
      <c r="K77" s="3">
        <f>'Base Stats - by Class'!K64-K$58</f>
        <v>5.0000000000000044E-2</v>
      </c>
      <c r="L77" s="3">
        <f>'Base Stats - by Class'!L64-L$58</f>
        <v>0.59999999999999964</v>
      </c>
      <c r="M77" s="3">
        <f>'Base Stats - by Class'!M64-M$58</f>
        <v>-3.0000000000000027E-2</v>
      </c>
      <c r="N77" s="3">
        <f>'Base Stats - by Class'!N64-N$58</f>
        <v>3</v>
      </c>
      <c r="O77" s="3">
        <f>'Base Stats - by Class'!O64-O$58</f>
        <v>7</v>
      </c>
    </row>
    <row r="78" spans="1:15" ht="12.7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2.75">
      <c r="A79" s="10" t="s">
        <v>178</v>
      </c>
      <c r="B79" s="11">
        <v>519</v>
      </c>
      <c r="C79" s="11">
        <v>80</v>
      </c>
      <c r="D79" s="11">
        <v>50</v>
      </c>
      <c r="E79" s="11">
        <f>ROUND(AVERAGE('Base Stats - by Class'!E65:E71),1)</f>
        <v>2.9</v>
      </c>
      <c r="F79" s="11">
        <f>ROUND(AVERAGE('Base Stats - by Class'!F65:F71),3)</f>
        <v>0.63</v>
      </c>
      <c r="G79" s="12">
        <f>ROUND(AVERAGE('Base Stats - by Class'!G65:G71),3)</f>
        <v>2.4E-2</v>
      </c>
      <c r="H79" s="11">
        <v>29</v>
      </c>
      <c r="I79" s="11">
        <f>ROUND(AVERAGE('Base Stats - by Class'!I65:I71),1)</f>
        <v>3.7</v>
      </c>
      <c r="J79" s="11">
        <v>30</v>
      </c>
      <c r="K79" s="11">
        <f>ROUND(AVERAGE('Base Stats - by Class'!K65:K71),1)</f>
        <v>0.6</v>
      </c>
      <c r="L79" s="11">
        <f>ROUND(AVERAGE('Base Stats - by Class'!L65:L71),1)</f>
        <v>5.2</v>
      </c>
      <c r="M79" s="11">
        <f>ROUND(AVERAGE('Base Stats - by Class'!M65:M71),2)</f>
        <v>0.54</v>
      </c>
      <c r="N79" s="11">
        <v>329</v>
      </c>
      <c r="O79" s="11">
        <v>546</v>
      </c>
    </row>
    <row r="80" spans="1:15" ht="12.75">
      <c r="A80" s="1" t="str">
        <f>'Base Stats - by Class'!A65</f>
        <v>Janna</v>
      </c>
      <c r="B80" s="3">
        <f>'Base Stats - by Class'!B65-B$79</f>
        <v>-19</v>
      </c>
      <c r="C80" s="3">
        <f>'Base Stats - by Class'!C65-C$79</f>
        <v>-10</v>
      </c>
      <c r="D80" s="3">
        <f>'Base Stats - by Class'!D65-D$79</f>
        <v>-4</v>
      </c>
      <c r="E80" s="3">
        <f>'Base Stats - by Class'!E65-E$79</f>
        <v>-1.4</v>
      </c>
      <c r="F80" s="3">
        <f>'Base Stats - by Class'!F65-F$79</f>
        <v>-5.0000000000000044E-3</v>
      </c>
      <c r="G80" s="4">
        <f>'Base Stats - by Class'!G65-G$79</f>
        <v>5.4999999999999979E-3</v>
      </c>
      <c r="H80" s="3">
        <f>'Base Stats - by Class'!H65-H$79</f>
        <v>-1</v>
      </c>
      <c r="I80" s="3">
        <f>'Base Stats - by Class'!I65-I$79</f>
        <v>9.9999999999999645E-2</v>
      </c>
      <c r="J80" s="3">
        <f>'Base Stats - by Class'!J65-J$79</f>
        <v>0</v>
      </c>
      <c r="K80" s="3">
        <f>'Base Stats - by Class'!K65-K$79</f>
        <v>-9.9999999999999978E-2</v>
      </c>
      <c r="L80" s="3">
        <f>'Base Stats - by Class'!L65-L$79</f>
        <v>0.29999999999999982</v>
      </c>
      <c r="M80" s="3">
        <f>'Base Stats - by Class'!M65-M$79</f>
        <v>1.0000000000000009E-2</v>
      </c>
      <c r="N80" s="3">
        <f>'Base Stats - by Class'!N65-N$79</f>
        <v>-14</v>
      </c>
      <c r="O80" s="3">
        <f>'Base Stats - by Class'!O65-O$79</f>
        <v>4</v>
      </c>
    </row>
    <row r="81" spans="1:15" ht="12.75">
      <c r="A81" s="1" t="str">
        <f>'Base Stats - by Class'!A66</f>
        <v>Karma</v>
      </c>
      <c r="B81" s="3">
        <f>'Base Stats - by Class'!B66-B$79</f>
        <v>15</v>
      </c>
      <c r="C81" s="3">
        <f>'Base Stats - by Class'!C66-C$79</f>
        <v>15</v>
      </c>
      <c r="D81" s="3">
        <f>'Base Stats - by Class'!D66-D$79</f>
        <v>3.5439999999999969</v>
      </c>
      <c r="E81" s="3">
        <f>'Base Stats - by Class'!E66-E$79</f>
        <v>0.39999999999999991</v>
      </c>
      <c r="F81" s="3">
        <f>'Base Stats - by Class'!F66-F$79</f>
        <v>-5.0000000000000044E-3</v>
      </c>
      <c r="G81" s="4">
        <f>'Base Stats - by Class'!G66-G$79</f>
        <v>-1.0000000000000009E-3</v>
      </c>
      <c r="H81" s="3">
        <f>'Base Stats - by Class'!H66-H$79</f>
        <v>-8.6159999999999997</v>
      </c>
      <c r="I81" s="3">
        <f>'Base Stats - by Class'!I66-I$79</f>
        <v>9.9999999999999645E-2</v>
      </c>
      <c r="J81" s="3">
        <f>'Base Stats - by Class'!J66-J$79</f>
        <v>0</v>
      </c>
      <c r="K81" s="3">
        <f>'Base Stats - by Class'!K66-K$79</f>
        <v>-9.9999999999999978E-2</v>
      </c>
      <c r="L81" s="3">
        <f>'Base Stats - by Class'!L66-L$79</f>
        <v>0.29999999999999982</v>
      </c>
      <c r="M81" s="3">
        <f>'Base Stats - by Class'!M66-M$79</f>
        <v>1.0000000000000009E-2</v>
      </c>
      <c r="N81" s="3">
        <f>'Base Stats - by Class'!N66-N$79</f>
        <v>6</v>
      </c>
      <c r="O81" s="3">
        <f>'Base Stats - by Class'!O66-O$79</f>
        <v>-21</v>
      </c>
    </row>
    <row r="82" spans="1:15" ht="12.75">
      <c r="A82" s="1" t="str">
        <f>'Base Stats - by Class'!A67</f>
        <v>Lulu</v>
      </c>
      <c r="B82" s="3">
        <f>'Base Stats - by Class'!B67-B$79</f>
        <v>6</v>
      </c>
      <c r="C82" s="3">
        <f>'Base Stats - by Class'!C67-C$79</f>
        <v>-6</v>
      </c>
      <c r="D82" s="3">
        <f>'Base Stats - by Class'!D67-D$79</f>
        <v>-3.6319999999999979</v>
      </c>
      <c r="E82" s="3">
        <f>'Base Stats - by Class'!E67-E$79</f>
        <v>-0.29999999999999982</v>
      </c>
      <c r="F82" s="3">
        <f>'Base Stats - by Class'!F67-F$79</f>
        <v>-5.0000000000000044E-3</v>
      </c>
      <c r="G82" s="4">
        <f>'Base Stats - by Class'!G67-G$79</f>
        <v>-1.5000000000000013E-3</v>
      </c>
      <c r="H82" s="3">
        <f>'Base Stats - by Class'!H67-H$79</f>
        <v>-0.78000000000000114</v>
      </c>
      <c r="I82" s="3">
        <f>'Base Stats - by Class'!I67-I$79</f>
        <v>0</v>
      </c>
      <c r="J82" s="3">
        <f>'Base Stats - by Class'!J67-J$79</f>
        <v>0</v>
      </c>
      <c r="K82" s="3">
        <f>'Base Stats - by Class'!K67-K$79</f>
        <v>-9.9999999999999978E-2</v>
      </c>
      <c r="L82" s="3">
        <f>'Base Stats - by Class'!L67-L$79</f>
        <v>0.79999999999999982</v>
      </c>
      <c r="M82" s="3">
        <f>'Base Stats - by Class'!M67-M$79</f>
        <v>5.9999999999999942E-2</v>
      </c>
      <c r="N82" s="3">
        <f>'Base Stats - by Class'!N67-N$79</f>
        <v>1</v>
      </c>
      <c r="O82" s="3">
        <f>'Base Stats - by Class'!O67-O$79</f>
        <v>4</v>
      </c>
    </row>
    <row r="83" spans="1:15" ht="12.75">
      <c r="A83" s="1" t="str">
        <f>'Base Stats - by Class'!A68</f>
        <v>Nami</v>
      </c>
      <c r="B83" s="3">
        <f>'Base Stats - by Class'!B68-B$79</f>
        <v>-29.680000000000007</v>
      </c>
      <c r="C83" s="3">
        <f>'Base Stats - by Class'!C68-C$79</f>
        <v>-6</v>
      </c>
      <c r="D83" s="3">
        <f>'Base Stats - by Class'!D68-D$79</f>
        <v>1.2079999999999984</v>
      </c>
      <c r="E83" s="3">
        <f>'Base Stats - by Class'!E68-E$79</f>
        <v>0.20000000000000018</v>
      </c>
      <c r="F83" s="3">
        <f>'Base Stats - by Class'!F68-F$79</f>
        <v>1.4000000000000012E-2</v>
      </c>
      <c r="G83" s="4">
        <f>'Base Stats - by Class'!G68-G$79</f>
        <v>2.1000000000000012E-3</v>
      </c>
      <c r="H83" s="3">
        <f>'Base Stats - by Class'!H68-H$79</f>
        <v>0</v>
      </c>
      <c r="I83" s="3">
        <f>'Base Stats - by Class'!I68-I$79</f>
        <v>0.29999999999999982</v>
      </c>
      <c r="J83" s="3">
        <f>'Base Stats - by Class'!J68-J$79</f>
        <v>0</v>
      </c>
      <c r="K83" s="3">
        <f>'Base Stats - by Class'!K68-K$79</f>
        <v>-9.9999999999999978E-2</v>
      </c>
      <c r="L83" s="3">
        <f>'Base Stats - by Class'!L68-L$79</f>
        <v>0.29999999999999982</v>
      </c>
      <c r="M83" s="3">
        <f>'Base Stats - by Class'!M68-M$79</f>
        <v>1.0000000000000009E-2</v>
      </c>
      <c r="N83" s="3">
        <f>'Base Stats - by Class'!N68-N$79</f>
        <v>6</v>
      </c>
      <c r="O83" s="3">
        <f>'Base Stats - by Class'!O68-O$79</f>
        <v>4</v>
      </c>
    </row>
    <row r="84" spans="1:15" ht="12.75">
      <c r="A84" s="1" t="str">
        <f>'Base Stats - by Class'!A69</f>
        <v>Sona</v>
      </c>
      <c r="B84" s="3">
        <f>'Base Stats - by Class'!B69-B$79</f>
        <v>-36.639999999999986</v>
      </c>
      <c r="C84" s="3">
        <f>'Base Stats - by Class'!C69-C$79</f>
        <v>-3</v>
      </c>
      <c r="D84" s="3">
        <f>'Base Stats - by Class'!D69-D$79</f>
        <v>-4</v>
      </c>
      <c r="E84" s="3">
        <f>'Base Stats - by Class'!E69-E$79</f>
        <v>0.10000000000000009</v>
      </c>
      <c r="F84" s="3">
        <f>'Base Stats - by Class'!F69-F$79</f>
        <v>1.4000000000000012E-2</v>
      </c>
      <c r="G84" s="4">
        <f>'Base Stats - by Class'!G69-G$79</f>
        <v>-1.0000000000000009E-3</v>
      </c>
      <c r="H84" s="3">
        <f>'Base Stats - by Class'!H69-H$79</f>
        <v>-1</v>
      </c>
      <c r="I84" s="3">
        <f>'Base Stats - by Class'!I69-I$79</f>
        <v>-0.40000000000000036</v>
      </c>
      <c r="J84" s="3">
        <f>'Base Stats - by Class'!J69-J$79</f>
        <v>0</v>
      </c>
      <c r="K84" s="3">
        <f>'Base Stats - by Class'!K69-K$79</f>
        <v>-9.9999999999999978E-2</v>
      </c>
      <c r="L84" s="3">
        <f>'Base Stats - by Class'!L69-L$79</f>
        <v>0.29999999999999982</v>
      </c>
      <c r="M84" s="3">
        <f>'Base Stats - by Class'!M69-M$79</f>
        <v>1.0000000000000009E-2</v>
      </c>
      <c r="N84" s="3">
        <f>'Base Stats - by Class'!N69-N$79</f>
        <v>-4</v>
      </c>
      <c r="O84" s="3">
        <f>'Base Stats - by Class'!O69-O$79</f>
        <v>4</v>
      </c>
    </row>
    <row r="85" spans="1:15" ht="12.75">
      <c r="A85" s="1" t="str">
        <f>'Base Stats - by Class'!A70</f>
        <v>Soraka</v>
      </c>
      <c r="B85" s="3">
        <f>'Base Stats - by Class'!B70-B$79</f>
        <v>10.039999999999964</v>
      </c>
      <c r="C85" s="3">
        <f>'Base Stats - by Class'!C70-C$79</f>
        <v>-2</v>
      </c>
      <c r="D85" s="3">
        <f>'Base Stats - by Class'!D70-D$79</f>
        <v>3.9999999999999147E-2</v>
      </c>
      <c r="E85" s="3">
        <f>'Base Stats - by Class'!E70-E$79</f>
        <v>0.10000000000000009</v>
      </c>
      <c r="F85" s="3">
        <f>'Base Stats - by Class'!F70-F$79</f>
        <v>-5.0000000000000044E-3</v>
      </c>
      <c r="G85" s="4">
        <f>'Base Stats - by Class'!G70-G$79</f>
        <v>-2.6000000000000016E-3</v>
      </c>
      <c r="H85" s="3">
        <f>'Base Stats - by Class'!H70-H$79</f>
        <v>3</v>
      </c>
      <c r="I85" s="3">
        <f>'Base Stats - by Class'!I70-I$79</f>
        <v>9.9999999999999645E-2</v>
      </c>
      <c r="J85" s="3">
        <f>'Base Stats - by Class'!J70-J$79</f>
        <v>0</v>
      </c>
      <c r="K85" s="3">
        <f>'Base Stats - by Class'!K70-K$79</f>
        <v>-9.9999999999999978E-2</v>
      </c>
      <c r="L85" s="3">
        <f>'Base Stats - by Class'!L70-L$79</f>
        <v>-2.7</v>
      </c>
      <c r="M85" s="3">
        <f>'Base Stats - by Class'!M70-M$79</f>
        <v>-4.0000000000000036E-2</v>
      </c>
      <c r="N85" s="3">
        <f>'Base Stats - by Class'!N70-N$79</f>
        <v>-4</v>
      </c>
      <c r="O85" s="3">
        <f>'Base Stats - by Class'!O70-O$79</f>
        <v>4</v>
      </c>
    </row>
    <row r="86" spans="1:15" ht="12.75">
      <c r="A86" s="1" t="str">
        <f>'Base Stats - by Class'!A71</f>
        <v>Taric</v>
      </c>
      <c r="B86" s="3">
        <f>'Base Stats - by Class'!B71-B$79</f>
        <v>56</v>
      </c>
      <c r="C86" s="3">
        <f>'Base Stats - by Class'!C71-C$79</f>
        <v>10</v>
      </c>
      <c r="D86" s="3">
        <f>'Base Stats - by Class'!D71-D$79</f>
        <v>5</v>
      </c>
      <c r="E86" s="3">
        <f>'Base Stats - by Class'!E71-E$79</f>
        <v>0.60000000000000009</v>
      </c>
      <c r="F86" s="3">
        <f>'Base Stats - by Class'!F71-F$79</f>
        <v>-5.0000000000000044E-3</v>
      </c>
      <c r="G86" s="4">
        <f>'Base Stats - by Class'!G71-G$79</f>
        <v>-4.0000000000000001E-3</v>
      </c>
      <c r="H86" s="3">
        <f>'Base Stats - by Class'!H71-H$79</f>
        <v>11</v>
      </c>
      <c r="I86" s="3">
        <f>'Base Stats - by Class'!I71-I$79</f>
        <v>-0.30000000000000027</v>
      </c>
      <c r="J86" s="3">
        <f>'Base Stats - by Class'!J71-J$79</f>
        <v>2.1000000000000014</v>
      </c>
      <c r="K86" s="3">
        <f>'Base Stats - by Class'!K71-K$79</f>
        <v>0.65</v>
      </c>
      <c r="L86" s="3">
        <f>'Base Stats - by Class'!L71-L$79</f>
        <v>0.79999999999999982</v>
      </c>
      <c r="M86" s="3">
        <f>'Base Stats - by Class'!M71-M$79</f>
        <v>-4.0000000000000036E-2</v>
      </c>
      <c r="N86" s="3">
        <f>'Base Stats - by Class'!N71-N$79</f>
        <v>11</v>
      </c>
      <c r="O86" s="3">
        <f>'Base Stats - by Class'!O71-O$79</f>
        <v>-396</v>
      </c>
    </row>
    <row r="87" spans="1:15" ht="12.7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75">
      <c r="A88" s="10" t="s">
        <v>179</v>
      </c>
      <c r="B88" s="11">
        <v>584</v>
      </c>
      <c r="C88" s="11">
        <v>92</v>
      </c>
      <c r="D88" s="11">
        <v>65</v>
      </c>
      <c r="E88" s="11">
        <f>ROUND(AVERAGE('Base Stats - by Class'!E72:E83),1)</f>
        <v>4.2</v>
      </c>
      <c r="F88" s="11">
        <f>ROUND(AVERAGE('Base Stats - by Class'!F72:F83),3)</f>
        <v>0.63400000000000001</v>
      </c>
      <c r="G88" s="12">
        <f>ROUND(AVERAGE('Base Stats - by Class'!G72:G83),3)</f>
        <v>2.5999999999999999E-2</v>
      </c>
      <c r="H88" s="11">
        <v>36</v>
      </c>
      <c r="I88" s="11">
        <f>ROUND(AVERAGE('Base Stats - by Class'!I72:I83),1)</f>
        <v>3.6</v>
      </c>
      <c r="J88" s="11">
        <v>32</v>
      </c>
      <c r="K88" s="11">
        <f>ROUND(AVERAGE('Base Stats - by Class'!K72:K83),1)</f>
        <v>1.3</v>
      </c>
      <c r="L88" s="11">
        <f>ROUND(AVERAGE('Base Stats - by Class'!L72:L83),1)</f>
        <v>7.7</v>
      </c>
      <c r="M88" s="11">
        <f>ROUND(AVERAGE('Base Stats - by Class'!M72:M83),2)</f>
        <v>0.72</v>
      </c>
      <c r="N88" s="11">
        <v>342</v>
      </c>
      <c r="O88" s="11">
        <v>165</v>
      </c>
    </row>
    <row r="89" spans="1:15" ht="12.75">
      <c r="A89" s="1" t="str">
        <f>'Base Stats - by Class'!A72</f>
        <v>Darius</v>
      </c>
      <c r="B89" s="3">
        <f>'Base Stats - by Class'!B72-B$88</f>
        <v>0.24000000000000909</v>
      </c>
      <c r="C89" s="3">
        <f>'Base Stats - by Class'!C72-C$88</f>
        <v>8</v>
      </c>
      <c r="D89" s="3">
        <f>'Base Stats - by Class'!D72-D$88</f>
        <v>-1</v>
      </c>
      <c r="E89" s="3">
        <f>'Base Stats - by Class'!E72-E$88</f>
        <v>0.79999999999999982</v>
      </c>
      <c r="F89" s="3">
        <f>'Base Stats - by Class'!F72-F$88</f>
        <v>-9.000000000000008E-3</v>
      </c>
      <c r="G89" s="4">
        <f>'Base Stats - by Class'!G72-G$88</f>
        <v>-1.6E-2</v>
      </c>
      <c r="H89" s="3">
        <f>'Base Stats - by Class'!H72-H$88</f>
        <v>3</v>
      </c>
      <c r="I89" s="3">
        <f>'Base Stats - by Class'!I72-I$88</f>
        <v>0.39999999999999991</v>
      </c>
      <c r="J89" s="3">
        <f>'Base Stats - by Class'!J72-J$88</f>
        <v>0.10000000000000142</v>
      </c>
      <c r="K89" s="3">
        <f>'Base Stats - by Class'!K72-K$88</f>
        <v>-5.0000000000000044E-2</v>
      </c>
      <c r="L89" s="3">
        <f>'Base Stats - by Class'!L72-L$88</f>
        <v>2.2999999999999998</v>
      </c>
      <c r="M89" s="3">
        <f>'Base Stats - by Class'!M72-M$88</f>
        <v>0.22999999999999998</v>
      </c>
      <c r="N89" s="3">
        <f>'Base Stats - by Class'!N72-N$88</f>
        <v>-2</v>
      </c>
      <c r="O89" s="3">
        <f>'Base Stats - by Class'!O72-O$88</f>
        <v>10</v>
      </c>
    </row>
    <row r="90" spans="1:15" ht="12.75">
      <c r="A90" s="1" t="str">
        <f>'Base Stats - by Class'!A73</f>
        <v>Dr. Mundo</v>
      </c>
      <c r="B90" s="3">
        <f>'Base Stats - by Class'!B73-B$88</f>
        <v>-1.4800000000000182</v>
      </c>
      <c r="C90" s="3">
        <f>'Base Stats - by Class'!C73-C$88</f>
        <v>-3</v>
      </c>
      <c r="D90" s="3">
        <f>'Base Stats - by Class'!D73-D$88</f>
        <v>-3.7299999999999969</v>
      </c>
      <c r="E90" s="3">
        <f>'Base Stats - by Class'!E73-E$88</f>
        <v>-0.70000000000000018</v>
      </c>
      <c r="F90" s="3">
        <f>'Base Stats - by Class'!F73-F$88</f>
        <v>-9.000000000000008E-3</v>
      </c>
      <c r="G90" s="4">
        <f>'Base Stats - by Class'!G73-G$88</f>
        <v>2.0000000000000018E-3</v>
      </c>
      <c r="H90" s="3">
        <f>'Base Stats - by Class'!H73-H$88</f>
        <v>0</v>
      </c>
      <c r="I90" s="3">
        <f>'Base Stats - by Class'!I73-I$88</f>
        <v>-0.10000000000000009</v>
      </c>
      <c r="J90" s="3">
        <f>'Base Stats - by Class'!J73-J$88</f>
        <v>0.10000000000000142</v>
      </c>
      <c r="K90" s="3">
        <f>'Base Stats - by Class'!K73-K$88</f>
        <v>-5.0000000000000044E-2</v>
      </c>
      <c r="L90" s="3">
        <f>'Base Stats - by Class'!L73-L$88</f>
        <v>0.29999999999999982</v>
      </c>
      <c r="M90" s="3">
        <f>'Base Stats - by Class'!M73-M$88</f>
        <v>3.0000000000000027E-2</v>
      </c>
      <c r="N90" s="3">
        <f>'Base Stats - by Class'!N73-N$88</f>
        <v>3</v>
      </c>
      <c r="O90" s="3">
        <f>'Base Stats - by Class'!O73-O$88</f>
        <v>-40</v>
      </c>
    </row>
    <row r="91" spans="1:15" ht="12.75">
      <c r="A91" s="1" t="str">
        <f>'Base Stats - by Class'!A74</f>
        <v>Garen</v>
      </c>
      <c r="B91" s="3">
        <f>'Base Stats - by Class'!B74-B$88</f>
        <v>32.279999999999973</v>
      </c>
      <c r="C91" s="3">
        <f>'Base Stats - by Class'!C74-C$88</f>
        <v>-7.75</v>
      </c>
      <c r="D91" s="3">
        <f>'Base Stats - by Class'!D74-D$88</f>
        <v>1</v>
      </c>
      <c r="E91" s="3">
        <f>'Base Stats - by Class'!E74-E$88</f>
        <v>0.29999999999999982</v>
      </c>
      <c r="F91" s="3">
        <f>'Base Stats - by Class'!F74-F$88</f>
        <v>-9.000000000000008E-3</v>
      </c>
      <c r="G91" s="4">
        <f>'Base Stats - by Class'!G74-G$88</f>
        <v>3.0000000000000027E-3</v>
      </c>
      <c r="H91" s="3">
        <f>'Base Stats - by Class'!H74-H$88</f>
        <v>0</v>
      </c>
      <c r="I91" s="3">
        <f>'Base Stats - by Class'!I74-I$88</f>
        <v>-0.60000000000000009</v>
      </c>
      <c r="J91" s="3">
        <f>'Base Stats - by Class'!J74-J$88</f>
        <v>0.10000000000000142</v>
      </c>
      <c r="K91" s="3">
        <f>'Base Stats - by Class'!K74-K$88</f>
        <v>-5.0000000000000044E-2</v>
      </c>
      <c r="L91" s="3">
        <f>'Base Stats - by Class'!L74-L$88</f>
        <v>0.29999999999999982</v>
      </c>
      <c r="M91" s="3">
        <f>'Base Stats - by Class'!M74-M$88</f>
        <v>-0.21999999999999997</v>
      </c>
      <c r="N91" s="3">
        <f>'Base Stats - by Class'!N74-N$88</f>
        <v>-2</v>
      </c>
      <c r="O91" s="3">
        <f>'Base Stats - by Class'!O74-O$88</f>
        <v>10</v>
      </c>
    </row>
    <row r="92" spans="1:15" ht="12.75">
      <c r="A92" s="1" t="str">
        <f>'Base Stats - by Class'!A75</f>
        <v>Illaoi</v>
      </c>
      <c r="B92" s="3">
        <f>'Base Stats - by Class'!B75-B$88</f>
        <v>1.6000000000000227</v>
      </c>
      <c r="C92" s="3">
        <f>'Base Stats - by Class'!C75-C$88</f>
        <v>3</v>
      </c>
      <c r="D92" s="3">
        <f>'Base Stats - by Class'!D75-D$88</f>
        <v>3</v>
      </c>
      <c r="E92" s="3">
        <f>'Base Stats - by Class'!E75-E$88</f>
        <v>0.79999999999999982</v>
      </c>
      <c r="F92" s="3">
        <f>'Base Stats - by Class'!F75-F$88</f>
        <v>-9.000000000000008E-3</v>
      </c>
      <c r="G92" s="4">
        <f>'Base Stats - by Class'!G75-G$88</f>
        <v>-9.9999999999999742E-4</v>
      </c>
      <c r="H92" s="3">
        <f>'Base Stats - by Class'!H75-H$88</f>
        <v>-1</v>
      </c>
      <c r="I92" s="3">
        <f>'Base Stats - by Class'!I75-I$88</f>
        <v>0.19999999999999973</v>
      </c>
      <c r="J92" s="3">
        <f>'Base Stats - by Class'!J75-J$88</f>
        <v>0.10000000000000142</v>
      </c>
      <c r="K92" s="3">
        <f>'Base Stats - by Class'!K75-K$88</f>
        <v>-5.0000000000000044E-2</v>
      </c>
      <c r="L92" s="3">
        <f>'Base Stats - by Class'!L75-L$88</f>
        <v>1.7999999999999998</v>
      </c>
      <c r="M92" s="3">
        <f>'Base Stats - by Class'!M75-M$88</f>
        <v>8.0000000000000071E-2</v>
      </c>
      <c r="N92" s="3">
        <f>'Base Stats - by Class'!N75-N$88</f>
        <v>-2</v>
      </c>
      <c r="O92" s="3">
        <f>'Base Stats - by Class'!O75-O$88</f>
        <v>-40</v>
      </c>
    </row>
    <row r="93" spans="1:15" ht="12.75">
      <c r="A93" s="1" t="str">
        <f>'Base Stats - by Class'!A76</f>
        <v>Mordekaiser</v>
      </c>
      <c r="B93" s="3">
        <f>'Base Stats - by Class'!B76-B$88</f>
        <v>-54</v>
      </c>
      <c r="C93" s="3">
        <f>'Base Stats - by Class'!C76-C$88</f>
        <v>-14</v>
      </c>
      <c r="D93" s="3">
        <f>'Base Stats - by Class'!D76-D$88</f>
        <v>-4</v>
      </c>
      <c r="E93" s="3">
        <f>'Base Stats - by Class'!E76-E$88</f>
        <v>0.79999999999999982</v>
      </c>
      <c r="F93" s="3">
        <f>'Base Stats - by Class'!F76-F$88</f>
        <v>-3.3000000000000029E-2</v>
      </c>
      <c r="G93" s="4">
        <f>'Base Stats - by Class'!G76-G$88</f>
        <v>-4.0000000000000001E-3</v>
      </c>
      <c r="H93" s="3">
        <f>'Base Stats - by Class'!H76-H$88</f>
        <v>-11</v>
      </c>
      <c r="I93" s="3">
        <f>'Base Stats - by Class'!I76-I$88</f>
        <v>0.14999999999999991</v>
      </c>
      <c r="J93" s="3">
        <f>'Base Stats - by Class'!J76-J$88</f>
        <v>0.10000000000000142</v>
      </c>
      <c r="K93" s="3">
        <f>'Base Stats - by Class'!K76-K$88</f>
        <v>-5.0000000000000044E-2</v>
      </c>
      <c r="L93" s="3">
        <f>'Base Stats - by Class'!L76-L$88</f>
        <v>-3.7</v>
      </c>
      <c r="M93" s="3">
        <f>'Base Stats - by Class'!M76-M$88</f>
        <v>-0.42</v>
      </c>
      <c r="N93" s="3">
        <f>'Base Stats - by Class'!N76-N$88</f>
        <v>-17</v>
      </c>
      <c r="O93" s="3">
        <f>'Base Stats - by Class'!O76-O$88</f>
        <v>10</v>
      </c>
    </row>
    <row r="94" spans="1:15" ht="12.75">
      <c r="A94" s="1" t="str">
        <f>'Base Stats - by Class'!A77</f>
        <v>Nasus</v>
      </c>
      <c r="B94" s="3">
        <f>'Base Stats - by Class'!B77-B$88</f>
        <v>-22.799999999999955</v>
      </c>
      <c r="C94" s="3">
        <f>'Base Stats - by Class'!C77-C$88</f>
        <v>-2</v>
      </c>
      <c r="D94" s="3">
        <f>'Base Stats - by Class'!D77-D$88</f>
        <v>2</v>
      </c>
      <c r="E94" s="3">
        <f>'Base Stats - by Class'!E77-E$88</f>
        <v>-0.70000000000000018</v>
      </c>
      <c r="F94" s="3">
        <f>'Base Stats - by Class'!F77-F$88</f>
        <v>4.0000000000000036E-3</v>
      </c>
      <c r="G94" s="4">
        <f>'Base Stats - by Class'!G77-G$88</f>
        <v>8.7999999999999988E-3</v>
      </c>
      <c r="H94" s="3">
        <f>'Base Stats - by Class'!H77-H$88</f>
        <v>-2</v>
      </c>
      <c r="I94" s="3">
        <f>'Base Stats - by Class'!I77-I$88</f>
        <v>-0.10000000000000009</v>
      </c>
      <c r="J94" s="3">
        <f>'Base Stats - by Class'!J77-J$88</f>
        <v>0.10000000000000142</v>
      </c>
      <c r="K94" s="3">
        <f>'Base Stats - by Class'!K77-K$88</f>
        <v>-5.0000000000000044E-2</v>
      </c>
      <c r="L94" s="3">
        <f>'Base Stats - by Class'!L77-L$88</f>
        <v>1.2999999999999998</v>
      </c>
      <c r="M94" s="3">
        <f>'Base Stats - by Class'!M77-M$88</f>
        <v>0.18000000000000005</v>
      </c>
      <c r="N94" s="3">
        <f>'Base Stats - by Class'!N77-N$88</f>
        <v>8</v>
      </c>
      <c r="O94" s="3">
        <f>'Base Stats - by Class'!O77-O$88</f>
        <v>-40</v>
      </c>
    </row>
    <row r="95" spans="1:15" ht="12.75">
      <c r="A95" s="1" t="str">
        <f>'Base Stats - by Class'!A78</f>
        <v>Shyvana</v>
      </c>
      <c r="B95" s="3">
        <f>'Base Stats - by Class'!B78-B$88</f>
        <v>11</v>
      </c>
      <c r="C95" s="3">
        <f>'Base Stats - by Class'!C78-C$88</f>
        <v>3</v>
      </c>
      <c r="D95" s="3">
        <f>'Base Stats - by Class'!D78-D$88</f>
        <v>1</v>
      </c>
      <c r="E95" s="3">
        <f>'Base Stats - by Class'!E78-E$88</f>
        <v>-0.80000000000000027</v>
      </c>
      <c r="F95" s="3">
        <f>'Base Stats - by Class'!F78-F$88</f>
        <v>2.4000000000000021E-2</v>
      </c>
      <c r="G95" s="4">
        <f>'Base Stats - by Class'!G78-G$88</f>
        <v>-9.9999999999999742E-4</v>
      </c>
      <c r="H95" s="3">
        <f>'Base Stats - by Class'!H78-H$88</f>
        <v>2</v>
      </c>
      <c r="I95" s="3">
        <f>'Base Stats - by Class'!I78-I$88</f>
        <v>-0.25</v>
      </c>
      <c r="J95" s="3">
        <f>'Base Stats - by Class'!J78-J$88</f>
        <v>0.10000000000000142</v>
      </c>
      <c r="K95" s="3">
        <f>'Base Stats - by Class'!K78-K$88</f>
        <v>-5.0000000000000044E-2</v>
      </c>
      <c r="L95" s="3">
        <f>'Base Stats - by Class'!L78-L$88</f>
        <v>0.79999999999999982</v>
      </c>
      <c r="M95" s="3">
        <f>'Base Stats - by Class'!M78-M$88</f>
        <v>8.0000000000000071E-2</v>
      </c>
      <c r="N95" s="3">
        <f>'Base Stats - by Class'!N78-N$88</f>
        <v>8</v>
      </c>
      <c r="O95" s="3">
        <f>'Base Stats - by Class'!O78-O$88</f>
        <v>-40</v>
      </c>
    </row>
    <row r="96" spans="1:15" ht="12.75">
      <c r="A96" s="1" t="str">
        <f>'Base Stats - by Class'!A79</f>
        <v>Trundle</v>
      </c>
      <c r="B96" s="3">
        <f>'Base Stats - by Class'!B79-B$88</f>
        <v>32.279999999999973</v>
      </c>
      <c r="C96" s="3">
        <f>'Base Stats - by Class'!C79-C$88</f>
        <v>4</v>
      </c>
      <c r="D96" s="3">
        <f>'Base Stats - by Class'!D79-D$88</f>
        <v>3</v>
      </c>
      <c r="E96" s="3">
        <f>'Base Stats - by Class'!E79-E$88</f>
        <v>-1.2000000000000002</v>
      </c>
      <c r="F96" s="3">
        <f>'Base Stats - by Class'!F79-F$88</f>
        <v>3.6000000000000032E-2</v>
      </c>
      <c r="G96" s="4">
        <f>'Base Stats - by Class'!G79-G$88</f>
        <v>3.0000000000000027E-3</v>
      </c>
      <c r="H96" s="3">
        <f>'Base Stats - by Class'!H79-H$88</f>
        <v>1</v>
      </c>
      <c r="I96" s="3">
        <f>'Base Stats - by Class'!I79-I$88</f>
        <v>-0.89999999999999991</v>
      </c>
      <c r="J96" s="3">
        <f>'Base Stats - by Class'!J79-J$88</f>
        <v>0.10000000000000142</v>
      </c>
      <c r="K96" s="3">
        <f>'Base Stats - by Class'!K79-K$88</f>
        <v>-5.0000000000000044E-2</v>
      </c>
      <c r="L96" s="3">
        <f>'Base Stats - by Class'!L79-L$88</f>
        <v>-1.7000000000000002</v>
      </c>
      <c r="M96" s="3">
        <f>'Base Stats - by Class'!M79-M$88</f>
        <v>3.0000000000000027E-2</v>
      </c>
      <c r="N96" s="3">
        <f>'Base Stats - by Class'!N79-N$88</f>
        <v>8</v>
      </c>
      <c r="O96" s="3">
        <f>'Base Stats - by Class'!O79-O$88</f>
        <v>10</v>
      </c>
    </row>
    <row r="97" spans="1:15" ht="12.75">
      <c r="A97" s="1" t="str">
        <f>'Base Stats - by Class'!A80</f>
        <v>Udyr</v>
      </c>
      <c r="B97" s="3">
        <f>'Base Stats - by Class'!B80-B$88</f>
        <v>9.32000000000005</v>
      </c>
      <c r="C97" s="3">
        <f>'Base Stats - by Class'!C80-C$88</f>
        <v>7</v>
      </c>
      <c r="D97" s="3">
        <f>'Base Stats - by Class'!D80-D$88</f>
        <v>1</v>
      </c>
      <c r="E97" s="3">
        <f>'Base Stats - by Class'!E80-E$88</f>
        <v>0.79999999999999982</v>
      </c>
      <c r="F97" s="3">
        <f>'Base Stats - by Class'!F80-F$88</f>
        <v>2.4000000000000021E-2</v>
      </c>
      <c r="G97" s="4">
        <f>'Base Stats - by Class'!G80-G$88</f>
        <v>7.000000000000027E-4</v>
      </c>
      <c r="H97" s="3">
        <f>'Base Stats - by Class'!H80-H$88</f>
        <v>-2</v>
      </c>
      <c r="I97" s="3">
        <f>'Base Stats - by Class'!I80-I$88</f>
        <v>0.39999999999999991</v>
      </c>
      <c r="J97" s="3">
        <f>'Base Stats - by Class'!J80-J$88</f>
        <v>0.10000000000000142</v>
      </c>
      <c r="K97" s="3">
        <f>'Base Stats - by Class'!K80-K$88</f>
        <v>-5.0000000000000044E-2</v>
      </c>
      <c r="L97" s="3">
        <f>'Base Stats - by Class'!L80-L$88</f>
        <v>-1.7000000000000002</v>
      </c>
      <c r="M97" s="3">
        <f>'Base Stats - by Class'!M80-M$88</f>
        <v>3.0000000000000027E-2</v>
      </c>
      <c r="N97" s="3">
        <f>'Base Stats - by Class'!N80-N$88</f>
        <v>3</v>
      </c>
      <c r="O97" s="3">
        <f>'Base Stats - by Class'!O80-O$88</f>
        <v>-40</v>
      </c>
    </row>
    <row r="98" spans="1:15" ht="12.75">
      <c r="A98" s="1" t="str">
        <f>'Base Stats - by Class'!A81</f>
        <v>Urgot</v>
      </c>
      <c r="B98" s="3">
        <f>'Base Stats - by Class'!B81-B$88</f>
        <v>1</v>
      </c>
      <c r="C98" s="3">
        <f>'Base Stats - by Class'!C81-C$88</f>
        <v>-4</v>
      </c>
      <c r="D98" s="3">
        <f>'Base Stats - by Class'!D81-D$88</f>
        <v>-2</v>
      </c>
      <c r="E98" s="3">
        <f>'Base Stats - by Class'!E81-E$88</f>
        <v>-0.20000000000000018</v>
      </c>
      <c r="F98" s="3">
        <f>'Base Stats - by Class'!F81-F$88</f>
        <v>-3.9000000000000035E-2</v>
      </c>
      <c r="G98" s="4">
        <f>'Base Stats - by Class'!G81-G$88</f>
        <v>1.15E-2</v>
      </c>
      <c r="H98" s="3">
        <f>'Base Stats - by Class'!H81-H$88</f>
        <v>3</v>
      </c>
      <c r="I98" s="3">
        <f>'Base Stats - by Class'!I81-I$88</f>
        <v>0.64999999999999991</v>
      </c>
      <c r="J98" s="3">
        <f>'Base Stats - by Class'!J81-J$88</f>
        <v>0.10000000000000142</v>
      </c>
      <c r="K98" s="3">
        <f>'Base Stats - by Class'!K81-K$88</f>
        <v>-5.0000000000000044E-2</v>
      </c>
      <c r="L98" s="3">
        <f>'Base Stats - by Class'!L81-L$88</f>
        <v>-0.20000000000000018</v>
      </c>
      <c r="M98" s="3">
        <f>'Base Stats - by Class'!M81-M$88</f>
        <v>-2.0000000000000018E-2</v>
      </c>
      <c r="N98" s="3">
        <f>'Base Stats - by Class'!N81-N$88</f>
        <v>-12</v>
      </c>
      <c r="O98" s="3">
        <f>'Base Stats - by Class'!O81-O$88</f>
        <v>185</v>
      </c>
    </row>
    <row r="99" spans="1:15" ht="12.75">
      <c r="A99" s="1" t="str">
        <f>'Base Stats - by Class'!A82</f>
        <v>Volibear</v>
      </c>
      <c r="B99" s="3">
        <f>'Base Stats - by Class'!B82-B$88</f>
        <v>0.48000000000001819</v>
      </c>
      <c r="C99" s="3">
        <f>'Base Stats - by Class'!C82-C$88</f>
        <v>-6</v>
      </c>
      <c r="D99" s="3">
        <f>'Base Stats - by Class'!D82-D$88</f>
        <v>3</v>
      </c>
      <c r="E99" s="3">
        <f>'Base Stats - by Class'!E82-E$88</f>
        <v>-0.90000000000000036</v>
      </c>
      <c r="F99" s="3">
        <f>'Base Stats - by Class'!F82-F$88</f>
        <v>2.4000000000000021E-2</v>
      </c>
      <c r="G99" s="4">
        <f>'Base Stats - by Class'!G82-G$88</f>
        <v>7.000000000000027E-4</v>
      </c>
      <c r="H99" s="3">
        <f>'Base Stats - by Class'!H82-H$88</f>
        <v>-1</v>
      </c>
      <c r="I99" s="3">
        <f>'Base Stats - by Class'!I82-I$88</f>
        <v>-0.10000000000000009</v>
      </c>
      <c r="J99" s="3">
        <f>'Base Stats - by Class'!J82-J$88</f>
        <v>0.10000000000000142</v>
      </c>
      <c r="K99" s="3">
        <f>'Base Stats - by Class'!K82-K$88</f>
        <v>-5.0000000000000044E-2</v>
      </c>
      <c r="L99" s="3">
        <f>'Base Stats - by Class'!L82-L$88</f>
        <v>0.29999999999999982</v>
      </c>
      <c r="M99" s="3">
        <f>'Base Stats - by Class'!M82-M$88</f>
        <v>-6.9999999999999951E-2</v>
      </c>
      <c r="N99" s="3">
        <f>'Base Stats - by Class'!N82-N$88</f>
        <v>3</v>
      </c>
      <c r="O99" s="3">
        <f>'Base Stats - by Class'!O82-O$88</f>
        <v>-40</v>
      </c>
    </row>
    <row r="100" spans="1:15" ht="12.75">
      <c r="A100" s="1" t="str">
        <f>'Base Stats - by Class'!A83</f>
        <v>Yorick</v>
      </c>
      <c r="B100" s="3">
        <f>'Base Stats - by Class'!B83-B$88</f>
        <v>-4</v>
      </c>
      <c r="C100" s="3">
        <f>'Base Stats - by Class'!C83-C$88</f>
        <v>8</v>
      </c>
      <c r="D100" s="3">
        <f>'Base Stats - by Class'!D83-D$88</f>
        <v>-3</v>
      </c>
      <c r="E100" s="3">
        <f>'Base Stats - by Class'!E83-E$88</f>
        <v>0.79999999999999982</v>
      </c>
      <c r="F100" s="3">
        <f>'Base Stats - by Class'!F83-F$88</f>
        <v>-9.000000000000008E-3</v>
      </c>
      <c r="G100" s="4">
        <f>'Base Stats - by Class'!G83-G$88</f>
        <v>-5.9999999999999984E-3</v>
      </c>
      <c r="H100" s="3">
        <f>'Base Stats - by Class'!H83-H$88</f>
        <v>3</v>
      </c>
      <c r="I100" s="3">
        <f>'Base Stats - by Class'!I83-I$88</f>
        <v>0.39999999999999991</v>
      </c>
      <c r="J100" s="3">
        <f>'Base Stats - by Class'!J83-J$88</f>
        <v>0</v>
      </c>
      <c r="K100" s="3">
        <f>'Base Stats - by Class'!K83-K$88</f>
        <v>-5.0000000000000044E-2</v>
      </c>
      <c r="L100" s="3">
        <f>'Base Stats - by Class'!L83-L$88</f>
        <v>0.29999999999999982</v>
      </c>
      <c r="M100" s="3">
        <f>'Base Stats - by Class'!M83-M$88</f>
        <v>8.0000000000000071E-2</v>
      </c>
      <c r="N100" s="3">
        <f>'Base Stats - by Class'!N83-N$88</f>
        <v>-2</v>
      </c>
      <c r="O100" s="3">
        <f>'Base Stats - by Class'!O83-O$88</f>
        <v>10</v>
      </c>
    </row>
    <row r="101" spans="1:15" ht="12.7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75">
      <c r="A102" s="10" t="s">
        <v>180</v>
      </c>
      <c r="B102" s="11">
        <v>526</v>
      </c>
      <c r="C102" s="11">
        <v>82</v>
      </c>
      <c r="D102" s="11">
        <v>63</v>
      </c>
      <c r="E102" s="11">
        <f>ROUND(AVERAGE('Base Stats - by Class'!E84:E102),1)</f>
        <v>2.4</v>
      </c>
      <c r="F102" s="11">
        <f>ROUND(AVERAGE('Base Stats - by Class'!F84:F102),3)</f>
        <v>0.64400000000000002</v>
      </c>
      <c r="G102" s="12">
        <f>ROUND(AVERAGE('Base Stats - by Class'!G84:G102),3)</f>
        <v>2.5000000000000001E-2</v>
      </c>
      <c r="H102" s="11">
        <v>31</v>
      </c>
      <c r="I102" s="11">
        <f>ROUND(AVERAGE('Base Stats - by Class'!I84:I102),1)</f>
        <v>3.3</v>
      </c>
      <c r="J102" s="11">
        <v>30</v>
      </c>
      <c r="K102" s="11">
        <f>ROUND(AVERAGE('Base Stats - by Class'!K84:K102),1)</f>
        <v>0.5</v>
      </c>
      <c r="L102" s="11">
        <f>ROUND(AVERAGE('Base Stats - by Class'!L84:L102),1)</f>
        <v>5.8</v>
      </c>
      <c r="M102" s="11">
        <f>ROUND(AVERAGE('Base Stats - by Class'!M84:M102),2)</f>
        <v>0.57999999999999996</v>
      </c>
      <c r="N102" s="11">
        <v>328</v>
      </c>
      <c r="O102" s="11">
        <v>542</v>
      </c>
    </row>
    <row r="103" spans="1:15" ht="12.75">
      <c r="A103" s="1" t="str">
        <f>'Base Stats - by Class'!A84</f>
        <v>Ashe</v>
      </c>
      <c r="B103" s="3">
        <f>'Base Stats - by Class'!B84-B$102</f>
        <v>1.7200000000000273</v>
      </c>
      <c r="C103" s="3">
        <f>'Base Stats - by Class'!C84-C$102</f>
        <v>-3</v>
      </c>
      <c r="D103" s="3">
        <f>'Base Stats - by Class'!D84-D$102</f>
        <v>2</v>
      </c>
      <c r="E103" s="3">
        <f>'Base Stats - by Class'!E84-E$102</f>
        <v>-0.14000000000000012</v>
      </c>
      <c r="F103" s="3">
        <f>'Base Stats - by Class'!F84-F$102</f>
        <v>1.4000000000000012E-2</v>
      </c>
      <c r="G103" s="4">
        <f>'Base Stats - by Class'!G84-G$102</f>
        <v>8.3000000000000018E-3</v>
      </c>
      <c r="H103" s="3">
        <f>'Base Stats - by Class'!H84-H$102</f>
        <v>-1</v>
      </c>
      <c r="I103" s="3">
        <f>'Base Stats - by Class'!I84-I$102</f>
        <v>0.10000000000000009</v>
      </c>
      <c r="J103" s="3">
        <f>'Base Stats - by Class'!J84-J$102</f>
        <v>0</v>
      </c>
      <c r="K103" s="3">
        <f>'Base Stats - by Class'!K84-K$102</f>
        <v>0</v>
      </c>
      <c r="L103" s="3">
        <f>'Base Stats - by Class'!L84-L$102</f>
        <v>-0.29999999999999982</v>
      </c>
      <c r="M103" s="3">
        <f>'Base Stats - by Class'!M84-M$102</f>
        <v>-2.9999999999999916E-2</v>
      </c>
      <c r="N103" s="3">
        <f>'Base Stats - by Class'!N84-N$102</f>
        <v>-3</v>
      </c>
      <c r="O103" s="3">
        <f>'Base Stats - by Class'!O84-O$102</f>
        <v>58</v>
      </c>
    </row>
    <row r="104" spans="1:15" ht="12.75">
      <c r="A104" s="1" t="str">
        <f>'Base Stats - by Class'!A85</f>
        <v>Caitlyn</v>
      </c>
      <c r="B104" s="3">
        <f>'Base Stats - by Class'!B85-B$102</f>
        <v>-51</v>
      </c>
      <c r="C104" s="3">
        <f>'Base Stats - by Class'!C85-C$102</f>
        <v>3</v>
      </c>
      <c r="D104" s="3">
        <f>'Base Stats - by Class'!D85-D$102</f>
        <v>-1</v>
      </c>
      <c r="E104" s="3">
        <f>'Base Stats - by Class'!E85-E$102</f>
        <v>-0.21999999999999975</v>
      </c>
      <c r="F104" s="3">
        <f>'Base Stats - by Class'!F85-F$102</f>
        <v>-7.6000000000000068E-2</v>
      </c>
      <c r="G104" s="4">
        <f>'Base Stats - by Class'!G85-G$102</f>
        <v>1.4999999999999999E-2</v>
      </c>
      <c r="H104" s="3">
        <f>'Base Stats - by Class'!H85-H$102</f>
        <v>1</v>
      </c>
      <c r="I104" s="3">
        <f>'Base Stats - by Class'!I85-I$102</f>
        <v>0.20000000000000018</v>
      </c>
      <c r="J104" s="3">
        <f>'Base Stats - by Class'!J85-J$102</f>
        <v>0</v>
      </c>
      <c r="K104" s="3">
        <f>'Base Stats - by Class'!K85-K$102</f>
        <v>0</v>
      </c>
      <c r="L104" s="3">
        <f>'Base Stats - by Class'!L85-L$102</f>
        <v>-0.29999999999999982</v>
      </c>
      <c r="M104" s="3">
        <f>'Base Stats - by Class'!M85-M$102</f>
        <v>-2.9999999999999916E-2</v>
      </c>
      <c r="N104" s="3">
        <f>'Base Stats - by Class'!N85-N$102</f>
        <v>-3</v>
      </c>
      <c r="O104" s="3">
        <f>'Base Stats - by Class'!O85-O$102</f>
        <v>108</v>
      </c>
    </row>
    <row r="105" spans="1:15" ht="12.75">
      <c r="A105" s="1" t="str">
        <f>'Base Stats - by Class'!A86</f>
        <v>Corki</v>
      </c>
      <c r="B105" s="3">
        <f>'Base Stats - by Class'!B86-B$102</f>
        <v>-8</v>
      </c>
      <c r="C105" s="3">
        <f>'Base Stats - by Class'!C86-C$102</f>
        <v>5</v>
      </c>
      <c r="D105" s="3">
        <f>'Base Stats - by Class'!D86-D$102</f>
        <v>-3</v>
      </c>
      <c r="E105" s="3">
        <f>'Base Stats - by Class'!E86-E$102</f>
        <v>0.60000000000000009</v>
      </c>
      <c r="F105" s="3">
        <f>'Base Stats - by Class'!F86-F$102</f>
        <v>-6.0000000000000053E-3</v>
      </c>
      <c r="G105" s="4">
        <f>'Base Stats - by Class'!G86-G$102</f>
        <v>-2.0000000000000018E-3</v>
      </c>
      <c r="H105" s="3">
        <f>'Base Stats - by Class'!H86-H$102</f>
        <v>-3</v>
      </c>
      <c r="I105" s="3">
        <f>'Base Stats - by Class'!I86-I$102</f>
        <v>0.20000000000000018</v>
      </c>
      <c r="J105" s="3">
        <f>'Base Stats - by Class'!J86-J$102</f>
        <v>0</v>
      </c>
      <c r="K105" s="3">
        <f>'Base Stats - by Class'!K86-K$102</f>
        <v>0</v>
      </c>
      <c r="L105" s="3">
        <f>'Base Stats - by Class'!L86-L$102</f>
        <v>-0.29999999999999982</v>
      </c>
      <c r="M105" s="3">
        <f>'Base Stats - by Class'!M86-M$102</f>
        <v>-2.9999999999999916E-2</v>
      </c>
      <c r="N105" s="3">
        <f>'Base Stats - by Class'!N86-N$102</f>
        <v>-3</v>
      </c>
      <c r="O105" s="3">
        <f>'Base Stats - by Class'!O86-O$102</f>
        <v>8</v>
      </c>
    </row>
    <row r="106" spans="1:15" ht="12.75">
      <c r="A106" s="1" t="str">
        <f>'Base Stats - by Class'!A87</f>
        <v>Draven</v>
      </c>
      <c r="B106" s="3">
        <f>'Base Stats - by Class'!B87-B$102</f>
        <v>31.759999999999991</v>
      </c>
      <c r="C106" s="3">
        <f>'Base Stats - by Class'!C87-C$102</f>
        <v>0</v>
      </c>
      <c r="D106" s="3">
        <f>'Base Stats - by Class'!D87-D$102</f>
        <v>1</v>
      </c>
      <c r="E106" s="3">
        <f>'Base Stats - by Class'!E87-E$102</f>
        <v>0.51000000000000023</v>
      </c>
      <c r="F106" s="3">
        <f>'Base Stats - by Class'!F87-F$102</f>
        <v>3.5000000000000031E-2</v>
      </c>
      <c r="G106" s="4">
        <f>'Base Stats - by Class'!G87-G$102</f>
        <v>1.9999999999999983E-3</v>
      </c>
      <c r="H106" s="3">
        <f>'Base Stats - by Class'!H87-H$102</f>
        <v>4</v>
      </c>
      <c r="I106" s="3">
        <f>'Base Stats - by Class'!I87-I$102</f>
        <v>0</v>
      </c>
      <c r="J106" s="3">
        <f>'Base Stats - by Class'!J87-J$102</f>
        <v>0</v>
      </c>
      <c r="K106" s="3">
        <f>'Base Stats - by Class'!K87-K$102</f>
        <v>0</v>
      </c>
      <c r="L106" s="3">
        <f>'Base Stats - by Class'!L87-L$102</f>
        <v>0.20000000000000018</v>
      </c>
      <c r="M106" s="3">
        <f>'Base Stats - by Class'!M87-M$102</f>
        <v>0.12</v>
      </c>
      <c r="N106" s="3">
        <f>'Base Stats - by Class'!N87-N$102</f>
        <v>2</v>
      </c>
      <c r="O106" s="3">
        <f>'Base Stats - by Class'!O87-O$102</f>
        <v>8</v>
      </c>
    </row>
    <row r="107" spans="1:15" ht="12.75">
      <c r="A107" s="1" t="str">
        <f>'Base Stats - by Class'!A88</f>
        <v>Ezreal</v>
      </c>
      <c r="B107" s="3">
        <f>'Base Stats - by Class'!B88-B$102</f>
        <v>-41.600000000000023</v>
      </c>
      <c r="C107" s="3">
        <f>'Base Stats - by Class'!C88-C$102</f>
        <v>-2</v>
      </c>
      <c r="D107" s="3">
        <f>'Base Stats - by Class'!D88-D$102</f>
        <v>1</v>
      </c>
      <c r="E107" s="3">
        <f>'Base Stats - by Class'!E88-E$102</f>
        <v>1.0000000000000231E-2</v>
      </c>
      <c r="F107" s="3">
        <f>'Base Stats - by Class'!F88-F$102</f>
        <v>-1.9000000000000017E-2</v>
      </c>
      <c r="G107" s="4">
        <f>'Base Stats - by Class'!G88-G$102</f>
        <v>-1.0000000000000002E-2</v>
      </c>
      <c r="H107" s="3">
        <f>'Base Stats - by Class'!H88-H$102</f>
        <v>0</v>
      </c>
      <c r="I107" s="3">
        <f>'Base Stats - by Class'!I88-I$102</f>
        <v>0.20000000000000018</v>
      </c>
      <c r="J107" s="3">
        <f>'Base Stats - by Class'!J88-J$102</f>
        <v>0</v>
      </c>
      <c r="K107" s="3">
        <f>'Base Stats - by Class'!K88-K$102</f>
        <v>0</v>
      </c>
      <c r="L107" s="3">
        <f>'Base Stats - by Class'!L88-L$102</f>
        <v>0.70000000000000018</v>
      </c>
      <c r="M107" s="3">
        <f>'Base Stats - by Class'!M88-M$102</f>
        <v>-2.9999999999999916E-2</v>
      </c>
      <c r="N107" s="3">
        <f>'Base Stats - by Class'!N88-N$102</f>
        <v>-3</v>
      </c>
      <c r="O107" s="3">
        <f>'Base Stats - by Class'!O88-O$102</f>
        <v>8</v>
      </c>
    </row>
    <row r="108" spans="1:15" ht="12.75">
      <c r="A108" s="1" t="str">
        <f>'Base Stats - by Class'!A89</f>
        <v>Jhin</v>
      </c>
      <c r="B108" s="3">
        <f>'Base Stats - by Class'!B89-B$102</f>
        <v>14</v>
      </c>
      <c r="C108" s="3">
        <f>'Base Stats - by Class'!C89-C$102</f>
        <v>3</v>
      </c>
      <c r="D108" s="3">
        <f>'Base Stats - by Class'!D89-D$102</f>
        <v>-2</v>
      </c>
      <c r="E108" s="3">
        <f>'Base Stats - by Class'!E89-E$102</f>
        <v>1.6</v>
      </c>
      <c r="F108" s="3">
        <f>'Base Stats - by Class'!F89-F$102</f>
        <v>-1.9000000000000017E-2</v>
      </c>
      <c r="G108" s="4">
        <f>'Base Stats - by Class'!G89-G$102</f>
        <v>-2.5000000000000001E-2</v>
      </c>
      <c r="H108" s="3">
        <f>'Base Stats - by Class'!H89-H$102</f>
        <v>-2</v>
      </c>
      <c r="I108" s="3">
        <f>'Base Stats - by Class'!I89-I$102</f>
        <v>0.20000000000000018</v>
      </c>
      <c r="J108" s="3">
        <f>'Base Stats - by Class'!J89-J$102</f>
        <v>0</v>
      </c>
      <c r="K108" s="3">
        <f>'Base Stats - by Class'!K89-K$102</f>
        <v>0</v>
      </c>
      <c r="L108" s="3">
        <f>'Base Stats - by Class'!L89-L$102</f>
        <v>0.20000000000000018</v>
      </c>
      <c r="M108" s="3">
        <f>'Base Stats - by Class'!M89-M$102</f>
        <v>-2.9999999999999916E-2</v>
      </c>
      <c r="N108" s="3">
        <f>'Base Stats - by Class'!N89-N$102</f>
        <v>2</v>
      </c>
      <c r="O108" s="3">
        <f>'Base Stats - by Class'!O89-O$102</f>
        <v>8</v>
      </c>
    </row>
    <row r="109" spans="1:15" ht="12.75">
      <c r="A109" s="1" t="str">
        <f>'Base Stats - by Class'!A90</f>
        <v>Jinx</v>
      </c>
      <c r="B109" s="3">
        <f>'Base Stats - by Class'!B90-B$102</f>
        <v>-11</v>
      </c>
      <c r="C109" s="3">
        <f>'Base Stats - by Class'!C90-C$102</f>
        <v>0</v>
      </c>
      <c r="D109" s="3">
        <f>'Base Stats - by Class'!D90-D$102</f>
        <v>-2</v>
      </c>
      <c r="E109" s="3">
        <f>'Base Stats - by Class'!E90-E$102</f>
        <v>0.30000000000000027</v>
      </c>
      <c r="F109" s="3">
        <f>'Base Stats - by Class'!F90-F$102</f>
        <v>-1.9000000000000017E-2</v>
      </c>
      <c r="G109" s="4">
        <f>'Base Stats - by Class'!G90-G$102</f>
        <v>-1.5000000000000001E-2</v>
      </c>
      <c r="H109" s="3">
        <f>'Base Stats - by Class'!H90-H$102</f>
        <v>1</v>
      </c>
      <c r="I109" s="3">
        <f>'Base Stats - by Class'!I90-I$102</f>
        <v>0.20000000000000018</v>
      </c>
      <c r="J109" s="3">
        <f>'Base Stats - by Class'!J90-J$102</f>
        <v>0</v>
      </c>
      <c r="K109" s="3">
        <f>'Base Stats - by Class'!K90-K$102</f>
        <v>0</v>
      </c>
      <c r="L109" s="3">
        <f>'Base Stats - by Class'!L90-L$102</f>
        <v>0.20000000000000018</v>
      </c>
      <c r="M109" s="3">
        <f>'Base Stats - by Class'!M90-M$102</f>
        <v>-7.999999999999996E-2</v>
      </c>
      <c r="N109" s="3">
        <f>'Base Stats - by Class'!N90-N$102</f>
        <v>-3</v>
      </c>
      <c r="O109" s="3">
        <f>'Base Stats - by Class'!O90-O$102</f>
        <v>-17</v>
      </c>
    </row>
    <row r="110" spans="1:15" ht="12.75">
      <c r="A110" s="1" t="str">
        <f>'Base Stats - by Class'!A91</f>
        <v>Kai'sa</v>
      </c>
      <c r="B110" s="3">
        <f>'Base Stats - by Class'!B91-B$102</f>
        <v>28.399999999999977</v>
      </c>
      <c r="C110" s="3">
        <f>'Base Stats - by Class'!C91-C$102</f>
        <v>-2</v>
      </c>
      <c r="D110" s="3">
        <f>'Base Stats - by Class'!D91-D$102</f>
        <v>0</v>
      </c>
      <c r="E110" s="3">
        <f>'Base Stats - by Class'!E91-E$102</f>
        <v>-1.4</v>
      </c>
      <c r="F110" s="3">
        <f>'Base Stats - by Class'!F91-F$102</f>
        <v>-6.0000000000000053E-3</v>
      </c>
      <c r="G110" s="4">
        <f>'Base Stats - by Class'!G91-G$102</f>
        <v>-7.0000000000000027E-3</v>
      </c>
      <c r="H110" s="3">
        <f>'Base Stats - by Class'!H91-H$102</f>
        <v>2.0399999999999991</v>
      </c>
      <c r="I110" s="3">
        <f>'Base Stats - by Class'!I91-I$102</f>
        <v>-0.29999999999999982</v>
      </c>
      <c r="J110" s="3">
        <f>'Base Stats - by Class'!J91-J$102</f>
        <v>0</v>
      </c>
      <c r="K110" s="3">
        <f>'Base Stats - by Class'!K91-K$102</f>
        <v>0</v>
      </c>
      <c r="L110" s="3">
        <f>'Base Stats - by Class'!L91-L$102</f>
        <v>-0.29999999999999982</v>
      </c>
      <c r="M110" s="3">
        <f>'Base Stats - by Class'!M91-M$102</f>
        <v>-2.9999999999999916E-2</v>
      </c>
      <c r="N110" s="3">
        <f>'Base Stats - by Class'!N91-N$102</f>
        <v>7</v>
      </c>
      <c r="O110" s="3">
        <f>'Base Stats - by Class'!O91-O$102</f>
        <v>-17</v>
      </c>
    </row>
    <row r="111" spans="1:15" ht="12.75">
      <c r="A111" s="1" t="str">
        <f>'Base Stats - by Class'!A92</f>
        <v>Kalista</v>
      </c>
      <c r="B111" s="3">
        <f>'Base Stats - by Class'!B92-B$102</f>
        <v>-8.2400000000000091</v>
      </c>
      <c r="C111" s="3">
        <f>'Base Stats - by Class'!C92-C$102</f>
        <v>1</v>
      </c>
      <c r="D111" s="3">
        <f>'Base Stats - by Class'!D92-D$102</f>
        <v>3</v>
      </c>
      <c r="E111" s="3">
        <f>'Base Stats - by Class'!E92-E$102</f>
        <v>0.5</v>
      </c>
      <c r="F111" s="3">
        <f>'Base Stats - by Class'!F92-F$102</f>
        <v>4.9999999999999933E-2</v>
      </c>
      <c r="G111" s="4">
        <f>'Base Stats - by Class'!G92-G$102</f>
        <v>1.0000000000000002E-2</v>
      </c>
      <c r="H111" s="3">
        <f>'Base Stats - by Class'!H92-H$102</f>
        <v>-3</v>
      </c>
      <c r="I111" s="3">
        <f>'Base Stats - by Class'!I92-I$102</f>
        <v>0.20000000000000018</v>
      </c>
      <c r="J111" s="3">
        <f>'Base Stats - by Class'!J92-J$102</f>
        <v>0</v>
      </c>
      <c r="K111" s="3">
        <f>'Base Stats - by Class'!K92-K$102</f>
        <v>0</v>
      </c>
      <c r="L111" s="3">
        <f>'Base Stats - by Class'!L92-L$102</f>
        <v>0.20000000000000018</v>
      </c>
      <c r="M111" s="3">
        <f>'Base Stats - by Class'!M92-M$102</f>
        <v>-2.9999999999999916E-2</v>
      </c>
      <c r="N111" s="3">
        <f>'Base Stats - by Class'!N92-N$102</f>
        <v>-3</v>
      </c>
      <c r="O111" s="3">
        <f>'Base Stats - by Class'!O92-O$102</f>
        <v>-17</v>
      </c>
    </row>
    <row r="112" spans="1:15" ht="12.75">
      <c r="A112" s="1" t="str">
        <f>'Base Stats - by Class'!A93</f>
        <v>Kindred</v>
      </c>
      <c r="B112" s="3">
        <f>'Base Stats - by Class'!B93-B$102</f>
        <v>14</v>
      </c>
      <c r="C112" s="3">
        <f>'Base Stats - by Class'!C93-C$102</f>
        <v>3</v>
      </c>
      <c r="D112" s="3">
        <f>'Base Stats - by Class'!D93-D$102</f>
        <v>2</v>
      </c>
      <c r="E112" s="3">
        <f>'Base Stats - by Class'!E93-E$102</f>
        <v>-0.14000000000000012</v>
      </c>
      <c r="F112" s="3">
        <f>'Base Stats - by Class'!F93-F$102</f>
        <v>-1.9000000000000017E-2</v>
      </c>
      <c r="G112" s="4">
        <f>'Base Stats - by Class'!G93-G$102</f>
        <v>0</v>
      </c>
      <c r="H112" s="3">
        <f>'Base Stats - by Class'!H93-H$102</f>
        <v>-2</v>
      </c>
      <c r="I112" s="3">
        <f>'Base Stats - by Class'!I93-I$102</f>
        <v>0.20000000000000018</v>
      </c>
      <c r="J112" s="3">
        <f>'Base Stats - by Class'!J93-J$102</f>
        <v>0</v>
      </c>
      <c r="K112" s="3">
        <f>'Base Stats - by Class'!K93-K$102</f>
        <v>0</v>
      </c>
      <c r="L112" s="3">
        <f>'Base Stats - by Class'!L93-L$102</f>
        <v>1.2000000000000002</v>
      </c>
      <c r="M112" s="3">
        <f>'Base Stats - by Class'!M93-M$102</f>
        <v>-2.9999999999999916E-2</v>
      </c>
      <c r="N112" s="3">
        <f>'Base Stats - by Class'!N93-N$102</f>
        <v>-3</v>
      </c>
      <c r="O112" s="3">
        <f>'Base Stats - by Class'!O93-O$102</f>
        <v>-42</v>
      </c>
    </row>
    <row r="113" spans="1:15" ht="12.75">
      <c r="A113" s="1" t="str">
        <f>'Base Stats - by Class'!A94</f>
        <v>Kog'Maw</v>
      </c>
      <c r="B113" s="3">
        <f>'Base Stats - by Class'!B94-B$102</f>
        <v>-8.2400000000000091</v>
      </c>
      <c r="C113" s="3">
        <f>'Base Stats - by Class'!C94-C$102</f>
        <v>0</v>
      </c>
      <c r="D113" s="3">
        <f>'Base Stats - by Class'!D94-D$102</f>
        <v>2</v>
      </c>
      <c r="E113" s="3">
        <f>'Base Stats - by Class'!E94-E$102</f>
        <v>1.0000000000000231E-2</v>
      </c>
      <c r="F113" s="3">
        <f>'Base Stats - by Class'!F94-F$102</f>
        <v>2.1000000000000019E-2</v>
      </c>
      <c r="G113" s="4">
        <f>'Base Stats - by Class'!G94-G$102</f>
        <v>1.4999999999999979E-3</v>
      </c>
      <c r="H113" s="3">
        <f>'Base Stats - by Class'!H94-H$102</f>
        <v>-2</v>
      </c>
      <c r="I113" s="3">
        <f>'Base Stats - by Class'!I94-I$102</f>
        <v>0.20000000000000018</v>
      </c>
      <c r="J113" s="3">
        <f>'Base Stats - by Class'!J94-J$102</f>
        <v>0</v>
      </c>
      <c r="K113" s="3">
        <f>'Base Stats - by Class'!K94-K$102</f>
        <v>0</v>
      </c>
      <c r="L113" s="3">
        <f>'Base Stats - by Class'!L94-L$102</f>
        <v>0.20000000000000018</v>
      </c>
      <c r="M113" s="3">
        <f>'Base Stats - by Class'!M94-M$102</f>
        <v>-2.9999999999999916E-2</v>
      </c>
      <c r="N113" s="3">
        <f>'Base Stats - by Class'!N94-N$102</f>
        <v>-3</v>
      </c>
      <c r="O113" s="3">
        <f>'Base Stats - by Class'!O94-O$102</f>
        <v>-42</v>
      </c>
    </row>
    <row r="114" spans="1:15" ht="12.75">
      <c r="A114" s="1" t="str">
        <f>'Base Stats - by Class'!A95</f>
        <v>Lucian</v>
      </c>
      <c r="B114" s="3">
        <f>'Base Stats - by Class'!B95-B$102</f>
        <v>28.399999999999977</v>
      </c>
      <c r="C114" s="3">
        <f>'Base Stats - by Class'!C95-C$102</f>
        <v>-2</v>
      </c>
      <c r="D114" s="3">
        <f>'Base Stats - by Class'!D95-D$102</f>
        <v>2</v>
      </c>
      <c r="E114" s="3">
        <f>'Base Stats - by Class'!E95-E$102</f>
        <v>1.0000000000000231E-2</v>
      </c>
      <c r="F114" s="3">
        <f>'Base Stats - by Class'!F95-F$102</f>
        <v>-6.0000000000000053E-3</v>
      </c>
      <c r="G114" s="4">
        <f>'Base Stats - by Class'!G95-G$102</f>
        <v>8.0000000000000002E-3</v>
      </c>
      <c r="H114" s="3">
        <f>'Base Stats - by Class'!H95-H$102</f>
        <v>2</v>
      </c>
      <c r="I114" s="3">
        <f>'Base Stats - by Class'!I95-I$102</f>
        <v>-0.29999999999999982</v>
      </c>
      <c r="J114" s="3">
        <f>'Base Stats - by Class'!J95-J$102</f>
        <v>0</v>
      </c>
      <c r="K114" s="3">
        <f>'Base Stats - by Class'!K95-K$102</f>
        <v>0</v>
      </c>
      <c r="L114" s="3">
        <f>'Base Stats - by Class'!L95-L$102</f>
        <v>0.20000000000000018</v>
      </c>
      <c r="M114" s="3">
        <f>'Base Stats - by Class'!M95-M$102</f>
        <v>7.0000000000000062E-2</v>
      </c>
      <c r="N114" s="3">
        <f>'Base Stats - by Class'!N95-N$102</f>
        <v>7</v>
      </c>
      <c r="O114" s="3">
        <f>'Base Stats - by Class'!O95-O$102</f>
        <v>-42</v>
      </c>
    </row>
    <row r="115" spans="1:15" ht="12.75">
      <c r="A115" s="1" t="str">
        <f>'Base Stats - by Class'!A96</f>
        <v>Miss Fortune</v>
      </c>
      <c r="B115" s="3">
        <f>'Base Stats - by Class'!B96-B$102</f>
        <v>4</v>
      </c>
      <c r="C115" s="3">
        <f>'Base Stats - by Class'!C96-C$102</f>
        <v>3</v>
      </c>
      <c r="D115" s="3">
        <f>'Base Stats - by Class'!D96-D$102</f>
        <v>-9</v>
      </c>
      <c r="E115" s="3">
        <f>'Base Stats - by Class'!E96-E$102</f>
        <v>-0.39999999999999991</v>
      </c>
      <c r="F115" s="3">
        <f>'Base Stats - by Class'!F96-F$102</f>
        <v>1.2000000000000011E-2</v>
      </c>
      <c r="G115" s="4">
        <f>'Base Stats - by Class'!G96-G$102</f>
        <v>4.9999999999999975E-3</v>
      </c>
      <c r="H115" s="3">
        <f>'Base Stats - by Class'!H96-H$102</f>
        <v>2</v>
      </c>
      <c r="I115" s="3">
        <f>'Base Stats - by Class'!I96-I$102</f>
        <v>-0.29999999999999982</v>
      </c>
      <c r="J115" s="3">
        <f>'Base Stats - by Class'!J96-J$102</f>
        <v>0</v>
      </c>
      <c r="K115" s="3">
        <f>'Base Stats - by Class'!K96-K$102</f>
        <v>0</v>
      </c>
      <c r="L115" s="3">
        <f>'Base Stats - by Class'!L96-L$102</f>
        <v>0.20000000000000018</v>
      </c>
      <c r="M115" s="3">
        <f>'Base Stats - by Class'!M96-M$102</f>
        <v>7.0000000000000062E-2</v>
      </c>
      <c r="N115" s="3">
        <f>'Base Stats - by Class'!N96-N$102</f>
        <v>-3</v>
      </c>
      <c r="O115" s="3">
        <f>'Base Stats - by Class'!O96-O$102</f>
        <v>8</v>
      </c>
    </row>
    <row r="116" spans="1:15" ht="12.75">
      <c r="A116" s="1" t="str">
        <f>'Base Stats - by Class'!A97</f>
        <v>Sivir</v>
      </c>
      <c r="B116" s="3">
        <f>'Base Stats - by Class'!B97-B$102</f>
        <v>-10.240000000000009</v>
      </c>
      <c r="C116" s="3">
        <f>'Base Stats - by Class'!C97-C$102</f>
        <v>0</v>
      </c>
      <c r="D116" s="3">
        <f>'Base Stats - by Class'!D97-D$102</f>
        <v>2</v>
      </c>
      <c r="E116" s="3">
        <f>'Base Stats - by Class'!E97-E$102</f>
        <v>1.0000000000000231E-2</v>
      </c>
      <c r="F116" s="3">
        <f>'Base Stats - by Class'!F97-F$102</f>
        <v>-1.9000000000000017E-2</v>
      </c>
      <c r="G116" s="4">
        <f>'Base Stats - by Class'!G97-G$102</f>
        <v>-9.0000000000000011E-3</v>
      </c>
      <c r="H116" s="3">
        <f>'Base Stats - by Class'!H97-H$102</f>
        <v>0</v>
      </c>
      <c r="I116" s="3">
        <f>'Base Stats - by Class'!I97-I$102</f>
        <v>-4.9999999999999822E-2</v>
      </c>
      <c r="J116" s="3">
        <f>'Base Stats - by Class'!J97-J$102</f>
        <v>0</v>
      </c>
      <c r="K116" s="3">
        <f>'Base Stats - by Class'!K97-K$102</f>
        <v>0</v>
      </c>
      <c r="L116" s="3">
        <f>'Base Stats - by Class'!L97-L$102</f>
        <v>-0.79999999999999982</v>
      </c>
      <c r="M116" s="3">
        <f>'Base Stats - by Class'!M97-M$102</f>
        <v>-2.9999999999999916E-2</v>
      </c>
      <c r="N116" s="3">
        <f>'Base Stats - by Class'!N97-N$102</f>
        <v>7</v>
      </c>
      <c r="O116" s="3">
        <f>'Base Stats - by Class'!O97-O$102</f>
        <v>-42</v>
      </c>
    </row>
    <row r="117" spans="1:15" ht="12.75">
      <c r="A117" s="1" t="str">
        <f>'Base Stats - by Class'!A98</f>
        <v>Tristana</v>
      </c>
      <c r="B117" s="3">
        <f>'Base Stats - by Class'!B98-B$102</f>
        <v>16.759999999999991</v>
      </c>
      <c r="C117" s="3">
        <f>'Base Stats - by Class'!C98-C$102</f>
        <v>0</v>
      </c>
      <c r="D117" s="3">
        <f>'Base Stats - by Class'!D98-D$102</f>
        <v>2</v>
      </c>
      <c r="E117" s="3">
        <f>'Base Stats - by Class'!E98-E$102</f>
        <v>1.0000000000000231E-2</v>
      </c>
      <c r="F117" s="3">
        <f>'Base Stats - by Class'!F98-F$102</f>
        <v>1.2000000000000011E-2</v>
      </c>
      <c r="G117" s="4">
        <f>'Base Stats - by Class'!G98-G$102</f>
        <v>-1.0000000000000002E-2</v>
      </c>
      <c r="H117" s="3">
        <f>'Base Stats - by Class'!H98-H$102</f>
        <v>0</v>
      </c>
      <c r="I117" s="3">
        <f>'Base Stats - by Class'!I98-I$102</f>
        <v>-0.29999999999999982</v>
      </c>
      <c r="J117" s="3">
        <f>'Base Stats - by Class'!J98-J$102</f>
        <v>0</v>
      </c>
      <c r="K117" s="3">
        <f>'Base Stats - by Class'!K98-K$102</f>
        <v>0</v>
      </c>
      <c r="L117" s="3">
        <f>'Base Stats - by Class'!L98-L$102</f>
        <v>0.20000000000000018</v>
      </c>
      <c r="M117" s="3">
        <f>'Base Stats - by Class'!M98-M$102</f>
        <v>7.0000000000000062E-2</v>
      </c>
      <c r="N117" s="3">
        <f>'Base Stats - by Class'!N98-N$102</f>
        <v>-3</v>
      </c>
      <c r="O117" s="3">
        <f>'Base Stats - by Class'!O98-O$102</f>
        <v>-17</v>
      </c>
    </row>
    <row r="118" spans="1:15" ht="12.75">
      <c r="A118" s="1" t="str">
        <f>'Base Stats - by Class'!A99</f>
        <v>Twitch</v>
      </c>
      <c r="B118" s="3">
        <f>'Base Stats - by Class'!B99-B$102</f>
        <v>-0.91999999999995907</v>
      </c>
      <c r="C118" s="3">
        <f>'Base Stats - by Class'!C99-C$102</f>
        <v>-1</v>
      </c>
      <c r="D118" s="3">
        <f>'Base Stats - by Class'!D99-D$102</f>
        <v>0</v>
      </c>
      <c r="E118" s="3">
        <f>'Base Stats - by Class'!E99-E$102</f>
        <v>1.0000000000000231E-2</v>
      </c>
      <c r="F118" s="3">
        <f>'Base Stats - by Class'!F99-F$102</f>
        <v>3.5000000000000031E-2</v>
      </c>
      <c r="G118" s="4">
        <f>'Base Stats - by Class'!G99-G$102</f>
        <v>8.7999999999999953E-3</v>
      </c>
      <c r="H118" s="3">
        <f>'Base Stats - by Class'!H99-H$102</f>
        <v>1</v>
      </c>
      <c r="I118" s="3">
        <f>'Base Stats - by Class'!I99-I$102</f>
        <v>-0.29999999999999982</v>
      </c>
      <c r="J118" s="3">
        <f>'Base Stats - by Class'!J99-J$102</f>
        <v>0</v>
      </c>
      <c r="K118" s="3">
        <f>'Base Stats - by Class'!K99-K$102</f>
        <v>0</v>
      </c>
      <c r="L118" s="3">
        <f>'Base Stats - by Class'!L99-L$102</f>
        <v>0.20000000000000018</v>
      </c>
      <c r="M118" s="3">
        <f>'Base Stats - by Class'!M99-M$102</f>
        <v>2.0000000000000018E-2</v>
      </c>
      <c r="N118" s="3">
        <f>'Base Stats - by Class'!N99-N$102</f>
        <v>2</v>
      </c>
      <c r="O118" s="3">
        <f>'Base Stats - by Class'!O99-O$102</f>
        <v>8</v>
      </c>
    </row>
    <row r="119" spans="1:15" ht="12.75">
      <c r="A119" s="1" t="str">
        <f>'Base Stats - by Class'!A100</f>
        <v>Varus</v>
      </c>
      <c r="B119" s="3">
        <f>'Base Stats - by Class'!B100-B$102</f>
        <v>11.759999999999991</v>
      </c>
      <c r="C119" s="3">
        <f>'Base Stats - by Class'!C100-C$102</f>
        <v>0</v>
      </c>
      <c r="D119" s="3">
        <f>'Base Stats - by Class'!D100-D$102</f>
        <v>0</v>
      </c>
      <c r="E119" s="3">
        <f>'Base Stats - by Class'!E100-E$102</f>
        <v>1.0000000000000231E-2</v>
      </c>
      <c r="F119" s="3">
        <f>'Base Stats - by Class'!F100-F$102</f>
        <v>1.4000000000000012E-2</v>
      </c>
      <c r="G119" s="4">
        <f>'Base Stats - by Class'!G100-G$102</f>
        <v>4.9999999999999975E-3</v>
      </c>
      <c r="H119" s="3">
        <f>'Base Stats - by Class'!H100-H$102</f>
        <v>1</v>
      </c>
      <c r="I119" s="3">
        <f>'Base Stats - by Class'!I100-I$102</f>
        <v>0.10000000000000009</v>
      </c>
      <c r="J119" s="3">
        <f>'Base Stats - by Class'!J100-J$102</f>
        <v>0</v>
      </c>
      <c r="K119" s="3">
        <f>'Base Stats - by Class'!K100-K$102</f>
        <v>0</v>
      </c>
      <c r="L119" s="3">
        <f>'Base Stats - by Class'!L100-L$102</f>
        <v>-0.29999999999999982</v>
      </c>
      <c r="M119" s="3">
        <f>'Base Stats - by Class'!M100-M$102</f>
        <v>-2.9999999999999916E-2</v>
      </c>
      <c r="N119" s="3">
        <f>'Base Stats - by Class'!N100-N$102</f>
        <v>2</v>
      </c>
      <c r="O119" s="3">
        <f>'Base Stats - by Class'!O100-O$102</f>
        <v>33</v>
      </c>
    </row>
    <row r="120" spans="1:15" ht="12.75">
      <c r="A120" s="1" t="str">
        <f>'Base Stats - by Class'!A101</f>
        <v>Vayne</v>
      </c>
      <c r="B120" s="3">
        <f>'Base Stats - by Class'!B101-B$102</f>
        <v>-27.560000000000002</v>
      </c>
      <c r="C120" s="3">
        <f>'Base Stats - by Class'!C101-C$102</f>
        <v>1</v>
      </c>
      <c r="D120" s="3">
        <f>'Base Stats - by Class'!D101-D$102</f>
        <v>1</v>
      </c>
      <c r="E120" s="3">
        <f>'Base Stats - by Class'!E101-E$102</f>
        <v>-0.74</v>
      </c>
      <c r="F120" s="3">
        <f>'Base Stats - by Class'!F101-F$102</f>
        <v>1.4000000000000012E-2</v>
      </c>
      <c r="G120" s="4">
        <f>'Base Stats - by Class'!G101-G$102</f>
        <v>8.0000000000000002E-3</v>
      </c>
      <c r="H120" s="3">
        <f>'Base Stats - by Class'!H101-H$102</f>
        <v>-3</v>
      </c>
      <c r="I120" s="3">
        <f>'Base Stats - by Class'!I101-I$102</f>
        <v>0.10000000000000009</v>
      </c>
      <c r="J120" s="3">
        <f>'Base Stats - by Class'!J101-J$102</f>
        <v>0</v>
      </c>
      <c r="K120" s="3">
        <f>'Base Stats - by Class'!K101-K$102</f>
        <v>0</v>
      </c>
      <c r="L120" s="3">
        <f>'Base Stats - by Class'!L101-L$102</f>
        <v>-0.29999999999999982</v>
      </c>
      <c r="M120" s="3">
        <f>'Base Stats - by Class'!M101-M$102</f>
        <v>-2.9999999999999916E-2</v>
      </c>
      <c r="N120" s="3">
        <f>'Base Stats - by Class'!N101-N$102</f>
        <v>2</v>
      </c>
      <c r="O120" s="3">
        <f>'Base Stats - by Class'!O101-O$102</f>
        <v>8</v>
      </c>
    </row>
    <row r="121" spans="1:15" ht="12.75">
      <c r="A121" s="1" t="str">
        <f>'Base Stats - by Class'!A102</f>
        <v>Xayah</v>
      </c>
      <c r="B121" s="3">
        <f>'Base Stats - by Class'!B102-B$102</f>
        <v>19</v>
      </c>
      <c r="C121" s="3">
        <f>'Base Stats - by Class'!C102-C$102</f>
        <v>-2</v>
      </c>
      <c r="D121" s="3">
        <f>'Base Stats - by Class'!D102-D$102</f>
        <v>-1</v>
      </c>
      <c r="E121" s="3">
        <f>'Base Stats - by Class'!E102-E$102</f>
        <v>-0.19999999999999973</v>
      </c>
      <c r="F121" s="3">
        <f>'Base Stats - by Class'!F102-F$102</f>
        <v>-1.9000000000000017E-2</v>
      </c>
      <c r="G121" s="4">
        <f>'Base Stats - by Class'!G102-G$102</f>
        <v>8.0000000000000002E-3</v>
      </c>
      <c r="H121" s="3">
        <f>'Base Stats - by Class'!H102-H$102</f>
        <v>2</v>
      </c>
      <c r="I121" s="3">
        <f>'Base Stats - by Class'!I102-I$102</f>
        <v>-0.29999999999999982</v>
      </c>
      <c r="J121" s="3">
        <f>'Base Stats - by Class'!J102-J$102</f>
        <v>0</v>
      </c>
      <c r="K121" s="3">
        <f>'Base Stats - by Class'!K102-K$102</f>
        <v>0</v>
      </c>
      <c r="L121" s="3">
        <f>'Base Stats - by Class'!L102-L$102</f>
        <v>-0.79999999999999982</v>
      </c>
      <c r="M121" s="3">
        <f>'Base Stats - by Class'!M102-M$102</f>
        <v>0.17000000000000004</v>
      </c>
      <c r="N121" s="3">
        <f>'Base Stats - by Class'!N102-N$102</f>
        <v>-3</v>
      </c>
      <c r="O121" s="3">
        <f>'Base Stats - by Class'!O102-O$102</f>
        <v>-17</v>
      </c>
    </row>
    <row r="122" spans="1:15" ht="12.7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75">
      <c r="A123" s="10" t="s">
        <v>181</v>
      </c>
      <c r="B123" s="11">
        <v>576</v>
      </c>
      <c r="C123" s="11">
        <v>88</v>
      </c>
      <c r="D123" s="11">
        <v>67</v>
      </c>
      <c r="E123" s="11">
        <f>ROUND(AVERAGE('Base Stats - by Class'!E103:E109),1)</f>
        <v>3.3</v>
      </c>
      <c r="F123" s="11">
        <f>ROUND(AVERAGE('Base Stats - by Class'!F103:F109),3)</f>
        <v>0.64700000000000002</v>
      </c>
      <c r="G123" s="12">
        <f>ROUND(AVERAGE('Base Stats - by Class'!G103:G109),3)</f>
        <v>2.9000000000000001E-2</v>
      </c>
      <c r="H123" s="11">
        <v>34</v>
      </c>
      <c r="I123" s="11">
        <f>ROUND(AVERAGE('Base Stats - by Class'!I103:I109),1)</f>
        <v>3.2</v>
      </c>
      <c r="J123" s="11">
        <v>32</v>
      </c>
      <c r="K123" s="11">
        <f>ROUND(AVERAGE('Base Stats - by Class'!K103:K109),1)</f>
        <v>1.3</v>
      </c>
      <c r="L123" s="11">
        <f>ROUND(AVERAGE('Base Stats - by Class'!L103:L109),1)</f>
        <v>7.6</v>
      </c>
      <c r="M123" s="11">
        <f>ROUND(AVERAGE('Base Stats - by Class'!M103:M109),2)</f>
        <v>0.69</v>
      </c>
      <c r="N123" s="11">
        <v>346</v>
      </c>
      <c r="O123" s="11">
        <v>143</v>
      </c>
    </row>
    <row r="124" spans="1:15" ht="12.75">
      <c r="A124" s="1" t="str">
        <f>'Base Stats - by Class'!A103</f>
        <v>Fiora</v>
      </c>
      <c r="B124" s="3">
        <f>'Base Stats - by Class'!B103-B$123</f>
        <v>-26</v>
      </c>
      <c r="C124" s="3">
        <f>'Base Stats - by Class'!C103-C$123</f>
        <v>-3</v>
      </c>
      <c r="D124" s="3">
        <f>'Base Stats - by Class'!D103-D$123</f>
        <v>1</v>
      </c>
      <c r="E124" s="3">
        <f>'Base Stats - by Class'!E103-E$123</f>
        <v>0</v>
      </c>
      <c r="F124" s="3">
        <f>'Base Stats - by Class'!F103-F$123</f>
        <v>-2.200000000000002E-2</v>
      </c>
      <c r="G124" s="4">
        <f>'Base Stats - by Class'!G103-G$123</f>
        <v>2.9999999999999992E-3</v>
      </c>
      <c r="H124" s="3">
        <f>'Base Stats - by Class'!H103-H$123</f>
        <v>-1</v>
      </c>
      <c r="I124" s="3">
        <f>'Base Stats - by Class'!I103-I$123</f>
        <v>0.29999999999999982</v>
      </c>
      <c r="J124" s="3">
        <f>'Base Stats - by Class'!J103-J$123</f>
        <v>0.10000000000000142</v>
      </c>
      <c r="K124" s="3">
        <f>'Base Stats - by Class'!K103-K$123</f>
        <v>-5.0000000000000044E-2</v>
      </c>
      <c r="L124" s="3">
        <f>'Base Stats - by Class'!L103-L$123</f>
        <v>0.90000000000000036</v>
      </c>
      <c r="M124" s="3">
        <f>'Base Stats - by Class'!M103-M$123</f>
        <v>-0.1399999999999999</v>
      </c>
      <c r="N124" s="3">
        <f>'Base Stats - by Class'!N103-N$123</f>
        <v>-1</v>
      </c>
      <c r="O124" s="3">
        <f>'Base Stats - by Class'!O103-O$123</f>
        <v>7</v>
      </c>
    </row>
    <row r="125" spans="1:15" ht="12.75">
      <c r="A125" s="1" t="str">
        <f>'Base Stats - by Class'!A104</f>
        <v>Jax</v>
      </c>
      <c r="B125" s="3">
        <f>'Base Stats - by Class'!B104-B$123</f>
        <v>16.799999999999955</v>
      </c>
      <c r="C125" s="3">
        <f>'Base Stats - by Class'!C104-C$123</f>
        <v>-3</v>
      </c>
      <c r="D125" s="3">
        <f>'Base Stats - by Class'!D104-D$123</f>
        <v>2.9699999999999989</v>
      </c>
      <c r="E125" s="3">
        <f>'Base Stats - by Class'!E104-E$123</f>
        <v>7.5000000000000178E-2</v>
      </c>
      <c r="F125" s="3">
        <f>'Base Stats - by Class'!F104-F$123</f>
        <v>-9.000000000000008E-3</v>
      </c>
      <c r="G125" s="4">
        <f>'Base Stats - by Class'!G104-G$123</f>
        <v>5.000000000000001E-3</v>
      </c>
      <c r="H125" s="3">
        <f>'Base Stats - by Class'!H104-H$123</f>
        <v>2</v>
      </c>
      <c r="I125" s="3">
        <f>'Base Stats - by Class'!I104-I$123</f>
        <v>-0.20000000000000018</v>
      </c>
      <c r="J125" s="3">
        <f>'Base Stats - by Class'!J104-J$123</f>
        <v>0.10000000000000142</v>
      </c>
      <c r="K125" s="3">
        <f>'Base Stats - by Class'!K104-K$123</f>
        <v>-5.0000000000000044E-2</v>
      </c>
      <c r="L125" s="3">
        <f>'Base Stats - by Class'!L104-L$123</f>
        <v>0.90000000000000036</v>
      </c>
      <c r="M125" s="3">
        <f>'Base Stats - by Class'!M104-M$123</f>
        <v>-0.1399999999999999</v>
      </c>
      <c r="N125" s="3">
        <f>'Base Stats - by Class'!N104-N$123</f>
        <v>4</v>
      </c>
      <c r="O125" s="3">
        <f>'Base Stats - by Class'!O104-O$123</f>
        <v>-18</v>
      </c>
    </row>
    <row r="126" spans="1:15" ht="12.75">
      <c r="A126" s="1" t="str">
        <f>'Base Stats - by Class'!A105</f>
        <v>Kayn</v>
      </c>
      <c r="B126" s="3">
        <f>'Base Stats - by Class'!B105-B$123</f>
        <v>9</v>
      </c>
      <c r="C126" s="3">
        <f>'Base Stats - by Class'!C105-C$123</f>
        <v>-3</v>
      </c>
      <c r="D126" s="3">
        <f>'Base Stats - by Class'!D105-D$123</f>
        <v>1</v>
      </c>
      <c r="E126" s="3">
        <f>'Base Stats - by Class'!E105-E$123</f>
        <v>0</v>
      </c>
      <c r="F126" s="3">
        <f>'Base Stats - by Class'!F105-F$123</f>
        <v>-2.200000000000002E-2</v>
      </c>
      <c r="G126" s="4">
        <f>'Base Stats - by Class'!G105-G$123</f>
        <v>-2.0000000000000018E-3</v>
      </c>
      <c r="H126" s="3">
        <f>'Base Stats - by Class'!H105-H$123</f>
        <v>4</v>
      </c>
      <c r="I126" s="3">
        <f>'Base Stats - by Class'!I105-I$123</f>
        <v>9.9999999999999645E-2</v>
      </c>
      <c r="J126" s="3">
        <f>'Base Stats - by Class'!J105-J$123</f>
        <v>0.10000000000000142</v>
      </c>
      <c r="K126" s="3">
        <f>'Base Stats - by Class'!K105-K$123</f>
        <v>-5.0000000000000044E-2</v>
      </c>
      <c r="L126" s="3">
        <f>'Base Stats - by Class'!L105-L$123</f>
        <v>0.40000000000000036</v>
      </c>
      <c r="M126" s="3">
        <f>'Base Stats - by Class'!M105-M$123</f>
        <v>6.0000000000000053E-2</v>
      </c>
      <c r="N126" s="3">
        <f>'Base Stats - by Class'!N105-N$123</f>
        <v>-6</v>
      </c>
      <c r="O126" s="3">
        <f>'Base Stats - by Class'!O105-O$123</f>
        <v>32</v>
      </c>
    </row>
    <row r="127" spans="1:15" ht="12.75">
      <c r="A127" s="1" t="str">
        <f>'Base Stats - by Class'!A106</f>
        <v>Master Yi</v>
      </c>
      <c r="B127" s="3">
        <f>'Base Stats - by Class'!B106-B$123</f>
        <v>22.559999999999945</v>
      </c>
      <c r="C127" s="3">
        <f>'Base Stats - by Class'!C106-C$123</f>
        <v>4</v>
      </c>
      <c r="D127" s="3">
        <f>'Base Stats - by Class'!D106-D$123</f>
        <v>1</v>
      </c>
      <c r="E127" s="3">
        <f>'Base Stats - by Class'!E106-E$123</f>
        <v>-0.29999999999999982</v>
      </c>
      <c r="F127" s="3">
        <f>'Base Stats - by Class'!F106-F$123</f>
        <v>3.2000000000000028E-2</v>
      </c>
      <c r="G127" s="4">
        <f>'Base Stats - by Class'!G106-G$123</f>
        <v>-9.0000000000000011E-3</v>
      </c>
      <c r="H127" s="3">
        <f>'Base Stats - by Class'!H106-H$123</f>
        <v>-1</v>
      </c>
      <c r="I127" s="3">
        <f>'Base Stats - by Class'!I106-I$123</f>
        <v>-0.20000000000000018</v>
      </c>
      <c r="J127" s="3">
        <f>'Base Stats - by Class'!J106-J$123</f>
        <v>0.10000000000000142</v>
      </c>
      <c r="K127" s="3">
        <f>'Base Stats - by Class'!K106-K$123</f>
        <v>-5.0000000000000044E-2</v>
      </c>
      <c r="L127" s="3">
        <f>'Base Stats - by Class'!L106-L$123</f>
        <v>-9.9999999999999645E-2</v>
      </c>
      <c r="M127" s="3">
        <f>'Base Stats - by Class'!M106-M$123</f>
        <v>-3.9999999999999925E-2</v>
      </c>
      <c r="N127" s="3">
        <f>'Base Stats - by Class'!N106-N$123</f>
        <v>9</v>
      </c>
      <c r="O127" s="3">
        <f>'Base Stats - by Class'!O106-O$123</f>
        <v>-18</v>
      </c>
    </row>
    <row r="128" spans="1:15" ht="12.75">
      <c r="A128" s="1" t="str">
        <f>'Base Stats - by Class'!A107</f>
        <v>Riven</v>
      </c>
      <c r="B128" s="3">
        <f>'Base Stats - by Class'!B107-B$123</f>
        <v>-17.519999999999982</v>
      </c>
      <c r="C128" s="3">
        <f>'Base Stats - by Class'!C107-C$123</f>
        <v>-2</v>
      </c>
      <c r="D128" s="3">
        <f>'Base Stats - by Class'!D107-D$123</f>
        <v>-3</v>
      </c>
      <c r="E128" s="3">
        <f>'Base Stats - by Class'!E107-E$123</f>
        <v>-0.29999999999999982</v>
      </c>
      <c r="F128" s="3">
        <f>'Base Stats - by Class'!F107-F$123</f>
        <v>-2.200000000000002E-2</v>
      </c>
      <c r="G128" s="4">
        <f>'Base Stats - by Class'!G107-G$123</f>
        <v>6.0000000000000019E-3</v>
      </c>
      <c r="H128" s="3">
        <f>'Base Stats - by Class'!H107-H$123</f>
        <v>-1</v>
      </c>
      <c r="I128" s="3">
        <f>'Base Stats - by Class'!I107-I$123</f>
        <v>0</v>
      </c>
      <c r="J128" s="3">
        <f>'Base Stats - by Class'!J107-J$123</f>
        <v>0.10000000000000142</v>
      </c>
      <c r="K128" s="3">
        <f>'Base Stats - by Class'!K107-K$123</f>
        <v>-5.0000000000000044E-2</v>
      </c>
      <c r="L128" s="3">
        <f>'Base Stats - by Class'!L107-L$123</f>
        <v>-2.0999999999999996</v>
      </c>
      <c r="M128" s="3">
        <f>'Base Stats - by Class'!M107-M$123</f>
        <v>-0.18999999999999995</v>
      </c>
      <c r="N128" s="3">
        <f>'Base Stats - by Class'!N107-N$123</f>
        <v>-6</v>
      </c>
      <c r="O128" s="3">
        <f>'Base Stats - by Class'!O107-O$123</f>
        <v>-18</v>
      </c>
    </row>
    <row r="129" spans="1:32" ht="12.75">
      <c r="A129" s="1" t="str">
        <f>'Base Stats - by Class'!A108</f>
        <v>Tryndamere</v>
      </c>
      <c r="B129" s="3">
        <f>'Base Stats - by Class'!B108-B$123</f>
        <v>49.639999999999986</v>
      </c>
      <c r="C129" s="3">
        <f>'Base Stats - by Class'!C108-C$123</f>
        <v>10</v>
      </c>
      <c r="D129" s="3">
        <f>'Base Stats - by Class'!D108-D$123</f>
        <v>2</v>
      </c>
      <c r="E129" s="3">
        <f>'Base Stats - by Class'!E108-E$123</f>
        <v>0.40000000000000036</v>
      </c>
      <c r="F129" s="3">
        <f>'Base Stats - by Class'!F108-F$123</f>
        <v>2.300000000000002E-2</v>
      </c>
      <c r="G129" s="4">
        <f>'Base Stats - by Class'!G108-G$123</f>
        <v>0</v>
      </c>
      <c r="H129" s="3">
        <f>'Base Stats - by Class'!H108-H$123</f>
        <v>-1</v>
      </c>
      <c r="I129" s="3">
        <f>'Base Stats - by Class'!I108-I$123</f>
        <v>-0.10000000000000009</v>
      </c>
      <c r="J129" s="3">
        <f>'Base Stats - by Class'!J108-J$123</f>
        <v>0.10000000000000142</v>
      </c>
      <c r="K129" s="3">
        <f>'Base Stats - by Class'!K108-K$123</f>
        <v>-5.0000000000000044E-2</v>
      </c>
      <c r="L129" s="3">
        <f>'Base Stats - by Class'!L108-L$123</f>
        <v>0.90000000000000036</v>
      </c>
      <c r="M129" s="3">
        <f>'Base Stats - by Class'!M108-M$123</f>
        <v>0.21000000000000008</v>
      </c>
      <c r="N129" s="3">
        <f>'Base Stats - by Class'!N108-N$123</f>
        <v>-1</v>
      </c>
      <c r="O129" s="3">
        <f>'Base Stats - by Class'!O108-O$123</f>
        <v>-18</v>
      </c>
    </row>
    <row r="130" spans="1:32" ht="12.75">
      <c r="A130" s="1" t="str">
        <f>'Base Stats - by Class'!A109</f>
        <v>Yasuo</v>
      </c>
      <c r="B130" s="3">
        <f>'Base Stats - by Class'!B109-B$123</f>
        <v>-53</v>
      </c>
      <c r="C130" s="3">
        <f>'Base Stats - by Class'!C109-C$123</f>
        <v>-1</v>
      </c>
      <c r="D130" s="3">
        <f>'Base Stats - by Class'!D109-D$123</f>
        <v>-7</v>
      </c>
      <c r="E130" s="3">
        <f>'Base Stats - by Class'!E109-E$123</f>
        <v>-9.9999999999999645E-2</v>
      </c>
      <c r="F130" s="3">
        <f>'Base Stats - by Class'!F109-F$123</f>
        <v>2.300000000000002E-2</v>
      </c>
      <c r="G130" s="4">
        <f>'Base Stats - by Class'!G109-G$123</f>
        <v>-4.0000000000000001E-3</v>
      </c>
      <c r="H130" s="3">
        <f>'Base Stats - by Class'!H109-H$123</f>
        <v>-4</v>
      </c>
      <c r="I130" s="3">
        <f>'Base Stats - by Class'!I109-I$123</f>
        <v>0.19999999999999973</v>
      </c>
      <c r="J130" s="3">
        <f>'Base Stats - by Class'!J109-J$123</f>
        <v>-2</v>
      </c>
      <c r="K130" s="3">
        <f>'Base Stats - by Class'!K109-K$123</f>
        <v>-5.0000000000000044E-2</v>
      </c>
      <c r="L130" s="3">
        <f>'Base Stats - by Class'!L109-L$123</f>
        <v>-1.0999999999999996</v>
      </c>
      <c r="M130" s="3">
        <f>'Base Stats - by Class'!M109-M$123</f>
        <v>0.21000000000000008</v>
      </c>
      <c r="N130" s="3">
        <f>'Base Stats - by Class'!N109-N$123</f>
        <v>-1</v>
      </c>
      <c r="O130" s="3">
        <f>'Base Stats - by Class'!O109-O$123</f>
        <v>32</v>
      </c>
    </row>
    <row r="131" spans="1:32" ht="12.7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32" ht="12.75">
      <c r="A132" s="10" t="s">
        <v>182</v>
      </c>
      <c r="B132" s="11">
        <v>565</v>
      </c>
      <c r="C132" s="11">
        <v>82</v>
      </c>
      <c r="D132" s="11">
        <v>65</v>
      </c>
      <c r="E132" s="11">
        <f>ROUND(AVERAGE('Base Stats - by Class'!E111,'Base Stats - by Class'!E113,'Base Stats - by Class'!E121),1)</f>
        <v>3.5</v>
      </c>
      <c r="F132" s="11">
        <f>ROUND(AVERAGE('Base Stats - by Class'!F111,'Base Stats - by Class'!F113,'Base Stats - by Class'!F121),3)</f>
        <v>0.621</v>
      </c>
      <c r="G132" s="12">
        <f>ROUND(AVERAGE('Base Stats - by Class'!G111,'Base Stats - by Class'!G113,'Base Stats - by Class'!G121),3)</f>
        <v>2.1999999999999999E-2</v>
      </c>
      <c r="H132" s="11">
        <v>37</v>
      </c>
      <c r="I132" s="11">
        <f>ROUND(AVERAGE('Base Stats - by Class'!I111,'Base Stats - by Class'!I113,'Base Stats - by Class'!I121),1)</f>
        <v>3.3</v>
      </c>
      <c r="J132" s="11">
        <v>32</v>
      </c>
      <c r="K132" s="11">
        <f>ROUND(AVERAGE('Base Stats - by Class'!K111,'Base Stats - by Class'!K113,'Base Stats - by Class'!K121),1)</f>
        <v>1.3</v>
      </c>
      <c r="L132" s="11">
        <f>ROUND(AVERAGE('Base Stats - by Class'!L111,'Base Stats - by Class'!L113,'Base Stats - by Class'!L121),1)</f>
        <v>7.7</v>
      </c>
      <c r="M132" s="11">
        <f>ROUND(AVERAGE('Base Stats - by Class'!M111,'Base Stats - by Class'!M113,'Base Stats - by Class'!M121),2)</f>
        <v>0.67</v>
      </c>
      <c r="N132" s="11">
        <v>345</v>
      </c>
      <c r="O132" s="11">
        <v>125</v>
      </c>
    </row>
    <row r="133" spans="1:32" ht="12.75">
      <c r="A133" s="1" t="str">
        <f>'Base Stats - by Class'!A111</f>
        <v>Cho'Gath</v>
      </c>
      <c r="B133" s="3">
        <f>'Base Stats - by Class'!B111-B$132</f>
        <v>9.3999999999999773</v>
      </c>
      <c r="C133" s="3">
        <f>'Base Stats - by Class'!C111-C$132</f>
        <v>-2</v>
      </c>
      <c r="D133" s="3">
        <f>'Base Stats - by Class'!D111-D$132</f>
        <v>4</v>
      </c>
      <c r="E133" s="3">
        <f>'Base Stats - by Class'!E111-E$132</f>
        <v>0.70000000000000018</v>
      </c>
      <c r="F133" s="3">
        <f>'Base Stats - by Class'!F111-F$132</f>
        <v>4.0000000000000036E-3</v>
      </c>
      <c r="G133" s="4">
        <f>'Base Stats - by Class'!G111-G$132</f>
        <v>-7.5999999999999991E-3</v>
      </c>
      <c r="H133" s="3">
        <f>'Base Stats - by Class'!H111-H$132</f>
        <v>1</v>
      </c>
      <c r="I133" s="3">
        <f>'Base Stats - by Class'!I111-I$132</f>
        <v>0.20000000000000018</v>
      </c>
      <c r="J133" s="3">
        <f>'Base Stats - by Class'!J111-J$132</f>
        <v>0.10000000000000142</v>
      </c>
      <c r="K133" s="3">
        <f>'Base Stats - by Class'!K111-K$132</f>
        <v>-5.0000000000000044E-2</v>
      </c>
      <c r="L133" s="3">
        <f>'Base Stats - by Class'!L111-L$132</f>
        <v>1.2999999999999998</v>
      </c>
      <c r="M133" s="3">
        <f>'Base Stats - by Class'!M111-M$132</f>
        <v>0.17999999999999994</v>
      </c>
      <c r="N133" s="3">
        <f>'Base Stats - by Class'!N111-N$132</f>
        <v>0</v>
      </c>
      <c r="O133" s="3">
        <f>'Base Stats - by Class'!O111-O$132</f>
        <v>0</v>
      </c>
    </row>
    <row r="134" spans="1:32" ht="12.75">
      <c r="A134" s="1" t="str">
        <f>'Base Stats - by Class'!A113</f>
        <v>Gangplank</v>
      </c>
      <c r="B134" s="3">
        <f>'Base Stats - by Class'!B112-B$132</f>
        <v>-40.600000000000023</v>
      </c>
      <c r="C134" s="3">
        <f>'Base Stats - by Class'!C112-C$132</f>
        <v>-2</v>
      </c>
      <c r="D134" s="3">
        <f>'Base Stats - by Class'!D112-D$132</f>
        <v>-16.64</v>
      </c>
      <c r="E134" s="3">
        <f>'Base Stats - by Class'!E112-E$132</f>
        <v>-0.875</v>
      </c>
      <c r="F134" s="3">
        <f>'Base Stats - by Class'!F112-F$132</f>
        <v>4.0000000000000036E-3</v>
      </c>
      <c r="G134" s="4">
        <f>'Base Stats - by Class'!G112-G$132</f>
        <v>-8.9999999999999802E-4</v>
      </c>
      <c r="H134" s="3">
        <f>'Base Stats - by Class'!H112-H$132</f>
        <v>-7</v>
      </c>
      <c r="I134" s="3">
        <f>'Base Stats - by Class'!I112-I$132</f>
        <v>0.20000000000000018</v>
      </c>
      <c r="J134" s="3">
        <f>'Base Stats - by Class'!J112-J$132</f>
        <v>-2</v>
      </c>
      <c r="K134" s="3">
        <f>'Base Stats - by Class'!K112-K$132</f>
        <v>-0.8</v>
      </c>
      <c r="L134" s="3">
        <f>'Base Stats - by Class'!L112-L$132</f>
        <v>-2.2000000000000002</v>
      </c>
      <c r="M134" s="3">
        <f>'Base Stats - by Class'!M112-M$132</f>
        <v>-7.0000000000000062E-2</v>
      </c>
      <c r="N134" s="3">
        <f>'Base Stats - by Class'!N112-N$132</f>
        <v>-10</v>
      </c>
      <c r="O134" s="3">
        <f>'Base Stats - by Class'!O112-O$132</f>
        <v>355</v>
      </c>
      <c r="AF134" s="16" t="str">
        <f>'Base Stats - by Class'!Q112</f>
        <v>Specialist</v>
      </c>
    </row>
    <row r="135" spans="1:32" ht="12.75">
      <c r="A135" s="1" t="str">
        <f>'Base Stats - by Class'!A121</f>
        <v>Singed</v>
      </c>
      <c r="B135" s="3">
        <f>'Base Stats - by Class'!B113-B$132</f>
        <v>-25</v>
      </c>
      <c r="C135" s="3">
        <f>'Base Stats - by Class'!C113-C$132</f>
        <v>0</v>
      </c>
      <c r="D135" s="3">
        <f>'Base Stats - by Class'!D113-D$132</f>
        <v>-1</v>
      </c>
      <c r="E135" s="3">
        <f>'Base Stats - by Class'!E113-E$132</f>
        <v>-0.5</v>
      </c>
      <c r="F135" s="3">
        <f>'Base Stats - by Class'!F113-F$132</f>
        <v>4.0000000000000036E-3</v>
      </c>
      <c r="G135" s="4">
        <f>'Base Stats - by Class'!G113-G$132</f>
        <v>1.0000000000000002E-2</v>
      </c>
      <c r="H135" s="3">
        <f>'Base Stats - by Class'!H113-H$132</f>
        <v>-2</v>
      </c>
      <c r="I135" s="3">
        <f>'Base Stats - by Class'!I113-I$132</f>
        <v>-0.29999999999999982</v>
      </c>
      <c r="J135" s="3">
        <f>'Base Stats - by Class'!J113-J$132</f>
        <v>0.10000000000000142</v>
      </c>
      <c r="K135" s="3">
        <f>'Base Stats - by Class'!K113-K$132</f>
        <v>-5.0000000000000044E-2</v>
      </c>
      <c r="L135" s="3">
        <f>'Base Stats - by Class'!L113-L$132</f>
        <v>-1.7000000000000002</v>
      </c>
      <c r="M135" s="3">
        <f>'Base Stats - by Class'!M113-M$132</f>
        <v>-7.0000000000000062E-2</v>
      </c>
      <c r="N135" s="3">
        <f>'Base Stats - by Class'!N113-N$132</f>
        <v>0</v>
      </c>
      <c r="O135" s="3">
        <f>'Base Stats - by Class'!O113-O$132</f>
        <v>0</v>
      </c>
    </row>
    <row r="136" spans="1:32" ht="12.7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32" ht="12.75">
      <c r="A137" s="10" t="s">
        <v>183</v>
      </c>
      <c r="B137" s="17">
        <v>533</v>
      </c>
      <c r="C137" s="17">
        <v>86</v>
      </c>
      <c r="D137" s="17">
        <v>56</v>
      </c>
      <c r="E137" s="17">
        <f>ROUND(AVERAGE('Base Stats - by Class'!E110,'Base Stats - by Class'!E112,'Base Stats - by Class'!E114,'Base Stats - by Class'!E115:E120,'Base Stats - by Class'!E122:E123),1)</f>
        <v>2.9</v>
      </c>
      <c r="F137" s="17">
        <f>ROUND(AVERAGE('Base Stats - by Class'!F110,'Base Stats - by Class'!F112,'Base Stats - by Class'!F114,'Base Stats - by Class'!F115:F120,'Base Stats - by Class'!F122:F123),3)</f>
        <v>0.63100000000000001</v>
      </c>
      <c r="G137" s="18">
        <f>ROUND(AVERAGE('Base Stats - by Class'!G110,'Base Stats - by Class'!G112,'Base Stats - by Class'!G114,'Base Stats - by Class'!G115:G120,'Base Stats - by Class'!G122:G123),3)</f>
        <v>2.8000000000000001E-2</v>
      </c>
      <c r="H137" s="17">
        <v>27</v>
      </c>
      <c r="I137" s="17">
        <f>ROUND(AVERAGE('Base Stats - by Class'!I110,'Base Stats - by Class'!I112,'Base Stats - by Class'!I114,'Base Stats - by Class'!I115:I120,'Base Stats - by Class'!I122:I123),1)</f>
        <v>3.4</v>
      </c>
      <c r="J137" s="17">
        <v>30</v>
      </c>
      <c r="K137" s="17">
        <f>ROUND(AVERAGE('Base Stats - by Class'!K110,'Base Stats - by Class'!K112,'Base Stats - by Class'!K114,'Base Stats - by Class'!K115:K120,'Base Stats - by Class'!K122:K123),1)</f>
        <v>0.5</v>
      </c>
      <c r="L137" s="17">
        <f>ROUND(AVERAGE('Base Stats - by Class'!L110,'Base Stats - by Class'!L112,'Base Stats - by Class'!L114,'Base Stats - by Class'!L115:L120,'Base Stats - by Class'!L122:L123),1)</f>
        <v>6.2</v>
      </c>
      <c r="M137" s="17">
        <f>ROUND(AVERAGE('Base Stats - by Class'!M110,'Base Stats - by Class'!M112,'Base Stats - by Class'!M114,'Base Stats - by Class'!M115:M120,'Base Stats - by Class'!M122:M123),2)</f>
        <v>0.71</v>
      </c>
      <c r="N137" s="17">
        <v>335</v>
      </c>
      <c r="O137" s="17">
        <v>453</v>
      </c>
    </row>
    <row r="138" spans="1:32" ht="12.75">
      <c r="A138" s="1" t="str">
        <f>'Base Stats - by Class'!A110</f>
        <v>Azir</v>
      </c>
      <c r="B138" s="3">
        <f>'Base Stats - by Class'!B110-B$137</f>
        <v>19</v>
      </c>
      <c r="C138" s="3">
        <f>'Base Stats - by Class'!C110-C$137</f>
        <v>6</v>
      </c>
      <c r="D138" s="3">
        <f>'Base Stats - by Class'!D110-D$137</f>
        <v>-4</v>
      </c>
      <c r="E138" s="3">
        <f>'Base Stats - by Class'!E110-E$137</f>
        <v>-0.10000000000000009</v>
      </c>
      <c r="F138" s="3">
        <f>'Base Stats - by Class'!F110-F$137</f>
        <v>7.0000000000000062E-3</v>
      </c>
      <c r="G138" s="4">
        <f>'Base Stats - by Class'!G110-G$137</f>
        <v>-1.3000000000000001E-2</v>
      </c>
      <c r="H138" s="3">
        <f>'Base Stats - by Class'!H110-H$137</f>
        <v>-7.9600000000000009</v>
      </c>
      <c r="I138" s="3">
        <f>'Base Stats - by Class'!I110-I$137</f>
        <v>-0.39999999999999991</v>
      </c>
      <c r="J138" s="3">
        <f>'Base Stats - by Class'!J110-J$137</f>
        <v>0</v>
      </c>
      <c r="K138" s="3">
        <f>'Base Stats - by Class'!K110-K$137</f>
        <v>0</v>
      </c>
      <c r="L138" s="3">
        <f>'Base Stats - by Class'!L110-L$137</f>
        <v>0.79999999999999982</v>
      </c>
      <c r="M138" s="3">
        <f>'Base Stats - by Class'!M110-M$137</f>
        <v>-0.15999999999999992</v>
      </c>
      <c r="N138" s="3">
        <f>'Base Stats - by Class'!N110-N$137</f>
        <v>0</v>
      </c>
      <c r="O138" s="3">
        <f>'Base Stats - by Class'!O110-O$137</f>
        <v>72</v>
      </c>
    </row>
    <row r="139" spans="1:32" ht="12.75">
      <c r="A139" s="1" t="str">
        <f>'Base Stats - by Class'!A112</f>
        <v>Fiddlesticks</v>
      </c>
      <c r="B139" s="3">
        <f>'Base Stats - by Class'!B111-B$137</f>
        <v>41.399999999999977</v>
      </c>
      <c r="C139" s="3">
        <f>'Base Stats - by Class'!C111-C$137</f>
        <v>-6</v>
      </c>
      <c r="D139" s="3">
        <f>'Base Stats - by Class'!D111-D$137</f>
        <v>13</v>
      </c>
      <c r="E139" s="3">
        <f>'Base Stats - by Class'!E111-E$137</f>
        <v>1.3000000000000003</v>
      </c>
      <c r="F139" s="3">
        <f>'Base Stats - by Class'!F111-F$137</f>
        <v>-6.0000000000000053E-3</v>
      </c>
      <c r="G139" s="4">
        <f>'Base Stats - by Class'!G111-G$137</f>
        <v>-1.3600000000000001E-2</v>
      </c>
      <c r="H139" s="3">
        <f>'Base Stats - by Class'!H111-H$137</f>
        <v>11</v>
      </c>
      <c r="I139" s="3">
        <f>'Base Stats - by Class'!I111-I$137</f>
        <v>0.10000000000000009</v>
      </c>
      <c r="J139" s="3">
        <f>'Base Stats - by Class'!J111-J$137</f>
        <v>2.1000000000000014</v>
      </c>
      <c r="K139" s="3">
        <f>'Base Stats - by Class'!K111-K$137</f>
        <v>0.75</v>
      </c>
      <c r="L139" s="3">
        <f>'Base Stats - by Class'!L111-L$137</f>
        <v>2.8</v>
      </c>
      <c r="M139" s="3">
        <f>'Base Stats - by Class'!M111-M$137</f>
        <v>0.14000000000000001</v>
      </c>
      <c r="N139" s="3">
        <f>'Base Stats - by Class'!N111-N$137</f>
        <v>10</v>
      </c>
      <c r="O139" s="3">
        <f>'Base Stats - by Class'!O111-O$137</f>
        <v>-328</v>
      </c>
    </row>
    <row r="140" spans="1:32" ht="12.75">
      <c r="A140" s="1" t="str">
        <f>'Base Stats - by Class'!A114</f>
        <v>Gnar</v>
      </c>
      <c r="B140" s="3">
        <f>'Base Stats - by Class'!B112-B$137</f>
        <v>-8.6000000000000227</v>
      </c>
      <c r="C140" s="3">
        <f>'Base Stats - by Class'!C112-C$137</f>
        <v>-6</v>
      </c>
      <c r="D140" s="3">
        <f>'Base Stats - by Class'!D112-D$137</f>
        <v>-7.6400000000000006</v>
      </c>
      <c r="E140" s="3">
        <f>'Base Stats - by Class'!E112-E$137</f>
        <v>-0.27499999999999991</v>
      </c>
      <c r="F140" s="3">
        <f>'Base Stats - by Class'!F112-F$137</f>
        <v>-6.0000000000000053E-3</v>
      </c>
      <c r="G140" s="4">
        <f>'Base Stats - by Class'!G112-G$137</f>
        <v>-6.8999999999999999E-3</v>
      </c>
      <c r="H140" s="3">
        <f>'Base Stats - by Class'!H112-H$137</f>
        <v>3</v>
      </c>
      <c r="I140" s="3">
        <f>'Base Stats - by Class'!I112-I$137</f>
        <v>0.10000000000000009</v>
      </c>
      <c r="J140" s="3">
        <f>'Base Stats - by Class'!J112-J$137</f>
        <v>0</v>
      </c>
      <c r="K140" s="3">
        <f>'Base Stats - by Class'!K112-K$137</f>
        <v>0</v>
      </c>
      <c r="L140" s="3">
        <f>'Base Stats - by Class'!L112-L$137</f>
        <v>-0.70000000000000018</v>
      </c>
      <c r="M140" s="3">
        <f>'Base Stats - by Class'!M112-M$137</f>
        <v>-0.10999999999999999</v>
      </c>
      <c r="N140" s="3">
        <f>'Base Stats - by Class'!N112-N$137</f>
        <v>0</v>
      </c>
      <c r="O140" s="3">
        <f>'Base Stats - by Class'!O112-O$137</f>
        <v>27</v>
      </c>
    </row>
    <row r="141" spans="1:32" ht="12.75">
      <c r="A141" s="1" t="str">
        <f>'Base Stats - by Class'!A115</f>
        <v>Graves</v>
      </c>
      <c r="B141" s="3">
        <f>'Base Stats - by Class'!B113-B$137</f>
        <v>7</v>
      </c>
      <c r="C141" s="3">
        <f>'Base Stats - by Class'!C113-C$137</f>
        <v>-4</v>
      </c>
      <c r="D141" s="3">
        <f>'Base Stats - by Class'!D113-D$137</f>
        <v>8</v>
      </c>
      <c r="E141" s="3">
        <f>'Base Stats - by Class'!E113-E$137</f>
        <v>0.10000000000000009</v>
      </c>
      <c r="F141" s="3">
        <f>'Base Stats - by Class'!F113-F$137</f>
        <v>-6.0000000000000053E-3</v>
      </c>
      <c r="G141" s="4">
        <f>'Base Stats - by Class'!G113-G$137</f>
        <v>4.0000000000000001E-3</v>
      </c>
      <c r="H141" s="3">
        <f>'Base Stats - by Class'!H113-H$137</f>
        <v>8</v>
      </c>
      <c r="I141" s="3">
        <f>'Base Stats - by Class'!I113-I$137</f>
        <v>-0.39999999999999991</v>
      </c>
      <c r="J141" s="3">
        <f>'Base Stats - by Class'!J113-J$137</f>
        <v>2.1000000000000014</v>
      </c>
      <c r="K141" s="3">
        <f>'Base Stats - by Class'!K113-K$137</f>
        <v>0.75</v>
      </c>
      <c r="L141" s="3">
        <f>'Base Stats - by Class'!L113-L$137</f>
        <v>-0.20000000000000018</v>
      </c>
      <c r="M141" s="3">
        <f>'Base Stats - by Class'!M113-M$137</f>
        <v>-0.10999999999999999</v>
      </c>
      <c r="N141" s="3">
        <f>'Base Stats - by Class'!N113-N$137</f>
        <v>10</v>
      </c>
      <c r="O141" s="3">
        <f>'Base Stats - by Class'!O113-O$137</f>
        <v>-328</v>
      </c>
    </row>
    <row r="142" spans="1:32" ht="12.75">
      <c r="A142" s="1" t="str">
        <f>'Base Stats - by Class'!A116</f>
        <v>Heimerdinger</v>
      </c>
      <c r="B142" s="3">
        <f>'Base Stats - by Class'!B114-B$137</f>
        <v>-23</v>
      </c>
      <c r="C142" s="3">
        <f>'Base Stats - by Class'!C114-C$137</f>
        <v>-21</v>
      </c>
      <c r="D142" s="3">
        <f>'Base Stats - by Class'!D114-D$137</f>
        <v>3</v>
      </c>
      <c r="E142" s="3">
        <f>'Base Stats - by Class'!E114-E$137</f>
        <v>0.10000000000000009</v>
      </c>
      <c r="F142" s="3">
        <f>'Base Stats - by Class'!F114-F$137</f>
        <v>-6.0000000000000053E-3</v>
      </c>
      <c r="G142" s="4">
        <f>'Base Stats - by Class'!G114-G$137</f>
        <v>3.2000000000000001E-2</v>
      </c>
      <c r="H142" s="3">
        <f>'Base Stats - by Class'!H114-H$137</f>
        <v>5</v>
      </c>
      <c r="I142" s="3">
        <f>'Base Stats - by Class'!I114-I$137</f>
        <v>-0.89999999999999991</v>
      </c>
      <c r="J142" s="3">
        <f>'Base Stats - by Class'!J114-J$137</f>
        <v>0</v>
      </c>
      <c r="K142" s="3">
        <f>'Base Stats - by Class'!K114-K$137</f>
        <v>0</v>
      </c>
      <c r="L142" s="3">
        <f>'Base Stats - by Class'!L114-L$137</f>
        <v>-1.7000000000000002</v>
      </c>
      <c r="M142" s="3">
        <f>'Base Stats - by Class'!M114-M$137</f>
        <v>1.04</v>
      </c>
      <c r="N142" s="3">
        <f>'Base Stats - by Class'!N114-N$137</f>
        <v>-10</v>
      </c>
      <c r="O142" s="3">
        <f>'Base Stats - by Class'!O114-O$137</f>
        <v>-228</v>
      </c>
    </row>
    <row r="143" spans="1:32" ht="12.75">
      <c r="A143" s="1" t="str">
        <f>'Base Stats - by Class'!A117</f>
        <v>Kayle</v>
      </c>
      <c r="B143" s="3">
        <f>'Base Stats - by Class'!B115-B$137</f>
        <v>18.120000000000005</v>
      </c>
      <c r="C143" s="3">
        <f>'Base Stats - by Class'!C115-C$137</f>
        <v>6</v>
      </c>
      <c r="D143" s="3">
        <f>'Base Stats - by Class'!D115-D$137</f>
        <v>13</v>
      </c>
      <c r="E143" s="3">
        <f>'Base Stats - by Class'!E115-E$137</f>
        <v>0.10000000000000009</v>
      </c>
      <c r="F143" s="3">
        <f>'Base Stats - by Class'!F115-F$137</f>
        <v>-0.15000000000000002</v>
      </c>
      <c r="G143" s="4">
        <f>'Base Stats - by Class'!G115-G$137</f>
        <v>-2.0000000000000018E-3</v>
      </c>
      <c r="H143" s="3">
        <f>'Base Stats - by Class'!H115-H$137</f>
        <v>6</v>
      </c>
      <c r="I143" s="3">
        <f>'Base Stats - by Class'!I115-I$137</f>
        <v>0</v>
      </c>
      <c r="J143" s="3">
        <f>'Base Stats - by Class'!J115-J$137</f>
        <v>0</v>
      </c>
      <c r="K143" s="3">
        <f>'Base Stats - by Class'!K115-K$137</f>
        <v>0.5</v>
      </c>
      <c r="L143" s="3">
        <f>'Base Stats - by Class'!L115-L$137</f>
        <v>1.7999999999999998</v>
      </c>
      <c r="M143" s="3">
        <f>'Base Stats - by Class'!M115-M$137</f>
        <v>-1.0000000000000009E-2</v>
      </c>
      <c r="N143" s="3">
        <f>'Base Stats - by Class'!N115-N$137</f>
        <v>5</v>
      </c>
      <c r="O143" s="3">
        <f>'Base Stats - by Class'!O115-O$137</f>
        <v>-28</v>
      </c>
    </row>
    <row r="144" spans="1:32" ht="12.75">
      <c r="A144" s="1" t="str">
        <f>'Base Stats - by Class'!A118</f>
        <v>Kennen</v>
      </c>
      <c r="B144" s="3">
        <f>'Base Stats - by Class'!B116-B$137</f>
        <v>-45</v>
      </c>
      <c r="C144" s="3">
        <f>'Base Stats - by Class'!C116-C$137</f>
        <v>1</v>
      </c>
      <c r="D144" s="3">
        <f>'Base Stats - by Class'!D116-D$137</f>
        <v>-0.46399999999999864</v>
      </c>
      <c r="E144" s="3">
        <f>'Base Stats - by Class'!E116-E$137</f>
        <v>-0.19999999999999973</v>
      </c>
      <c r="F144" s="3">
        <f>'Base Stats - by Class'!F116-F$137</f>
        <v>-6.0000000000000053E-3</v>
      </c>
      <c r="G144" s="4">
        <f>'Base Stats - by Class'!G116-G$137</f>
        <v>-1.4400000000000001E-2</v>
      </c>
      <c r="H144" s="3">
        <f>'Base Stats - by Class'!H116-H$137</f>
        <v>-7.9600000000000009</v>
      </c>
      <c r="I144" s="3">
        <f>'Base Stats - by Class'!I116-I$137</f>
        <v>-0.39999999999999991</v>
      </c>
      <c r="J144" s="3">
        <f>'Base Stats - by Class'!J116-J$137</f>
        <v>0</v>
      </c>
      <c r="K144" s="3">
        <f>'Base Stats - by Class'!K116-K$137</f>
        <v>0</v>
      </c>
      <c r="L144" s="3">
        <f>'Base Stats - by Class'!L116-L$137</f>
        <v>0.79999999999999982</v>
      </c>
      <c r="M144" s="3">
        <f>'Base Stats - by Class'!M116-M$137</f>
        <v>-0.15999999999999992</v>
      </c>
      <c r="N144" s="3">
        <f>'Base Stats - by Class'!N116-N$137</f>
        <v>5</v>
      </c>
      <c r="O144" s="3">
        <f>'Base Stats - by Class'!O116-O$137</f>
        <v>97</v>
      </c>
    </row>
    <row r="145" spans="1:15" ht="12.75">
      <c r="A145" s="1" t="str">
        <f>'Base Stats - by Class'!A119</f>
        <v>Nidalee</v>
      </c>
      <c r="B145" s="3">
        <f>'Base Stats - by Class'!B117-B$137</f>
        <v>53</v>
      </c>
      <c r="C145" s="3">
        <f>'Base Stats - by Class'!C117-C$137</f>
        <v>19</v>
      </c>
      <c r="D145" s="3">
        <f>'Base Stats - by Class'!D117-D$137</f>
        <v>-5</v>
      </c>
      <c r="E145" s="3">
        <f>'Base Stats - by Class'!E117-E$137</f>
        <v>-0.69999999999999973</v>
      </c>
      <c r="F145" s="3">
        <f>'Base Stats - by Class'!F117-F$137</f>
        <v>7.0000000000000062E-3</v>
      </c>
      <c r="G145" s="4">
        <f>'Base Stats - by Class'!G117-G$137</f>
        <v>-6.0000000000000019E-3</v>
      </c>
      <c r="H145" s="3">
        <f>'Base Stats - by Class'!H117-H$137</f>
        <v>-0.12000000000000099</v>
      </c>
      <c r="I145" s="3">
        <f>'Base Stats - by Class'!I117-I$137</f>
        <v>0.10000000000000009</v>
      </c>
      <c r="J145" s="3">
        <f>'Base Stats - by Class'!J117-J$137</f>
        <v>0</v>
      </c>
      <c r="K145" s="3">
        <f>'Base Stats - by Class'!K117-K$137</f>
        <v>0</v>
      </c>
      <c r="L145" s="3">
        <f>'Base Stats - by Class'!L117-L$137</f>
        <v>2.2999999999999998</v>
      </c>
      <c r="M145" s="3">
        <f>'Base Stats - by Class'!M117-M$137</f>
        <v>4.0000000000000036E-2</v>
      </c>
      <c r="N145" s="3">
        <f>'Base Stats - by Class'!N117-N$137</f>
        <v>0</v>
      </c>
      <c r="O145" s="3">
        <f>'Base Stats - by Class'!O117-O$137</f>
        <v>-328</v>
      </c>
    </row>
    <row r="146" spans="1:15" ht="12.75">
      <c r="A146" s="1" t="str">
        <f>'Base Stats - by Class'!A120</f>
        <v>Quinn</v>
      </c>
      <c r="B146" s="3">
        <f>'Base Stats - by Class'!B118-B$137</f>
        <v>8</v>
      </c>
      <c r="C146" s="3">
        <f>'Base Stats - by Class'!C118-C$137</f>
        <v>-2</v>
      </c>
      <c r="D146" s="3">
        <f>'Base Stats - by Class'!D118-D$137</f>
        <v>-5.4560000000000031</v>
      </c>
      <c r="E146" s="3">
        <f>'Base Stats - by Class'!E118-E$137</f>
        <v>0.39999999999999991</v>
      </c>
      <c r="F146" s="3">
        <f>'Base Stats - by Class'!F118-F$137</f>
        <v>5.8999999999999941E-2</v>
      </c>
      <c r="G146" s="4">
        <f>'Base Stats - by Class'!G118-G$137</f>
        <v>6.0000000000000019E-3</v>
      </c>
      <c r="H146" s="3">
        <f>'Base Stats - by Class'!H118-H$137</f>
        <v>2</v>
      </c>
      <c r="I146" s="3">
        <f>'Base Stats - by Class'!I118-I$137</f>
        <v>0.35000000000000009</v>
      </c>
      <c r="J146" s="3">
        <f>'Base Stats - by Class'!J118-J$137</f>
        <v>0</v>
      </c>
      <c r="K146" s="3">
        <f>'Base Stats - by Class'!K118-K$137</f>
        <v>0</v>
      </c>
      <c r="L146" s="3">
        <f>'Base Stats - by Class'!L118-L$137</f>
        <v>-0.70000000000000018</v>
      </c>
      <c r="M146" s="3">
        <f>'Base Stats - by Class'!M118-M$137</f>
        <v>-5.9999999999999942E-2</v>
      </c>
      <c r="N146" s="3">
        <f>'Base Stats - by Class'!N118-N$137</f>
        <v>0</v>
      </c>
      <c r="O146" s="3">
        <f>'Base Stats - by Class'!O118-O$137</f>
        <v>97</v>
      </c>
    </row>
    <row r="147" spans="1:15" ht="12.75">
      <c r="A147" s="1" t="str">
        <f>'Base Stats - by Class'!A122</f>
        <v>Teemo</v>
      </c>
      <c r="B147" s="3">
        <f>'Base Stats - by Class'!B119-B$137</f>
        <v>12</v>
      </c>
      <c r="C147" s="3">
        <f>'Base Stats - by Class'!C119-C$137</f>
        <v>-1</v>
      </c>
      <c r="D147" s="3">
        <f>'Base Stats - by Class'!D119-D$137</f>
        <v>5</v>
      </c>
      <c r="E147" s="3">
        <f>'Base Stats - by Class'!E119-E$137</f>
        <v>0.60000000000000009</v>
      </c>
      <c r="F147" s="3">
        <f>'Base Stats - by Class'!F119-F$137</f>
        <v>7.0000000000000062E-3</v>
      </c>
      <c r="G147" s="4">
        <f>'Base Stats - by Class'!G119-G$137</f>
        <v>4.1999999999999989E-3</v>
      </c>
      <c r="H147" s="3">
        <f>'Base Stats - by Class'!H119-H$137</f>
        <v>1</v>
      </c>
      <c r="I147" s="3">
        <f>'Base Stats - by Class'!I119-I$137</f>
        <v>0.10000000000000009</v>
      </c>
      <c r="J147" s="3">
        <f>'Base Stats - by Class'!J119-J$137</f>
        <v>0</v>
      </c>
      <c r="K147" s="3">
        <f>'Base Stats - by Class'!K119-K$137</f>
        <v>0</v>
      </c>
      <c r="L147" s="3">
        <f>'Base Stats - by Class'!L119-L$137</f>
        <v>-0.20000000000000018</v>
      </c>
      <c r="M147" s="3">
        <f>'Base Stats - by Class'!M119-M$137</f>
        <v>-0.10999999999999999</v>
      </c>
      <c r="N147" s="3">
        <f>'Base Stats - by Class'!N119-N$137</f>
        <v>0</v>
      </c>
      <c r="O147" s="3">
        <f>'Base Stats - by Class'!O119-O$137</f>
        <v>72</v>
      </c>
    </row>
    <row r="148" spans="1:15" ht="12.75">
      <c r="A148" s="1" t="str">
        <f>'Base Stats - by Class'!A123</f>
        <v>Zilean</v>
      </c>
      <c r="B148" s="3">
        <f>'Base Stats - by Class'!B120-B$137</f>
        <v>-0.20000000000004547</v>
      </c>
      <c r="C148" s="3">
        <f>'Base Stats - by Class'!C120-C$137</f>
        <v>-1</v>
      </c>
      <c r="D148" s="3">
        <f>'Base Stats - by Class'!D120-D$137</f>
        <v>3</v>
      </c>
      <c r="E148" s="3">
        <f>'Base Stats - by Class'!E120-E$137</f>
        <v>0.10000000000000009</v>
      </c>
      <c r="F148" s="3">
        <f>'Base Stats - by Class'!F120-F$137</f>
        <v>3.7000000000000033E-2</v>
      </c>
      <c r="G148" s="4">
        <f>'Base Stats - by Class'!G120-G$137</f>
        <v>2.9999999999999992E-3</v>
      </c>
      <c r="H148" s="3">
        <f>'Base Stats - by Class'!H120-H$137</f>
        <v>5</v>
      </c>
      <c r="I148" s="3">
        <f>'Base Stats - by Class'!I120-I$137</f>
        <v>0.10000000000000009</v>
      </c>
      <c r="J148" s="3">
        <f>'Base Stats - by Class'!J120-J$137</f>
        <v>0</v>
      </c>
      <c r="K148" s="3">
        <f>'Base Stats - by Class'!K120-K$137</f>
        <v>0</v>
      </c>
      <c r="L148" s="3">
        <f>'Base Stats - by Class'!L120-L$137</f>
        <v>-0.70000000000000018</v>
      </c>
      <c r="M148" s="3">
        <f>'Base Stats - by Class'!M120-M$137</f>
        <v>-0.15999999999999992</v>
      </c>
      <c r="N148" s="3">
        <f>'Base Stats - by Class'!N120-N$137</f>
        <v>0</v>
      </c>
      <c r="O148" s="3">
        <f>'Base Stats - by Class'!O120-O$137</f>
        <v>72</v>
      </c>
    </row>
    <row r="149" spans="1:15" ht="12.7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2.75">
      <c r="A150" s="10" t="s">
        <v>184</v>
      </c>
      <c r="B150" s="11">
        <v>613</v>
      </c>
      <c r="C150" s="11">
        <v>106</v>
      </c>
      <c r="D150" s="11">
        <v>61</v>
      </c>
      <c r="E150" s="11">
        <f>ROUND(AVERAGE('Base Stats - by Class'!E124),1)</f>
        <v>3.6</v>
      </c>
      <c r="F150" s="11">
        <f>ROUND(AVERAGE('Base Stats - by Class'!F124),3)</f>
        <v>0.625</v>
      </c>
      <c r="G150" s="12">
        <f>ROUND(AVERAGE('Base Stats - by Class'!G124),3)</f>
        <v>2.1000000000000001E-2</v>
      </c>
      <c r="H150" s="11">
        <v>44</v>
      </c>
      <c r="I150" s="11">
        <f>ROUND(AVERAGE('Base Stats - by Class'!I124),1)</f>
        <v>3.5</v>
      </c>
      <c r="J150" s="11">
        <v>32</v>
      </c>
      <c r="K150" s="11">
        <f>ROUND(AVERAGE('Base Stats - by Class'!K124),1)</f>
        <v>1.3</v>
      </c>
      <c r="L150" s="11">
        <f>ROUND(AVERAGE('Base Stats - by Class'!L124),1)</f>
        <v>8.5</v>
      </c>
      <c r="M150" s="11">
        <f>ROUND(AVERAGE('Base Stats - by Class'!M124),2)</f>
        <v>0.85</v>
      </c>
      <c r="N150" s="11">
        <v>330</v>
      </c>
      <c r="O150" s="11">
        <v>125</v>
      </c>
    </row>
    <row r="151" spans="1:15" ht="12.75">
      <c r="A151" s="1" t="str">
        <f>'Base Stats - by Class'!A124</f>
        <v>Alistar</v>
      </c>
      <c r="B151" s="3">
        <f>'Base Stats - by Class'!B124-B$150</f>
        <v>0.36000000000001364</v>
      </c>
      <c r="C151" s="3">
        <f>'Base Stats - by Class'!C124-C$150</f>
        <v>0</v>
      </c>
      <c r="D151" s="3">
        <f>'Base Stats - by Class'!D124-D$150</f>
        <v>0.11160000000000281</v>
      </c>
      <c r="E151" s="3">
        <f>'Base Stats - by Class'!E124-E$150</f>
        <v>2.0000000000000018E-2</v>
      </c>
      <c r="F151" s="3">
        <f>'Base Stats - by Class'!F124-F$150</f>
        <v>0</v>
      </c>
      <c r="G151" s="4">
        <f>'Base Stats - by Class'!G124-G$150</f>
        <v>2.5000000000000022E-4</v>
      </c>
      <c r="H151" s="3">
        <f>'Base Stats - by Class'!H124-H$150</f>
        <v>0</v>
      </c>
      <c r="I151" s="3">
        <f>'Base Stats - by Class'!I124-I$150</f>
        <v>0</v>
      </c>
      <c r="J151" s="3">
        <f>'Base Stats - by Class'!J124-J$150</f>
        <v>0.10000000000000142</v>
      </c>
      <c r="K151" s="3">
        <f>'Base Stats - by Class'!K124-K$150</f>
        <v>-5.0000000000000044E-2</v>
      </c>
      <c r="L151" s="3">
        <f>'Base Stats - by Class'!L124-L$150</f>
        <v>0</v>
      </c>
      <c r="M151" s="3">
        <f>'Base Stats - by Class'!M124-M$150</f>
        <v>0</v>
      </c>
      <c r="N151" s="3">
        <f>'Base Stats - by Class'!N124-N$150</f>
        <v>0</v>
      </c>
      <c r="O151" s="3">
        <f>'Base Stats - by Class'!O124-O$150</f>
        <v>0</v>
      </c>
    </row>
    <row r="152" spans="1:15" ht="12.75">
      <c r="A152" s="1" t="str">
        <f>'Base Stats - by Class'!A125</f>
        <v>Amumu</v>
      </c>
      <c r="B152" s="3">
        <f>'Base Stats - by Class'!B125-B$150</f>
        <v>0.12000000000000455</v>
      </c>
      <c r="C152" s="3">
        <f>'Base Stats - by Class'!C125-C$150</f>
        <v>-22</v>
      </c>
      <c r="D152" s="3">
        <f>'Base Stats - by Class'!D125-D$150</f>
        <v>-7.6199999999999974</v>
      </c>
      <c r="E152" s="3">
        <f>'Base Stats - by Class'!E125-E$150</f>
        <v>0.19999999999999973</v>
      </c>
      <c r="F152" s="3">
        <f>'Base Stats - by Class'!F125-F$150</f>
        <v>1.3000000000000012E-2</v>
      </c>
      <c r="G152" s="4">
        <f>'Base Stats - by Class'!G125-G$150</f>
        <v>7.9999999999999863E-4</v>
      </c>
      <c r="H152" s="3">
        <f>'Base Stats - by Class'!H125-H$150</f>
        <v>-11</v>
      </c>
      <c r="I152" s="3">
        <f>'Base Stats - by Class'!I125-I$150</f>
        <v>0.29999999999999982</v>
      </c>
      <c r="J152" s="3">
        <f>'Base Stats - by Class'!J125-J$150</f>
        <v>0.10000000000000142</v>
      </c>
      <c r="K152" s="3">
        <f>'Base Stats - by Class'!K125-K$150</f>
        <v>-5.0000000000000044E-2</v>
      </c>
      <c r="L152" s="3">
        <f>'Base Stats - by Class'!L125-L$150</f>
        <v>0.5</v>
      </c>
      <c r="M152" s="3">
        <f>'Base Stats - by Class'!M125-M$150</f>
        <v>0</v>
      </c>
      <c r="N152" s="3">
        <f>'Base Stats - by Class'!N125-N$150</f>
        <v>5</v>
      </c>
      <c r="O152" s="3">
        <f>'Base Stats - by Class'!O125-O$150</f>
        <v>0</v>
      </c>
    </row>
    <row r="153" spans="1:15" ht="12.75">
      <c r="A153" s="1" t="str">
        <f>'Base Stats - by Class'!A126</f>
        <v>Gragas</v>
      </c>
      <c r="B153" s="3">
        <f>'Base Stats - by Class'!B126-B$150</f>
        <v>-29.480000000000018</v>
      </c>
      <c r="C153" s="3">
        <f>'Base Stats - by Class'!C126-C$150</f>
        <v>-17</v>
      </c>
      <c r="D153" s="3">
        <f>'Base Stats - by Class'!D126-D$150</f>
        <v>0.38000000000000256</v>
      </c>
      <c r="E153" s="3">
        <f>'Base Stats - by Class'!E126-E$150</f>
        <v>-0.10000000000000009</v>
      </c>
      <c r="F153" s="3">
        <f>'Base Stats - by Class'!F126-F$150</f>
        <v>0</v>
      </c>
      <c r="G153" s="4">
        <f>'Base Stats - by Class'!G126-G$150</f>
        <v>-5.0000000000000044E-4</v>
      </c>
      <c r="H153" s="3">
        <f>'Base Stats - by Class'!H126-H$150</f>
        <v>-9</v>
      </c>
      <c r="I153" s="3">
        <f>'Base Stats - by Class'!I126-I$150</f>
        <v>0.10000000000000009</v>
      </c>
      <c r="J153" s="3">
        <f>'Base Stats - by Class'!J126-J$150</f>
        <v>0.10000000000000142</v>
      </c>
      <c r="K153" s="3">
        <f>'Base Stats - by Class'!K126-K$150</f>
        <v>-5.0000000000000044E-2</v>
      </c>
      <c r="L153" s="3">
        <f>'Base Stats - by Class'!L126-L$150</f>
        <v>-3</v>
      </c>
      <c r="M153" s="3">
        <f>'Base Stats - by Class'!M126-M$150</f>
        <v>-0.35</v>
      </c>
      <c r="N153" s="3">
        <f>'Base Stats - by Class'!N126-N$150</f>
        <v>0</v>
      </c>
      <c r="O153" s="3">
        <f>'Base Stats - by Class'!O126-O$150</f>
        <v>0</v>
      </c>
    </row>
    <row r="154" spans="1:15" ht="12.75">
      <c r="A154" s="1" t="str">
        <f>'Base Stats - by Class'!A127</f>
        <v>Leona</v>
      </c>
      <c r="B154" s="3">
        <f>'Base Stats - by Class'!B127-B$150</f>
        <v>-36.840000000000032</v>
      </c>
      <c r="C154" s="3">
        <f>'Base Stats - by Class'!C127-C$150</f>
        <v>-19</v>
      </c>
      <c r="D154" s="3">
        <f>'Base Stats - by Class'!D127-D$150</f>
        <v>-0.96000000000000085</v>
      </c>
      <c r="E154" s="3">
        <f>'Base Stats - by Class'!E127-E$150</f>
        <v>-0.60000000000000009</v>
      </c>
      <c r="F154" s="3">
        <f>'Base Stats - by Class'!F127-F$150</f>
        <v>0</v>
      </c>
      <c r="G154" s="4">
        <f>'Base Stats - by Class'!G127-G$150</f>
        <v>8.0000000000000002E-3</v>
      </c>
      <c r="H154" s="3">
        <f>'Base Stats - by Class'!H127-H$150</f>
        <v>3</v>
      </c>
      <c r="I154" s="3">
        <f>'Base Stats - by Class'!I127-I$150</f>
        <v>0.10000000000000009</v>
      </c>
      <c r="J154" s="3">
        <f>'Base Stats - by Class'!J127-J$150</f>
        <v>0.10000000000000142</v>
      </c>
      <c r="K154" s="3">
        <f>'Base Stats - by Class'!K127-K$150</f>
        <v>-5.0000000000000044E-2</v>
      </c>
      <c r="L154" s="3">
        <f>'Base Stats - by Class'!L127-L$150</f>
        <v>0</v>
      </c>
      <c r="M154" s="3">
        <f>'Base Stats - by Class'!M127-M$150</f>
        <v>0</v>
      </c>
      <c r="N154" s="3">
        <f>'Base Stats - by Class'!N127-N$150</f>
        <v>5</v>
      </c>
      <c r="O154" s="3">
        <f>'Base Stats - by Class'!O127-O$150</f>
        <v>0</v>
      </c>
    </row>
    <row r="155" spans="1:15" ht="12.75">
      <c r="A155" s="1" t="str">
        <f>'Base Stats - by Class'!A128</f>
        <v>Malphite</v>
      </c>
      <c r="B155" s="3">
        <f>'Base Stats - by Class'!B128-B$150</f>
        <v>-38.799999999999955</v>
      </c>
      <c r="C155" s="3">
        <f>'Base Stats - by Class'!C128-C$150</f>
        <v>-16</v>
      </c>
      <c r="D155" s="3">
        <f>'Base Stats - by Class'!D128-D$150</f>
        <v>0.96999999999999886</v>
      </c>
      <c r="E155" s="3">
        <f>'Base Stats - by Class'!E128-E$150</f>
        <v>0.39999999999999991</v>
      </c>
      <c r="F155" s="3">
        <f>'Base Stats - by Class'!F128-F$150</f>
        <v>1.3000000000000012E-2</v>
      </c>
      <c r="G155" s="4">
        <f>'Base Stats - by Class'!G128-G$150</f>
        <v>1.3000000000000001E-2</v>
      </c>
      <c r="H155" s="3">
        <f>'Base Stats - by Class'!H128-H$150</f>
        <v>-7</v>
      </c>
      <c r="I155" s="3">
        <f>'Base Stats - by Class'!I128-I$150</f>
        <v>0.25</v>
      </c>
      <c r="J155" s="3">
        <f>'Base Stats - by Class'!J128-J$150</f>
        <v>0.10000000000000142</v>
      </c>
      <c r="K155" s="3">
        <f>'Base Stats - by Class'!K128-K$150</f>
        <v>-5.0000000000000044E-2</v>
      </c>
      <c r="L155" s="3">
        <f>'Base Stats - by Class'!L128-L$150</f>
        <v>-1.5</v>
      </c>
      <c r="M155" s="3">
        <f>'Base Stats - by Class'!M128-M$150</f>
        <v>-0.29999999999999993</v>
      </c>
      <c r="N155" s="3">
        <f>'Base Stats - by Class'!N128-N$150</f>
        <v>5</v>
      </c>
      <c r="O155" s="3">
        <f>'Base Stats - by Class'!O128-O$150</f>
        <v>0</v>
      </c>
    </row>
    <row r="156" spans="1:15" ht="12.75">
      <c r="A156" s="1" t="str">
        <f>'Base Stats - by Class'!A129</f>
        <v>Maokai</v>
      </c>
      <c r="B156" s="3">
        <f>'Base Stats - by Class'!B129-B$150</f>
        <v>-48</v>
      </c>
      <c r="C156" s="3">
        <f>'Base Stats - by Class'!C129-C$150</f>
        <v>-11</v>
      </c>
      <c r="D156" s="3">
        <f>'Base Stats - by Class'!D129-D$150</f>
        <v>2.5399999999999991</v>
      </c>
      <c r="E156" s="3">
        <f>'Base Stats - by Class'!E129-E$150</f>
        <v>-0.30000000000000027</v>
      </c>
      <c r="F156" s="3">
        <f>'Base Stats - by Class'!F129-F$150</f>
        <v>6.899999999999995E-2</v>
      </c>
      <c r="G156" s="4">
        <f>'Base Stats - by Class'!G129-G$150</f>
        <v>2.5000000000000022E-4</v>
      </c>
      <c r="H156" s="3">
        <f>'Base Stats - by Class'!H129-H$150</f>
        <v>-5</v>
      </c>
      <c r="I156" s="3">
        <f>'Base Stats - by Class'!I129-I$150</f>
        <v>0.5</v>
      </c>
      <c r="J156" s="3">
        <f>'Base Stats - by Class'!J129-J$150</f>
        <v>0.10000000000000142</v>
      </c>
      <c r="K156" s="3">
        <f>'Base Stats - by Class'!K129-K$150</f>
        <v>-5.0000000000000044E-2</v>
      </c>
      <c r="L156" s="3">
        <f>'Base Stats - by Class'!L129-L$150</f>
        <v>-3.5</v>
      </c>
      <c r="M156" s="3">
        <f>'Base Stats - by Class'!M129-M$150</f>
        <v>-9.9999999999999978E-2</v>
      </c>
      <c r="N156" s="3">
        <f>'Base Stats - by Class'!N129-N$150</f>
        <v>5</v>
      </c>
      <c r="O156" s="3">
        <f>'Base Stats - by Class'!O129-O$150</f>
        <v>0</v>
      </c>
    </row>
    <row r="157" spans="1:15" ht="12.75">
      <c r="A157" s="1" t="str">
        <f>'Base Stats - by Class'!A130</f>
        <v>Nautilus</v>
      </c>
      <c r="B157" s="3">
        <f>'Base Stats - by Class'!B130-B$150</f>
        <v>-36.519999999999982</v>
      </c>
      <c r="C157" s="3">
        <f>'Base Stats - by Class'!C130-C$150</f>
        <v>-20</v>
      </c>
      <c r="D157" s="3">
        <f>'Base Stats - by Class'!D130-D$150</f>
        <v>0</v>
      </c>
      <c r="E157" s="3">
        <f>'Base Stats - by Class'!E130-E$150</f>
        <v>-0.30000000000000027</v>
      </c>
      <c r="F157" s="3">
        <f>'Base Stats - by Class'!F130-F$150</f>
        <v>-1.2000000000000011E-2</v>
      </c>
      <c r="G157" s="4">
        <f>'Base Stats - by Class'!G130-G$150</f>
        <v>-1.1000000000000001E-2</v>
      </c>
      <c r="H157" s="3">
        <f>'Base Stats - by Class'!H130-H$150</f>
        <v>-8.5399999999999991</v>
      </c>
      <c r="I157" s="3">
        <f>'Base Stats - by Class'!I130-I$150</f>
        <v>0.25</v>
      </c>
      <c r="J157" s="3">
        <f>'Base Stats - by Class'!J130-J$150</f>
        <v>0.10000000000000142</v>
      </c>
      <c r="K157" s="3">
        <f>'Base Stats - by Class'!K130-K$150</f>
        <v>-5.0000000000000044E-2</v>
      </c>
      <c r="L157" s="3">
        <f>'Base Stats - by Class'!L130-L$150</f>
        <v>0</v>
      </c>
      <c r="M157" s="3">
        <f>'Base Stats - by Class'!M130-M$150</f>
        <v>-0.29999999999999993</v>
      </c>
      <c r="N157" s="3">
        <f>'Base Stats - by Class'!N130-N$150</f>
        <v>-5</v>
      </c>
      <c r="O157" s="3">
        <f>'Base Stats - by Class'!O130-O$150</f>
        <v>50</v>
      </c>
    </row>
    <row r="158" spans="1:15" ht="12.75">
      <c r="A158" s="1" t="str">
        <f>'Base Stats - by Class'!A131</f>
        <v>Ornn</v>
      </c>
      <c r="B158" s="3">
        <f>'Base Stats - by Class'!B131-B$150</f>
        <v>-47.360000000000014</v>
      </c>
      <c r="C158" s="3">
        <f>'Base Stats - by Class'!C131-C$150</f>
        <v>-16</v>
      </c>
      <c r="D158" s="3">
        <f>'Base Stats - by Class'!D131-D$150</f>
        <v>6.7199999999999989</v>
      </c>
      <c r="E158" s="3">
        <f>'Base Stats - by Class'!E131-E$150</f>
        <v>-0.10000000000000009</v>
      </c>
      <c r="F158" s="3">
        <f>'Base Stats - by Class'!F131-F$150</f>
        <v>5.4000000000000048E-2</v>
      </c>
      <c r="G158" s="4">
        <f>'Base Stats - by Class'!G131-G$150</f>
        <v>-1.0000000000000009E-3</v>
      </c>
      <c r="H158" s="3">
        <f>'Base Stats - by Class'!H131-H$150</f>
        <v>-10.96</v>
      </c>
      <c r="I158" s="3">
        <f>'Base Stats - by Class'!I131-I$150</f>
        <v>-0.5</v>
      </c>
      <c r="J158" s="3">
        <f>'Base Stats - by Class'!J131-J$150</f>
        <v>0.10000000000000142</v>
      </c>
      <c r="K158" s="3">
        <f>'Base Stats - by Class'!K131-K$150</f>
        <v>-5.0000000000000044E-2</v>
      </c>
      <c r="L158" s="3">
        <f>'Base Stats - by Class'!L131-L$150</f>
        <v>0.5</v>
      </c>
      <c r="M158" s="3">
        <f>'Base Stats - by Class'!M131-M$150</f>
        <v>-4.9999999999999933E-2</v>
      </c>
      <c r="N158" s="3">
        <f>'Base Stats - by Class'!N131-N$150</f>
        <v>5</v>
      </c>
      <c r="O158" s="3">
        <f>'Base Stats - by Class'!O131-O$150</f>
        <v>50</v>
      </c>
    </row>
    <row r="159" spans="1:15" ht="12.75">
      <c r="A159" s="1" t="str">
        <f>'Base Stats - by Class'!A132</f>
        <v>Rammus</v>
      </c>
      <c r="B159" s="3">
        <f>'Base Stats - by Class'!B132-B$150</f>
        <v>-48.519999999999982</v>
      </c>
      <c r="C159" s="3">
        <f>'Base Stats - by Class'!C132-C$150</f>
        <v>-20</v>
      </c>
      <c r="D159" s="3">
        <f>'Base Stats - by Class'!D132-D$150</f>
        <v>-5.1199999999999974</v>
      </c>
      <c r="E159" s="3">
        <f>'Base Stats - by Class'!E132-E$150</f>
        <v>-0.10000000000000009</v>
      </c>
      <c r="F159" s="3">
        <f>'Base Stats - by Class'!F132-F$150</f>
        <v>0</v>
      </c>
      <c r="G159" s="4">
        <f>'Base Stats - by Class'!G132-G$150</f>
        <v>1.1499999999999982E-3</v>
      </c>
      <c r="H159" s="3">
        <f>'Base Stats - by Class'!H132-H$150</f>
        <v>-8</v>
      </c>
      <c r="I159" s="3">
        <f>'Base Stats - by Class'!I132-I$150</f>
        <v>0.79999999999999982</v>
      </c>
      <c r="J159" s="3">
        <f>'Base Stats - by Class'!J132-J$150</f>
        <v>0.10000000000000142</v>
      </c>
      <c r="K159" s="3">
        <f>'Base Stats - by Class'!K132-K$150</f>
        <v>-5.0000000000000044E-2</v>
      </c>
      <c r="L159" s="3">
        <f>'Base Stats - by Class'!L132-L$150</f>
        <v>-0.5</v>
      </c>
      <c r="M159" s="3">
        <f>'Base Stats - by Class'!M132-M$150</f>
        <v>-0.29999999999999993</v>
      </c>
      <c r="N159" s="3">
        <f>'Base Stats - by Class'!N132-N$150</f>
        <v>5</v>
      </c>
      <c r="O159" s="3">
        <f>'Base Stats - by Class'!O132-O$150</f>
        <v>0</v>
      </c>
    </row>
    <row r="160" spans="1:15" ht="12.75">
      <c r="A160" s="1" t="str">
        <f>'Base Stats - by Class'!A133</f>
        <v>Sejuani</v>
      </c>
      <c r="B160" s="3">
        <f>'Base Stats - by Class'!B133-B$150</f>
        <v>-53</v>
      </c>
      <c r="C160" s="3">
        <f>'Base Stats - by Class'!C133-C$150</f>
        <v>-18</v>
      </c>
      <c r="D160" s="3">
        <f>'Base Stats - by Class'!D133-D$150</f>
        <v>3</v>
      </c>
      <c r="E160" s="3">
        <f>'Base Stats - by Class'!E133-E$150</f>
        <v>-0.60000000000000009</v>
      </c>
      <c r="F160" s="3">
        <f>'Base Stats - by Class'!F133-F$150</f>
        <v>0</v>
      </c>
      <c r="G160" s="4">
        <f>'Base Stats - by Class'!G133-G$150</f>
        <v>8.9999999999999976E-3</v>
      </c>
      <c r="H160" s="3">
        <f>'Base Stats - by Class'!H133-H$150</f>
        <v>-13</v>
      </c>
      <c r="I160" s="3">
        <f>'Base Stats - by Class'!I133-I$150</f>
        <v>-0.5</v>
      </c>
      <c r="J160" s="3">
        <f>'Base Stats - by Class'!J133-J$150</f>
        <v>-4.8999999999999986</v>
      </c>
      <c r="K160" s="3">
        <f>'Base Stats - by Class'!K133-K$150</f>
        <v>-0.55000000000000004</v>
      </c>
      <c r="L160" s="3">
        <f>'Base Stats - by Class'!L133-L$150</f>
        <v>0</v>
      </c>
      <c r="M160" s="3">
        <f>'Base Stats - by Class'!M133-M$150</f>
        <v>0</v>
      </c>
      <c r="N160" s="3">
        <f>'Base Stats - by Class'!N133-N$150</f>
        <v>10</v>
      </c>
      <c r="O160" s="3">
        <f>'Base Stats - by Class'!O133-O$150</f>
        <v>25</v>
      </c>
    </row>
    <row r="161" spans="1:15" ht="12.75">
      <c r="A161" s="1" t="str">
        <f>'Base Stats - by Class'!A134</f>
        <v>Sion</v>
      </c>
      <c r="B161" s="3">
        <f>'Base Stats - by Class'!B134-B$150</f>
        <v>-70.360000000000014</v>
      </c>
      <c r="C161" s="3">
        <f>'Base Stats - by Class'!C134-C$150</f>
        <v>-33</v>
      </c>
      <c r="D161" s="3">
        <f>'Base Stats - by Class'!D134-D$150</f>
        <v>7</v>
      </c>
      <c r="E161" s="3">
        <f>'Base Stats - by Class'!E134-E$150</f>
        <v>0.39999999999999991</v>
      </c>
      <c r="F161" s="3">
        <f>'Base Stats - by Class'!F134-F$150</f>
        <v>5.4000000000000048E-2</v>
      </c>
      <c r="G161" s="4">
        <f>'Base Stats - by Class'!G134-G$150</f>
        <v>-8.0000000000000019E-3</v>
      </c>
      <c r="H161" s="3">
        <f>'Base Stats - by Class'!H134-H$150</f>
        <v>-12</v>
      </c>
      <c r="I161" s="3">
        <f>'Base Stats - by Class'!I134-I$150</f>
        <v>-0.5</v>
      </c>
      <c r="J161" s="3">
        <f>'Base Stats - by Class'!J134-J$150</f>
        <v>0.10000000000000142</v>
      </c>
      <c r="K161" s="3">
        <f>'Base Stats - by Class'!K134-K$150</f>
        <v>-5.0000000000000044E-2</v>
      </c>
      <c r="L161" s="3">
        <f>'Base Stats - by Class'!L134-L$150</f>
        <v>1.5</v>
      </c>
      <c r="M161" s="3">
        <f>'Base Stats - by Class'!M134-M$150</f>
        <v>-4.9999999999999933E-2</v>
      </c>
      <c r="N161" s="3">
        <f>'Base Stats - by Class'!N134-N$150</f>
        <v>15</v>
      </c>
      <c r="O161" s="3">
        <f>'Base Stats - by Class'!O134-O$150</f>
        <v>50</v>
      </c>
    </row>
    <row r="162" spans="1:15" ht="12.75">
      <c r="A162" s="1" t="str">
        <f>'Base Stats - by Class'!A135</f>
        <v>Zac</v>
      </c>
      <c r="B162" s="3">
        <f>'Base Stats - by Class'!B135-B$150</f>
        <v>2</v>
      </c>
      <c r="C162" s="3">
        <f>'Base Stats - by Class'!C135-C$150</f>
        <v>-11</v>
      </c>
      <c r="D162" s="3">
        <f>'Base Stats - by Class'!D135-D$150</f>
        <v>-1</v>
      </c>
      <c r="E162" s="3">
        <f>'Base Stats - by Class'!E135-E$150</f>
        <v>-0.20000000000000018</v>
      </c>
      <c r="F162" s="3">
        <f>'Base Stats - by Class'!F135-F$150</f>
        <v>1.3000000000000012E-2</v>
      </c>
      <c r="G162" s="4">
        <f>'Base Stats - by Class'!G135-G$150</f>
        <v>-5.000000000000001E-3</v>
      </c>
      <c r="H162" s="3">
        <f>'Base Stats - by Class'!H135-H$150</f>
        <v>-11</v>
      </c>
      <c r="I162" s="3">
        <f>'Base Stats - by Class'!I135-I$150</f>
        <v>0</v>
      </c>
      <c r="J162" s="3">
        <f>'Base Stats - by Class'!J135-J$150</f>
        <v>0</v>
      </c>
      <c r="K162" s="3">
        <f>'Base Stats - by Class'!K135-K$150</f>
        <v>-5.0000000000000044E-2</v>
      </c>
      <c r="L162" s="3">
        <f>'Base Stats - by Class'!L135-L$150</f>
        <v>-0.5</v>
      </c>
      <c r="M162" s="3">
        <f>'Base Stats - by Class'!M135-M$150</f>
        <v>-0.35</v>
      </c>
      <c r="N162" s="3">
        <f>'Base Stats - by Class'!N135-N$150</f>
        <v>10</v>
      </c>
      <c r="O162" s="3">
        <f>'Base Stats - by Class'!O135-O$150</f>
        <v>50</v>
      </c>
    </row>
    <row r="163" spans="1:15" ht="12.7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2.75">
      <c r="A164" s="10" t="s">
        <v>185</v>
      </c>
      <c r="B164" s="11">
        <v>570</v>
      </c>
      <c r="C164" s="11">
        <v>93</v>
      </c>
      <c r="D164" s="11">
        <v>60</v>
      </c>
      <c r="E164" s="11">
        <f>ROUND(AVERAGE('Base Stats - by Class'!E136:E141),1)</f>
        <v>3.5</v>
      </c>
      <c r="F164" s="11">
        <f>ROUND(AVERAGE('Base Stats - by Class'!F136:F141),3)</f>
        <v>0.628</v>
      </c>
      <c r="G164" s="12">
        <f>ROUND(AVERAGE('Base Stats - by Class'!G136:G141),3)</f>
        <v>2.4E-2</v>
      </c>
      <c r="H164" s="11">
        <v>36</v>
      </c>
      <c r="I164" s="11">
        <f>ROUND(AVERAGE('Base Stats - by Class'!I136:I141),1)</f>
        <v>3.5</v>
      </c>
      <c r="J164" s="11">
        <v>32</v>
      </c>
      <c r="K164" s="11">
        <f>ROUND(AVERAGE('Base Stats - by Class'!K136:K141),1)</f>
        <v>1.3</v>
      </c>
      <c r="L164" s="11">
        <f>ROUND(AVERAGE('Base Stats - by Class'!L136:L141),1)</f>
        <v>7.3</v>
      </c>
      <c r="M164" s="11">
        <f>ROUND(AVERAGE('Base Stats - by Class'!M136:M141),2)</f>
        <v>0.78</v>
      </c>
      <c r="N164" s="11">
        <v>339</v>
      </c>
      <c r="O164" s="11">
        <v>138</v>
      </c>
    </row>
    <row r="165" spans="1:15" ht="12.75">
      <c r="A165" s="1" t="str">
        <f>'Base Stats - by Class'!A136</f>
        <v>Braum</v>
      </c>
      <c r="B165" s="3">
        <f>'Base Stats - by Class'!B136-B$164</f>
        <v>6.8700000000000045</v>
      </c>
      <c r="C165" s="3">
        <f>'Base Stats - by Class'!C136-C$164</f>
        <v>-6</v>
      </c>
      <c r="D165" s="3">
        <f>'Base Stats - by Class'!D136-D$164</f>
        <v>-4.6240000000000023</v>
      </c>
      <c r="E165" s="3">
        <f>'Base Stats - by Class'!E136-E$164</f>
        <v>-0.29999999999999982</v>
      </c>
      <c r="F165" s="3">
        <f>'Base Stats - by Class'!F136-F$164</f>
        <v>1.6000000000000014E-2</v>
      </c>
      <c r="G165" s="4">
        <f>'Base Stats - by Class'!G136-G$164</f>
        <v>1.1000000000000003E-2</v>
      </c>
      <c r="H165" s="3">
        <f>'Base Stats - by Class'!H136-H$164</f>
        <v>11</v>
      </c>
      <c r="I165" s="3">
        <f>'Base Stats - by Class'!I136-I$164</f>
        <v>0.5</v>
      </c>
      <c r="J165" s="3">
        <f>'Base Stats - by Class'!J136-J$164</f>
        <v>0.10000000000000142</v>
      </c>
      <c r="K165" s="3">
        <f>'Base Stats - by Class'!K136-K$164</f>
        <v>-5.0000000000000044E-2</v>
      </c>
      <c r="L165" s="3">
        <f>'Base Stats - by Class'!L136-L$164</f>
        <v>0.70000000000000018</v>
      </c>
      <c r="M165" s="3">
        <f>'Base Stats - by Class'!M136-M$164</f>
        <v>0.21999999999999997</v>
      </c>
      <c r="N165" s="3">
        <f>'Base Stats - by Class'!N136-N$164</f>
        <v>-4</v>
      </c>
      <c r="O165" s="3">
        <f>'Base Stats - by Class'!O136-O$164</f>
        <v>-13</v>
      </c>
    </row>
    <row r="166" spans="1:15" ht="12.75">
      <c r="A166" s="1" t="str">
        <f>'Base Stats - by Class'!A137</f>
        <v>Galio</v>
      </c>
      <c r="B166" s="3">
        <f>'Base Stats - by Class'!B137-B$164</f>
        <v>-8</v>
      </c>
      <c r="C166" s="3">
        <f>'Base Stats - by Class'!C137-C$164</f>
        <v>19</v>
      </c>
      <c r="D166" s="3">
        <f>'Base Stats - by Class'!D137-D$164</f>
        <v>-1</v>
      </c>
      <c r="E166" s="3">
        <f>'Base Stats - by Class'!E137-E$164</f>
        <v>0</v>
      </c>
      <c r="F166" s="3">
        <f>'Base Stats - by Class'!F137-F$164</f>
        <v>-3.0000000000000027E-3</v>
      </c>
      <c r="G166" s="4">
        <f>'Base Stats - by Class'!G137-G$164</f>
        <v>-9.0000000000000011E-3</v>
      </c>
      <c r="H166" s="3">
        <f>'Base Stats - by Class'!H137-H$164</f>
        <v>-12</v>
      </c>
      <c r="I166" s="3">
        <f>'Base Stats - by Class'!I137-I$164</f>
        <v>0</v>
      </c>
      <c r="J166" s="3">
        <f>'Base Stats - by Class'!J137-J$164</f>
        <v>0</v>
      </c>
      <c r="K166" s="3">
        <f>'Base Stats - by Class'!K137-K$164</f>
        <v>-5.0000000000000044E-2</v>
      </c>
      <c r="L166" s="3">
        <f>'Base Stats - by Class'!L137-L$164</f>
        <v>0.70000000000000018</v>
      </c>
      <c r="M166" s="3">
        <f>'Base Stats - by Class'!M137-M$164</f>
        <v>2.0000000000000018E-2</v>
      </c>
      <c r="N166" s="3">
        <f>'Base Stats - by Class'!N137-N$164</f>
        <v>-4</v>
      </c>
      <c r="O166" s="3">
        <f>'Base Stats - by Class'!O137-O$164</f>
        <v>12</v>
      </c>
    </row>
    <row r="167" spans="1:15" ht="12.75">
      <c r="A167" s="1" t="str">
        <f>'Base Stats - by Class'!A138</f>
        <v>Nunu</v>
      </c>
      <c r="B167" s="3">
        <f>'Base Stats - by Class'!B138-B$164</f>
        <v>20</v>
      </c>
      <c r="C167" s="3">
        <f>'Base Stats - by Class'!C138-C$164</f>
        <v>-3</v>
      </c>
      <c r="D167" s="3">
        <f>'Base Stats - by Class'!D138-D$164</f>
        <v>7</v>
      </c>
      <c r="E167" s="3">
        <f>'Base Stats - by Class'!E138-E$164</f>
        <v>0.5</v>
      </c>
      <c r="F167" s="3">
        <f>'Base Stats - by Class'!F138-F$164</f>
        <v>-3.0000000000000027E-3</v>
      </c>
      <c r="G167" s="4">
        <f>'Base Stats - by Class'!G138-G$164</f>
        <v>-1.5000000000000013E-3</v>
      </c>
      <c r="H167" s="3">
        <f>'Base Stats - by Class'!H138-H$164</f>
        <v>-8</v>
      </c>
      <c r="I167" s="3">
        <f>'Base Stats - by Class'!I138-I$164</f>
        <v>0</v>
      </c>
      <c r="J167" s="3">
        <f>'Base Stats - by Class'!J138-J$164</f>
        <v>0.10000000000000142</v>
      </c>
      <c r="K167" s="3">
        <f>'Base Stats - by Class'!K138-K$164</f>
        <v>-5.0000000000000044E-2</v>
      </c>
      <c r="L167" s="3">
        <f>'Base Stats - by Class'!L138-L$164</f>
        <v>-2.2999999999999998</v>
      </c>
      <c r="M167" s="3">
        <f>'Base Stats - by Class'!M138-M$164</f>
        <v>2.0000000000000018E-2</v>
      </c>
      <c r="N167" s="3">
        <f>'Base Stats - by Class'!N138-N$164</f>
        <v>6</v>
      </c>
      <c r="O167" s="3">
        <f>'Base Stats - by Class'!O138-O$164</f>
        <v>-13</v>
      </c>
    </row>
    <row r="168" spans="1:15" ht="12.75">
      <c r="A168" s="1" t="str">
        <f>'Base Stats - by Class'!A139</f>
        <v>Poppy</v>
      </c>
      <c r="B168" s="3">
        <f>'Base Stats - by Class'!B139-B$164</f>
        <v>-30</v>
      </c>
      <c r="C168" s="3">
        <f>'Base Stats - by Class'!C139-C$164</f>
        <v>-3</v>
      </c>
      <c r="D168" s="3">
        <f>'Base Stats - by Class'!D139-D$164</f>
        <v>4</v>
      </c>
      <c r="E168" s="3">
        <f>'Base Stats - by Class'!E139-E$164</f>
        <v>0.5</v>
      </c>
      <c r="F168" s="3">
        <f>'Base Stats - by Class'!F139-F$164</f>
        <v>-3.0000000000000027E-3</v>
      </c>
      <c r="G168" s="4">
        <f>'Base Stats - by Class'!G139-G$164</f>
        <v>1.0000000000000009E-3</v>
      </c>
      <c r="H168" s="3">
        <f>'Base Stats - by Class'!H139-H$164</f>
        <v>2</v>
      </c>
      <c r="I168" s="3">
        <f>'Base Stats - by Class'!I139-I$164</f>
        <v>0</v>
      </c>
      <c r="J168" s="3">
        <f>'Base Stats - by Class'!J139-J$164</f>
        <v>0</v>
      </c>
      <c r="K168" s="3">
        <f>'Base Stats - by Class'!K139-K$164</f>
        <v>-5.0000000000000044E-2</v>
      </c>
      <c r="L168" s="3">
        <f>'Base Stats - by Class'!L139-L$164</f>
        <v>0.70000000000000018</v>
      </c>
      <c r="M168" s="3">
        <f>'Base Stats - by Class'!M139-M$164</f>
        <v>2.0000000000000018E-2</v>
      </c>
      <c r="N168" s="3">
        <f>'Base Stats - by Class'!N139-N$164</f>
        <v>6</v>
      </c>
      <c r="O168" s="3">
        <f>'Base Stats - by Class'!O139-O$164</f>
        <v>-13</v>
      </c>
    </row>
    <row r="169" spans="1:15" ht="12.75">
      <c r="A169" s="1" t="str">
        <f>'Base Stats - by Class'!A140</f>
        <v>Shen</v>
      </c>
      <c r="B169" s="3">
        <f>'Base Stats - by Class'!B140-B$164</f>
        <v>-30</v>
      </c>
      <c r="C169" s="3">
        <f>'Base Stats - by Class'!C140-C$164</f>
        <v>-8</v>
      </c>
      <c r="D169" s="3">
        <f>'Base Stats - by Class'!D140-D$164</f>
        <v>0</v>
      </c>
      <c r="E169" s="3">
        <f>'Base Stats - by Class'!E140-E$164</f>
        <v>-0.5</v>
      </c>
      <c r="F169" s="3">
        <f>'Base Stats - by Class'!F140-F$164</f>
        <v>-3.0000000000000027E-3</v>
      </c>
      <c r="G169" s="4">
        <f>'Base Stats - by Class'!G140-G$164</f>
        <v>-4.0000000000000001E-3</v>
      </c>
      <c r="H169" s="3">
        <f>'Base Stats - by Class'!H140-H$164</f>
        <v>-2</v>
      </c>
      <c r="I169" s="3">
        <f>'Base Stats - by Class'!I140-I$164</f>
        <v>-0.5</v>
      </c>
      <c r="J169" s="3">
        <f>'Base Stats - by Class'!J140-J$164</f>
        <v>0.10000000000000142</v>
      </c>
      <c r="K169" s="3">
        <f>'Base Stats - by Class'!K140-K$164</f>
        <v>-5.0000000000000044E-2</v>
      </c>
      <c r="L169" s="3">
        <f>'Base Stats - by Class'!L140-L$164</f>
        <v>1.2000000000000002</v>
      </c>
      <c r="M169" s="3">
        <f>'Base Stats - by Class'!M140-M$164</f>
        <v>-3.0000000000000027E-2</v>
      </c>
      <c r="N169" s="3">
        <f>'Base Stats - by Class'!N140-N$164</f>
        <v>1</v>
      </c>
      <c r="O169" s="3">
        <f>'Base Stats - by Class'!O140-O$164</f>
        <v>-13</v>
      </c>
    </row>
    <row r="170" spans="1:15" ht="12.75">
      <c r="A170" s="1" t="str">
        <f>'Base Stats - by Class'!A141</f>
        <v>Tahm Kench</v>
      </c>
      <c r="B170" s="3">
        <f>'Base Stats - by Class'!B141-B$164</f>
        <v>40</v>
      </c>
      <c r="C170" s="3">
        <f>'Base Stats - by Class'!C141-C$164</f>
        <v>2</v>
      </c>
      <c r="D170" s="3">
        <f>'Base Stats - by Class'!D141-D$164</f>
        <v>-4</v>
      </c>
      <c r="E170" s="3">
        <f>'Base Stats - by Class'!E141-E$164</f>
        <v>-0.29999999999999982</v>
      </c>
      <c r="F170" s="3">
        <f>'Base Stats - by Class'!F141-F$164</f>
        <v>-3.0000000000000027E-3</v>
      </c>
      <c r="G170" s="4">
        <f>'Base Stats - by Class'!G141-G$164</f>
        <v>1.0000000000000009E-3</v>
      </c>
      <c r="H170" s="3">
        <f>'Base Stats - by Class'!H141-H$164</f>
        <v>11</v>
      </c>
      <c r="I170" s="3">
        <f>'Base Stats - by Class'!I141-I$164</f>
        <v>0</v>
      </c>
      <c r="J170" s="3">
        <f>'Base Stats - by Class'!J141-J$164</f>
        <v>0.10000000000000142</v>
      </c>
      <c r="K170" s="3">
        <f>'Base Stats - by Class'!K141-K$164</f>
        <v>-5.0000000000000044E-2</v>
      </c>
      <c r="L170" s="3">
        <f>'Base Stats - by Class'!L141-L$164</f>
        <v>-0.79999999999999982</v>
      </c>
      <c r="M170" s="3">
        <f>'Base Stats - by Class'!M141-M$164</f>
        <v>-0.22999999999999998</v>
      </c>
      <c r="N170" s="3">
        <f>'Base Stats - by Class'!N141-N$164</f>
        <v>-4</v>
      </c>
      <c r="O170" s="3">
        <f>'Base Stats - by Class'!O141-O$164</f>
        <v>37</v>
      </c>
    </row>
    <row r="171" spans="1:1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>
      <c r="A206" s="14"/>
    </row>
    <row r="207" spans="1:15" ht="12.75">
      <c r="A207" s="14"/>
    </row>
    <row r="208" spans="1:15" ht="12.75">
      <c r="A208" s="14"/>
    </row>
    <row r="209" spans="1:1" ht="12.75">
      <c r="A209" s="14"/>
    </row>
    <row r="210" spans="1:1" ht="12.75">
      <c r="A210" s="14"/>
    </row>
    <row r="211" spans="1:1" ht="12.75">
      <c r="A211" s="14"/>
    </row>
    <row r="212" spans="1:1" ht="12.75">
      <c r="A212" s="14"/>
    </row>
    <row r="213" spans="1:1" ht="12.75">
      <c r="A213" s="14"/>
    </row>
    <row r="214" spans="1:1" ht="12.75">
      <c r="A214" s="14"/>
    </row>
    <row r="215" spans="1:1" ht="12.75">
      <c r="A215" s="14"/>
    </row>
    <row r="216" spans="1:1" ht="12.75">
      <c r="A216" s="14"/>
    </row>
    <row r="217" spans="1:1" ht="12.75">
      <c r="A217" s="14"/>
    </row>
    <row r="218" spans="1:1" ht="12.75">
      <c r="A218" s="14"/>
    </row>
    <row r="219" spans="1:1" ht="12.75">
      <c r="A219" s="14"/>
    </row>
    <row r="220" spans="1:1" ht="12.75">
      <c r="A220" s="14"/>
    </row>
    <row r="221" spans="1:1" ht="12.75">
      <c r="A221" s="14"/>
    </row>
    <row r="222" spans="1:1" ht="12.75">
      <c r="A222" s="14"/>
    </row>
    <row r="223" spans="1:1" ht="12.75">
      <c r="A223" s="14"/>
    </row>
    <row r="224" spans="1:1" ht="12.75">
      <c r="A224" s="14"/>
    </row>
    <row r="225" spans="1:1" ht="12.75">
      <c r="A225" s="14"/>
    </row>
    <row r="226" spans="1:1" ht="12.75">
      <c r="A226" s="14"/>
    </row>
    <row r="227" spans="1:1" ht="12.75">
      <c r="A227" s="14"/>
    </row>
    <row r="228" spans="1:1" ht="12.75">
      <c r="A228" s="14"/>
    </row>
    <row r="229" spans="1:1" ht="12.75">
      <c r="A229" s="14"/>
    </row>
    <row r="230" spans="1:1" ht="12.75">
      <c r="A230" s="14"/>
    </row>
    <row r="231" spans="1:1" ht="12.75">
      <c r="A231" s="14"/>
    </row>
    <row r="232" spans="1:1" ht="12.75">
      <c r="A232" s="14"/>
    </row>
    <row r="233" spans="1:1" ht="12.75">
      <c r="A233" s="14"/>
    </row>
    <row r="234" spans="1:1" ht="12.75">
      <c r="A234" s="14"/>
    </row>
    <row r="235" spans="1:1" ht="12.75">
      <c r="A235" s="14"/>
    </row>
    <row r="236" spans="1:1" ht="12.75">
      <c r="A236" s="14"/>
    </row>
    <row r="237" spans="1:1" ht="12.75">
      <c r="A237" s="14"/>
    </row>
    <row r="238" spans="1:1" ht="12.75">
      <c r="A238" s="14"/>
    </row>
    <row r="239" spans="1:1" ht="12.75">
      <c r="A239" s="14"/>
    </row>
    <row r="240" spans="1:1" ht="12.75">
      <c r="A240" s="14"/>
    </row>
    <row r="241" spans="1:1" ht="12.75">
      <c r="A241" s="14"/>
    </row>
    <row r="242" spans="1:1" ht="12.75">
      <c r="A242" s="14"/>
    </row>
    <row r="243" spans="1:1" ht="12.75">
      <c r="A243" s="14"/>
    </row>
    <row r="244" spans="1:1" ht="12.75">
      <c r="A244" s="14"/>
    </row>
    <row r="245" spans="1:1" ht="12.75">
      <c r="A245" s="14"/>
    </row>
    <row r="246" spans="1:1" ht="12.75">
      <c r="A246" s="14"/>
    </row>
    <row r="247" spans="1:1" ht="12.75">
      <c r="A247" s="14"/>
    </row>
    <row r="248" spans="1:1" ht="12.75">
      <c r="A248" s="14"/>
    </row>
    <row r="249" spans="1:1" ht="12.75">
      <c r="A249" s="14"/>
    </row>
    <row r="250" spans="1:1" ht="12.75">
      <c r="A250" s="14"/>
    </row>
    <row r="251" spans="1:1" ht="12.75">
      <c r="A251" s="14"/>
    </row>
    <row r="252" spans="1:1" ht="12.75">
      <c r="A252" s="14"/>
    </row>
    <row r="253" spans="1:1" ht="12.75">
      <c r="A253" s="14"/>
    </row>
    <row r="254" spans="1:1" ht="12.75">
      <c r="A254" s="14"/>
    </row>
    <row r="255" spans="1:1" ht="12.75">
      <c r="A255" s="14"/>
    </row>
    <row r="256" spans="1:1" ht="12.75">
      <c r="A256" s="14"/>
    </row>
    <row r="257" spans="1:1" ht="12.75">
      <c r="A257" s="14"/>
    </row>
    <row r="258" spans="1:1" ht="12.75">
      <c r="A258" s="14"/>
    </row>
    <row r="259" spans="1:1" ht="12.75">
      <c r="A259" s="14"/>
    </row>
    <row r="260" spans="1:1" ht="12.75">
      <c r="A260" s="14"/>
    </row>
    <row r="261" spans="1:1" ht="12.75">
      <c r="A261" s="14"/>
    </row>
    <row r="262" spans="1:1" ht="12.75">
      <c r="A262" s="14"/>
    </row>
    <row r="263" spans="1:1" ht="12.75">
      <c r="A263" s="14"/>
    </row>
    <row r="264" spans="1:1" ht="12.75">
      <c r="A264" s="14"/>
    </row>
    <row r="265" spans="1:1" ht="12.75">
      <c r="A265" s="14"/>
    </row>
    <row r="266" spans="1:1" ht="12.75">
      <c r="A266" s="14"/>
    </row>
    <row r="267" spans="1:1" ht="12.75">
      <c r="A267" s="14"/>
    </row>
    <row r="268" spans="1:1" ht="12.75">
      <c r="A268" s="14"/>
    </row>
    <row r="269" spans="1:1" ht="12.75">
      <c r="A269" s="14"/>
    </row>
    <row r="270" spans="1:1" ht="12.75">
      <c r="A270" s="14"/>
    </row>
    <row r="271" spans="1:1" ht="12.75">
      <c r="A271" s="14"/>
    </row>
    <row r="272" spans="1:1" ht="12.75">
      <c r="A272" s="14"/>
    </row>
    <row r="273" spans="1:1" ht="12.75">
      <c r="A273" s="14"/>
    </row>
    <row r="274" spans="1:1" ht="12.75">
      <c r="A274" s="14"/>
    </row>
    <row r="275" spans="1:1" ht="12.75">
      <c r="A275" s="14"/>
    </row>
    <row r="276" spans="1:1" ht="12.75">
      <c r="A276" s="14"/>
    </row>
    <row r="277" spans="1:1" ht="12.75">
      <c r="A277" s="14"/>
    </row>
    <row r="278" spans="1:1" ht="12.75">
      <c r="A278" s="14"/>
    </row>
    <row r="279" spans="1:1" ht="12.75">
      <c r="A279" s="14"/>
    </row>
    <row r="280" spans="1:1" ht="12.75">
      <c r="A280" s="14"/>
    </row>
    <row r="281" spans="1:1" ht="12.75">
      <c r="A281" s="14"/>
    </row>
    <row r="282" spans="1:1" ht="12.75">
      <c r="A282" s="14"/>
    </row>
    <row r="283" spans="1:1" ht="12.75">
      <c r="A283" s="14"/>
    </row>
    <row r="284" spans="1:1" ht="12.75">
      <c r="A284" s="14"/>
    </row>
    <row r="285" spans="1:1" ht="12.75">
      <c r="A285" s="14"/>
    </row>
    <row r="286" spans="1:1" ht="12.75">
      <c r="A286" s="14"/>
    </row>
    <row r="287" spans="1:1" ht="12.75">
      <c r="A287" s="14"/>
    </row>
    <row r="288" spans="1:1" ht="12.75">
      <c r="A288" s="14"/>
    </row>
    <row r="289" spans="1:1" ht="12.75">
      <c r="A289" s="14"/>
    </row>
    <row r="290" spans="1:1" ht="12.75">
      <c r="A290" s="14"/>
    </row>
    <row r="291" spans="1:1" ht="12.75">
      <c r="A291" s="14"/>
    </row>
    <row r="292" spans="1:1" ht="12.75">
      <c r="A292" s="14"/>
    </row>
    <row r="293" spans="1:1" ht="12.75">
      <c r="A293" s="14"/>
    </row>
    <row r="294" spans="1:1" ht="12.75">
      <c r="A294" s="14"/>
    </row>
    <row r="295" spans="1:1" ht="12.75">
      <c r="A295" s="14"/>
    </row>
    <row r="296" spans="1:1" ht="12.75">
      <c r="A296" s="14"/>
    </row>
    <row r="297" spans="1:1" ht="12.75">
      <c r="A297" s="14"/>
    </row>
    <row r="298" spans="1:1" ht="12.75">
      <c r="A298" s="14"/>
    </row>
    <row r="299" spans="1:1" ht="12.75">
      <c r="A299" s="14"/>
    </row>
    <row r="300" spans="1:1" ht="12.75">
      <c r="A300" s="14"/>
    </row>
    <row r="301" spans="1:1" ht="12.75">
      <c r="A301" s="14"/>
    </row>
    <row r="302" spans="1:1" ht="12.75">
      <c r="A302" s="14"/>
    </row>
    <row r="303" spans="1:1" ht="12.75">
      <c r="A303" s="14"/>
    </row>
    <row r="304" spans="1:1" ht="12.75">
      <c r="A304" s="14"/>
    </row>
    <row r="305" spans="1:1" ht="12.75">
      <c r="A305" s="14"/>
    </row>
    <row r="306" spans="1:1" ht="12.75">
      <c r="A306" s="14"/>
    </row>
    <row r="307" spans="1:1" ht="12.75">
      <c r="A307" s="14"/>
    </row>
    <row r="308" spans="1:1" ht="12.75">
      <c r="A308" s="14"/>
    </row>
    <row r="309" spans="1:1" ht="12.75">
      <c r="A309" s="14"/>
    </row>
    <row r="310" spans="1:1" ht="12.75">
      <c r="A310" s="14"/>
    </row>
    <row r="311" spans="1:1" ht="12.75">
      <c r="A311" s="14"/>
    </row>
    <row r="312" spans="1:1" ht="12.75">
      <c r="A312" s="14"/>
    </row>
    <row r="313" spans="1:1" ht="12.75">
      <c r="A313" s="14"/>
    </row>
    <row r="314" spans="1:1" ht="12.75">
      <c r="A314" s="14"/>
    </row>
    <row r="315" spans="1:1" ht="12.75">
      <c r="A315" s="14"/>
    </row>
    <row r="316" spans="1:1" ht="12.75">
      <c r="A316" s="14"/>
    </row>
    <row r="317" spans="1:1" ht="12.75">
      <c r="A317" s="14"/>
    </row>
    <row r="318" spans="1:1" ht="12.75">
      <c r="A318" s="14"/>
    </row>
    <row r="319" spans="1:1" ht="12.75">
      <c r="A319" s="14"/>
    </row>
    <row r="320" spans="1:1" ht="12.75">
      <c r="A320" s="14"/>
    </row>
    <row r="321" spans="1:1" ht="12.75">
      <c r="A321" s="14"/>
    </row>
    <row r="322" spans="1:1" ht="12.75">
      <c r="A322" s="14"/>
    </row>
    <row r="323" spans="1:1" ht="12.75">
      <c r="A323" s="14"/>
    </row>
    <row r="324" spans="1:1" ht="12.75">
      <c r="A324" s="14"/>
    </row>
    <row r="325" spans="1:1" ht="12.75">
      <c r="A325" s="14"/>
    </row>
    <row r="326" spans="1:1" ht="12.75">
      <c r="A326" s="14"/>
    </row>
    <row r="327" spans="1:1" ht="12.75">
      <c r="A327" s="14"/>
    </row>
    <row r="328" spans="1:1" ht="12.75">
      <c r="A328" s="14"/>
    </row>
    <row r="329" spans="1:1" ht="12.75">
      <c r="A329" s="14"/>
    </row>
    <row r="330" spans="1:1" ht="12.75">
      <c r="A330" s="14"/>
    </row>
    <row r="331" spans="1:1" ht="12.75">
      <c r="A331" s="14"/>
    </row>
    <row r="332" spans="1:1" ht="12.75">
      <c r="A332" s="14"/>
    </row>
    <row r="333" spans="1:1" ht="12.75">
      <c r="A333" s="14"/>
    </row>
    <row r="334" spans="1:1" ht="12.75">
      <c r="A334" s="14"/>
    </row>
    <row r="335" spans="1:1" ht="12.75">
      <c r="A335" s="14"/>
    </row>
    <row r="336" spans="1:1" ht="12.75">
      <c r="A336" s="14"/>
    </row>
    <row r="337" spans="1:1" ht="12.75">
      <c r="A337" s="14"/>
    </row>
    <row r="338" spans="1:1" ht="12.75">
      <c r="A338" s="14"/>
    </row>
    <row r="339" spans="1:1" ht="12.75">
      <c r="A339" s="14"/>
    </row>
    <row r="340" spans="1:1" ht="12.75">
      <c r="A340" s="14"/>
    </row>
    <row r="341" spans="1:1" ht="12.75">
      <c r="A341" s="14"/>
    </row>
    <row r="342" spans="1:1" ht="12.75">
      <c r="A342" s="14"/>
    </row>
    <row r="343" spans="1:1" ht="12.75">
      <c r="A343" s="14"/>
    </row>
    <row r="344" spans="1:1" ht="12.75">
      <c r="A344" s="14"/>
    </row>
    <row r="345" spans="1:1" ht="12.75">
      <c r="A345" s="14"/>
    </row>
    <row r="346" spans="1:1" ht="12.75">
      <c r="A346" s="14"/>
    </row>
    <row r="347" spans="1:1" ht="12.75">
      <c r="A347" s="14"/>
    </row>
    <row r="348" spans="1:1" ht="12.75">
      <c r="A348" s="14"/>
    </row>
    <row r="349" spans="1:1" ht="12.75">
      <c r="A349" s="14"/>
    </row>
    <row r="350" spans="1:1" ht="12.75">
      <c r="A350" s="14"/>
    </row>
    <row r="351" spans="1:1" ht="12.75">
      <c r="A351" s="14"/>
    </row>
    <row r="352" spans="1:1" ht="12.75">
      <c r="A352" s="14"/>
    </row>
    <row r="353" spans="1:1" ht="12.75">
      <c r="A353" s="14"/>
    </row>
    <row r="354" spans="1:1" ht="12.75">
      <c r="A354" s="14"/>
    </row>
    <row r="355" spans="1:1" ht="12.75">
      <c r="A355" s="14"/>
    </row>
    <row r="356" spans="1:1" ht="12.75">
      <c r="A356" s="14"/>
    </row>
    <row r="357" spans="1:1" ht="12.75">
      <c r="A357" s="14"/>
    </row>
    <row r="358" spans="1:1" ht="12.75">
      <c r="A358" s="14"/>
    </row>
    <row r="359" spans="1:1" ht="12.75">
      <c r="A359" s="14"/>
    </row>
    <row r="360" spans="1:1" ht="12.75">
      <c r="A360" s="14"/>
    </row>
    <row r="361" spans="1:1" ht="12.75">
      <c r="A361" s="14"/>
    </row>
    <row r="362" spans="1:1" ht="12.75">
      <c r="A362" s="14"/>
    </row>
    <row r="363" spans="1:1" ht="12.75">
      <c r="A363" s="14"/>
    </row>
    <row r="364" spans="1:1" ht="12.75">
      <c r="A364" s="14"/>
    </row>
    <row r="365" spans="1:1" ht="12.75">
      <c r="A365" s="14"/>
    </row>
    <row r="366" spans="1:1" ht="12.75">
      <c r="A366" s="14"/>
    </row>
    <row r="367" spans="1:1" ht="12.75">
      <c r="A367" s="14"/>
    </row>
    <row r="368" spans="1:1" ht="12.75">
      <c r="A368" s="14"/>
    </row>
    <row r="369" spans="1:1" ht="12.75">
      <c r="A369" s="14"/>
    </row>
    <row r="370" spans="1:1" ht="12.75">
      <c r="A370" s="14"/>
    </row>
    <row r="371" spans="1:1" ht="12.75">
      <c r="A371" s="14"/>
    </row>
    <row r="372" spans="1:1" ht="12.75">
      <c r="A372" s="14"/>
    </row>
    <row r="373" spans="1:1" ht="12.75">
      <c r="A373" s="14"/>
    </row>
    <row r="374" spans="1:1" ht="12.75">
      <c r="A374" s="14"/>
    </row>
    <row r="375" spans="1:1" ht="12.75">
      <c r="A375" s="14"/>
    </row>
    <row r="376" spans="1:1" ht="12.75">
      <c r="A376" s="14"/>
    </row>
    <row r="377" spans="1:1" ht="12.75">
      <c r="A377" s="14"/>
    </row>
    <row r="378" spans="1:1" ht="12.75">
      <c r="A378" s="14"/>
    </row>
    <row r="379" spans="1:1" ht="12.75">
      <c r="A379" s="14"/>
    </row>
    <row r="380" spans="1:1" ht="12.75">
      <c r="A380" s="14"/>
    </row>
    <row r="381" spans="1:1" ht="12.75">
      <c r="A381" s="14"/>
    </row>
    <row r="382" spans="1:1" ht="12.75">
      <c r="A382" s="14"/>
    </row>
    <row r="383" spans="1:1" ht="12.75">
      <c r="A383" s="14"/>
    </row>
    <row r="384" spans="1:1" ht="12.75">
      <c r="A384" s="14"/>
    </row>
    <row r="385" spans="1:1" ht="12.75">
      <c r="A385" s="14"/>
    </row>
    <row r="386" spans="1:1" ht="12.75">
      <c r="A386" s="14"/>
    </row>
    <row r="387" spans="1:1" ht="12.75">
      <c r="A387" s="14"/>
    </row>
    <row r="388" spans="1:1" ht="12.75">
      <c r="A388" s="14"/>
    </row>
    <row r="389" spans="1:1" ht="12.75">
      <c r="A389" s="14"/>
    </row>
    <row r="390" spans="1:1" ht="12.75">
      <c r="A390" s="14"/>
    </row>
    <row r="391" spans="1:1" ht="12.75">
      <c r="A391" s="14"/>
    </row>
    <row r="392" spans="1:1" ht="12.75">
      <c r="A392" s="14"/>
    </row>
    <row r="393" spans="1:1" ht="12.75">
      <c r="A393" s="14"/>
    </row>
    <row r="394" spans="1:1" ht="12.75">
      <c r="A394" s="14"/>
    </row>
    <row r="395" spans="1:1" ht="12.75">
      <c r="A395" s="14"/>
    </row>
    <row r="396" spans="1:1" ht="12.75">
      <c r="A396" s="14"/>
    </row>
    <row r="397" spans="1:1" ht="12.75">
      <c r="A397" s="14"/>
    </row>
    <row r="398" spans="1:1" ht="12.75">
      <c r="A398" s="14"/>
    </row>
    <row r="399" spans="1:1" ht="12.75">
      <c r="A399" s="14"/>
    </row>
    <row r="400" spans="1:1" ht="12.75">
      <c r="A400" s="14"/>
    </row>
    <row r="401" spans="1:1" ht="12.75">
      <c r="A401" s="14"/>
    </row>
    <row r="402" spans="1:1" ht="12.75">
      <c r="A402" s="14"/>
    </row>
    <row r="403" spans="1:1" ht="12.75">
      <c r="A403" s="14"/>
    </row>
    <row r="404" spans="1:1" ht="12.75">
      <c r="A404" s="14"/>
    </row>
    <row r="405" spans="1:1" ht="12.75">
      <c r="A405" s="14"/>
    </row>
    <row r="406" spans="1:1" ht="12.75">
      <c r="A406" s="14"/>
    </row>
    <row r="407" spans="1:1" ht="12.75">
      <c r="A407" s="14"/>
    </row>
    <row r="408" spans="1:1" ht="12.75">
      <c r="A408" s="14"/>
    </row>
    <row r="409" spans="1:1" ht="12.75">
      <c r="A409" s="14"/>
    </row>
    <row r="410" spans="1:1" ht="12.75">
      <c r="A410" s="14"/>
    </row>
    <row r="411" spans="1:1" ht="12.75">
      <c r="A411" s="14"/>
    </row>
    <row r="412" spans="1:1" ht="12.75">
      <c r="A412" s="14"/>
    </row>
    <row r="413" spans="1:1" ht="12.75">
      <c r="A413" s="14"/>
    </row>
    <row r="414" spans="1:1" ht="12.75">
      <c r="A414" s="14"/>
    </row>
    <row r="415" spans="1:1" ht="12.75">
      <c r="A415" s="14"/>
    </row>
    <row r="416" spans="1:1" ht="12.75">
      <c r="A416" s="14"/>
    </row>
    <row r="417" spans="1:1" ht="12.75">
      <c r="A417" s="14"/>
    </row>
    <row r="418" spans="1:1" ht="12.75">
      <c r="A418" s="14"/>
    </row>
    <row r="419" spans="1:1" ht="12.75">
      <c r="A419" s="14"/>
    </row>
    <row r="420" spans="1:1" ht="12.75">
      <c r="A420" s="14"/>
    </row>
    <row r="421" spans="1:1" ht="12.75">
      <c r="A421" s="14"/>
    </row>
    <row r="422" spans="1:1" ht="12.75">
      <c r="A422" s="14"/>
    </row>
    <row r="423" spans="1:1" ht="12.75">
      <c r="A423" s="14"/>
    </row>
    <row r="424" spans="1:1" ht="12.75">
      <c r="A424" s="14"/>
    </row>
    <row r="425" spans="1:1" ht="12.75">
      <c r="A425" s="14"/>
    </row>
    <row r="426" spans="1:1" ht="12.75">
      <c r="A426" s="14"/>
    </row>
    <row r="427" spans="1:1" ht="12.75">
      <c r="A427" s="14"/>
    </row>
    <row r="428" spans="1:1" ht="12.75">
      <c r="A428" s="14"/>
    </row>
    <row r="429" spans="1:1" ht="12.75">
      <c r="A429" s="14"/>
    </row>
    <row r="430" spans="1:1" ht="12.75">
      <c r="A430" s="14"/>
    </row>
    <row r="431" spans="1:1" ht="12.75">
      <c r="A431" s="14"/>
    </row>
    <row r="432" spans="1:1" ht="12.75">
      <c r="A432" s="14"/>
    </row>
    <row r="433" spans="1:1" ht="12.75">
      <c r="A433" s="14"/>
    </row>
    <row r="434" spans="1:1" ht="12.75">
      <c r="A434" s="14"/>
    </row>
    <row r="435" spans="1:1" ht="12.75">
      <c r="A435" s="14"/>
    </row>
    <row r="436" spans="1:1" ht="12.75">
      <c r="A436" s="14"/>
    </row>
    <row r="437" spans="1:1" ht="12.75">
      <c r="A437" s="14"/>
    </row>
    <row r="438" spans="1:1" ht="12.75">
      <c r="A438" s="14"/>
    </row>
    <row r="439" spans="1:1" ht="12.75">
      <c r="A439" s="14"/>
    </row>
    <row r="440" spans="1:1" ht="12.75">
      <c r="A440" s="14"/>
    </row>
    <row r="441" spans="1:1" ht="12.75">
      <c r="A441" s="14"/>
    </row>
    <row r="442" spans="1:1" ht="12.75">
      <c r="A442" s="14"/>
    </row>
    <row r="443" spans="1:1" ht="12.75">
      <c r="A443" s="14"/>
    </row>
    <row r="444" spans="1:1" ht="12.75">
      <c r="A444" s="14"/>
    </row>
    <row r="445" spans="1:1" ht="12.75">
      <c r="A445" s="14"/>
    </row>
    <row r="446" spans="1:1" ht="12.75">
      <c r="A446" s="14"/>
    </row>
    <row r="447" spans="1:1" ht="12.75">
      <c r="A447" s="14"/>
    </row>
    <row r="448" spans="1:1" ht="12.75">
      <c r="A448" s="14"/>
    </row>
    <row r="449" spans="1:1" ht="12.75">
      <c r="A449" s="14"/>
    </row>
    <row r="450" spans="1:1" ht="12.75">
      <c r="A450" s="14"/>
    </row>
    <row r="451" spans="1:1" ht="12.75">
      <c r="A451" s="14"/>
    </row>
    <row r="452" spans="1:1" ht="12.75">
      <c r="A452" s="14"/>
    </row>
    <row r="453" spans="1:1" ht="12.75">
      <c r="A453" s="14"/>
    </row>
    <row r="454" spans="1:1" ht="12.75">
      <c r="A454" s="14"/>
    </row>
    <row r="455" spans="1:1" ht="12.75">
      <c r="A455" s="14"/>
    </row>
    <row r="456" spans="1:1" ht="12.75">
      <c r="A456" s="14"/>
    </row>
    <row r="457" spans="1:1" ht="12.75">
      <c r="A457" s="14"/>
    </row>
    <row r="458" spans="1:1" ht="12.75">
      <c r="A458" s="14"/>
    </row>
    <row r="459" spans="1:1" ht="12.75">
      <c r="A459" s="14"/>
    </row>
    <row r="460" spans="1:1" ht="12.75">
      <c r="A460" s="14"/>
    </row>
    <row r="461" spans="1:1" ht="12.75">
      <c r="A461" s="14"/>
    </row>
    <row r="462" spans="1:1" ht="12.75">
      <c r="A462" s="14"/>
    </row>
    <row r="463" spans="1:1" ht="12.75">
      <c r="A463" s="14"/>
    </row>
    <row r="464" spans="1:1" ht="12.75">
      <c r="A464" s="14"/>
    </row>
    <row r="465" spans="1:1" ht="12.75">
      <c r="A465" s="14"/>
    </row>
    <row r="466" spans="1:1" ht="12.75">
      <c r="A466" s="14"/>
    </row>
    <row r="467" spans="1:1" ht="12.75">
      <c r="A467" s="14"/>
    </row>
    <row r="468" spans="1:1" ht="12.75">
      <c r="A468" s="14"/>
    </row>
    <row r="469" spans="1:1" ht="12.75">
      <c r="A469" s="14"/>
    </row>
    <row r="470" spans="1:1" ht="12.75">
      <c r="A470" s="14"/>
    </row>
    <row r="471" spans="1:1" ht="12.75">
      <c r="A471" s="14"/>
    </row>
    <row r="472" spans="1:1" ht="12.75">
      <c r="A472" s="14"/>
    </row>
    <row r="473" spans="1:1" ht="12.75">
      <c r="A473" s="14"/>
    </row>
    <row r="474" spans="1:1" ht="12.75">
      <c r="A474" s="14"/>
    </row>
    <row r="475" spans="1:1" ht="12.75">
      <c r="A475" s="14"/>
    </row>
    <row r="476" spans="1:1" ht="12.75">
      <c r="A476" s="14"/>
    </row>
    <row r="477" spans="1:1" ht="12.75">
      <c r="A477" s="14"/>
    </row>
    <row r="478" spans="1:1" ht="12.75">
      <c r="A478" s="14"/>
    </row>
    <row r="479" spans="1:1" ht="12.75">
      <c r="A479" s="14"/>
    </row>
    <row r="480" spans="1:1" ht="12.75">
      <c r="A480" s="14"/>
    </row>
    <row r="481" spans="1:1" ht="12.75">
      <c r="A481" s="14"/>
    </row>
    <row r="482" spans="1:1" ht="12.75">
      <c r="A482" s="14"/>
    </row>
    <row r="483" spans="1:1" ht="12.75">
      <c r="A483" s="14"/>
    </row>
    <row r="484" spans="1:1" ht="12.75">
      <c r="A484" s="14"/>
    </row>
    <row r="485" spans="1:1" ht="12.75">
      <c r="A485" s="14"/>
    </row>
    <row r="486" spans="1:1" ht="12.75">
      <c r="A486" s="14"/>
    </row>
    <row r="487" spans="1:1" ht="12.75">
      <c r="A487" s="14"/>
    </row>
    <row r="488" spans="1:1" ht="12.75">
      <c r="A488" s="14"/>
    </row>
    <row r="489" spans="1:1" ht="12.75">
      <c r="A489" s="14"/>
    </row>
    <row r="490" spans="1:1" ht="12.75">
      <c r="A490" s="14"/>
    </row>
    <row r="491" spans="1:1" ht="12.75">
      <c r="A491" s="14"/>
    </row>
    <row r="492" spans="1:1" ht="12.75">
      <c r="A492" s="14"/>
    </row>
    <row r="493" spans="1:1" ht="12.75">
      <c r="A493" s="14"/>
    </row>
    <row r="494" spans="1:1" ht="12.75">
      <c r="A494" s="14"/>
    </row>
    <row r="495" spans="1:1" ht="12.75">
      <c r="A495" s="14"/>
    </row>
    <row r="496" spans="1:1" ht="12.75">
      <c r="A496" s="14"/>
    </row>
    <row r="497" spans="1:1" ht="12.75">
      <c r="A497" s="14"/>
    </row>
    <row r="498" spans="1:1" ht="12.75">
      <c r="A498" s="14"/>
    </row>
    <row r="499" spans="1:1" ht="12.75">
      <c r="A499" s="14"/>
    </row>
    <row r="500" spans="1:1" ht="12.75">
      <c r="A500" s="14"/>
    </row>
    <row r="501" spans="1:1" ht="12.75">
      <c r="A501" s="14"/>
    </row>
    <row r="502" spans="1:1" ht="12.75">
      <c r="A502" s="14"/>
    </row>
    <row r="503" spans="1:1" ht="12.75">
      <c r="A503" s="14"/>
    </row>
    <row r="504" spans="1:1" ht="12.75">
      <c r="A504" s="14"/>
    </row>
    <row r="505" spans="1:1" ht="12.75">
      <c r="A505" s="14"/>
    </row>
    <row r="506" spans="1:1" ht="12.75">
      <c r="A506" s="14"/>
    </row>
    <row r="507" spans="1:1" ht="12.75">
      <c r="A507" s="14"/>
    </row>
    <row r="508" spans="1:1" ht="12.75">
      <c r="A508" s="14"/>
    </row>
    <row r="509" spans="1:1" ht="12.75">
      <c r="A509" s="14"/>
    </row>
    <row r="510" spans="1:1" ht="12.75">
      <c r="A510" s="14"/>
    </row>
    <row r="511" spans="1:1" ht="12.75">
      <c r="A511" s="14"/>
    </row>
    <row r="512" spans="1:1" ht="12.75">
      <c r="A512" s="14"/>
    </row>
    <row r="513" spans="1:1" ht="12.75">
      <c r="A513" s="14"/>
    </row>
    <row r="514" spans="1:1" ht="12.75">
      <c r="A514" s="14"/>
    </row>
    <row r="515" spans="1:1" ht="12.75">
      <c r="A515" s="14"/>
    </row>
    <row r="516" spans="1:1" ht="12.75">
      <c r="A516" s="14"/>
    </row>
    <row r="517" spans="1:1" ht="12.75">
      <c r="A517" s="14"/>
    </row>
    <row r="518" spans="1:1" ht="12.75">
      <c r="A518" s="14"/>
    </row>
    <row r="519" spans="1:1" ht="12.75">
      <c r="A519" s="14"/>
    </row>
    <row r="520" spans="1:1" ht="12.75">
      <c r="A520" s="14"/>
    </row>
    <row r="521" spans="1:1" ht="12.75">
      <c r="A521" s="14"/>
    </row>
    <row r="522" spans="1:1" ht="12.75">
      <c r="A522" s="14"/>
    </row>
    <row r="523" spans="1:1" ht="12.75">
      <c r="A523" s="14"/>
    </row>
    <row r="524" spans="1:1" ht="12.75">
      <c r="A524" s="14"/>
    </row>
    <row r="525" spans="1:1" ht="12.75">
      <c r="A525" s="14"/>
    </row>
    <row r="526" spans="1:1" ht="12.75">
      <c r="A526" s="14"/>
    </row>
    <row r="527" spans="1:1" ht="12.75">
      <c r="A527" s="14"/>
    </row>
    <row r="528" spans="1:1" ht="12.75">
      <c r="A528" s="14"/>
    </row>
    <row r="529" spans="1:1" ht="12.75">
      <c r="A529" s="14"/>
    </row>
    <row r="530" spans="1:1" ht="12.75">
      <c r="A530" s="14"/>
    </row>
    <row r="531" spans="1:1" ht="12.75">
      <c r="A531" s="14"/>
    </row>
    <row r="532" spans="1:1" ht="12.75">
      <c r="A532" s="14"/>
    </row>
    <row r="533" spans="1:1" ht="12.75">
      <c r="A533" s="14"/>
    </row>
    <row r="534" spans="1:1" ht="12.75">
      <c r="A534" s="14"/>
    </row>
    <row r="535" spans="1:1" ht="12.75">
      <c r="A535" s="14"/>
    </row>
    <row r="536" spans="1:1" ht="12.75">
      <c r="A536" s="14"/>
    </row>
    <row r="537" spans="1:1" ht="12.75">
      <c r="A537" s="14"/>
    </row>
    <row r="538" spans="1:1" ht="12.75">
      <c r="A538" s="14"/>
    </row>
    <row r="539" spans="1:1" ht="12.75">
      <c r="A539" s="14"/>
    </row>
    <row r="540" spans="1:1" ht="12.75">
      <c r="A540" s="14"/>
    </row>
    <row r="541" spans="1:1" ht="12.75">
      <c r="A541" s="14"/>
    </row>
    <row r="542" spans="1:1" ht="12.75">
      <c r="A542" s="14"/>
    </row>
    <row r="543" spans="1:1" ht="12.75">
      <c r="A543" s="14"/>
    </row>
    <row r="544" spans="1:1" ht="12.75">
      <c r="A544" s="14"/>
    </row>
    <row r="545" spans="1:1" ht="12.75">
      <c r="A545" s="14"/>
    </row>
    <row r="546" spans="1:1" ht="12.75">
      <c r="A546" s="14"/>
    </row>
    <row r="547" spans="1:1" ht="12.75">
      <c r="A547" s="14"/>
    </row>
    <row r="548" spans="1:1" ht="12.75">
      <c r="A548" s="14"/>
    </row>
    <row r="549" spans="1:1" ht="12.75">
      <c r="A549" s="14"/>
    </row>
    <row r="550" spans="1:1" ht="12.75">
      <c r="A550" s="14"/>
    </row>
    <row r="551" spans="1:1" ht="12.75">
      <c r="A551" s="14"/>
    </row>
    <row r="552" spans="1:1" ht="12.75">
      <c r="A552" s="14"/>
    </row>
    <row r="553" spans="1:1" ht="12.75">
      <c r="A553" s="14"/>
    </row>
    <row r="554" spans="1:1" ht="12.75">
      <c r="A554" s="14"/>
    </row>
    <row r="555" spans="1:1" ht="12.75">
      <c r="A555" s="14"/>
    </row>
    <row r="556" spans="1:1" ht="12.75">
      <c r="A556" s="14"/>
    </row>
    <row r="557" spans="1:1" ht="12.75">
      <c r="A557" s="14"/>
    </row>
    <row r="558" spans="1:1" ht="12.75">
      <c r="A558" s="14"/>
    </row>
    <row r="559" spans="1:1" ht="12.75">
      <c r="A559" s="14"/>
    </row>
    <row r="560" spans="1:1" ht="12.75">
      <c r="A560" s="14"/>
    </row>
    <row r="561" spans="1:1" ht="12.75">
      <c r="A561" s="14"/>
    </row>
    <row r="562" spans="1:1" ht="12.75">
      <c r="A562" s="14"/>
    </row>
    <row r="563" spans="1:1" ht="12.75">
      <c r="A563" s="14"/>
    </row>
    <row r="564" spans="1:1" ht="12.75">
      <c r="A564" s="14"/>
    </row>
    <row r="565" spans="1:1" ht="12.75">
      <c r="A565" s="14"/>
    </row>
    <row r="566" spans="1:1" ht="12.75">
      <c r="A566" s="14"/>
    </row>
    <row r="567" spans="1:1" ht="12.75">
      <c r="A567" s="14"/>
    </row>
    <row r="568" spans="1:1" ht="12.75">
      <c r="A568" s="14"/>
    </row>
    <row r="569" spans="1:1" ht="12.75">
      <c r="A569" s="14"/>
    </row>
    <row r="570" spans="1:1" ht="12.75">
      <c r="A570" s="14"/>
    </row>
    <row r="571" spans="1:1" ht="12.75">
      <c r="A571" s="14"/>
    </row>
    <row r="572" spans="1:1" ht="12.75">
      <c r="A572" s="14"/>
    </row>
    <row r="573" spans="1:1" ht="12.75">
      <c r="A573" s="14"/>
    </row>
    <row r="574" spans="1:1" ht="12.75">
      <c r="A574" s="14"/>
    </row>
    <row r="575" spans="1:1" ht="12.75">
      <c r="A575" s="14"/>
    </row>
    <row r="576" spans="1:1" ht="12.75">
      <c r="A576" s="14"/>
    </row>
    <row r="577" spans="1:1" ht="12.75">
      <c r="A577" s="14"/>
    </row>
    <row r="578" spans="1:1" ht="12.75">
      <c r="A578" s="14"/>
    </row>
    <row r="579" spans="1:1" ht="12.75">
      <c r="A579" s="14"/>
    </row>
    <row r="580" spans="1:1" ht="12.75">
      <c r="A580" s="14"/>
    </row>
    <row r="581" spans="1:1" ht="12.75">
      <c r="A581" s="14"/>
    </row>
    <row r="582" spans="1:1" ht="12.75">
      <c r="A582" s="14"/>
    </row>
    <row r="583" spans="1:1" ht="12.75">
      <c r="A583" s="14"/>
    </row>
    <row r="584" spans="1:1" ht="12.75">
      <c r="A584" s="14"/>
    </row>
    <row r="585" spans="1:1" ht="12.75">
      <c r="A585" s="14"/>
    </row>
    <row r="586" spans="1:1" ht="12.75">
      <c r="A586" s="14"/>
    </row>
    <row r="587" spans="1:1" ht="12.75">
      <c r="A587" s="14"/>
    </row>
    <row r="588" spans="1:1" ht="12.75">
      <c r="A588" s="14"/>
    </row>
    <row r="589" spans="1:1" ht="12.75">
      <c r="A589" s="14"/>
    </row>
    <row r="590" spans="1:1" ht="12.75">
      <c r="A590" s="14"/>
    </row>
    <row r="591" spans="1:1" ht="12.75">
      <c r="A591" s="14"/>
    </row>
    <row r="592" spans="1:1" ht="12.75">
      <c r="A592" s="14"/>
    </row>
    <row r="593" spans="1:1" ht="12.75">
      <c r="A593" s="14"/>
    </row>
    <row r="594" spans="1:1" ht="12.75">
      <c r="A594" s="14"/>
    </row>
    <row r="595" spans="1:1" ht="12.75">
      <c r="A595" s="14"/>
    </row>
    <row r="596" spans="1:1" ht="12.75">
      <c r="A596" s="14"/>
    </row>
    <row r="597" spans="1:1" ht="12.75">
      <c r="A597" s="14"/>
    </row>
    <row r="598" spans="1:1" ht="12.75">
      <c r="A598" s="14"/>
    </row>
    <row r="599" spans="1:1" ht="12.75">
      <c r="A599" s="14"/>
    </row>
    <row r="600" spans="1:1" ht="12.75">
      <c r="A600" s="14"/>
    </row>
    <row r="601" spans="1:1" ht="12.75">
      <c r="A601" s="14"/>
    </row>
    <row r="602" spans="1:1" ht="12.75">
      <c r="A602" s="14"/>
    </row>
    <row r="603" spans="1:1" ht="12.75">
      <c r="A603" s="14"/>
    </row>
    <row r="604" spans="1:1" ht="12.75">
      <c r="A604" s="14"/>
    </row>
    <row r="605" spans="1:1" ht="12.75">
      <c r="A605" s="14"/>
    </row>
    <row r="606" spans="1:1" ht="12.75">
      <c r="A606" s="14"/>
    </row>
    <row r="607" spans="1:1" ht="12.75">
      <c r="A607" s="14"/>
    </row>
    <row r="608" spans="1:1" ht="12.75">
      <c r="A608" s="14"/>
    </row>
    <row r="609" spans="1:1" ht="12.75">
      <c r="A609" s="14"/>
    </row>
    <row r="610" spans="1:1" ht="12.75">
      <c r="A610" s="14"/>
    </row>
    <row r="611" spans="1:1" ht="12.75">
      <c r="A611" s="14"/>
    </row>
    <row r="612" spans="1:1" ht="12.75">
      <c r="A612" s="14"/>
    </row>
    <row r="613" spans="1:1" ht="12.75">
      <c r="A613" s="14"/>
    </row>
    <row r="614" spans="1:1" ht="12.75">
      <c r="A614" s="14"/>
    </row>
    <row r="615" spans="1:1" ht="12.75">
      <c r="A615" s="14"/>
    </row>
    <row r="616" spans="1:1" ht="12.75">
      <c r="A616" s="14"/>
    </row>
    <row r="617" spans="1:1" ht="12.75">
      <c r="A617" s="14"/>
    </row>
    <row r="618" spans="1:1" ht="12.75">
      <c r="A618" s="14"/>
    </row>
    <row r="619" spans="1:1" ht="12.75">
      <c r="A619" s="14"/>
    </row>
    <row r="620" spans="1:1" ht="12.75">
      <c r="A620" s="14"/>
    </row>
    <row r="621" spans="1:1" ht="12.75">
      <c r="A621" s="14"/>
    </row>
    <row r="622" spans="1:1" ht="12.75">
      <c r="A622" s="14"/>
    </row>
    <row r="623" spans="1:1" ht="12.75">
      <c r="A623" s="14"/>
    </row>
    <row r="624" spans="1:1" ht="12.75">
      <c r="A624" s="14"/>
    </row>
    <row r="625" spans="1:1" ht="12.75">
      <c r="A625" s="14"/>
    </row>
    <row r="626" spans="1:1" ht="12.75">
      <c r="A626" s="14"/>
    </row>
    <row r="627" spans="1:1" ht="12.75">
      <c r="A627" s="14"/>
    </row>
    <row r="628" spans="1:1" ht="12.75">
      <c r="A628" s="14"/>
    </row>
    <row r="629" spans="1:1" ht="12.75">
      <c r="A629" s="14"/>
    </row>
    <row r="630" spans="1:1" ht="12.75">
      <c r="A630" s="14"/>
    </row>
    <row r="631" spans="1:1" ht="12.75">
      <c r="A631" s="14"/>
    </row>
    <row r="632" spans="1:1" ht="12.75">
      <c r="A632" s="14"/>
    </row>
    <row r="633" spans="1:1" ht="12.75">
      <c r="A633" s="14"/>
    </row>
    <row r="634" spans="1:1" ht="12.75">
      <c r="A634" s="14"/>
    </row>
    <row r="635" spans="1:1" ht="12.75">
      <c r="A635" s="14"/>
    </row>
    <row r="636" spans="1:1" ht="12.75">
      <c r="A636" s="14"/>
    </row>
    <row r="637" spans="1:1" ht="12.75">
      <c r="A637" s="14"/>
    </row>
    <row r="638" spans="1:1" ht="12.75">
      <c r="A638" s="14"/>
    </row>
    <row r="639" spans="1:1" ht="12.75">
      <c r="A639" s="14"/>
    </row>
    <row r="640" spans="1:1" ht="12.75">
      <c r="A640" s="14"/>
    </row>
    <row r="641" spans="1:1" ht="12.75">
      <c r="A641" s="14"/>
    </row>
    <row r="642" spans="1:1" ht="12.75">
      <c r="A642" s="14"/>
    </row>
    <row r="643" spans="1:1" ht="12.75">
      <c r="A643" s="14"/>
    </row>
    <row r="644" spans="1:1" ht="12.75">
      <c r="A644" s="14"/>
    </row>
    <row r="645" spans="1:1" ht="12.75">
      <c r="A645" s="14"/>
    </row>
    <row r="646" spans="1:1" ht="12.75">
      <c r="A646" s="14"/>
    </row>
    <row r="647" spans="1:1" ht="12.75">
      <c r="A647" s="14"/>
    </row>
    <row r="648" spans="1:1" ht="12.75">
      <c r="A648" s="14"/>
    </row>
    <row r="649" spans="1:1" ht="12.75">
      <c r="A649" s="14"/>
    </row>
    <row r="650" spans="1:1" ht="12.75">
      <c r="A650" s="14"/>
    </row>
    <row r="651" spans="1:1" ht="12.75">
      <c r="A651" s="14"/>
    </row>
    <row r="652" spans="1:1" ht="12.75">
      <c r="A652" s="14"/>
    </row>
    <row r="653" spans="1:1" ht="12.75">
      <c r="A653" s="14"/>
    </row>
    <row r="654" spans="1:1" ht="12.75">
      <c r="A654" s="14"/>
    </row>
    <row r="655" spans="1:1" ht="12.75">
      <c r="A655" s="14"/>
    </row>
    <row r="656" spans="1:1" ht="12.75">
      <c r="A656" s="14"/>
    </row>
    <row r="657" spans="1:1" ht="12.75">
      <c r="A657" s="14"/>
    </row>
    <row r="658" spans="1:1" ht="12.75">
      <c r="A658" s="14"/>
    </row>
    <row r="659" spans="1:1" ht="12.75">
      <c r="A659" s="14"/>
    </row>
    <row r="660" spans="1:1" ht="12.75">
      <c r="A660" s="14"/>
    </row>
    <row r="661" spans="1:1" ht="12.75">
      <c r="A661" s="14"/>
    </row>
    <row r="662" spans="1:1" ht="12.75">
      <c r="A662" s="14"/>
    </row>
    <row r="663" spans="1:1" ht="12.75">
      <c r="A663" s="14"/>
    </row>
    <row r="664" spans="1:1" ht="12.75">
      <c r="A664" s="14"/>
    </row>
    <row r="665" spans="1:1" ht="12.75">
      <c r="A665" s="14"/>
    </row>
    <row r="666" spans="1:1" ht="12.75">
      <c r="A666" s="14"/>
    </row>
    <row r="667" spans="1:1" ht="12.75">
      <c r="A667" s="14"/>
    </row>
    <row r="668" spans="1:1" ht="12.75">
      <c r="A668" s="14"/>
    </row>
    <row r="669" spans="1:1" ht="12.75">
      <c r="A669" s="14"/>
    </row>
    <row r="670" spans="1:1" ht="12.75">
      <c r="A670" s="14"/>
    </row>
    <row r="671" spans="1:1" ht="12.75">
      <c r="A671" s="14"/>
    </row>
    <row r="672" spans="1:1" ht="12.75">
      <c r="A672" s="14"/>
    </row>
    <row r="673" spans="1:1" ht="12.75">
      <c r="A673" s="14"/>
    </row>
    <row r="674" spans="1:1" ht="12.75">
      <c r="A674" s="14"/>
    </row>
    <row r="675" spans="1:1" ht="12.75">
      <c r="A675" s="14"/>
    </row>
    <row r="676" spans="1:1" ht="12.75">
      <c r="A676" s="14"/>
    </row>
    <row r="677" spans="1:1" ht="12.75">
      <c r="A677" s="14"/>
    </row>
    <row r="678" spans="1:1" ht="12.75">
      <c r="A678" s="14"/>
    </row>
    <row r="679" spans="1:1" ht="12.75">
      <c r="A679" s="14"/>
    </row>
    <row r="680" spans="1:1" ht="12.75">
      <c r="A680" s="14"/>
    </row>
    <row r="681" spans="1:1" ht="12.75">
      <c r="A681" s="14"/>
    </row>
    <row r="682" spans="1:1" ht="12.75">
      <c r="A682" s="14"/>
    </row>
    <row r="683" spans="1:1" ht="12.75">
      <c r="A683" s="14"/>
    </row>
    <row r="684" spans="1:1" ht="12.75">
      <c r="A684" s="14"/>
    </row>
    <row r="685" spans="1:1" ht="12.75">
      <c r="A685" s="14"/>
    </row>
    <row r="686" spans="1:1" ht="12.75">
      <c r="A686" s="14"/>
    </row>
    <row r="687" spans="1:1" ht="12.75">
      <c r="A687" s="14"/>
    </row>
    <row r="688" spans="1:1" ht="12.75">
      <c r="A688" s="14"/>
    </row>
    <row r="689" spans="1:1" ht="12.75">
      <c r="A689" s="14"/>
    </row>
    <row r="690" spans="1:1" ht="12.75">
      <c r="A690" s="14"/>
    </row>
    <row r="691" spans="1:1" ht="12.75">
      <c r="A691" s="14"/>
    </row>
    <row r="692" spans="1:1" ht="12.75">
      <c r="A692" s="14"/>
    </row>
    <row r="693" spans="1:1" ht="12.75">
      <c r="A693" s="14"/>
    </row>
    <row r="694" spans="1:1" ht="12.75">
      <c r="A694" s="14"/>
    </row>
    <row r="695" spans="1:1" ht="12.75">
      <c r="A695" s="14"/>
    </row>
    <row r="696" spans="1:1" ht="12.75">
      <c r="A696" s="14"/>
    </row>
    <row r="697" spans="1:1" ht="12.75">
      <c r="A697" s="14"/>
    </row>
    <row r="698" spans="1:1" ht="12.75">
      <c r="A698" s="14"/>
    </row>
    <row r="699" spans="1:1" ht="12.75">
      <c r="A699" s="14"/>
    </row>
    <row r="700" spans="1:1" ht="12.75">
      <c r="A700" s="14"/>
    </row>
    <row r="701" spans="1:1" ht="12.75">
      <c r="A701" s="14"/>
    </row>
    <row r="702" spans="1:1" ht="12.75">
      <c r="A702" s="14"/>
    </row>
    <row r="703" spans="1:1" ht="12.75">
      <c r="A703" s="14"/>
    </row>
    <row r="704" spans="1:1" ht="12.75">
      <c r="A704" s="14"/>
    </row>
    <row r="705" spans="1:1" ht="12.75">
      <c r="A705" s="14"/>
    </row>
    <row r="706" spans="1:1" ht="12.75">
      <c r="A706" s="14"/>
    </row>
    <row r="707" spans="1:1" ht="12.75">
      <c r="A707" s="14"/>
    </row>
    <row r="708" spans="1:1" ht="12.75">
      <c r="A708" s="14"/>
    </row>
    <row r="709" spans="1:1" ht="12.75">
      <c r="A709" s="14"/>
    </row>
    <row r="710" spans="1:1" ht="12.75">
      <c r="A710" s="14"/>
    </row>
    <row r="711" spans="1:1" ht="12.75">
      <c r="A711" s="14"/>
    </row>
    <row r="712" spans="1:1" ht="12.75">
      <c r="A712" s="14"/>
    </row>
    <row r="713" spans="1:1" ht="12.75">
      <c r="A713" s="14"/>
    </row>
    <row r="714" spans="1:1" ht="12.75">
      <c r="A714" s="14"/>
    </row>
    <row r="715" spans="1:1" ht="12.75">
      <c r="A715" s="14"/>
    </row>
    <row r="716" spans="1:1" ht="12.75">
      <c r="A716" s="14"/>
    </row>
    <row r="717" spans="1:1" ht="12.75">
      <c r="A717" s="14"/>
    </row>
    <row r="718" spans="1:1" ht="12.75">
      <c r="A718" s="14"/>
    </row>
    <row r="719" spans="1:1" ht="12.75">
      <c r="A719" s="14"/>
    </row>
    <row r="720" spans="1:1" ht="12.75">
      <c r="A720" s="14"/>
    </row>
    <row r="721" spans="1:1" ht="12.75">
      <c r="A721" s="14"/>
    </row>
    <row r="722" spans="1:1" ht="12.75">
      <c r="A722" s="14"/>
    </row>
    <row r="723" spans="1:1" ht="12.75">
      <c r="A723" s="14"/>
    </row>
    <row r="724" spans="1:1" ht="12.75">
      <c r="A724" s="14"/>
    </row>
    <row r="725" spans="1:1" ht="12.75">
      <c r="A725" s="14"/>
    </row>
    <row r="726" spans="1:1" ht="12.75">
      <c r="A726" s="14"/>
    </row>
    <row r="727" spans="1:1" ht="12.75">
      <c r="A727" s="14"/>
    </row>
    <row r="728" spans="1:1" ht="12.75">
      <c r="A728" s="14"/>
    </row>
    <row r="729" spans="1:1" ht="12.75">
      <c r="A729" s="14"/>
    </row>
    <row r="730" spans="1:1" ht="12.75">
      <c r="A730" s="14"/>
    </row>
    <row r="731" spans="1:1" ht="12.75">
      <c r="A731" s="14"/>
    </row>
    <row r="732" spans="1:1" ht="12.75">
      <c r="A732" s="14"/>
    </row>
    <row r="733" spans="1:1" ht="12.75">
      <c r="A733" s="14"/>
    </row>
    <row r="734" spans="1:1" ht="12.75">
      <c r="A734" s="14"/>
    </row>
    <row r="735" spans="1:1" ht="12.75">
      <c r="A735" s="14"/>
    </row>
    <row r="736" spans="1:1" ht="12.75">
      <c r="A736" s="14"/>
    </row>
    <row r="737" spans="1:1" ht="12.75">
      <c r="A737" s="14"/>
    </row>
    <row r="738" spans="1:1" ht="12.75">
      <c r="A738" s="14"/>
    </row>
    <row r="739" spans="1:1" ht="12.75">
      <c r="A739" s="14"/>
    </row>
    <row r="740" spans="1:1" ht="12.75">
      <c r="A740" s="14"/>
    </row>
    <row r="741" spans="1:1" ht="12.75">
      <c r="A741" s="14"/>
    </row>
    <row r="742" spans="1:1" ht="12.75">
      <c r="A742" s="14"/>
    </row>
    <row r="743" spans="1:1" ht="12.75">
      <c r="A743" s="14"/>
    </row>
    <row r="744" spans="1:1" ht="12.75">
      <c r="A744" s="14"/>
    </row>
    <row r="745" spans="1:1" ht="12.75">
      <c r="A745" s="14"/>
    </row>
    <row r="746" spans="1:1" ht="12.75">
      <c r="A746" s="14"/>
    </row>
    <row r="747" spans="1:1" ht="12.75">
      <c r="A747" s="14"/>
    </row>
    <row r="748" spans="1:1" ht="12.75">
      <c r="A748" s="14"/>
    </row>
    <row r="749" spans="1:1" ht="12.75">
      <c r="A749" s="14"/>
    </row>
    <row r="750" spans="1:1" ht="12.75">
      <c r="A750" s="14"/>
    </row>
    <row r="751" spans="1:1" ht="12.75">
      <c r="A751" s="14"/>
    </row>
    <row r="752" spans="1:1" ht="12.75">
      <c r="A752" s="14"/>
    </row>
    <row r="753" spans="1:1" ht="12.75">
      <c r="A753" s="14"/>
    </row>
    <row r="754" spans="1:1" ht="12.75">
      <c r="A754" s="14"/>
    </row>
    <row r="755" spans="1:1" ht="12.75">
      <c r="A755" s="14"/>
    </row>
    <row r="756" spans="1:1" ht="12.75">
      <c r="A756" s="14"/>
    </row>
    <row r="757" spans="1:1" ht="12.75">
      <c r="A757" s="14"/>
    </row>
    <row r="758" spans="1:1" ht="12.75">
      <c r="A758" s="14"/>
    </row>
    <row r="759" spans="1:1" ht="12.75">
      <c r="A759" s="14"/>
    </row>
    <row r="760" spans="1:1" ht="12.75">
      <c r="A760" s="14"/>
    </row>
    <row r="761" spans="1:1" ht="12.75">
      <c r="A761" s="14"/>
    </row>
    <row r="762" spans="1:1" ht="12.75">
      <c r="A762" s="14"/>
    </row>
    <row r="763" spans="1:1" ht="12.75">
      <c r="A763" s="14"/>
    </row>
    <row r="764" spans="1:1" ht="12.75">
      <c r="A764" s="14"/>
    </row>
    <row r="765" spans="1:1" ht="12.75">
      <c r="A765" s="14"/>
    </row>
    <row r="766" spans="1:1" ht="12.75">
      <c r="A766" s="14"/>
    </row>
    <row r="767" spans="1:1" ht="12.75">
      <c r="A767" s="14"/>
    </row>
    <row r="768" spans="1:1" ht="12.75">
      <c r="A768" s="14"/>
    </row>
    <row r="769" spans="1:1" ht="12.75">
      <c r="A769" s="14"/>
    </row>
    <row r="770" spans="1:1" ht="12.75">
      <c r="A770" s="14"/>
    </row>
    <row r="771" spans="1:1" ht="12.75">
      <c r="A771" s="14"/>
    </row>
    <row r="772" spans="1:1" ht="12.75">
      <c r="A772" s="14"/>
    </row>
    <row r="773" spans="1:1" ht="12.75">
      <c r="A773" s="14"/>
    </row>
    <row r="774" spans="1:1" ht="12.75">
      <c r="A774" s="14"/>
    </row>
    <row r="775" spans="1:1" ht="12.75">
      <c r="A775" s="14"/>
    </row>
    <row r="776" spans="1:1" ht="12.75">
      <c r="A776" s="14"/>
    </row>
    <row r="777" spans="1:1" ht="12.75">
      <c r="A777" s="14"/>
    </row>
    <row r="778" spans="1:1" ht="12.75">
      <c r="A778" s="14"/>
    </row>
    <row r="779" spans="1:1" ht="12.75">
      <c r="A779" s="14"/>
    </row>
    <row r="780" spans="1:1" ht="12.75">
      <c r="A780" s="14"/>
    </row>
    <row r="781" spans="1:1" ht="12.75">
      <c r="A781" s="14"/>
    </row>
    <row r="782" spans="1:1" ht="12.75">
      <c r="A782" s="14"/>
    </row>
    <row r="783" spans="1:1" ht="12.75">
      <c r="A783" s="14"/>
    </row>
    <row r="784" spans="1:1" ht="12.75">
      <c r="A784" s="14"/>
    </row>
    <row r="785" spans="1:1" ht="12.75">
      <c r="A785" s="14"/>
    </row>
    <row r="786" spans="1:1" ht="12.75">
      <c r="A786" s="14"/>
    </row>
    <row r="787" spans="1:1" ht="12.75">
      <c r="A787" s="14"/>
    </row>
    <row r="788" spans="1:1" ht="12.75">
      <c r="A788" s="14"/>
    </row>
    <row r="789" spans="1:1" ht="12.75">
      <c r="A789" s="14"/>
    </row>
    <row r="790" spans="1:1" ht="12.75">
      <c r="A790" s="14"/>
    </row>
    <row r="791" spans="1:1" ht="12.75">
      <c r="A791" s="14"/>
    </row>
    <row r="792" spans="1:1" ht="12.75">
      <c r="A792" s="14"/>
    </row>
    <row r="793" spans="1:1" ht="12.75">
      <c r="A793" s="14"/>
    </row>
    <row r="794" spans="1:1" ht="12.75">
      <c r="A794" s="14"/>
    </row>
    <row r="795" spans="1:1" ht="12.75">
      <c r="A795" s="14"/>
    </row>
    <row r="796" spans="1:1" ht="12.75">
      <c r="A796" s="14"/>
    </row>
    <row r="797" spans="1:1" ht="12.75">
      <c r="A797" s="14"/>
    </row>
    <row r="798" spans="1:1" ht="12.75">
      <c r="A798" s="14"/>
    </row>
    <row r="799" spans="1:1" ht="12.75">
      <c r="A799" s="14"/>
    </row>
    <row r="800" spans="1:1" ht="12.75">
      <c r="A800" s="14"/>
    </row>
    <row r="801" spans="1:1" ht="12.75">
      <c r="A801" s="14"/>
    </row>
    <row r="802" spans="1:1" ht="12.75">
      <c r="A802" s="14"/>
    </row>
    <row r="803" spans="1:1" ht="12.75">
      <c r="A803" s="14"/>
    </row>
    <row r="804" spans="1:1" ht="12.75">
      <c r="A804" s="14"/>
    </row>
    <row r="805" spans="1:1" ht="12.75">
      <c r="A805" s="14"/>
    </row>
    <row r="806" spans="1:1" ht="12.75">
      <c r="A806" s="14"/>
    </row>
    <row r="807" spans="1:1" ht="12.75">
      <c r="A807" s="14"/>
    </row>
    <row r="808" spans="1:1" ht="12.75">
      <c r="A808" s="14"/>
    </row>
    <row r="809" spans="1:1" ht="12.75">
      <c r="A809" s="14"/>
    </row>
    <row r="810" spans="1:1" ht="12.75">
      <c r="A810" s="14"/>
    </row>
    <row r="811" spans="1:1" ht="12.75">
      <c r="A811" s="14"/>
    </row>
    <row r="812" spans="1:1" ht="12.75">
      <c r="A812" s="14"/>
    </row>
    <row r="813" spans="1:1" ht="12.75">
      <c r="A813" s="14"/>
    </row>
    <row r="814" spans="1:1" ht="12.75">
      <c r="A814" s="14"/>
    </row>
    <row r="815" spans="1:1" ht="12.75">
      <c r="A815" s="14"/>
    </row>
    <row r="816" spans="1:1" ht="12.75">
      <c r="A816" s="14"/>
    </row>
    <row r="817" spans="1:1" ht="12.75">
      <c r="A817" s="14"/>
    </row>
    <row r="818" spans="1:1" ht="12.75">
      <c r="A818" s="14"/>
    </row>
    <row r="819" spans="1:1" ht="12.75">
      <c r="A819" s="14"/>
    </row>
    <row r="820" spans="1:1" ht="12.75">
      <c r="A820" s="14"/>
    </row>
    <row r="821" spans="1:1" ht="12.75">
      <c r="A821" s="14"/>
    </row>
    <row r="822" spans="1:1" ht="12.75">
      <c r="A822" s="14"/>
    </row>
    <row r="823" spans="1:1" ht="12.75">
      <c r="A823" s="14"/>
    </row>
    <row r="824" spans="1:1" ht="12.75">
      <c r="A824" s="14"/>
    </row>
    <row r="825" spans="1:1" ht="12.75">
      <c r="A825" s="14"/>
    </row>
    <row r="826" spans="1:1" ht="12.75">
      <c r="A826" s="14"/>
    </row>
    <row r="827" spans="1:1" ht="12.75">
      <c r="A827" s="14"/>
    </row>
    <row r="828" spans="1:1" ht="12.75">
      <c r="A828" s="14"/>
    </row>
    <row r="829" spans="1:1" ht="12.75">
      <c r="A829" s="14"/>
    </row>
    <row r="830" spans="1:1" ht="12.75">
      <c r="A830" s="14"/>
    </row>
    <row r="831" spans="1:1" ht="12.75">
      <c r="A831" s="14"/>
    </row>
    <row r="832" spans="1:1" ht="12.75">
      <c r="A832" s="14"/>
    </row>
    <row r="833" spans="1:1" ht="12.75">
      <c r="A833" s="14"/>
    </row>
    <row r="834" spans="1:1" ht="12.75">
      <c r="A834" s="14"/>
    </row>
    <row r="835" spans="1:1" ht="12.75">
      <c r="A835" s="14"/>
    </row>
    <row r="836" spans="1:1" ht="12.75">
      <c r="A836" s="14"/>
    </row>
    <row r="837" spans="1:1" ht="12.75">
      <c r="A837" s="14"/>
    </row>
    <row r="838" spans="1:1" ht="12.75">
      <c r="A838" s="14"/>
    </row>
    <row r="839" spans="1:1" ht="12.75">
      <c r="A839" s="14"/>
    </row>
    <row r="840" spans="1:1" ht="12.75">
      <c r="A840" s="14"/>
    </row>
    <row r="841" spans="1:1" ht="12.75">
      <c r="A841" s="14"/>
    </row>
    <row r="842" spans="1:1" ht="12.75">
      <c r="A842" s="14"/>
    </row>
    <row r="843" spans="1:1" ht="12.75">
      <c r="A843" s="14"/>
    </row>
    <row r="844" spans="1:1" ht="12.75">
      <c r="A844" s="14"/>
    </row>
    <row r="845" spans="1:1" ht="12.75">
      <c r="A845" s="14"/>
    </row>
    <row r="846" spans="1:1" ht="12.75">
      <c r="A846" s="14"/>
    </row>
    <row r="847" spans="1:1" ht="12.75">
      <c r="A847" s="14"/>
    </row>
    <row r="848" spans="1:1" ht="12.75">
      <c r="A848" s="14"/>
    </row>
    <row r="849" spans="1:1" ht="12.75">
      <c r="A849" s="14"/>
    </row>
    <row r="850" spans="1:1" ht="12.75">
      <c r="A850" s="14"/>
    </row>
    <row r="851" spans="1:1" ht="12.75">
      <c r="A851" s="14"/>
    </row>
    <row r="852" spans="1:1" ht="12.75">
      <c r="A852" s="14"/>
    </row>
    <row r="853" spans="1:1" ht="12.75">
      <c r="A853" s="14"/>
    </row>
    <row r="854" spans="1:1" ht="12.75">
      <c r="A854" s="14"/>
    </row>
    <row r="855" spans="1:1" ht="12.75">
      <c r="A855" s="14"/>
    </row>
    <row r="856" spans="1:1" ht="12.75">
      <c r="A856" s="14"/>
    </row>
    <row r="857" spans="1:1" ht="12.75">
      <c r="A857" s="14"/>
    </row>
    <row r="858" spans="1:1" ht="12.75">
      <c r="A858" s="14"/>
    </row>
    <row r="859" spans="1:1" ht="12.75">
      <c r="A859" s="14"/>
    </row>
    <row r="860" spans="1:1" ht="12.75">
      <c r="A860" s="14"/>
    </row>
    <row r="861" spans="1:1" ht="12.75">
      <c r="A861" s="14"/>
    </row>
    <row r="862" spans="1:1" ht="12.75">
      <c r="A862" s="14"/>
    </row>
    <row r="863" spans="1:1" ht="12.75">
      <c r="A863" s="14"/>
    </row>
    <row r="864" spans="1:1" ht="12.75">
      <c r="A864" s="14"/>
    </row>
    <row r="865" spans="1:1" ht="12.75">
      <c r="A865" s="14"/>
    </row>
    <row r="866" spans="1:1" ht="12.75">
      <c r="A866" s="14"/>
    </row>
    <row r="867" spans="1:1" ht="12.75">
      <c r="A867" s="14"/>
    </row>
    <row r="868" spans="1:1" ht="12.75">
      <c r="A868" s="14"/>
    </row>
    <row r="869" spans="1:1" ht="12.75">
      <c r="A869" s="14"/>
    </row>
    <row r="870" spans="1:1" ht="12.75">
      <c r="A870" s="14"/>
    </row>
    <row r="871" spans="1:1" ht="12.75">
      <c r="A871" s="14"/>
    </row>
    <row r="872" spans="1:1" ht="12.75">
      <c r="A872" s="14"/>
    </row>
    <row r="873" spans="1:1" ht="12.75">
      <c r="A873" s="14"/>
    </row>
    <row r="874" spans="1:1" ht="12.75">
      <c r="A874" s="14"/>
    </row>
    <row r="875" spans="1:1" ht="12.75">
      <c r="A875" s="14"/>
    </row>
    <row r="876" spans="1:1" ht="12.75">
      <c r="A876" s="14"/>
    </row>
    <row r="877" spans="1:1" ht="12.75">
      <c r="A877" s="14"/>
    </row>
    <row r="878" spans="1:1" ht="12.75">
      <c r="A878" s="14"/>
    </row>
    <row r="879" spans="1:1" ht="12.75">
      <c r="A879" s="14"/>
    </row>
    <row r="880" spans="1:1" ht="12.75">
      <c r="A880" s="14"/>
    </row>
    <row r="881" spans="1:1" ht="12.75">
      <c r="A881" s="14"/>
    </row>
    <row r="882" spans="1:1" ht="12.75">
      <c r="A882" s="14"/>
    </row>
    <row r="883" spans="1:1" ht="12.75">
      <c r="A883" s="14"/>
    </row>
    <row r="884" spans="1:1" ht="12.75">
      <c r="A884" s="14"/>
    </row>
    <row r="885" spans="1:1" ht="12.75">
      <c r="A885" s="14"/>
    </row>
    <row r="886" spans="1:1" ht="12.75">
      <c r="A886" s="14"/>
    </row>
    <row r="887" spans="1:1" ht="12.75">
      <c r="A887" s="14"/>
    </row>
    <row r="888" spans="1:1" ht="12.75">
      <c r="A888" s="14"/>
    </row>
    <row r="889" spans="1:1" ht="12.75">
      <c r="A889" s="14"/>
    </row>
    <row r="890" spans="1:1" ht="12.75">
      <c r="A890" s="14"/>
    </row>
    <row r="891" spans="1:1" ht="12.75">
      <c r="A891" s="14"/>
    </row>
    <row r="892" spans="1:1" ht="12.75">
      <c r="A892" s="14"/>
    </row>
    <row r="893" spans="1:1" ht="12.75">
      <c r="A893" s="14"/>
    </row>
    <row r="894" spans="1:1" ht="12.75">
      <c r="A894" s="14"/>
    </row>
    <row r="895" spans="1:1" ht="12.75">
      <c r="A895" s="14"/>
    </row>
    <row r="896" spans="1:1" ht="12.75">
      <c r="A896" s="14"/>
    </row>
    <row r="897" spans="1:1" ht="12.75">
      <c r="A897" s="14"/>
    </row>
    <row r="898" spans="1:1" ht="12.75">
      <c r="A898" s="14"/>
    </row>
    <row r="899" spans="1:1" ht="12.75">
      <c r="A899" s="14"/>
    </row>
    <row r="900" spans="1:1" ht="12.75">
      <c r="A900" s="14"/>
    </row>
    <row r="901" spans="1:1" ht="12.75">
      <c r="A901" s="14"/>
    </row>
    <row r="902" spans="1:1" ht="12.75">
      <c r="A902" s="14"/>
    </row>
    <row r="903" spans="1:1" ht="12.75">
      <c r="A903" s="14"/>
    </row>
    <row r="904" spans="1:1" ht="12.75">
      <c r="A904" s="14"/>
    </row>
    <row r="905" spans="1:1" ht="12.75">
      <c r="A905" s="14"/>
    </row>
    <row r="906" spans="1:1" ht="12.75">
      <c r="A906" s="14"/>
    </row>
    <row r="907" spans="1:1" ht="12.75">
      <c r="A907" s="14"/>
    </row>
    <row r="908" spans="1:1" ht="12.75">
      <c r="A908" s="14"/>
    </row>
    <row r="909" spans="1:1" ht="12.75">
      <c r="A909" s="14"/>
    </row>
    <row r="910" spans="1:1" ht="12.75">
      <c r="A910" s="14"/>
    </row>
    <row r="911" spans="1:1" ht="12.75">
      <c r="A911" s="14"/>
    </row>
    <row r="912" spans="1:1" ht="12.75">
      <c r="A912" s="14"/>
    </row>
    <row r="913" spans="1:1" ht="12.75">
      <c r="A913" s="14"/>
    </row>
    <row r="914" spans="1:1" ht="12.75">
      <c r="A914" s="14"/>
    </row>
    <row r="915" spans="1:1" ht="12.75">
      <c r="A915" s="14"/>
    </row>
    <row r="916" spans="1:1" ht="12.75">
      <c r="A916" s="14"/>
    </row>
    <row r="917" spans="1:1" ht="12.75">
      <c r="A917" s="14"/>
    </row>
    <row r="918" spans="1:1" ht="12.75">
      <c r="A918" s="14"/>
    </row>
    <row r="919" spans="1:1" ht="12.75">
      <c r="A919" s="14"/>
    </row>
    <row r="920" spans="1:1" ht="12.75">
      <c r="A920" s="14"/>
    </row>
    <row r="921" spans="1:1" ht="12.75">
      <c r="A921" s="14"/>
    </row>
    <row r="922" spans="1:1" ht="12.75">
      <c r="A922" s="14"/>
    </row>
    <row r="923" spans="1:1" ht="12.75">
      <c r="A923" s="14"/>
    </row>
    <row r="924" spans="1:1" ht="12.75">
      <c r="A924" s="14"/>
    </row>
    <row r="925" spans="1:1" ht="12.75">
      <c r="A925" s="14"/>
    </row>
    <row r="926" spans="1:1" ht="12.75">
      <c r="A926" s="14"/>
    </row>
    <row r="927" spans="1:1" ht="12.75">
      <c r="A927" s="14"/>
    </row>
    <row r="928" spans="1:1" ht="12.75">
      <c r="A928" s="14"/>
    </row>
    <row r="929" spans="1:1" ht="12.75">
      <c r="A929" s="14"/>
    </row>
    <row r="930" spans="1:1" ht="12.75">
      <c r="A930" s="14"/>
    </row>
    <row r="931" spans="1:1" ht="12.75">
      <c r="A931" s="14"/>
    </row>
    <row r="932" spans="1:1" ht="12.75">
      <c r="A932" s="14"/>
    </row>
    <row r="933" spans="1:1" ht="12.75">
      <c r="A933" s="14"/>
    </row>
    <row r="934" spans="1:1" ht="12.75">
      <c r="A934" s="14"/>
    </row>
    <row r="935" spans="1:1" ht="12.75">
      <c r="A935" s="14"/>
    </row>
    <row r="936" spans="1:1" ht="12.75">
      <c r="A936" s="14"/>
    </row>
    <row r="937" spans="1:1" ht="12.75">
      <c r="A937" s="14"/>
    </row>
    <row r="938" spans="1:1" ht="12.75">
      <c r="A938" s="14"/>
    </row>
    <row r="939" spans="1:1" ht="12.75">
      <c r="A939" s="14"/>
    </row>
    <row r="940" spans="1:1" ht="12.75">
      <c r="A940" s="14"/>
    </row>
    <row r="941" spans="1:1" ht="12.75">
      <c r="A941" s="14"/>
    </row>
    <row r="942" spans="1:1" ht="12.75">
      <c r="A942" s="14"/>
    </row>
    <row r="943" spans="1:1" ht="12.75">
      <c r="A943" s="14"/>
    </row>
    <row r="944" spans="1:1" ht="12.75">
      <c r="A944" s="14"/>
    </row>
    <row r="945" spans="1:1" ht="12.75">
      <c r="A945" s="14"/>
    </row>
    <row r="946" spans="1:1" ht="12.75">
      <c r="A946" s="14"/>
    </row>
    <row r="947" spans="1:1" ht="12.75">
      <c r="A947" s="14"/>
    </row>
    <row r="948" spans="1:1" ht="12.75">
      <c r="A948" s="14"/>
    </row>
    <row r="949" spans="1:1" ht="12.75">
      <c r="A949" s="14"/>
    </row>
    <row r="950" spans="1:1" ht="12.75">
      <c r="A950" s="14"/>
    </row>
    <row r="951" spans="1:1" ht="12.75">
      <c r="A951" s="14"/>
    </row>
    <row r="952" spans="1:1" ht="12.75">
      <c r="A952" s="14"/>
    </row>
    <row r="953" spans="1:1" ht="12.75">
      <c r="A953" s="14"/>
    </row>
    <row r="954" spans="1:1" ht="12.75">
      <c r="A954" s="14"/>
    </row>
    <row r="955" spans="1:1" ht="12.75">
      <c r="A955" s="14"/>
    </row>
    <row r="956" spans="1:1" ht="12.75">
      <c r="A956" s="14"/>
    </row>
    <row r="957" spans="1:1" ht="12.75">
      <c r="A957" s="14"/>
    </row>
    <row r="958" spans="1:1" ht="12.75">
      <c r="A958" s="14"/>
    </row>
    <row r="959" spans="1:1" ht="12.75">
      <c r="A959" s="14"/>
    </row>
    <row r="960" spans="1:1" ht="12.75">
      <c r="A960" s="14"/>
    </row>
    <row r="961" spans="1:1" ht="12.75">
      <c r="A961" s="14"/>
    </row>
    <row r="962" spans="1:1" ht="12.75">
      <c r="A962" s="14"/>
    </row>
    <row r="963" spans="1:1" ht="12.75">
      <c r="A963" s="14"/>
    </row>
    <row r="964" spans="1:1" ht="12.75">
      <c r="A964" s="14"/>
    </row>
    <row r="965" spans="1:1" ht="12.75">
      <c r="A965" s="14"/>
    </row>
    <row r="966" spans="1:1" ht="12.75">
      <c r="A966" s="14"/>
    </row>
    <row r="967" spans="1:1" ht="12.75">
      <c r="A967" s="14"/>
    </row>
    <row r="968" spans="1:1" ht="12.75">
      <c r="A968" s="14"/>
    </row>
    <row r="969" spans="1:1" ht="12.75">
      <c r="A969" s="14"/>
    </row>
    <row r="970" spans="1:1" ht="12.75">
      <c r="A970" s="14"/>
    </row>
    <row r="971" spans="1:1" ht="12.75">
      <c r="A971" s="14"/>
    </row>
    <row r="972" spans="1:1" ht="12.75">
      <c r="A972" s="14"/>
    </row>
    <row r="973" spans="1:1" ht="12.75">
      <c r="A973" s="14"/>
    </row>
    <row r="974" spans="1:1" ht="12.75">
      <c r="A974" s="14"/>
    </row>
    <row r="975" spans="1:1" ht="12.75">
      <c r="A975" s="14"/>
    </row>
    <row r="976" spans="1:1" ht="12.75">
      <c r="A976" s="14"/>
    </row>
    <row r="977" spans="1:1" ht="12.75">
      <c r="A977" s="14"/>
    </row>
    <row r="978" spans="1:1" ht="12.75">
      <c r="A978" s="14"/>
    </row>
    <row r="979" spans="1:1" ht="12.75">
      <c r="A979" s="14"/>
    </row>
    <row r="980" spans="1:1" ht="12.75">
      <c r="A980" s="14"/>
    </row>
    <row r="981" spans="1:1" ht="12.75">
      <c r="A981" s="14"/>
    </row>
    <row r="982" spans="1:1" ht="12.75">
      <c r="A982" s="14"/>
    </row>
    <row r="983" spans="1:1" ht="12.75">
      <c r="A983" s="14"/>
    </row>
    <row r="984" spans="1:1" ht="12.75">
      <c r="A984" s="14"/>
    </row>
    <row r="985" spans="1:1" ht="12.75">
      <c r="A985" s="14"/>
    </row>
    <row r="986" spans="1:1" ht="12.75">
      <c r="A986" s="14"/>
    </row>
    <row r="987" spans="1:1" ht="12.75">
      <c r="A987" s="14"/>
    </row>
    <row r="988" spans="1:1" ht="12.75">
      <c r="A988" s="14"/>
    </row>
    <row r="989" spans="1:1" ht="12.75">
      <c r="A989" s="14"/>
    </row>
    <row r="990" spans="1:1" ht="12.75">
      <c r="A990" s="14"/>
    </row>
    <row r="991" spans="1:1" ht="12.75">
      <c r="A991" s="14"/>
    </row>
    <row r="992" spans="1:1" ht="12.75">
      <c r="A992" s="14"/>
    </row>
    <row r="993" spans="1:1" ht="12.75">
      <c r="A993" s="14"/>
    </row>
    <row r="994" spans="1:1" ht="12.75">
      <c r="A994" s="14"/>
    </row>
    <row r="995" spans="1:1" ht="12.75">
      <c r="A995" s="14"/>
    </row>
    <row r="996" spans="1:1" ht="12.75">
      <c r="A996" s="14"/>
    </row>
    <row r="997" spans="1:1" ht="12.75">
      <c r="A997" s="14"/>
    </row>
    <row r="998" spans="1:1" ht="12.75">
      <c r="A998" s="14"/>
    </row>
    <row r="999" spans="1:1" ht="12.75">
      <c r="A999" s="14"/>
    </row>
    <row r="1000" spans="1:1" ht="12.75">
      <c r="A1000" s="14"/>
    </row>
    <row r="1001" spans="1:1" ht="12.75">
      <c r="A1001" s="14"/>
    </row>
    <row r="1002" spans="1:1" ht="12.75">
      <c r="A1002" s="14"/>
    </row>
    <row r="1003" spans="1:1" ht="12.75">
      <c r="A1003" s="14"/>
    </row>
    <row r="1004" spans="1:1" ht="12.75">
      <c r="A1004" s="14"/>
    </row>
    <row r="1005" spans="1:1" ht="12.75">
      <c r="A1005" s="14"/>
    </row>
    <row r="1006" spans="1:1" ht="12.75">
      <c r="A1006" s="14"/>
    </row>
    <row r="1007" spans="1:1" ht="12.75">
      <c r="A1007" s="14"/>
    </row>
    <row r="1008" spans="1:1" ht="12.75">
      <c r="A1008" s="14"/>
    </row>
    <row r="1009" spans="1:1" ht="12.75">
      <c r="A1009" s="14"/>
    </row>
    <row r="1010" spans="1:1" ht="12.75">
      <c r="A1010" s="14"/>
    </row>
    <row r="1011" spans="1:1" ht="12.75">
      <c r="A1011" s="14"/>
    </row>
    <row r="1012" spans="1:1" ht="12.75">
      <c r="A1012" s="14"/>
    </row>
    <row r="1013" spans="1:1" ht="12.75">
      <c r="A1013" s="14"/>
    </row>
    <row r="1014" spans="1:1" ht="12.75">
      <c r="A1014" s="14"/>
    </row>
    <row r="1015" spans="1:1" ht="12.75">
      <c r="A1015" s="14"/>
    </row>
    <row r="1016" spans="1:1" ht="12.75">
      <c r="A1016" s="14"/>
    </row>
    <row r="1017" spans="1:1" ht="12.75">
      <c r="A1017" s="14"/>
    </row>
    <row r="1018" spans="1:1" ht="12.75">
      <c r="A1018" s="14"/>
    </row>
    <row r="1019" spans="1:1" ht="12.75">
      <c r="A1019" s="14"/>
    </row>
    <row r="1020" spans="1:1" ht="12.75">
      <c r="A1020" s="14"/>
    </row>
    <row r="1021" spans="1:1" ht="12.75">
      <c r="A1021" s="14"/>
    </row>
    <row r="1022" spans="1:1" ht="12.75">
      <c r="A1022" s="14"/>
    </row>
    <row r="1023" spans="1:1" ht="12.75">
      <c r="A1023" s="14"/>
    </row>
    <row r="1024" spans="1:1" ht="12.75">
      <c r="A1024" s="14"/>
    </row>
    <row r="1025" spans="1:1" ht="12.75">
      <c r="A1025" s="14"/>
    </row>
    <row r="1026" spans="1:1" ht="12.75">
      <c r="A1026" s="14"/>
    </row>
    <row r="1027" spans="1:1" ht="12.75">
      <c r="A1027" s="14"/>
    </row>
  </sheetData>
  <conditionalFormatting sqref="B3:O6 B9:O14 B17:O21 B24:O34 B37:O47 B50:O56 B59:O77 B80:O86 B89:O100 B103:O121 B124:O130 B133:O135 B138:O148 B151:O162 B165:O170">
    <cfRule type="cellIs" dxfId="2" priority="1" operator="greaterThan">
      <formula>0</formula>
    </cfRule>
  </conditionalFormatting>
  <conditionalFormatting sqref="B3:O6 B9:O14 B17:O21 B24:O34 B37:O47 B50:O56 B59:O77 B80:O86 B89:O100 B103:O121 B124:O130 B133:O135 B138:O148 B151:O162 B165:O170">
    <cfRule type="cellIs" dxfId="1" priority="2" operator="lessThan">
      <formula>0</formula>
    </cfRule>
  </conditionalFormatting>
  <conditionalFormatting sqref="B3:O6 B9:O14 B17:O21 B24:O34 B37:O47 B50:O56 B59:O77 B80:O86 B89:O100 B103:O121 B124:O130 B133:O135 B138:O148 B151:O162 B165:O170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Base Stats - Alphabetical</vt:lpstr>
      <vt:lpstr>Base Stats - by Class</vt:lpstr>
      <vt:lpstr>Base Stats - By Class - Avg &amp;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Karlijn Onrust</dc:creator>
  <cp:lastModifiedBy>Karlijn Onrust</cp:lastModifiedBy>
  <dcterms:created xsi:type="dcterms:W3CDTF">2018-11-18T12:09:54Z</dcterms:created>
  <dcterms:modified xsi:type="dcterms:W3CDTF">2018-11-18T12:09:54Z</dcterms:modified>
</cp:coreProperties>
</file>