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Stats" sheetId="1" r:id="rId5"/>
    <sheet state="visible" name="Playoff Stats" sheetId="2" r:id="rId6"/>
    <sheet state="visible" name="Game Results" sheetId="3" r:id="rId7"/>
    <sheet state="visible" name="Standings" sheetId="4" r:id="rId8"/>
    <sheet state="visible" name="Stat Playground" sheetId="5" r:id="rId9"/>
    <sheet state="visible" name="Leaderboards" sheetId="6" r:id="rId10"/>
    <sheet state="visible" name="OID" sheetId="7" r:id="rId11"/>
    <sheet state="visible" name="FG" sheetId="8" r:id="rId12"/>
    <sheet state="visible" name="DBAGS" sheetId="9" r:id="rId13"/>
    <sheet state="visible" name="RB" sheetId="10" r:id="rId14"/>
    <sheet state="visible" name="LMT" sheetId="11" r:id="rId15"/>
    <sheet state="visible" name="YH" sheetId="12" r:id="rId16"/>
    <sheet state="visible" name="PIE" sheetId="13" r:id="rId17"/>
    <sheet state="visible" name="NH" sheetId="14" r:id="rId18"/>
    <sheet state="visible" name="BFH" sheetId="15" r:id="rId19"/>
    <sheet state="visible" name="CMP" sheetId="16" r:id="rId20"/>
    <sheet state="visible" name="Testing" sheetId="17" r:id="rId21"/>
  </sheets>
  <definedNames/>
  <calcPr/>
</workbook>
</file>

<file path=xl/sharedStrings.xml><?xml version="1.0" encoding="utf-8"?>
<sst xmlns="http://schemas.openxmlformats.org/spreadsheetml/2006/main" count="6054" uniqueCount="508">
  <si>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</si>
  <si>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</si>
  <si>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</si>
  <si>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</si>
  <si>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</si>
  <si>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</si>
  <si>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</si>
  <si>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</si>
  <si>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</si>
  <si>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</si>
  <si>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</si>
  <si>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</si>
  <si>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</si>
  <si>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</si>
  <si>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</si>
  <si>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</si>
  <si>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</si>
  <si>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</si>
  <si>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</si>
  <si>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</si>
  <si>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Don't Be A Gonk Scet</t>
  </si>
  <si>
    <t>The Scet</t>
  </si>
  <si>
    <t>Galvann</t>
  </si>
  <si>
    <t>Its Rainin MenZ</t>
  </si>
  <si>
    <t>BCN19</t>
  </si>
  <si>
    <t>nkotb4evah</t>
  </si>
  <si>
    <t>Zeg (Sub)</t>
  </si>
  <si>
    <t>AJ (Sub)</t>
  </si>
  <si>
    <t>Only in Dreams</t>
  </si>
  <si>
    <t>its bck</t>
  </si>
  <si>
    <t>Dhmon (From MM)</t>
  </si>
  <si>
    <t>GodSnipezX (From PIE)</t>
  </si>
  <si>
    <t>SaltyPeterBread</t>
  </si>
  <si>
    <t>cxrnchip</t>
  </si>
  <si>
    <t>Bridge For Host</t>
  </si>
  <si>
    <t>Xerack Pls</t>
  </si>
  <si>
    <t>Ace B S1entND1</t>
  </si>
  <si>
    <t>Rage More Nerd</t>
  </si>
  <si>
    <t>Tad Neptune</t>
  </si>
  <si>
    <t>Myst The Cold</t>
  </si>
  <si>
    <t>Chaos of the Missing Pens</t>
  </si>
  <si>
    <t>DCleak</t>
  </si>
  <si>
    <t>Invayda Zim</t>
  </si>
  <si>
    <t>Grunt Padre</t>
  </si>
  <si>
    <t>Nihilus</t>
  </si>
  <si>
    <t>Beam1n1</t>
  </si>
  <si>
    <t>Limitless</t>
  </si>
  <si>
    <t>irobot9000</t>
  </si>
  <si>
    <t>Sabasauros Rex</t>
  </si>
  <si>
    <t>ManCanonPls</t>
  </si>
  <si>
    <t>Gilded Grams</t>
  </si>
  <si>
    <t>Perturbingly</t>
  </si>
  <si>
    <t>Rock Bottom</t>
  </si>
  <si>
    <t>Regresser</t>
  </si>
  <si>
    <t>OverweightGOAT</t>
  </si>
  <si>
    <t>El Diablo x230x</t>
  </si>
  <si>
    <t>Atone Militant</t>
  </si>
  <si>
    <t>LiquidNitrogen</t>
  </si>
  <si>
    <t>Yung Humma</t>
  </si>
  <si>
    <t>ixGingy</t>
  </si>
  <si>
    <t>halfbreed105</t>
  </si>
  <si>
    <t>Doerstopper</t>
  </si>
  <si>
    <t>Killerz Legit</t>
  </si>
  <si>
    <t>TommyWstSide793</t>
  </si>
  <si>
    <t>No Handlebars</t>
  </si>
  <si>
    <t>x Zeg x</t>
  </si>
  <si>
    <t>oDhmon (to OID)</t>
  </si>
  <si>
    <t>Fanciest Pants</t>
  </si>
  <si>
    <t>MSSR Martin</t>
  </si>
  <si>
    <t>Priest (From PIE)</t>
  </si>
  <si>
    <t>Silva (From PIE)</t>
  </si>
  <si>
    <t>Tazed (From KT)</t>
  </si>
  <si>
    <t>Fruit Gang</t>
  </si>
  <si>
    <t>Siyeons Banana (Star)</t>
  </si>
  <si>
    <t>Icey Tanker</t>
  </si>
  <si>
    <t>Aspence501</t>
  </si>
  <si>
    <t>Wrecking Nerds</t>
  </si>
  <si>
    <t>Mini Oreo Man</t>
  </si>
  <si>
    <t>Poisonous If Eaten</t>
  </si>
  <si>
    <t>TheAlphaTurtle</t>
  </si>
  <si>
    <t>Silva (to MM)</t>
  </si>
  <si>
    <t>GodSnipezX (to OID)</t>
  </si>
  <si>
    <t>x0 pie x0</t>
  </si>
  <si>
    <t>Conra (From MM)</t>
  </si>
  <si>
    <t>AJDaJuiceMayne (From OD)</t>
  </si>
  <si>
    <t>Fanciest Pants (From MM)</t>
  </si>
  <si>
    <t>Dcleak (Sub)</t>
  </si>
  <si>
    <t>jbar (Sub)</t>
  </si>
  <si>
    <t>Week 1</t>
  </si>
  <si>
    <t>Total Games Played</t>
  </si>
  <si>
    <t>Winner</t>
  </si>
  <si>
    <t>Loser</t>
  </si>
  <si>
    <t>Host</t>
  </si>
  <si>
    <t>VOD</t>
  </si>
  <si>
    <t>Streamer</t>
  </si>
  <si>
    <t>5-1</t>
  </si>
  <si>
    <t>D.H. East</t>
  </si>
  <si>
    <t>https://www.twitch.tv/videos/877940002</t>
  </si>
  <si>
    <t>Canon</t>
  </si>
  <si>
    <t>D.H. North Central</t>
  </si>
  <si>
    <t>jbar</t>
  </si>
  <si>
    <t>https://www.twitch.tv/videos/878027140</t>
  </si>
  <si>
    <t>5-4</t>
  </si>
  <si>
    <t>Menz</t>
  </si>
  <si>
    <t>5-0</t>
  </si>
  <si>
    <t>BCK</t>
  </si>
  <si>
    <t>https://www.twitch.tv/videos/879271821</t>
  </si>
  <si>
    <t>IcyTanker</t>
  </si>
  <si>
    <t>5-2</t>
  </si>
  <si>
    <t>Doer</t>
  </si>
  <si>
    <t>https://www.twitch.tv/videos/881819066</t>
  </si>
  <si>
    <t>Ace B Silent</t>
  </si>
  <si>
    <t>D.H. South Central</t>
  </si>
  <si>
    <t>D.H. SC</t>
  </si>
  <si>
    <t>https://www.twitch.tv/videos/881686888</t>
  </si>
  <si>
    <t>Snipez</t>
  </si>
  <si>
    <t>DBAGS</t>
  </si>
  <si>
    <t>Robot</t>
  </si>
  <si>
    <t>https://www.twitch.tv/videos/882979555</t>
  </si>
  <si>
    <t>Scet</t>
  </si>
  <si>
    <t>Halfbreed</t>
  </si>
  <si>
    <t>https://www.twitch.tv/videos/884351834</t>
  </si>
  <si>
    <t>Week 2</t>
  </si>
  <si>
    <t>Hosts</t>
  </si>
  <si>
    <t>5-3</t>
  </si>
  <si>
    <t>D.H. NC</t>
  </si>
  <si>
    <t>https://www.twitch.tv/videos/888226100</t>
  </si>
  <si>
    <t>Conra</t>
  </si>
  <si>
    <t>https://www.twitch.tv/videos/888358610</t>
  </si>
  <si>
    <t>Silva</t>
  </si>
  <si>
    <t>https://www.twitch.tv/videos/892063477</t>
  </si>
  <si>
    <t>Nkot</t>
  </si>
  <si>
    <t>https://clips.twitch.tv/WimpyRudePresidentItsBoshyTime</t>
  </si>
  <si>
    <t>https://www.twitch.tv/videos/893451094 (1:07:55)</t>
  </si>
  <si>
    <t>https://clips.twitch.tv/PlausibleSlipperyTigerOhMyDog</t>
  </si>
  <si>
    <t>Ace</t>
  </si>
  <si>
    <t>https://clips.twitch.tv/DeterminedCourageousGnatKreygasm</t>
  </si>
  <si>
    <t>https://www.twitch.tv/videos/896217372</t>
  </si>
  <si>
    <t>Week 3</t>
  </si>
  <si>
    <t>Sab</t>
  </si>
  <si>
    <t>https://www.twitch.tv/videos/897458603</t>
  </si>
  <si>
    <t>Ace/Rage</t>
  </si>
  <si>
    <t>D.H. West</t>
  </si>
  <si>
    <t>https://www.twitch.tv/videos/898877876</t>
  </si>
  <si>
    <t>Tanker</t>
  </si>
  <si>
    <t>https://www.twitch.tv/videos/900111348</t>
  </si>
  <si>
    <t>https://www.twitch.tv/videos/900138569</t>
  </si>
  <si>
    <t>https://clips.twitch.tv/StupidBusyNikudonPhilosoraptor</t>
  </si>
  <si>
    <t>https://www.twitch.tv/videos/900183297</t>
  </si>
  <si>
    <t>Rage</t>
  </si>
  <si>
    <t>D.H. East 1</t>
  </si>
  <si>
    <t>https://www.twitch.tv/videos/901454769</t>
  </si>
  <si>
    <t>https://clips.twitch.tv/AverageGoodMetalMoreCowbell</t>
  </si>
  <si>
    <t>Week 4</t>
  </si>
  <si>
    <t>https://www.twitch.tv/videos/906726891?t=00h22m07s</t>
  </si>
  <si>
    <t>https://clips.twitch.tv/EnjoyableRealSamosaGrammarKing</t>
  </si>
  <si>
    <t>https://www.twitch.tv/videos/906724235?t=00h53m24s</t>
  </si>
  <si>
    <t>https://www.twitch.tv/videos/906724235?t=01h36m38s</t>
  </si>
  <si>
    <t>https://www.twitch.tv/videos/906749745?t=00h22m59s</t>
  </si>
  <si>
    <t>Aspence</t>
  </si>
  <si>
    <t>https://www.twitch.tv/videos/906749745?t=00h42m04s</t>
  </si>
  <si>
    <t>Star</t>
  </si>
  <si>
    <t>https://streamable.com/mtg4vj</t>
  </si>
  <si>
    <t>Alpha</t>
  </si>
  <si>
    <t>https://www.twitch.tv/videos/909333453</t>
  </si>
  <si>
    <t>https://www.twitch.tv/videos/909367363?t=00h30m02s</t>
  </si>
  <si>
    <t>https://www.twitch.tv/videos/909367363?t=01h07m34s</t>
  </si>
  <si>
    <t>https://www.twitch.tv/videos/910520888?t=00h42m05s</t>
  </si>
  <si>
    <t>Grunt</t>
  </si>
  <si>
    <t>https://www.twitch.tv/videos/910586122?t=00h43m22s</t>
  </si>
  <si>
    <t>https://www.twitch.tv/videos/913260309?t=00h57m29s</t>
  </si>
  <si>
    <t>DH West</t>
  </si>
  <si>
    <t>https://www.twitch.tv/videos/913260309?t=01h35m28s</t>
  </si>
  <si>
    <t>https://www.twitch.tv/videos/915869745?t=00h13m45s</t>
  </si>
  <si>
    <t>https://www.twitch.tv/videos/915869745?t=00h44m27s</t>
  </si>
  <si>
    <t>https://www.twitch.tv/videos/919637127</t>
  </si>
  <si>
    <t>Week 5</t>
  </si>
  <si>
    <t>Beam</t>
  </si>
  <si>
    <t>https://www.twitch.tv/videos/924915041?t=00h37m47s</t>
  </si>
  <si>
    <t>DH North Central</t>
  </si>
  <si>
    <t>https://www.twitch.tv/videos/924915041?t=01h26m24s</t>
  </si>
  <si>
    <t>DH East</t>
  </si>
  <si>
    <t>https://www.twitch.tv/videos/924944710?t=01h22m14s</t>
  </si>
  <si>
    <t>Jbar</t>
  </si>
  <si>
    <t>https://www.twitch.tv/videos/924944710?t=02h02m19s</t>
  </si>
  <si>
    <t>https://www.twitch.tv/videos/926110935?t=00h44m13s</t>
  </si>
  <si>
    <t>https://youtu.be/ONnKbXudO8A</t>
  </si>
  <si>
    <t>https://www.twitch.tv/videos/926203169?t=00h24m12s</t>
  </si>
  <si>
    <t>https://www.twitch.tv/videos/926203169?t=00h49m37s</t>
  </si>
  <si>
    <t>https://www.twitch.tv/videos/927339119?t=00h49m30s</t>
  </si>
  <si>
    <t>https://www.twitch.tv/videos/927339119?t=01h24m09s</t>
  </si>
  <si>
    <t>Dhmon</t>
  </si>
  <si>
    <t>https://www.twitch.tv/videos/927432953?t=00h23m12s</t>
  </si>
  <si>
    <t>https://www.twitch.tv/videos/927432953?t=01h06m58s</t>
  </si>
  <si>
    <t xml:space="preserve">DH </t>
  </si>
  <si>
    <t>https://www.twitch.tv/videos/928566433?t=00h27m11s</t>
  </si>
  <si>
    <t>https://www.twitch.tv/videos/928566433?t=01h52m26s</t>
  </si>
  <si>
    <t>https://www.twitch.tv/videos/928566433?t=02h36m34s</t>
  </si>
  <si>
    <t>DH</t>
  </si>
  <si>
    <t>https://www.twitch.tv/videos/928566433?t=03h15m33s</t>
  </si>
  <si>
    <t>https://www.twitch.tv/videos/929879005?t=00h34m57s</t>
  </si>
  <si>
    <t>https://www.twitch.tv/videos/929879005?t=00h53m04s</t>
  </si>
  <si>
    <t>https://www.twitch.tv/videos/929943802?t=00h18m21s</t>
  </si>
  <si>
    <t>https://www.twitch.tv/videos/929943802?t=00h48m49s</t>
  </si>
  <si>
    <t>https://www.twitch.tv/videos/931298049?t=00h30m16s</t>
  </si>
  <si>
    <t>https://www.twitch.tv/videos/931298049?t=01h05m53s</t>
  </si>
  <si>
    <t>Week 6</t>
  </si>
  <si>
    <t>https://www.twitch.tv/videos/933694189?t=1h9m36s</t>
  </si>
  <si>
    <t>AJ</t>
  </si>
  <si>
    <t>https://www.twitch.tv/videos/934890596?t=00h46m19s</t>
  </si>
  <si>
    <t>https://www.twitch.tv/videos/934890596?t=01h34m59s</t>
  </si>
  <si>
    <t>https://www.twitch.tv/videos/934883896?t=01h27m19s</t>
  </si>
  <si>
    <t>https://www.twitch.tv/videos/934883896?t=02h13m13s</t>
  </si>
  <si>
    <t>https://www.twitch.tv/videos/936163064?t=0h40m22s</t>
  </si>
  <si>
    <t>https://www.twitch.tv/videos/936163064?t=1h0m50s</t>
  </si>
  <si>
    <t>https://www.twitch.tv/videos/941284019?t=00h29m09s</t>
  </si>
  <si>
    <t>https://www.twitch.tv/videos/941284019?t=00h52m47s</t>
  </si>
  <si>
    <t>Playoffs</t>
  </si>
  <si>
    <t>https://youtu.be/v_cUk3PdwdA?t=1426</t>
  </si>
  <si>
    <t>https://youtu.be/v_cUk3PdwdA?t=3980</t>
  </si>
  <si>
    <t>https://www.twitch.tv/videos/952097714?t=00h30m42s</t>
  </si>
  <si>
    <t>https://www.twitch.tv/videos/952097714?t=00h58m37s</t>
  </si>
  <si>
    <t>https://www.twitch.tv/videos/952097714?t=01h29m51s</t>
  </si>
  <si>
    <t>https://www.twitch.tv/videos/958449726?t=00h44m57s</t>
  </si>
  <si>
    <t>https://www.twitch.tv/videos/958449726?t=01h29m06s</t>
  </si>
  <si>
    <t>https://www.twitch.tv/videos/959645131?t=01h11m40s</t>
  </si>
  <si>
    <t>https://www.twitch.tv/videos/968356256?t=01h04m11s</t>
  </si>
  <si>
    <t>https://www.twitch.tv/videos/968356256?t=01h35m01s</t>
  </si>
  <si>
    <t>Win Percent</t>
  </si>
  <si>
    <t>Goals For</t>
  </si>
  <si>
    <t>Goals Against</t>
  </si>
  <si>
    <t>Efficiency</t>
  </si>
  <si>
    <t>Bridging for Host</t>
  </si>
  <si>
    <t>Ace B S1lentND1</t>
  </si>
  <si>
    <t>Siyeons Banana</t>
  </si>
  <si>
    <t>Knickstape</t>
  </si>
  <si>
    <t>oDhmon</t>
  </si>
  <si>
    <t>GodSnipezX</t>
  </si>
  <si>
    <t>iRobot 9000</t>
  </si>
  <si>
    <t>Mandingo Mojo</t>
  </si>
  <si>
    <t>eTazedd</t>
  </si>
  <si>
    <t>Priest XYZ</t>
  </si>
  <si>
    <t>Poisonous if Eaten</t>
  </si>
  <si>
    <t>AJ Da JuiceMayne</t>
  </si>
  <si>
    <t>Conra4859</t>
  </si>
  <si>
    <t>LiquideNitrogen</t>
  </si>
  <si>
    <t>(K+A-D)/Min</t>
  </si>
  <si>
    <t>(K+A+D)/Min</t>
  </si>
  <si>
    <t>Goals/Game</t>
  </si>
  <si>
    <t>Stops/Min</t>
  </si>
  <si>
    <t>Assists/Minute</t>
  </si>
  <si>
    <t>HexaS</t>
  </si>
  <si>
    <t>Multi/Min</t>
  </si>
  <si>
    <t>Sprees/Min</t>
  </si>
  <si>
    <t>Exterm/Game</t>
  </si>
  <si>
    <t>Overkills+/Total kills</t>
  </si>
  <si>
    <t>Multikills/Total Kills</t>
  </si>
  <si>
    <t>Alpha's Stat</t>
  </si>
  <si>
    <t>Respawn All-Stars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</si>
  <si>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</si>
  <si>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LM</t>
  </si>
  <si>
    <t>RB</t>
  </si>
  <si>
    <t>YH</t>
  </si>
  <si>
    <t>FG</t>
  </si>
  <si>
    <t>PiE</t>
  </si>
  <si>
    <t>BfH</t>
  </si>
  <si>
    <t>MM</t>
  </si>
  <si>
    <t>OiD</t>
  </si>
  <si>
    <t>CMP</t>
  </si>
  <si>
    <t>AJDaJuiceMayne</t>
  </si>
  <si>
    <t>Tazed</t>
  </si>
  <si>
    <t>Priest</t>
  </si>
  <si>
    <t>K-D Whores</t>
  </si>
  <si>
    <t>W Key Warriors</t>
  </si>
  <si>
    <t>Stop Masters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</si>
  <si>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</si>
  <si>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</si>
  <si>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</si>
  <si>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</si>
  <si>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</si>
  <si>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</si>
  <si>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</si>
  <si>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MultiKills/Minute</t>
  </si>
  <si>
    <t>Sprees/Minute</t>
  </si>
  <si>
    <t>Goals+Stops/Total Kills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</si>
  <si>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</si>
  <si>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</si>
  <si>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</si>
  <si>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</si>
  <si>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</si>
  <si>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</si>
  <si>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</si>
  <si>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</si>
  <si>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</si>
  <si>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Overkills/Total Kills</t>
  </si>
  <si>
    <t>L vs DBAGS (2-5) D.H. East host</t>
  </si>
  <si>
    <t>Assist</t>
  </si>
  <si>
    <t>K-D/min</t>
  </si>
  <si>
    <t>W vs DBAGS (5-4) D.H. East host</t>
  </si>
  <si>
    <t>GodSnipezx</t>
  </si>
  <si>
    <t>https://www.twitch.tv/videos/901454769?t=00h48m47s</t>
  </si>
  <si>
    <t>https://www.twitch.tv/videos/901454769?t=01h43m14s</t>
  </si>
  <si>
    <t>W vs Rock Bottom (5-4) Ace host</t>
  </si>
  <si>
    <t>L vs Rock Bottom (3-5) Menz host</t>
  </si>
  <si>
    <t>W vs ManMo (5-1) Menz host</t>
  </si>
  <si>
    <t>W vs ManMo (5-0) Doer host</t>
  </si>
  <si>
    <t>W vs P.I.E. (5-1) Star host</t>
  </si>
  <si>
    <t>W vs P.I.E. (5-2) jbar host</t>
  </si>
  <si>
    <t>W vs CotMP (5-0) D.H. East</t>
  </si>
  <si>
    <t>W vs CotMP (5-3) D.H. NC</t>
  </si>
  <si>
    <t>L vs Yung Humma (0-5) jbar host</t>
  </si>
  <si>
    <t>W vs Yung Humma (5-3) star host</t>
  </si>
  <si>
    <t>W vs Limitless (5-2) D.H. South Central</t>
  </si>
  <si>
    <t>L vs Limitless (0-5) Nkothost</t>
  </si>
  <si>
    <t>W vs BfH (5-4) Menz host</t>
  </si>
  <si>
    <t xml:space="preserve">L vs BfH (4-5) DH </t>
  </si>
  <si>
    <t>https://www.twitch.tv/videos/928566433?t=02h32m07s</t>
  </si>
  <si>
    <t>W vs Fruit Gang (5-3) Sab host</t>
  </si>
  <si>
    <t>L vs Fruit Gang (4-5) DH West</t>
  </si>
  <si>
    <t>L vs Limitless (3-5) halfbreed host</t>
  </si>
  <si>
    <t>W vs Limitless (5-1) Star host</t>
  </si>
  <si>
    <t>W vs Limitless (5-2) Star host</t>
  </si>
  <si>
    <t>L vs Yung Humma (2-5) Rage host</t>
  </si>
  <si>
    <t>L vs Yung Humma (1-5) AJ/Tommy host</t>
  </si>
  <si>
    <t>W vs CotMP (5-0) BCK host</t>
  </si>
  <si>
    <t>W vs CotMP (5-2) Doer host</t>
  </si>
  <si>
    <t>L vs BfH (4-5) BCK host</t>
  </si>
  <si>
    <t>W vs BfH (5-4) D.H. South Central</t>
  </si>
  <si>
    <t>W vs DBAGS (5-2) D.H. West</t>
  </si>
  <si>
    <t>L vs DBAGS (2-5) Robot host</t>
  </si>
  <si>
    <t>L vs Limitless (4-5) Halfbreed host</t>
  </si>
  <si>
    <t>L vs Limitless (3-5) DH West host</t>
  </si>
  <si>
    <t>W vs P.I.E. (5-1) Beam host</t>
  </si>
  <si>
    <t>W vs P.I.E. (5-1) DH North Central</t>
  </si>
  <si>
    <t>W vs Rock Bottom (5-4) Doer host</t>
  </si>
  <si>
    <t>W vs Rock Bottom (5-0) DH West</t>
  </si>
  <si>
    <t>L vs Yung Humma (1-5) jbar host</t>
  </si>
  <si>
    <t>W vs Yung Humma (5-3) DH West</t>
  </si>
  <si>
    <t>W vs No Handlebars (5-0) DH West</t>
  </si>
  <si>
    <t>L vs No Handlebars (1-5) Dhmon host</t>
  </si>
  <si>
    <t>L vs Only in Dreams (3-5) Sab host</t>
  </si>
  <si>
    <t>W vs Only in Dreams (5-4) DH West</t>
  </si>
  <si>
    <t>W vs Rock Bottom (5-0) Galv host</t>
  </si>
  <si>
    <t>W vs Rock Bottom (5-1) Menz host</t>
  </si>
  <si>
    <t>L vs Yung Humma (3-5) AJ host</t>
  </si>
  <si>
    <t>L vs Yung Humma (4-5) AJ host</t>
  </si>
  <si>
    <t>W vs ManMo (5-2) Robot host</t>
  </si>
  <si>
    <t>W vs ManMo (5-2) BCK host</t>
  </si>
  <si>
    <t>L vs Limitless (0-5) Halfbreed host</t>
  </si>
  <si>
    <t>W vs Limitless (5-4) D.H. SC</t>
  </si>
  <si>
    <t>L vs CotMP (3-5) D.H. NC host</t>
  </si>
  <si>
    <t>W vs CotMP (5-2) Ace host</t>
  </si>
  <si>
    <t>L vs Fruit Gang (2-5) D.H. West</t>
  </si>
  <si>
    <t>W vs Fruit Gang (5-2) Robot host</t>
  </si>
  <si>
    <t>W vs Only in Dreams (5-2) D.H. East</t>
  </si>
  <si>
    <t>L vs Only in Dreams (4-5) D.H. East</t>
  </si>
  <si>
    <t>L vs BfH (0-5) DH West</t>
  </si>
  <si>
    <t>L vs Rock Bottom (1-5) Doer host</t>
  </si>
  <si>
    <t>W vs Rock Bottom (5-2) DH East</t>
  </si>
  <si>
    <t>L vs PIE (3-5) Doer</t>
  </si>
  <si>
    <t>L vs PIE (4-5) Doer</t>
  </si>
  <si>
    <t>L vs Yung Humma (4-5) Jbar host</t>
  </si>
  <si>
    <t>L vs Yung Humma (3-5) Jbar host</t>
  </si>
  <si>
    <t>L vs Limitless (4-5) Snipez</t>
  </si>
  <si>
    <t>L vs ManMo (3-5) D.H. NC</t>
  </si>
  <si>
    <t>L vs ManMo (4-5) Menz host</t>
  </si>
  <si>
    <t>W vs P.I.E. (5-4) Conra host</t>
  </si>
  <si>
    <t>W vs P.I.E. (5-3) BCK host</t>
  </si>
  <si>
    <t>L vs Yung Humma (2-5) Sab host</t>
  </si>
  <si>
    <t>W vs Yung Humma (5-1) Ace host</t>
  </si>
  <si>
    <t>W vs CotMP (5-1) Doer host</t>
  </si>
  <si>
    <t>W vs CotMP (5-1) Nihilus host</t>
  </si>
  <si>
    <t>L vs Only in Dreams (4-5) Ace host</t>
  </si>
  <si>
    <t>W vs Only in Dreams (5-3) Menz host</t>
  </si>
  <si>
    <t>W vs BfH (5-3) D.H. SC</t>
  </si>
  <si>
    <t>W vs BfH (5-4) Robot host</t>
  </si>
  <si>
    <t>L vs Fruit Gang (4-5) Robot Host</t>
  </si>
  <si>
    <t>L vs Fruit Gang (0-5) DH</t>
  </si>
  <si>
    <t>W vs DBAGS (5-1) Doer host</t>
  </si>
  <si>
    <t>L vs DBAGS (2-5) DH East</t>
  </si>
  <si>
    <t>L vs Fruit Gang (0-5) Galv host</t>
  </si>
  <si>
    <t>L vs Fruit Gang (1-5) Menz host</t>
  </si>
  <si>
    <t>L vs ManMo (1-5) D.H. East</t>
  </si>
  <si>
    <t>W vs ManMo (5-1) D.H. North Central</t>
  </si>
  <si>
    <t>L vs Rock Bottom (4-5) D.H. SC</t>
  </si>
  <si>
    <t>W vs Rock Bottom (5-4) Snipez host</t>
  </si>
  <si>
    <t>W vs DBAGS (5-1) Robot host</t>
  </si>
  <si>
    <t>L vs DBAGS (4-5) D.H. SC</t>
  </si>
  <si>
    <t>W vs P.I.E (5-3) Nihilus host</t>
  </si>
  <si>
    <t>W vs P.I.E (5-1) Nkot host</t>
  </si>
  <si>
    <t>W vs BfH (5-3) Halfbreed</t>
  </si>
  <si>
    <t>W vs BfH (5-4) D.H. SC</t>
  </si>
  <si>
    <t>W vs Yung Humma (5-4) jbar host</t>
  </si>
  <si>
    <t>W vs Yung Humma (5-4) Snipez host</t>
  </si>
  <si>
    <t>W vs CotMP (5-1) Nkot host</t>
  </si>
  <si>
    <t>W vs CotMP (5-2) Aspence host</t>
  </si>
  <si>
    <t>W vs Fruit Gang (5-4) Halfbreed host</t>
  </si>
  <si>
    <t>W vs Fruit Gang (5-3) DH West host</t>
  </si>
  <si>
    <t>L vs Only in Dreams (2-5) D.H. ??? host</t>
  </si>
  <si>
    <t>W vs Only in Dreams (5-0) Nkot host</t>
  </si>
  <si>
    <t>W vs Only in Dreams (5-3) Halfbreed host</t>
  </si>
  <si>
    <t>L vs Only in Dreams (5-1) Star host</t>
  </si>
  <si>
    <t>L vs Only in Dreams (5-2) Star host</t>
  </si>
  <si>
    <t>W vs ManMo (5-1) jbar host</t>
  </si>
  <si>
    <t>W vs ManMo (5-4) Menz host</t>
  </si>
  <si>
    <t>L vs Limitless (4-5) jbar host</t>
  </si>
  <si>
    <t>L vs Limitless (4-5) Snipez host</t>
  </si>
  <si>
    <t>W vs Rock Bottom (5-2) Sab host</t>
  </si>
  <si>
    <t>L vs Rock Bottom (1-5) Ace host</t>
  </si>
  <si>
    <t>W vs BfH (5-0) jbar host</t>
  </si>
  <si>
    <t>W vs P.I.E. (5-1) D.H. SC</t>
  </si>
  <si>
    <t>W vs Only in Dreams (5-0) jbar host</t>
  </si>
  <si>
    <t>L vs Only in Dreams (3-5) Star host</t>
  </si>
  <si>
    <t>W vs Fruit Gang (5-1) jbar host</t>
  </si>
  <si>
    <t>L vs Fruit Gang (3-5) DH West</t>
  </si>
  <si>
    <t>W vs CotMP (5-1) Jbar host</t>
  </si>
  <si>
    <t>W vs CotMP (5-0) Dhmon host</t>
  </si>
  <si>
    <t>W vs DBAGS (5-4) Jbar host</t>
  </si>
  <si>
    <t>W vs DBAGS (5-3) Jbar host</t>
  </si>
  <si>
    <t>W vs Fruit Gang (5-3) AJ host</t>
  </si>
  <si>
    <t>L vs Fruit Gang (5-3) DH West</t>
  </si>
  <si>
    <t>W vs Fruit Gang (5-4) AJ host</t>
  </si>
  <si>
    <t>W vs Only in Dreams (5-2) Rage host</t>
  </si>
  <si>
    <t>W vs Only in Dreams (5-1) AJ/Tommy host</t>
  </si>
  <si>
    <t>L vs Rock Bottom (4-5) Conra host</t>
  </si>
  <si>
    <t>L vs Rock Bottom (3-5) BCK host</t>
  </si>
  <si>
    <t>https://clips.twitch.tv/SillyAmazonianParrotPipeHype</t>
  </si>
  <si>
    <t>L vs Limitless (3-5) Nihilus host</t>
  </si>
  <si>
    <t>L vs Limitless (1-5) Nkot host</t>
  </si>
  <si>
    <t>L vs Yung Humma (1-5) D.H. SC</t>
  </si>
  <si>
    <t>L vs Only in Dreams (1-5) Star host</t>
  </si>
  <si>
    <t xml:space="preserve"> L vs Only in Dreams (2-5) jbar host</t>
  </si>
  <si>
    <t>L vs Fruit Gang (1-5) Beam host</t>
  </si>
  <si>
    <t>L vs Fruit Gang (2-5) DH North Central</t>
  </si>
  <si>
    <t>L vs No Handlebars (3-5) DH</t>
  </si>
  <si>
    <t>L vs No Handlebars (0-5) jbar host</t>
  </si>
  <si>
    <t>L vs CotMP (2-5) Dhmon host</t>
  </si>
  <si>
    <t>L vs CotMP (3-5) Menz host</t>
  </si>
  <si>
    <t xml:space="preserve">L vs BfH (1-5) DH </t>
  </si>
  <si>
    <t xml:space="preserve">W vs BfH (5-3) DH </t>
  </si>
  <si>
    <t>Dcleak</t>
  </si>
  <si>
    <t>W vs DBAGS (5-3) Doer</t>
  </si>
  <si>
    <t>W vs DBAGS (5-4) Doer</t>
  </si>
  <si>
    <t>Jbar (Sub)</t>
  </si>
  <si>
    <t>W vs Limitless (5-1) D.H. East</t>
  </si>
  <si>
    <t>L vs Limitless (1-5) D.H. North Central</t>
  </si>
  <si>
    <t>45 min</t>
  </si>
  <si>
    <t>1 hour 9 min</t>
  </si>
  <si>
    <t>L vs Yung Humma (4-5) Menz host</t>
  </si>
  <si>
    <t>L vs DBAGS (2-5) BCK host</t>
  </si>
  <si>
    <t>W vs Rock Bottom (5-3) D.H. NC</t>
  </si>
  <si>
    <t>W vs Rock Bottom (5-4) Menz host</t>
  </si>
  <si>
    <t>L vs BfH (3-5) Menz host</t>
  </si>
  <si>
    <t>L vs BfH (3-5) D.H. SC</t>
  </si>
  <si>
    <t>PriestXYZ</t>
  </si>
  <si>
    <t>L vs Only in Dreams (1-5) Menz host</t>
  </si>
  <si>
    <t>L vs Only in Dreams (0-5) Doer host</t>
  </si>
  <si>
    <t>W vs P.I.E. (5-1) D.H. East</t>
  </si>
  <si>
    <t>W vs P.I.E. (5-1) jbar host</t>
  </si>
  <si>
    <t>L vs Fruit Gang (0-5) DH West</t>
  </si>
  <si>
    <t>W vs Fruit Gang (5-1) Dhmon host</t>
  </si>
  <si>
    <t>W vs Fruit Gang (5-4) BCK host</t>
  </si>
  <si>
    <t>L vs Fruit Gang (4-5) D.H. South Central</t>
  </si>
  <si>
    <t>L vs Limitless (3-5) Halfbreed host</t>
  </si>
  <si>
    <t>L vs Limitless (4-5) D.H. SC</t>
  </si>
  <si>
    <t>W vs Yung Humma (5-4) BCK host</t>
  </si>
  <si>
    <t>W vs ManMo (5-3) Menz host</t>
  </si>
  <si>
    <t>W vs ManMo (5-3) D.H. SC</t>
  </si>
  <si>
    <t>L vs Rock Bottom (3-5) D.H. SC</t>
  </si>
  <si>
    <t>L vs Rock Bottom (3-5) Robot host</t>
  </si>
  <si>
    <t>W vs CotMP (5-2) BCK host</t>
  </si>
  <si>
    <t>W vs CotMP (5-3) BCK host</t>
  </si>
  <si>
    <t>W vs P.I.E. (5-1) D.H. West</t>
  </si>
  <si>
    <t>L vs P.I.E. (3-5) D.H. East</t>
  </si>
  <si>
    <t>L vs Only in Dreams (4-5) Menz host</t>
  </si>
  <si>
    <t>W vs Only in Dreams (5-4) D.H. West</t>
  </si>
  <si>
    <t>W vs DBAGS (5-0) D.H. West host</t>
  </si>
  <si>
    <t>L vs Fruit Gang (0-5) BCK host</t>
  </si>
  <si>
    <t>L vs Fruit Gang (2-5) Doer host</t>
  </si>
  <si>
    <t>W vs DBAGS (5-3) D.H. NC</t>
  </si>
  <si>
    <t>L vs DBAGS (2-5) Ace host</t>
  </si>
  <si>
    <t>L vs Rock Bottom (1-5) Nihilus host</t>
  </si>
  <si>
    <t>L vs Limitless (5-1) Nkot host</t>
  </si>
  <si>
    <t>L vs Limitless (5-2) Aspence host</t>
  </si>
  <si>
    <t>L vs Only in Dreams (5-0) D.H. East</t>
  </si>
  <si>
    <t>L vs Only in Dreams (5-3) D.H. NC</t>
  </si>
  <si>
    <t>L vs BfH (2-5) BCK host</t>
  </si>
  <si>
    <t>L vs BfH (3-5) BCK host</t>
  </si>
  <si>
    <t>W vs P.I.E. (5-2) Dhmon host</t>
  </si>
  <si>
    <t>W vs P.I.E. (5-3) Menz host</t>
  </si>
  <si>
    <t>L vs Yung Humma (0-5) dhmon host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</si>
  <si>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</si>
  <si>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</si>
  <si>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</si>
  <si>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</si>
  <si>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</si>
  <si>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</si>
  <si>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</si>
  <si>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</si>
  <si>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</si>
  <si>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</si>
  <si>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</si>
  <si>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</si>
  <si>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Opp.</t>
  </si>
  <si>
    <t>Result</t>
  </si>
  <si>
    <t>Date</t>
  </si>
  <si>
    <t>Stream</t>
  </si>
  <si>
    <t>Team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</si>
</sst>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:&quot;ss"/>
    <numFmt numFmtId="165" formatCode="0.000"/>
    <numFmt numFmtId="166" formatCode="#,##0.000"/>
    <numFmt numFmtId="167" formatCode="mm&quot;:&quot;ss"/>
    <numFmt numFmtId="168" formatCode="0.0000"/>
    <numFmt numFmtId="169" formatCode="+1"/>
  </numFmts>
  <fonts count="59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rgb="FF000000"/>
      <name val="Calibri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rgb="FFFFFFFF"/>
      <name val="Arial"/>
    </font>
    <font/>
    <font>
      <b/>
      <sz val="11.0"/>
      <color rgb="FF000000"/>
      <name val="Arial"/>
    </font>
    <font>
      <b/>
      <sz val="10.0"/>
      <color rgb="FF000000"/>
      <name val="Arial"/>
    </font>
    <font>
      <b/>
      <sz val="11.0"/>
      <color theme="1"/>
      <name val="Calibri"/>
    </font>
    <font>
      <b/>
      <sz val="10.0"/>
      <color theme="0"/>
      <name val="Arial"/>
    </font>
    <font>
      <b/>
      <sz val="11.0"/>
      <color rgb="FFE6D600"/>
      <name val="Calibri"/>
    </font>
    <font>
      <b/>
      <sz val="11.0"/>
      <color theme="0"/>
      <name val="Arial"/>
    </font>
    <font>
      <color theme="1"/>
      <name val="Arial"/>
    </font>
    <font>
      <sz val="18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b/>
      <sz val="9.0"/>
      <color rgb="FFFFFFFF"/>
      <name val="Calibri"/>
    </font>
    <font>
      <u/>
      <color rgb="FF0000FF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0"/>
      <name val="Calibri"/>
    </font>
    <font>
      <u/>
      <color rgb="FF1155CC"/>
    </font>
    <font>
      <u/>
      <color rgb="FF1155CC"/>
      <name val="Arial"/>
      <scheme val="minor"/>
    </font>
    <font>
      <b/>
      <u/>
      <color rgb="FF0000FF"/>
    </font>
    <font>
      <u/>
      <color rgb="FF1155CC"/>
    </font>
    <font>
      <b/>
      <color theme="1"/>
      <name val="Nunito"/>
    </font>
    <font>
      <b/>
      <color theme="1"/>
      <name val="Arial"/>
    </font>
    <font>
      <sz val="9.0"/>
      <color theme="1"/>
      <name val="Nunito"/>
    </font>
    <font>
      <color theme="1"/>
      <name val="Nunito"/>
    </font>
    <font>
      <b/>
      <sz val="14.0"/>
      <color rgb="FF000000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rgb="FF000000"/>
      <name val="Arial"/>
    </font>
    <font>
      <color rgb="FF4EE21C"/>
      <name val="Arial"/>
      <scheme val="minor"/>
    </font>
    <font>
      <color rgb="FF000000"/>
      <name val="Arial"/>
      <scheme val="minor"/>
    </font>
    <font>
      <b/>
      <u/>
      <sz val="10.0"/>
      <color theme="0"/>
    </font>
    <font>
      <b/>
      <sz val="11.0"/>
      <color theme="0"/>
      <name val="Arial"/>
      <scheme val="minor"/>
    </font>
    <font>
      <b/>
      <u/>
      <color rgb="FFFFFFFF"/>
      <name val="Arial"/>
    </font>
    <font>
      <b/>
      <color rgb="FFFFFFFF"/>
      <name val="Arial"/>
    </font>
    <font>
      <b/>
      <u/>
      <color rgb="FFFFFFFF"/>
      <name val="Arial"/>
    </font>
    <font>
      <b/>
      <sz val="11.0"/>
      <color rgb="FFFFFFFF"/>
      <name val="Arial"/>
      <scheme val="minor"/>
    </font>
    <font>
      <b/>
      <u/>
      <color rgb="FFFFFFFF"/>
      <name val="Arial"/>
    </font>
    <font>
      <b/>
      <u/>
      <sz val="10.0"/>
      <color theme="0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  <fill>
      <patternFill patternType="solid">
        <fgColor rgb="FFF77F00"/>
        <bgColor rgb="FFF77F00"/>
      </patternFill>
    </fill>
    <fill>
      <patternFill patternType="solid">
        <fgColor rgb="FFFF9900"/>
        <bgColor rgb="FFFF9900"/>
      </patternFill>
    </fill>
    <fill>
      <patternFill patternType="solid">
        <fgColor rgb="FF3A3838"/>
        <bgColor rgb="FF3A3838"/>
      </patternFill>
    </fill>
    <fill>
      <patternFill patternType="solid">
        <fgColor rgb="FF006BB6"/>
        <bgColor rgb="FF006BB6"/>
      </patternFill>
    </fill>
    <fill>
      <patternFill patternType="solid">
        <fgColor rgb="FF0080BF"/>
        <bgColor rgb="FF0080BF"/>
      </patternFill>
    </fill>
    <fill>
      <patternFill patternType="solid">
        <fgColor rgb="FFA530E7"/>
        <bgColor rgb="FFA530E7"/>
      </patternFill>
    </fill>
    <fill>
      <patternFill patternType="solid">
        <fgColor rgb="FF5739A2"/>
        <bgColor rgb="FF5739A2"/>
      </patternFill>
    </fill>
    <fill>
      <patternFill patternType="solid">
        <fgColor rgb="FFFF00FF"/>
        <bgColor rgb="FFFF00FF"/>
      </patternFill>
    </fill>
    <fill>
      <patternFill patternType="solid">
        <fgColor rgb="FFE200E2"/>
        <bgColor rgb="FFE200E2"/>
      </patternFill>
    </fill>
    <fill>
      <patternFill patternType="solid">
        <fgColor rgb="FF95F14E"/>
        <bgColor rgb="FF95F14E"/>
      </patternFill>
    </fill>
    <fill>
      <patternFill patternType="solid">
        <fgColor rgb="FF80D141"/>
        <bgColor rgb="FF80D141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00F6FF"/>
        <bgColor rgb="FF00F6FF"/>
      </patternFill>
    </fill>
    <fill>
      <patternFill patternType="solid">
        <fgColor rgb="FF13DBE2"/>
        <bgColor rgb="FF13DBE2"/>
      </patternFill>
    </fill>
    <fill>
      <patternFill patternType="solid">
        <fgColor rgb="FF20AA4E"/>
        <bgColor rgb="FF20AA4E"/>
      </patternFill>
    </fill>
    <fill>
      <patternFill patternType="solid">
        <fgColor rgb="FF1BBB51"/>
        <bgColor rgb="FF1BBB51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8ABC"/>
        <bgColor rgb="FFFF8ABC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</fills>
  <borders count="3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right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46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3" numFmtId="165" xfId="0" applyAlignment="1" applyBorder="1" applyFill="1" applyFont="1" applyNumberFormat="1">
      <alignment horizontal="center" readingOrder="0" shrinkToFit="0" vertical="center" wrapText="1"/>
    </xf>
    <xf borderId="0" fillId="3" fontId="3" numFmtId="165" xfId="0" applyAlignment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shrinkToFit="0" vertical="bottom" wrapText="1"/>
    </xf>
    <xf borderId="3" fillId="4" fontId="5" numFmtId="46" xfId="0" applyAlignment="1" applyBorder="1" applyFont="1" applyNumberFormat="1">
      <alignment horizontal="center" shrinkToFit="0" vertical="bottom" wrapText="1"/>
    </xf>
    <xf borderId="3" fillId="4" fontId="5" numFmtId="166" xfId="0" applyAlignment="1" applyBorder="1" applyFont="1" applyNumberFormat="1">
      <alignment horizontal="center" shrinkToFit="0" vertical="bottom" wrapText="1"/>
    </xf>
    <xf borderId="3" fillId="4" fontId="5" numFmtId="164" xfId="0" applyAlignment="1" applyBorder="1" applyFont="1" applyNumberFormat="1">
      <alignment horizontal="center" shrinkToFit="0" vertical="bottom" wrapText="1"/>
    </xf>
    <xf borderId="1" fillId="3" fontId="6" numFmtId="165" xfId="0" applyAlignment="1" applyBorder="1" applyFont="1" applyNumberFormat="1">
      <alignment horizontal="center" readingOrder="0" shrinkToFit="0" vertical="bottom" wrapText="1"/>
    </xf>
    <xf borderId="1" fillId="3" fontId="6" numFmtId="165" xfId="0" applyAlignment="1" applyBorder="1" applyFont="1" applyNumberFormat="1">
      <alignment horizontal="center" shrinkToFit="0" vertical="bottom" wrapText="1"/>
    </xf>
    <xf borderId="0" fillId="3" fontId="6" numFmtId="165" xfId="0" applyAlignment="1" applyFont="1" applyNumberFormat="1">
      <alignment horizontal="center" shrinkToFit="0" vertical="bottom" wrapText="1"/>
    </xf>
    <xf borderId="1" fillId="5" fontId="4" numFmtId="0" xfId="0" applyAlignment="1" applyBorder="1" applyFill="1" applyFont="1">
      <alignment horizontal="center" readingOrder="0" shrinkToFit="0" vertical="bottom" wrapText="1"/>
    </xf>
    <xf borderId="2" fillId="5" fontId="4" numFmtId="0" xfId="0" applyAlignment="1" applyBorder="1" applyFont="1">
      <alignment horizontal="center" readingOrder="0" shrinkToFit="0" vertical="bottom" wrapText="1"/>
    </xf>
    <xf borderId="1" fillId="5" fontId="5" numFmtId="0" xfId="0" applyAlignment="1" applyBorder="1" applyFont="1">
      <alignment horizontal="center" readingOrder="0" shrinkToFit="0" vertical="bottom" wrapText="1"/>
    </xf>
    <xf borderId="1" fillId="5" fontId="5" numFmtId="0" xfId="0" applyAlignment="1" applyBorder="1" applyFont="1">
      <alignment horizontal="center" shrinkToFit="0" vertical="bottom" wrapText="1"/>
    </xf>
    <xf borderId="1" fillId="5" fontId="5" numFmtId="46" xfId="0" applyAlignment="1" applyBorder="1" applyFont="1" applyNumberFormat="1">
      <alignment horizontal="center" shrinkToFit="0" vertical="bottom" wrapText="1"/>
    </xf>
    <xf borderId="1" fillId="5" fontId="5" numFmtId="166" xfId="0" applyAlignment="1" applyBorder="1" applyFont="1" applyNumberFormat="1">
      <alignment horizontal="center" shrinkToFit="0" vertical="bottom" wrapText="1"/>
    </xf>
    <xf borderId="1" fillId="5" fontId="5" numFmtId="1" xfId="0" applyAlignment="1" applyBorder="1" applyFont="1" applyNumberFormat="1">
      <alignment horizontal="center" shrinkToFit="0" vertical="bottom" wrapText="1"/>
    </xf>
    <xf borderId="1" fillId="5" fontId="5" numFmtId="164" xfId="0" applyAlignment="1" applyBorder="1" applyFont="1" applyNumberFormat="1">
      <alignment horizontal="center" shrinkToFit="0" vertical="bottom" wrapText="1"/>
    </xf>
    <xf borderId="1" fillId="4" fontId="4" numFmtId="0" xfId="0" applyAlignment="1" applyBorder="1" applyFont="1">
      <alignment horizontal="center" readingOrder="0" shrinkToFit="0" vertical="bottom" wrapText="1"/>
    </xf>
    <xf borderId="1" fillId="4" fontId="5" numFmtId="0" xfId="0" applyAlignment="1" applyBorder="1" applyFont="1">
      <alignment horizontal="center" readingOrder="0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1" fillId="4" fontId="5" numFmtId="46" xfId="0" applyAlignment="1" applyBorder="1" applyFont="1" applyNumberFormat="1">
      <alignment horizontal="center" shrinkToFit="0" vertical="bottom" wrapText="1"/>
    </xf>
    <xf borderId="1" fillId="4" fontId="5" numFmtId="166" xfId="0" applyAlignment="1" applyBorder="1" applyFont="1" applyNumberFormat="1">
      <alignment horizontal="center" shrinkToFit="0" vertical="bottom" wrapText="1"/>
    </xf>
    <xf borderId="1" fillId="4" fontId="5" numFmtId="1" xfId="0" applyAlignment="1" applyBorder="1" applyFont="1" applyNumberFormat="1">
      <alignment horizontal="center" shrinkToFit="0" vertical="bottom" wrapText="1"/>
    </xf>
    <xf borderId="1" fillId="4" fontId="5" numFmtId="164" xfId="0" applyAlignment="1" applyBorder="1" applyFont="1" applyNumberFormat="1">
      <alignment horizontal="center" shrinkToFit="0" vertical="bottom" wrapText="1"/>
    </xf>
    <xf borderId="0" fillId="5" fontId="4" numFmtId="0" xfId="0" applyAlignment="1" applyFont="1">
      <alignment horizontal="center" readingOrder="0" shrinkToFit="0" vertical="bottom" wrapText="1"/>
    </xf>
    <xf borderId="4" fillId="5" fontId="5" numFmtId="0" xfId="0" applyAlignment="1" applyBorder="1" applyFont="1">
      <alignment horizontal="center" readingOrder="0" shrinkToFit="0" vertical="bottom" wrapText="1"/>
    </xf>
    <xf borderId="1" fillId="5" fontId="5" numFmtId="46" xfId="0" applyAlignment="1" applyBorder="1" applyFont="1" applyNumberFormat="1">
      <alignment horizontal="center" readingOrder="0" shrinkToFit="0" vertical="bottom" wrapText="1"/>
    </xf>
    <xf borderId="4" fillId="6" fontId="7" numFmtId="0" xfId="0" applyAlignment="1" applyBorder="1" applyFill="1" applyFont="1">
      <alignment horizontal="center" shrinkToFit="0" vertical="bottom" wrapText="1"/>
    </xf>
    <xf borderId="1" fillId="6" fontId="7" numFmtId="0" xfId="0" applyAlignment="1" applyBorder="1" applyFont="1">
      <alignment horizontal="center" shrinkToFit="0" vertical="bottom" wrapText="1"/>
    </xf>
    <xf borderId="0" fillId="6" fontId="7" numFmtId="0" xfId="0" applyAlignment="1" applyFont="1">
      <alignment horizontal="center" shrinkToFit="0" vertical="bottom" wrapText="1"/>
    </xf>
    <xf borderId="1" fillId="6" fontId="8" numFmtId="0" xfId="0" applyAlignment="1" applyBorder="1" applyFont="1">
      <alignment horizontal="center" shrinkToFit="0" vertical="bottom" wrapText="1"/>
    </xf>
    <xf borderId="1" fillId="6" fontId="8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bottom" wrapText="1"/>
    </xf>
    <xf borderId="1" fillId="6" fontId="9" numFmtId="46" xfId="0" applyAlignment="1" applyBorder="1" applyFont="1" applyNumberFormat="1">
      <alignment horizontal="center" shrinkToFit="0" vertical="bottom" wrapText="1"/>
    </xf>
    <xf borderId="1" fillId="6" fontId="9" numFmtId="166" xfId="0" applyAlignment="1" applyBorder="1" applyFont="1" applyNumberFormat="1">
      <alignment horizontal="center" shrinkToFit="0" vertical="bottom" wrapText="1"/>
    </xf>
    <xf borderId="1" fillId="6" fontId="9" numFmtId="1" xfId="0" applyAlignment="1" applyBorder="1" applyFont="1" applyNumberFormat="1">
      <alignment horizontal="center" shrinkToFit="0" vertical="bottom" wrapText="1"/>
    </xf>
    <xf borderId="1" fillId="6" fontId="9" numFmtId="164" xfId="0" applyAlignment="1" applyBorder="1" applyFont="1" applyNumberFormat="1">
      <alignment horizontal="center" shrinkToFit="0" vertical="bottom" wrapText="1"/>
    </xf>
    <xf borderId="1" fillId="7" fontId="10" numFmtId="0" xfId="0" applyAlignment="1" applyBorder="1" applyFill="1" applyFont="1">
      <alignment horizontal="center" readingOrder="0" shrinkToFit="0" vertical="bottom" wrapText="1"/>
    </xf>
    <xf borderId="2" fillId="7" fontId="10" numFmtId="0" xfId="0" applyAlignment="1" applyBorder="1" applyFont="1">
      <alignment horizontal="center" readingOrder="0" shrinkToFit="0" vertical="center" wrapText="1"/>
    </xf>
    <xf borderId="3" fillId="7" fontId="11" numFmtId="0" xfId="0" applyAlignment="1" applyBorder="1" applyFont="1">
      <alignment horizontal="center" readingOrder="0" shrinkToFit="0" vertical="bottom" wrapText="1"/>
    </xf>
    <xf borderId="3" fillId="7" fontId="11" numFmtId="0" xfId="0" applyAlignment="1" applyBorder="1" applyFont="1">
      <alignment horizontal="center" shrinkToFit="0" wrapText="1"/>
    </xf>
    <xf borderId="3" fillId="7" fontId="11" numFmtId="46" xfId="0" applyAlignment="1" applyBorder="1" applyFont="1" applyNumberFormat="1">
      <alignment horizontal="center" shrinkToFit="0" wrapText="1"/>
    </xf>
    <xf borderId="3" fillId="7" fontId="11" numFmtId="166" xfId="0" applyAlignment="1" applyBorder="1" applyFont="1" applyNumberFormat="1">
      <alignment horizontal="center" shrinkToFit="0" wrapText="1"/>
    </xf>
    <xf borderId="3" fillId="7" fontId="11" numFmtId="164" xfId="0" applyAlignment="1" applyBorder="1" applyFont="1" applyNumberFormat="1">
      <alignment horizontal="center" shrinkToFit="0" wrapText="1"/>
    </xf>
    <xf borderId="4" fillId="3" fontId="6" numFmtId="165" xfId="0" applyAlignment="1" applyBorder="1" applyFont="1" applyNumberFormat="1">
      <alignment horizontal="center" shrinkToFit="0" vertical="bottom" wrapText="1"/>
    </xf>
    <xf borderId="1" fillId="8" fontId="10" numFmtId="0" xfId="0" applyAlignment="1" applyBorder="1" applyFill="1" applyFont="1">
      <alignment horizontal="center" readingOrder="0" shrinkToFit="0" vertical="bottom" wrapText="1"/>
    </xf>
    <xf borderId="2" fillId="8" fontId="10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ont="1">
      <alignment horizontal="center" readingOrder="0" shrinkToFit="0" vertical="bottom" wrapText="1"/>
    </xf>
    <xf borderId="1" fillId="8" fontId="11" numFmtId="0" xfId="0" applyAlignment="1" applyBorder="1" applyFont="1">
      <alignment horizontal="center" shrinkToFit="0" wrapText="1"/>
    </xf>
    <xf borderId="1" fillId="8" fontId="11" numFmtId="46" xfId="0" applyAlignment="1" applyBorder="1" applyFont="1" applyNumberFormat="1">
      <alignment horizontal="center" shrinkToFit="0" wrapText="1"/>
    </xf>
    <xf borderId="1" fillId="8" fontId="11" numFmtId="165" xfId="0" applyAlignment="1" applyBorder="1" applyFont="1" applyNumberFormat="1">
      <alignment horizontal="center" shrinkToFit="0" wrapText="1"/>
    </xf>
    <xf borderId="1" fillId="8" fontId="11" numFmtId="164" xfId="0" applyAlignment="1" applyBorder="1" applyFont="1" applyNumberFormat="1">
      <alignment horizontal="center" shrinkToFit="0" vertical="bottom" wrapText="1"/>
    </xf>
    <xf borderId="1" fillId="7" fontId="11" numFmtId="0" xfId="0" applyAlignment="1" applyBorder="1" applyFont="1">
      <alignment horizontal="center" readingOrder="0" shrinkToFit="0" vertical="bottom" wrapText="1"/>
    </xf>
    <xf borderId="1" fillId="7" fontId="11" numFmtId="0" xfId="0" applyAlignment="1" applyBorder="1" applyFont="1">
      <alignment horizontal="center" shrinkToFit="0" wrapText="1"/>
    </xf>
    <xf borderId="1" fillId="7" fontId="11" numFmtId="46" xfId="0" applyAlignment="1" applyBorder="1" applyFont="1" applyNumberFormat="1">
      <alignment horizontal="center" shrinkToFit="0" wrapText="1"/>
    </xf>
    <xf borderId="1" fillId="7" fontId="11" numFmtId="166" xfId="0" applyAlignment="1" applyBorder="1" applyFont="1" applyNumberFormat="1">
      <alignment horizontal="center" shrinkToFit="0" wrapText="1"/>
    </xf>
    <xf borderId="1" fillId="7" fontId="11" numFmtId="164" xfId="0" applyAlignment="1" applyBorder="1" applyFont="1" applyNumberFormat="1">
      <alignment horizontal="center" shrinkToFit="0" vertical="bottom" wrapText="1"/>
    </xf>
    <xf borderId="2" fillId="8" fontId="10" numFmtId="0" xfId="0" applyAlignment="1" applyBorder="1" applyFont="1">
      <alignment horizontal="center" readingOrder="0" shrinkToFit="0" vertical="bottom" wrapText="1"/>
    </xf>
    <xf borderId="2" fillId="7" fontId="10" numFmtId="0" xfId="0" applyAlignment="1" applyBorder="1" applyFont="1">
      <alignment horizontal="center" readingOrder="0" shrinkToFit="0" vertical="bottom" wrapText="1"/>
    </xf>
    <xf borderId="5" fillId="7" fontId="11" numFmtId="0" xfId="0" applyAlignment="1" applyBorder="1" applyFont="1">
      <alignment horizontal="center" readingOrder="0" shrinkToFit="0" vertical="bottom" wrapText="1"/>
    </xf>
    <xf borderId="5" fillId="7" fontId="11" numFmtId="0" xfId="0" applyAlignment="1" applyBorder="1" applyFont="1">
      <alignment horizontal="center" shrinkToFit="0" wrapText="1"/>
    </xf>
    <xf borderId="5" fillId="7" fontId="11" numFmtId="46" xfId="0" applyAlignment="1" applyBorder="1" applyFont="1" applyNumberFormat="1">
      <alignment horizontal="center" shrinkToFit="0" wrapText="1"/>
    </xf>
    <xf borderId="5" fillId="7" fontId="11" numFmtId="166" xfId="0" applyAlignment="1" applyBorder="1" applyFont="1" applyNumberFormat="1">
      <alignment horizontal="center" shrinkToFit="0" wrapText="1"/>
    </xf>
    <xf borderId="5" fillId="7" fontId="11" numFmtId="164" xfId="0" applyAlignment="1" applyBorder="1" applyFont="1" applyNumberFormat="1">
      <alignment horizontal="center" shrinkToFit="0" vertical="bottom" wrapText="1"/>
    </xf>
    <xf borderId="1" fillId="6" fontId="7" numFmtId="164" xfId="0" applyAlignment="1" applyBorder="1" applyFont="1" applyNumberFormat="1">
      <alignment horizontal="center" shrinkToFit="0" vertical="bottom" wrapText="1"/>
    </xf>
    <xf borderId="1" fillId="9" fontId="10" numFmtId="0" xfId="0" applyAlignment="1" applyBorder="1" applyFill="1" applyFont="1">
      <alignment horizontal="center" readingOrder="0" shrinkToFit="0" vertical="bottom" wrapText="1"/>
    </xf>
    <xf borderId="2" fillId="9" fontId="10" numFmtId="0" xfId="0" applyAlignment="1" applyBorder="1" applyFont="1">
      <alignment horizontal="center" readingOrder="0" shrinkToFit="0" vertical="center" wrapText="1"/>
    </xf>
    <xf borderId="3" fillId="9" fontId="11" numFmtId="0" xfId="0" applyAlignment="1" applyBorder="1" applyFont="1">
      <alignment horizontal="center" readingOrder="0" shrinkToFit="0" vertical="bottom" wrapText="1"/>
    </xf>
    <xf borderId="3" fillId="9" fontId="11" numFmtId="0" xfId="0" applyAlignment="1" applyBorder="1" applyFont="1">
      <alignment horizontal="center" shrinkToFit="0" wrapText="1"/>
    </xf>
    <xf borderId="3" fillId="9" fontId="11" numFmtId="46" xfId="0" applyAlignment="1" applyBorder="1" applyFont="1" applyNumberFormat="1">
      <alignment horizontal="center" shrinkToFit="0" wrapText="1"/>
    </xf>
    <xf borderId="3" fillId="9" fontId="11" numFmtId="166" xfId="0" applyAlignment="1" applyBorder="1" applyFont="1" applyNumberFormat="1">
      <alignment horizontal="center" shrinkToFit="0" wrapText="1"/>
    </xf>
    <xf borderId="3" fillId="9" fontId="11" numFmtId="164" xfId="0" applyAlignment="1" applyBorder="1" applyFont="1" applyNumberFormat="1">
      <alignment horizontal="center" shrinkToFit="0" wrapText="1"/>
    </xf>
    <xf borderId="1" fillId="10" fontId="10" numFmtId="0" xfId="0" applyAlignment="1" applyBorder="1" applyFill="1" applyFont="1">
      <alignment horizontal="center" readingOrder="0" shrinkToFit="0" vertical="bottom" wrapText="1"/>
    </xf>
    <xf borderId="2" fillId="10" fontId="10" numFmtId="0" xfId="0" applyAlignment="1" applyBorder="1" applyFont="1">
      <alignment horizontal="center" readingOrder="0" shrinkToFit="0" vertical="bottom" wrapText="1"/>
    </xf>
    <xf borderId="1" fillId="10" fontId="11" numFmtId="0" xfId="0" applyAlignment="1" applyBorder="1" applyFont="1">
      <alignment horizontal="center" readingOrder="0" shrinkToFit="0" vertical="bottom" wrapText="1"/>
    </xf>
    <xf borderId="1" fillId="10" fontId="11" numFmtId="0" xfId="0" applyAlignment="1" applyBorder="1" applyFont="1">
      <alignment horizontal="center" shrinkToFit="0" wrapText="1"/>
    </xf>
    <xf borderId="1" fillId="10" fontId="11" numFmtId="46" xfId="0" applyAlignment="1" applyBorder="1" applyFont="1" applyNumberFormat="1">
      <alignment horizontal="center" shrinkToFit="0" wrapText="1"/>
    </xf>
    <xf borderId="1" fillId="10" fontId="11" numFmtId="166" xfId="0" applyAlignment="1" applyBorder="1" applyFont="1" applyNumberFormat="1">
      <alignment horizontal="center" shrinkToFit="0" wrapText="1"/>
    </xf>
    <xf borderId="1" fillId="10" fontId="11" numFmtId="164" xfId="0" applyAlignment="1" applyBorder="1" applyFont="1" applyNumberFormat="1">
      <alignment horizontal="center" shrinkToFit="0" vertical="bottom" wrapText="1"/>
    </xf>
    <xf borderId="1" fillId="9" fontId="11" numFmtId="0" xfId="0" applyAlignment="1" applyBorder="1" applyFont="1">
      <alignment horizontal="center" readingOrder="0" shrinkToFit="0" vertical="bottom" wrapText="1"/>
    </xf>
    <xf borderId="1" fillId="9" fontId="11" numFmtId="0" xfId="0" applyAlignment="1" applyBorder="1" applyFont="1">
      <alignment horizontal="center" shrinkToFit="0" wrapText="1"/>
    </xf>
    <xf borderId="1" fillId="9" fontId="11" numFmtId="46" xfId="0" applyAlignment="1" applyBorder="1" applyFont="1" applyNumberFormat="1">
      <alignment horizontal="center" shrinkToFit="0" wrapText="1"/>
    </xf>
    <xf borderId="1" fillId="9" fontId="11" numFmtId="166" xfId="0" applyAlignment="1" applyBorder="1" applyFont="1" applyNumberFormat="1">
      <alignment horizontal="center" shrinkToFit="0" wrapText="1"/>
    </xf>
    <xf borderId="1" fillId="9" fontId="11" numFmtId="164" xfId="0" applyAlignment="1" applyBorder="1" applyFont="1" applyNumberFormat="1">
      <alignment horizontal="center" shrinkToFit="0" vertical="bottom" wrapText="1"/>
    </xf>
    <xf borderId="5" fillId="9" fontId="11" numFmtId="0" xfId="0" applyAlignment="1" applyBorder="1" applyFont="1">
      <alignment horizontal="center" readingOrder="0" shrinkToFit="0" vertical="bottom" wrapText="1"/>
    </xf>
    <xf borderId="5" fillId="9" fontId="11" numFmtId="0" xfId="0" applyAlignment="1" applyBorder="1" applyFont="1">
      <alignment horizontal="center" shrinkToFit="0" wrapText="1"/>
    </xf>
    <xf borderId="5" fillId="9" fontId="11" numFmtId="46" xfId="0" applyAlignment="1" applyBorder="1" applyFont="1" applyNumberFormat="1">
      <alignment horizontal="center" shrinkToFit="0" wrapText="1"/>
    </xf>
    <xf borderId="5" fillId="9" fontId="11" numFmtId="166" xfId="0" applyAlignment="1" applyBorder="1" applyFont="1" applyNumberFormat="1">
      <alignment horizontal="center" shrinkToFit="0" wrapText="1"/>
    </xf>
    <xf borderId="5" fillId="9" fontId="11" numFmtId="164" xfId="0" applyAlignment="1" applyBorder="1" applyFont="1" applyNumberFormat="1">
      <alignment horizontal="center" shrinkToFit="0" vertical="bottom" wrapText="1"/>
    </xf>
    <xf borderId="1" fillId="6" fontId="7" numFmtId="0" xfId="0" applyAlignment="1" applyBorder="1" applyFont="1">
      <alignment horizontal="center" shrinkToFit="0" vertical="bottom" wrapText="1"/>
    </xf>
    <xf borderId="0" fillId="6" fontId="7" numFmtId="0" xfId="0" applyAlignment="1" applyFont="1">
      <alignment horizontal="center" shrinkToFit="0" vertical="bottom" wrapText="1"/>
    </xf>
    <xf borderId="1" fillId="11" fontId="4" numFmtId="0" xfId="0" applyAlignment="1" applyBorder="1" applyFill="1" applyFont="1">
      <alignment horizontal="center" readingOrder="0" shrinkToFit="0" vertical="bottom" wrapText="1"/>
    </xf>
    <xf borderId="1" fillId="11" fontId="4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readingOrder="0" shrinkToFit="0" vertical="bottom" wrapText="1"/>
    </xf>
    <xf borderId="1" fillId="11" fontId="5" numFmtId="46" xfId="0" applyAlignment="1" applyBorder="1" applyFont="1" applyNumberFormat="1">
      <alignment horizontal="center" readingOrder="0" shrinkToFit="0" vertical="bottom" wrapText="1"/>
    </xf>
    <xf borderId="1" fillId="11" fontId="5" numFmtId="166" xfId="0" applyAlignment="1" applyBorder="1" applyFont="1" applyNumberFormat="1">
      <alignment horizontal="center" readingOrder="0" shrinkToFit="0" vertical="bottom" wrapText="1"/>
    </xf>
    <xf borderId="3" fillId="11" fontId="5" numFmtId="164" xfId="0" applyAlignment="1" applyBorder="1" applyFont="1" applyNumberFormat="1">
      <alignment horizontal="center" readingOrder="0" shrinkToFit="0" vertical="bottom" wrapText="1"/>
    </xf>
    <xf borderId="1" fillId="3" fontId="7" numFmtId="165" xfId="0" applyAlignment="1" applyBorder="1" applyFont="1" applyNumberFormat="1">
      <alignment horizontal="center" shrinkToFit="0" vertical="bottom" wrapText="1"/>
    </xf>
    <xf borderId="0" fillId="3" fontId="7" numFmtId="165" xfId="0" applyAlignment="1" applyFont="1" applyNumberFormat="1">
      <alignment horizontal="center" shrinkToFit="0" vertical="bottom" wrapText="1"/>
    </xf>
    <xf borderId="1" fillId="12" fontId="4" numFmtId="0" xfId="0" applyAlignment="1" applyBorder="1" applyFill="1" applyFont="1">
      <alignment horizontal="center" readingOrder="0" shrinkToFit="0" vertical="bottom" wrapText="1"/>
    </xf>
    <xf borderId="1" fillId="12" fontId="4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bottom" wrapText="1"/>
    </xf>
    <xf borderId="1" fillId="12" fontId="5" numFmtId="46" xfId="0" applyAlignment="1" applyBorder="1" applyFont="1" applyNumberFormat="1">
      <alignment horizontal="center" readingOrder="0" shrinkToFit="0" vertical="bottom" wrapText="1"/>
    </xf>
    <xf borderId="1" fillId="12" fontId="5" numFmtId="166" xfId="0" applyAlignment="1" applyBorder="1" applyFont="1" applyNumberFormat="1">
      <alignment horizontal="center" readingOrder="0" shrinkToFit="0" vertical="bottom" wrapText="1"/>
    </xf>
    <xf borderId="1" fillId="12" fontId="5" numFmtId="164" xfId="0" applyAlignment="1" applyBorder="1" applyFont="1" applyNumberFormat="1">
      <alignment horizontal="center" readingOrder="0" shrinkToFit="0" vertical="bottom" wrapText="1"/>
    </xf>
    <xf borderId="1" fillId="0" fontId="12" numFmtId="0" xfId="0" applyBorder="1" applyFont="1"/>
    <xf borderId="1" fillId="11" fontId="5" numFmtId="164" xfId="0" applyAlignment="1" applyBorder="1" applyFont="1" applyNumberFormat="1">
      <alignment horizontal="center" readingOrder="0" shrinkToFit="0" vertical="bottom" wrapText="1"/>
    </xf>
    <xf borderId="1" fillId="12" fontId="5" numFmtId="164" xfId="0" applyAlignment="1" applyBorder="1" applyFont="1" applyNumberFormat="1">
      <alignment horizontal="center" shrinkToFit="0" vertical="bottom" wrapText="1"/>
    </xf>
    <xf borderId="4" fillId="3" fontId="7" numFmtId="165" xfId="0" applyAlignment="1" applyBorder="1" applyFont="1" applyNumberFormat="1">
      <alignment horizontal="center" shrinkToFit="0" vertical="bottom" wrapText="1"/>
    </xf>
    <xf borderId="1" fillId="6" fontId="9" numFmtId="166" xfId="0" applyAlignment="1" applyBorder="1" applyFont="1" applyNumberFormat="1">
      <alignment horizontal="center" readingOrder="0" shrinkToFit="0" vertical="bottom" wrapText="1"/>
    </xf>
    <xf borderId="1" fillId="6" fontId="9" numFmtId="1" xfId="0" applyAlignment="1" applyBorder="1" applyFont="1" applyNumberFormat="1">
      <alignment horizontal="center" readingOrder="0" shrinkToFit="0" vertical="bottom" wrapText="1"/>
    </xf>
    <xf borderId="1" fillId="6" fontId="9" numFmtId="164" xfId="0" applyAlignment="1" applyBorder="1" applyFont="1" applyNumberFormat="1">
      <alignment horizontal="center" readingOrder="0" shrinkToFit="0" vertical="bottom" wrapText="1"/>
    </xf>
    <xf borderId="1" fillId="6" fontId="7" numFmtId="165" xfId="0" applyAlignment="1" applyBorder="1" applyFont="1" applyNumberFormat="1">
      <alignment horizontal="center" readingOrder="0" shrinkToFit="0" vertical="bottom" wrapText="1"/>
    </xf>
    <xf borderId="0" fillId="6" fontId="7" numFmtId="165" xfId="0" applyAlignment="1" applyFont="1" applyNumberFormat="1">
      <alignment horizontal="center" readingOrder="0" shrinkToFit="0" vertical="bottom" wrapText="1"/>
    </xf>
    <xf borderId="1" fillId="13" fontId="4" numFmtId="0" xfId="0" applyAlignment="1" applyBorder="1" applyFill="1" applyFont="1">
      <alignment horizontal="center" readingOrder="0" shrinkToFit="0" vertical="bottom" wrapText="1"/>
    </xf>
    <xf borderId="1" fillId="13" fontId="4" numFmtId="0" xfId="0" applyAlignment="1" applyBorder="1" applyFont="1">
      <alignment horizontal="center" readingOrder="0" shrinkToFit="0" vertical="center" wrapText="1"/>
    </xf>
    <xf borderId="1" fillId="13" fontId="5" numFmtId="0" xfId="0" applyAlignment="1" applyBorder="1" applyFont="1">
      <alignment horizontal="center" readingOrder="0" shrinkToFit="0" vertical="bottom" wrapText="1"/>
    </xf>
    <xf borderId="1" fillId="13" fontId="5" numFmtId="46" xfId="0" applyAlignment="1" applyBorder="1" applyFont="1" applyNumberFormat="1">
      <alignment horizontal="center" readingOrder="0" shrinkToFit="0" vertical="bottom" wrapText="1"/>
    </xf>
    <xf borderId="1" fillId="13" fontId="5" numFmtId="166" xfId="0" applyAlignment="1" applyBorder="1" applyFont="1" applyNumberFormat="1">
      <alignment horizontal="center" readingOrder="0" shrinkToFit="0" vertical="bottom" wrapText="1"/>
    </xf>
    <xf borderId="1" fillId="13" fontId="5" numFmtId="164" xfId="0" applyAlignment="1" applyBorder="1" applyFont="1" applyNumberFormat="1">
      <alignment horizontal="center" readingOrder="0" shrinkToFit="0" vertical="bottom" wrapText="1"/>
    </xf>
    <xf borderId="1" fillId="14" fontId="13" numFmtId="0" xfId="0" applyAlignment="1" applyBorder="1" applyFill="1" applyFont="1">
      <alignment horizontal="center" readingOrder="0" shrinkToFit="0" vertical="bottom" wrapText="1"/>
    </xf>
    <xf borderId="1" fillId="14" fontId="13" numFmtId="0" xfId="0" applyAlignment="1" applyBorder="1" applyFont="1">
      <alignment horizontal="center" readingOrder="0" shrinkToFit="0" vertical="center" wrapText="1"/>
    </xf>
    <xf borderId="1" fillId="14" fontId="5" numFmtId="0" xfId="0" applyAlignment="1" applyBorder="1" applyFont="1">
      <alignment horizontal="center" readingOrder="0" shrinkToFit="0" vertical="bottom" wrapText="1"/>
    </xf>
    <xf borderId="1" fillId="14" fontId="5" numFmtId="46" xfId="0" applyAlignment="1" applyBorder="1" applyFont="1" applyNumberFormat="1">
      <alignment horizontal="center" readingOrder="0" shrinkToFit="0" vertical="bottom" wrapText="1"/>
    </xf>
    <xf borderId="1" fillId="14" fontId="5" numFmtId="166" xfId="0" applyAlignment="1" applyBorder="1" applyFont="1" applyNumberFormat="1">
      <alignment horizontal="center" readingOrder="0" shrinkToFit="0" vertical="bottom" wrapText="1"/>
    </xf>
    <xf borderId="1" fillId="14" fontId="5" numFmtId="164" xfId="0" applyAlignment="1" applyBorder="1" applyFont="1" applyNumberFormat="1">
      <alignment horizontal="center" readingOrder="0" shrinkToFit="0" vertical="bottom" wrapText="1"/>
    </xf>
    <xf borderId="1" fillId="14" fontId="14" numFmtId="0" xfId="0" applyAlignment="1" applyBorder="1" applyFont="1">
      <alignment horizontal="center" readingOrder="0" shrinkToFit="0" vertical="bottom" wrapText="1"/>
    </xf>
    <xf borderId="1" fillId="14" fontId="14" numFmtId="164" xfId="0" applyAlignment="1" applyBorder="1" applyFont="1" applyNumberFormat="1">
      <alignment horizontal="center" readingOrder="0" shrinkToFit="0" vertical="bottom" wrapText="1"/>
    </xf>
    <xf borderId="1" fillId="6" fontId="7" numFmtId="165" xfId="0" applyAlignment="1" applyBorder="1" applyFont="1" applyNumberFormat="1">
      <alignment horizontal="center" shrinkToFit="0" vertical="bottom" wrapText="1"/>
    </xf>
    <xf borderId="0" fillId="6" fontId="7" numFmtId="165" xfId="0" applyAlignment="1" applyFont="1" applyNumberFormat="1">
      <alignment horizontal="center" shrinkToFit="0" vertical="bottom" wrapText="1"/>
    </xf>
    <xf borderId="1" fillId="15" fontId="10" numFmtId="0" xfId="0" applyAlignment="1" applyBorder="1" applyFill="1" applyFont="1">
      <alignment horizontal="center" readingOrder="0" shrinkToFit="0" vertical="bottom" wrapText="1"/>
    </xf>
    <xf borderId="2" fillId="15" fontId="10" numFmtId="0" xfId="0" applyAlignment="1" applyBorder="1" applyFont="1">
      <alignment horizontal="center" readingOrder="0" shrinkToFit="0" vertical="center" wrapText="1"/>
    </xf>
    <xf borderId="3" fillId="15" fontId="11" numFmtId="0" xfId="0" applyAlignment="1" applyBorder="1" applyFont="1">
      <alignment horizontal="center" readingOrder="0" shrinkToFit="0" vertical="bottom" wrapText="1"/>
    </xf>
    <xf borderId="3" fillId="15" fontId="11" numFmtId="46" xfId="0" applyAlignment="1" applyBorder="1" applyFont="1" applyNumberFormat="1">
      <alignment horizontal="center" readingOrder="0" shrinkToFit="0" vertical="bottom" wrapText="1"/>
    </xf>
    <xf borderId="3" fillId="15" fontId="11" numFmtId="166" xfId="0" applyAlignment="1" applyBorder="1" applyFont="1" applyNumberFormat="1">
      <alignment horizontal="center" readingOrder="0" shrinkToFit="0" vertical="bottom" wrapText="1"/>
    </xf>
    <xf borderId="3" fillId="15" fontId="11" numFmtId="164" xfId="0" applyAlignment="1" applyBorder="1" applyFont="1" applyNumberFormat="1">
      <alignment horizontal="center" readingOrder="0" shrinkToFit="0" vertical="bottom" wrapText="1"/>
    </xf>
    <xf borderId="1" fillId="16" fontId="10" numFmtId="0" xfId="0" applyAlignment="1" applyBorder="1" applyFill="1" applyFont="1">
      <alignment horizontal="center" readingOrder="0" shrinkToFit="0" vertical="bottom" wrapText="1"/>
    </xf>
    <xf borderId="2" fillId="16" fontId="10" numFmtId="0" xfId="0" applyAlignment="1" applyBorder="1" applyFont="1">
      <alignment horizontal="center" readingOrder="0" shrinkToFit="0" vertical="center" wrapText="1"/>
    </xf>
    <xf borderId="1" fillId="16" fontId="11" numFmtId="0" xfId="0" applyAlignment="1" applyBorder="1" applyFont="1">
      <alignment horizontal="center" readingOrder="0" shrinkToFit="0" vertical="bottom" wrapText="1"/>
    </xf>
    <xf borderId="1" fillId="16" fontId="11" numFmtId="46" xfId="0" applyAlignment="1" applyBorder="1" applyFont="1" applyNumberFormat="1">
      <alignment horizontal="center" readingOrder="0" shrinkToFit="0" vertical="bottom" wrapText="1"/>
    </xf>
    <xf borderId="1" fillId="16" fontId="11" numFmtId="166" xfId="0" applyAlignment="1" applyBorder="1" applyFont="1" applyNumberFormat="1">
      <alignment horizontal="center" readingOrder="0" shrinkToFit="0" vertical="bottom" wrapText="1"/>
    </xf>
    <xf borderId="1" fillId="16" fontId="11" numFmtId="164" xfId="0" applyAlignment="1" applyBorder="1" applyFont="1" applyNumberFormat="1">
      <alignment horizontal="center" readingOrder="0" shrinkToFit="0" vertical="bottom" wrapText="1"/>
    </xf>
    <xf borderId="1" fillId="15" fontId="11" numFmtId="0" xfId="0" applyAlignment="1" applyBorder="1" applyFont="1">
      <alignment horizontal="center" readingOrder="0" shrinkToFit="0" vertical="bottom" wrapText="1"/>
    </xf>
    <xf borderId="1" fillId="15" fontId="11" numFmtId="46" xfId="0" applyAlignment="1" applyBorder="1" applyFont="1" applyNumberFormat="1">
      <alignment horizontal="center" readingOrder="0" shrinkToFit="0" vertical="bottom" wrapText="1"/>
    </xf>
    <xf borderId="1" fillId="15" fontId="11" numFmtId="166" xfId="0" applyAlignment="1" applyBorder="1" applyFont="1" applyNumberFormat="1">
      <alignment horizontal="center" readingOrder="0" shrinkToFit="0" vertical="bottom" wrapText="1"/>
    </xf>
    <xf borderId="1" fillId="15" fontId="11" numFmtId="164" xfId="0" applyAlignment="1" applyBorder="1" applyFont="1" applyNumberFormat="1">
      <alignment horizontal="center" readingOrder="0" shrinkToFit="0" vertical="bottom" wrapText="1"/>
    </xf>
    <xf borderId="5" fillId="15" fontId="11" numFmtId="0" xfId="0" applyAlignment="1" applyBorder="1" applyFont="1">
      <alignment horizontal="center" readingOrder="0" shrinkToFit="0" vertical="bottom" wrapText="1"/>
    </xf>
    <xf borderId="5" fillId="15" fontId="11" numFmtId="46" xfId="0" applyAlignment="1" applyBorder="1" applyFont="1" applyNumberFormat="1">
      <alignment horizontal="center" readingOrder="0" shrinkToFit="0" vertical="bottom" wrapText="1"/>
    </xf>
    <xf borderId="5" fillId="15" fontId="11" numFmtId="166" xfId="0" applyAlignment="1" applyBorder="1" applyFont="1" applyNumberFormat="1">
      <alignment horizontal="center" readingOrder="0" shrinkToFit="0" vertical="bottom" wrapText="1"/>
    </xf>
    <xf borderId="5" fillId="15" fontId="11" numFmtId="164" xfId="0" applyAlignment="1" applyBorder="1" applyFont="1" applyNumberFormat="1">
      <alignment horizontal="center" shrinkToFit="0" vertical="bottom" wrapText="1"/>
    </xf>
    <xf borderId="1" fillId="17" fontId="4" numFmtId="0" xfId="0" applyAlignment="1" applyBorder="1" applyFill="1" applyFont="1">
      <alignment horizontal="center" readingOrder="0" shrinkToFit="0" vertical="bottom" wrapText="1"/>
    </xf>
    <xf borderId="1" fillId="17" fontId="5" numFmtId="0" xfId="0" applyAlignment="1" applyBorder="1" applyFont="1">
      <alignment horizontal="center" readingOrder="0" shrinkToFit="0" vertical="bottom" wrapText="1"/>
    </xf>
    <xf borderId="1" fillId="17" fontId="5" numFmtId="46" xfId="0" applyAlignment="1" applyBorder="1" applyFont="1" applyNumberFormat="1">
      <alignment horizontal="center" readingOrder="0" shrinkToFit="0" vertical="bottom" wrapText="1"/>
    </xf>
    <xf borderId="1" fillId="17" fontId="5" numFmtId="166" xfId="0" applyAlignment="1" applyBorder="1" applyFont="1" applyNumberFormat="1">
      <alignment horizontal="center" readingOrder="0" shrinkToFit="0" vertical="bottom" wrapText="1"/>
    </xf>
    <xf borderId="1" fillId="17" fontId="5" numFmtId="164" xfId="0" applyAlignment="1" applyBorder="1" applyFont="1" applyNumberFormat="1">
      <alignment horizontal="center" readingOrder="0" shrinkToFit="0" vertical="bottom" wrapText="1"/>
    </xf>
    <xf borderId="1" fillId="18" fontId="4" numFmtId="0" xfId="0" applyAlignment="1" applyBorder="1" applyFill="1" applyFont="1">
      <alignment horizontal="center" readingOrder="0" shrinkToFit="0" vertical="bottom" wrapText="1"/>
    </xf>
    <xf borderId="1" fillId="18" fontId="4" numFmtId="0" xfId="0" applyAlignment="1" applyBorder="1" applyFont="1">
      <alignment horizontal="center" readingOrder="0" shrinkToFit="0" vertical="center" wrapText="1"/>
    </xf>
    <xf borderId="1" fillId="18" fontId="5" numFmtId="0" xfId="0" applyAlignment="1" applyBorder="1" applyFont="1">
      <alignment horizontal="center" readingOrder="0" shrinkToFit="0" vertical="bottom" wrapText="1"/>
    </xf>
    <xf borderId="1" fillId="18" fontId="5" numFmtId="46" xfId="0" applyAlignment="1" applyBorder="1" applyFont="1" applyNumberFormat="1">
      <alignment horizontal="center" readingOrder="0" shrinkToFit="0" vertical="bottom" wrapText="1"/>
    </xf>
    <xf borderId="1" fillId="18" fontId="5" numFmtId="166" xfId="0" applyAlignment="1" applyBorder="1" applyFont="1" applyNumberFormat="1">
      <alignment horizontal="center" readingOrder="0" shrinkToFit="0" vertical="bottom" wrapText="1"/>
    </xf>
    <xf borderId="1" fillId="18" fontId="5" numFmtId="164" xfId="0" applyAlignment="1" applyBorder="1" applyFont="1" applyNumberFormat="1">
      <alignment horizontal="center" shrinkToFit="0" vertical="bottom" wrapText="1"/>
    </xf>
    <xf borderId="1" fillId="17" fontId="5" numFmtId="164" xfId="0" applyAlignment="1" applyBorder="1" applyFont="1" applyNumberFormat="1">
      <alignment horizontal="center" shrinkToFit="0" vertical="bottom" wrapText="1"/>
    </xf>
    <xf borderId="1" fillId="19" fontId="13" numFmtId="0" xfId="0" applyAlignment="1" applyBorder="1" applyFill="1" applyFont="1">
      <alignment horizontal="center" readingOrder="0" shrinkToFit="0" vertical="bottom" wrapText="1"/>
    </xf>
    <xf borderId="1" fillId="19" fontId="13" numFmtId="0" xfId="0" applyAlignment="1" applyBorder="1" applyFont="1">
      <alignment horizontal="center" readingOrder="0" shrinkToFit="0" vertical="center" wrapText="1"/>
    </xf>
    <xf borderId="1" fillId="19" fontId="5" numFmtId="0" xfId="0" applyAlignment="1" applyBorder="1" applyFont="1">
      <alignment horizontal="center" readingOrder="0" shrinkToFit="0" vertical="bottom" wrapText="1"/>
    </xf>
    <xf borderId="1" fillId="19" fontId="5" numFmtId="46" xfId="0" applyAlignment="1" applyBorder="1" applyFont="1" applyNumberFormat="1">
      <alignment horizontal="center" readingOrder="0" shrinkToFit="0" vertical="bottom" wrapText="1"/>
    </xf>
    <xf borderId="1" fillId="19" fontId="5" numFmtId="165" xfId="0" applyAlignment="1" applyBorder="1" applyFont="1" applyNumberFormat="1">
      <alignment horizontal="center" readingOrder="0" shrinkToFit="0" vertical="bottom" wrapText="1"/>
    </xf>
    <xf borderId="1" fillId="19" fontId="5" numFmtId="164" xfId="0" applyAlignment="1" applyBorder="1" applyFont="1" applyNumberFormat="1">
      <alignment horizontal="center" readingOrder="0" shrinkToFit="0" vertical="bottom" wrapText="1"/>
    </xf>
    <xf borderId="1" fillId="3" fontId="15" numFmtId="1" xfId="0" applyAlignment="1" applyBorder="1" applyFont="1" applyNumberFormat="1">
      <alignment horizontal="center" shrinkToFit="0" vertical="bottom" wrapText="1"/>
    </xf>
    <xf borderId="0" fillId="3" fontId="15" numFmtId="1" xfId="0" applyAlignment="1" applyFont="1" applyNumberFormat="1">
      <alignment horizontal="center" shrinkToFit="0" vertical="bottom" wrapText="1"/>
    </xf>
    <xf borderId="1" fillId="20" fontId="13" numFmtId="0" xfId="0" applyAlignment="1" applyBorder="1" applyFill="1" applyFont="1">
      <alignment horizontal="center" readingOrder="0" shrinkToFit="0" vertical="center" wrapText="1"/>
    </xf>
    <xf borderId="1" fillId="20" fontId="5" numFmtId="0" xfId="0" applyAlignment="1" applyBorder="1" applyFont="1">
      <alignment horizontal="center" readingOrder="0" shrinkToFit="0" vertical="bottom" wrapText="1"/>
    </xf>
    <xf borderId="1" fillId="20" fontId="5" numFmtId="46" xfId="0" applyAlignment="1" applyBorder="1" applyFont="1" applyNumberFormat="1">
      <alignment horizontal="center" readingOrder="0" shrinkToFit="0" vertical="bottom" wrapText="1"/>
    </xf>
    <xf borderId="1" fillId="20" fontId="5" numFmtId="165" xfId="0" applyAlignment="1" applyBorder="1" applyFont="1" applyNumberFormat="1">
      <alignment horizontal="center" readingOrder="0" shrinkToFit="0" vertical="bottom" wrapText="1"/>
    </xf>
    <xf borderId="1" fillId="20" fontId="5" numFmtId="164" xfId="0" applyAlignment="1" applyBorder="1" applyFont="1" applyNumberFormat="1">
      <alignment horizontal="center" readingOrder="0" shrinkToFit="0" vertical="bottom" wrapText="1"/>
    </xf>
    <xf borderId="1" fillId="3" fontId="15" numFmtId="1" xfId="0" applyAlignment="1" applyBorder="1" applyFont="1" applyNumberFormat="1">
      <alignment horizontal="center" readingOrder="0" shrinkToFit="0" vertical="bottom" wrapText="1"/>
    </xf>
    <xf borderId="0" fillId="3" fontId="15" numFmtId="1" xfId="0" applyAlignment="1" applyFont="1" applyNumberFormat="1">
      <alignment horizontal="center" readingOrder="0" shrinkToFit="0" vertical="bottom" wrapText="1"/>
    </xf>
    <xf borderId="1" fillId="19" fontId="4" numFmtId="0" xfId="0" applyAlignment="1" applyBorder="1" applyFont="1">
      <alignment horizontal="center" readingOrder="0" shrinkToFit="0" vertical="center" wrapText="1"/>
    </xf>
    <xf borderId="1" fillId="20" fontId="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46" xfId="0" applyAlignment="1" applyBorder="1" applyFont="1" applyNumberFormat="1">
      <alignment horizontal="center" readingOrder="0" shrinkToFit="0" vertical="bottom" wrapText="1"/>
    </xf>
    <xf borderId="1" fillId="0" fontId="5" numFmtId="166" xfId="0" applyAlignment="1" applyBorder="1" applyFont="1" applyNumberFormat="1">
      <alignment horizontal="center" readingOrder="0" shrinkToFit="0" vertical="bottom" wrapText="1"/>
    </xf>
    <xf borderId="1" fillId="0" fontId="5" numFmtId="164" xfId="0" applyAlignment="1" applyBorder="1" applyFont="1" applyNumberFormat="1">
      <alignment horizontal="center" readingOrder="0" shrinkToFit="0" vertical="bottom" wrapText="1"/>
    </xf>
    <xf borderId="1" fillId="3" fontId="15" numFmtId="165" xfId="0" applyAlignment="1" applyBorder="1" applyFont="1" applyNumberFormat="1">
      <alignment horizontal="center" shrinkToFit="0" vertical="bottom" wrapText="1"/>
    </xf>
    <xf borderId="0" fillId="3" fontId="15" numFmtId="165" xfId="0" applyAlignment="1" applyFont="1" applyNumberFormat="1">
      <alignment horizontal="center" shrinkToFit="0" vertical="bottom" wrapText="1"/>
    </xf>
    <xf borderId="1" fillId="21" fontId="13" numFmtId="0" xfId="0" applyAlignment="1" applyBorder="1" applyFill="1" applyFont="1">
      <alignment horizontal="center" readingOrder="0" shrinkToFit="0" vertical="bottom" wrapText="1"/>
    </xf>
    <xf borderId="1" fillId="21" fontId="13" numFmtId="0" xfId="0" applyAlignment="1" applyBorder="1" applyFont="1">
      <alignment horizontal="center" readingOrder="0" shrinkToFit="0" vertical="center" wrapText="1"/>
    </xf>
    <xf borderId="1" fillId="21" fontId="5" numFmtId="0" xfId="0" applyAlignment="1" applyBorder="1" applyFont="1">
      <alignment horizontal="center" readingOrder="0" shrinkToFit="0" vertical="bottom" wrapText="1"/>
    </xf>
    <xf borderId="1" fillId="21" fontId="5" numFmtId="46" xfId="0" applyAlignment="1" applyBorder="1" applyFont="1" applyNumberFormat="1">
      <alignment horizontal="center" readingOrder="0" shrinkToFit="0" vertical="bottom" wrapText="1"/>
    </xf>
    <xf borderId="1" fillId="21" fontId="5" numFmtId="166" xfId="0" applyAlignment="1" applyBorder="1" applyFont="1" applyNumberFormat="1">
      <alignment horizontal="center" readingOrder="0" shrinkToFit="0" vertical="bottom" wrapText="1"/>
    </xf>
    <xf borderId="1" fillId="21" fontId="5" numFmtId="164" xfId="0" applyAlignment="1" applyBorder="1" applyFont="1" applyNumberFormat="1">
      <alignment horizontal="center" readingOrder="0" shrinkToFit="0" vertical="bottom" wrapText="1"/>
    </xf>
    <xf borderId="1" fillId="3" fontId="15" numFmtId="165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1" fontId="4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shrinkToFit="0" vertical="bottom" wrapText="1"/>
    </xf>
    <xf borderId="1" fillId="22" fontId="10" numFmtId="0" xfId="0" applyAlignment="1" applyBorder="1" applyFill="1" applyFont="1">
      <alignment horizontal="center" readingOrder="0" shrinkToFit="0" vertical="bottom" wrapText="1"/>
    </xf>
    <xf borderId="1" fillId="22" fontId="10" numFmtId="0" xfId="0" applyAlignment="1" applyBorder="1" applyFont="1">
      <alignment horizontal="center" readingOrder="0" shrinkToFit="0" vertical="center" wrapText="1"/>
    </xf>
    <xf borderId="1" fillId="22" fontId="11" numFmtId="0" xfId="0" applyAlignment="1" applyBorder="1" applyFont="1">
      <alignment horizontal="center" readingOrder="0" shrinkToFit="0" vertical="bottom" wrapText="1"/>
    </xf>
    <xf borderId="1" fillId="22" fontId="16" numFmtId="0" xfId="0" applyAlignment="1" applyBorder="1" applyFont="1">
      <alignment horizontal="center" readingOrder="0" shrinkToFit="0" vertical="bottom" wrapText="1"/>
    </xf>
    <xf borderId="1" fillId="22" fontId="16" numFmtId="46" xfId="0" applyAlignment="1" applyBorder="1" applyFont="1" applyNumberFormat="1">
      <alignment horizontal="center" readingOrder="0" shrinkToFit="0" vertical="bottom" wrapText="1"/>
    </xf>
    <xf borderId="1" fillId="22" fontId="16" numFmtId="166" xfId="0" applyAlignment="1" applyBorder="1" applyFont="1" applyNumberFormat="1">
      <alignment horizontal="center" readingOrder="0" shrinkToFit="0" vertical="bottom" wrapText="1"/>
    </xf>
    <xf borderId="1" fillId="22" fontId="16" numFmtId="164" xfId="0" applyAlignment="1" applyBorder="1" applyFont="1" applyNumberFormat="1">
      <alignment horizontal="center" shrinkToFit="0" vertical="bottom" wrapText="1"/>
    </xf>
    <xf borderId="1" fillId="3" fontId="17" numFmtId="165" xfId="0" applyAlignment="1" applyBorder="1" applyFont="1" applyNumberFormat="1">
      <alignment horizontal="center" shrinkToFit="0" vertical="bottom" wrapText="1"/>
    </xf>
    <xf borderId="0" fillId="3" fontId="17" numFmtId="165" xfId="0" applyAlignment="1" applyFont="1" applyNumberFormat="1">
      <alignment horizontal="center" shrinkToFit="0" vertical="bottom" wrapText="1"/>
    </xf>
    <xf borderId="1" fillId="23" fontId="18" numFmtId="0" xfId="0" applyAlignment="1" applyBorder="1" applyFill="1" applyFont="1">
      <alignment horizontal="center" readingOrder="0" shrinkToFit="0" vertical="bottom" wrapText="1"/>
    </xf>
    <xf borderId="1" fillId="23" fontId="10" numFmtId="0" xfId="0" applyAlignment="1" applyBorder="1" applyFont="1">
      <alignment horizontal="center" readingOrder="0" shrinkToFit="0" vertical="center" wrapText="1"/>
    </xf>
    <xf borderId="1" fillId="23" fontId="11" numFmtId="0" xfId="0" applyAlignment="1" applyBorder="1" applyFont="1">
      <alignment horizontal="center" readingOrder="0" shrinkToFit="0" vertical="bottom" wrapText="1"/>
    </xf>
    <xf borderId="1" fillId="23" fontId="16" numFmtId="0" xfId="0" applyAlignment="1" applyBorder="1" applyFont="1">
      <alignment horizontal="center" readingOrder="0" shrinkToFit="0" vertical="bottom" wrapText="1"/>
    </xf>
    <xf borderId="1" fillId="23" fontId="16" numFmtId="46" xfId="0" applyAlignment="1" applyBorder="1" applyFont="1" applyNumberFormat="1">
      <alignment horizontal="center" readingOrder="0" shrinkToFit="0" vertical="bottom" wrapText="1"/>
    </xf>
    <xf borderId="1" fillId="23" fontId="16" numFmtId="166" xfId="0" applyAlignment="1" applyBorder="1" applyFont="1" applyNumberFormat="1">
      <alignment horizontal="center" readingOrder="0" shrinkToFit="0" vertical="bottom" wrapText="1"/>
    </xf>
    <xf borderId="1" fillId="23" fontId="16" numFmtId="164" xfId="0" applyAlignment="1" applyBorder="1" applyFont="1" applyNumberFormat="1">
      <alignment horizontal="center" shrinkToFit="0" vertical="bottom" wrapText="1"/>
    </xf>
    <xf borderId="1" fillId="22" fontId="18" numFmtId="0" xfId="0" applyAlignment="1" applyBorder="1" applyFont="1">
      <alignment horizontal="center" readingOrder="0" shrinkToFit="0" vertical="bottom" wrapText="1"/>
    </xf>
    <xf borderId="1" fillId="22" fontId="16" numFmtId="165" xfId="0" applyAlignment="1" applyBorder="1" applyFont="1" applyNumberFormat="1">
      <alignment horizontal="center" readingOrder="0" shrinkToFit="0" vertical="bottom" wrapText="1"/>
    </xf>
    <xf borderId="1" fillId="3" fontId="19" numFmtId="1" xfId="0" applyAlignment="1" applyBorder="1" applyFont="1" applyNumberFormat="1">
      <alignment vertical="bottom"/>
    </xf>
    <xf borderId="4" fillId="3" fontId="19" numFmtId="1" xfId="0" applyAlignment="1" applyBorder="1" applyFont="1" applyNumberFormat="1">
      <alignment vertical="bottom"/>
    </xf>
    <xf borderId="0" fillId="3" fontId="19" numFmtId="1" xfId="0" applyAlignment="1" applyFont="1" applyNumberFormat="1">
      <alignment vertical="bottom"/>
    </xf>
    <xf borderId="4" fillId="6" fontId="7" numFmtId="0" xfId="0" applyAlignment="1" applyBorder="1" applyFont="1">
      <alignment horizontal="center" shrinkToFit="0" vertical="bottom" wrapText="1"/>
    </xf>
    <xf borderId="1" fillId="6" fontId="7" numFmtId="0" xfId="0" applyAlignment="1" applyBorder="1" applyFont="1">
      <alignment horizontal="center" shrinkToFit="0" vertical="center" wrapText="1"/>
    </xf>
    <xf borderId="1" fillId="6" fontId="7" numFmtId="46" xfId="0" applyAlignment="1" applyBorder="1" applyFont="1" applyNumberFormat="1">
      <alignment horizontal="center" shrinkToFit="0" vertical="bottom" wrapText="1"/>
    </xf>
    <xf borderId="1" fillId="6" fontId="7" numFmtId="4" xfId="0" applyAlignment="1" applyBorder="1" applyFont="1" applyNumberFormat="1">
      <alignment horizontal="center" shrinkToFit="0" vertical="bottom" wrapText="1"/>
    </xf>
    <xf borderId="1" fillId="6" fontId="7" numFmtId="1" xfId="0" applyAlignment="1" applyBorder="1" applyFont="1" applyNumberFormat="1">
      <alignment horizontal="center" shrinkToFit="0" vertical="bottom" wrapText="1"/>
    </xf>
    <xf borderId="1" fillId="24" fontId="15" numFmtId="165" xfId="0" applyAlignment="1" applyBorder="1" applyFill="1" applyFont="1" applyNumberFormat="1">
      <alignment horizontal="center" shrinkToFit="0" vertical="bottom" wrapText="1"/>
    </xf>
    <xf borderId="1" fillId="24" fontId="15" numFmtId="46" xfId="0" applyAlignment="1" applyBorder="1" applyFont="1" applyNumberFormat="1">
      <alignment horizontal="center" shrinkToFit="0" vertical="bottom" wrapText="1"/>
    </xf>
    <xf borderId="1" fillId="24" fontId="15" numFmtId="164" xfId="0" applyAlignment="1" applyBorder="1" applyFont="1" applyNumberFormat="1">
      <alignment horizontal="center" shrinkToFit="0" vertical="bottom" wrapText="1"/>
    </xf>
    <xf borderId="1" fillId="24" fontId="15" numFmtId="0" xfId="0" applyAlignment="1" applyBorder="1" applyFont="1">
      <alignment horizontal="center" shrinkToFit="0" vertical="bottom" wrapText="1"/>
    </xf>
    <xf borderId="1" fillId="24" fontId="15" numFmtId="0" xfId="0" applyAlignment="1" applyBorder="1" applyFont="1">
      <alignment horizontal="center" shrinkToFit="0" vertical="center" wrapText="1"/>
    </xf>
    <xf borderId="1" fillId="24" fontId="15" numFmtId="4" xfId="0" applyAlignment="1" applyBorder="1" applyFont="1" applyNumberFormat="1">
      <alignment horizontal="center" shrinkToFit="0" vertical="bottom" wrapText="1"/>
    </xf>
    <xf borderId="1" fillId="24" fontId="15" numFmtId="1" xfId="0" applyAlignment="1" applyBorder="1" applyFont="1" applyNumberFormat="1">
      <alignment horizontal="center" shrinkToFit="0" vertical="bottom" wrapText="1"/>
    </xf>
    <xf borderId="1" fillId="24" fontId="7" numFmtId="0" xfId="0" applyAlignment="1" applyBorder="1" applyFont="1">
      <alignment horizontal="center" shrinkToFit="0" vertical="bottom" wrapText="1"/>
    </xf>
    <xf borderId="1" fillId="24" fontId="7" numFmtId="0" xfId="0" applyAlignment="1" applyBorder="1" applyFont="1">
      <alignment horizontal="center" shrinkToFit="0" vertical="center" wrapText="1"/>
    </xf>
    <xf borderId="1" fillId="24" fontId="7" numFmtId="46" xfId="0" applyAlignment="1" applyBorder="1" applyFont="1" applyNumberFormat="1">
      <alignment horizontal="center" shrinkToFit="0" vertical="bottom" wrapText="1"/>
    </xf>
    <xf borderId="1" fillId="24" fontId="7" numFmtId="4" xfId="0" applyAlignment="1" applyBorder="1" applyFont="1" applyNumberFormat="1">
      <alignment horizontal="center" shrinkToFit="0" vertical="bottom" wrapText="1"/>
    </xf>
    <xf borderId="1" fillId="24" fontId="7" numFmtId="1" xfId="0" applyAlignment="1" applyBorder="1" applyFont="1" applyNumberFormat="1">
      <alignment horizontal="center" shrinkToFit="0" vertical="bottom" wrapText="1"/>
    </xf>
    <xf borderId="1" fillId="24" fontId="7" numFmtId="164" xfId="0" applyAlignment="1" applyBorder="1" applyFont="1" applyNumberFormat="1">
      <alignment horizontal="center" shrinkToFit="0" vertical="bottom" wrapText="1"/>
    </xf>
    <xf borderId="1" fillId="24" fontId="7" numFmtId="165" xfId="0" applyAlignment="1" applyBorder="1" applyFont="1" applyNumberFormat="1">
      <alignment horizontal="center" shrinkToFit="0" vertical="bottom" wrapText="1"/>
    </xf>
    <xf borderId="0" fillId="0" fontId="7" numFmtId="165" xfId="0" applyAlignment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46" xfId="0" applyAlignment="1" applyBorder="1" applyFont="1" applyNumberFormat="1">
      <alignment horizontal="center" shrinkToFit="0" vertical="bottom" wrapText="1"/>
    </xf>
    <xf borderId="1" fillId="0" fontId="7" numFmtId="4" xfId="0" applyAlignment="1" applyBorder="1" applyFont="1" applyNumberFormat="1">
      <alignment horizontal="center" shrinkToFit="0" vertical="bottom" wrapText="1"/>
    </xf>
    <xf borderId="1" fillId="0" fontId="7" numFmtId="1" xfId="0" applyAlignment="1" applyBorder="1" applyFont="1" applyNumberFormat="1">
      <alignment horizontal="center" shrinkToFit="0" vertical="bottom" wrapText="1"/>
    </xf>
    <xf borderId="1" fillId="0" fontId="7" numFmtId="164" xfId="0" applyAlignment="1" applyBorder="1" applyFont="1" applyNumberFormat="1">
      <alignment horizontal="center" shrinkToFit="0" vertical="bottom" wrapText="1"/>
    </xf>
    <xf borderId="1" fillId="0" fontId="7" numFmtId="165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 shrinkToFit="0" wrapText="1"/>
    </xf>
    <xf borderId="1" fillId="0" fontId="7" numFmtId="46" xfId="0" applyAlignment="1" applyBorder="1" applyFont="1" applyNumberFormat="1">
      <alignment horizontal="center" shrinkToFit="0" wrapText="1"/>
    </xf>
    <xf borderId="1" fillId="0" fontId="7" numFmtId="4" xfId="0" applyAlignment="1" applyBorder="1" applyFont="1" applyNumberFormat="1">
      <alignment horizontal="center" shrinkToFit="0" wrapText="1"/>
    </xf>
    <xf borderId="1" fillId="0" fontId="7" numFmtId="1" xfId="0" applyAlignment="1" applyBorder="1" applyFont="1" applyNumberFormat="1">
      <alignment horizontal="center" shrinkToFit="0" wrapText="1"/>
    </xf>
    <xf borderId="1" fillId="0" fontId="7" numFmtId="164" xfId="0" applyAlignment="1" applyBorder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6" fillId="25" fontId="20" numFmtId="0" xfId="0" applyAlignment="1" applyBorder="1" applyFill="1" applyFont="1">
      <alignment horizontal="center" readingOrder="0" vertical="center"/>
    </xf>
    <xf borderId="7" fillId="0" fontId="12" numFmtId="0" xfId="0" applyBorder="1" applyFont="1"/>
    <xf borderId="8" fillId="0" fontId="12" numFmtId="0" xfId="0" applyBorder="1" applyFont="1"/>
    <xf borderId="0" fillId="26" fontId="21" numFmtId="0" xfId="0" applyAlignment="1" applyFill="1" applyFont="1">
      <alignment horizontal="center" vertical="center"/>
    </xf>
    <xf borderId="0" fillId="26" fontId="22" numFmtId="0" xfId="0" applyAlignment="1" applyFont="1">
      <alignment horizontal="center" vertical="center"/>
    </xf>
    <xf borderId="0" fillId="26" fontId="22" numFmtId="0" xfId="0" applyAlignment="1" applyFont="1">
      <alignment horizontal="center" readingOrder="0" vertical="center"/>
    </xf>
    <xf borderId="0" fillId="26" fontId="23" numFmtId="0" xfId="0" applyAlignment="1" applyFont="1">
      <alignment horizontal="center" vertical="center"/>
    </xf>
    <xf borderId="0" fillId="26" fontId="21" numFmtId="49" xfId="0" applyAlignment="1" applyFont="1" applyNumberFormat="1">
      <alignment horizontal="center" vertical="center"/>
    </xf>
    <xf borderId="0" fillId="26" fontId="21" numFmtId="0" xfId="0" applyAlignment="1" applyFont="1">
      <alignment horizontal="center" readingOrder="0" vertical="center"/>
    </xf>
    <xf borderId="0" fillId="26" fontId="21" numFmtId="49" xfId="0" applyAlignment="1" applyFont="1" applyNumberFormat="1">
      <alignment horizontal="center" readingOrder="0" vertical="center"/>
    </xf>
    <xf borderId="9" fillId="27" fontId="15" numFmtId="0" xfId="0" applyAlignment="1" applyBorder="1" applyFill="1" applyFont="1">
      <alignment horizontal="center" readingOrder="0" shrinkToFit="0" vertical="center" wrapText="1"/>
    </xf>
    <xf borderId="0" fillId="19" fontId="3" numFmtId="0" xfId="0" applyAlignment="1" applyFont="1">
      <alignment horizontal="center" readingOrder="0" shrinkToFit="0" vertical="bottom" wrapText="1"/>
    </xf>
    <xf borderId="0" fillId="13" fontId="15" numFmtId="0" xfId="0" applyAlignment="1" applyFont="1">
      <alignment horizontal="center" readingOrder="0" shrinkToFit="0" vertical="bottom" wrapText="1"/>
    </xf>
    <xf borderId="0" fillId="26" fontId="24" numFmtId="0" xfId="0" applyAlignment="1" applyFont="1">
      <alignment horizontal="center" readingOrder="0" shrinkToFit="0" vertical="center" wrapText="1"/>
    </xf>
    <xf borderId="4" fillId="26" fontId="23" numFmtId="0" xfId="0" applyAlignment="1" applyBorder="1" applyFont="1">
      <alignment horizontal="center" readingOrder="0" vertical="center"/>
    </xf>
    <xf borderId="4" fillId="26" fontId="23" numFmtId="0" xfId="0" applyAlignment="1" applyBorder="1" applyFont="1">
      <alignment horizontal="center" vertical="center"/>
    </xf>
    <xf borderId="10" fillId="27" fontId="15" numFmtId="0" xfId="0" applyAlignment="1" applyBorder="1" applyFont="1">
      <alignment horizontal="center" readingOrder="0" shrinkToFit="0" vertical="center" wrapText="1"/>
    </xf>
    <xf borderId="0" fillId="28" fontId="22" numFmtId="0" xfId="0" applyAlignment="1" applyFill="1" applyFont="1">
      <alignment horizontal="center" vertical="center"/>
    </xf>
    <xf borderId="0" fillId="28" fontId="21" numFmtId="49" xfId="0" applyAlignment="1" applyFont="1" applyNumberFormat="1">
      <alignment horizontal="center" vertical="center"/>
    </xf>
    <xf borderId="0" fillId="28" fontId="21" numFmtId="0" xfId="0" applyAlignment="1" applyFont="1">
      <alignment horizontal="center" vertical="center"/>
    </xf>
    <xf borderId="0" fillId="26" fontId="23" numFmtId="0" xfId="0" applyAlignment="1" applyFon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bottom" wrapText="1"/>
    </xf>
    <xf borderId="0" fillId="27" fontId="15" numFmtId="0" xfId="0" applyAlignment="1" applyFont="1">
      <alignment horizontal="center" readingOrder="0" shrinkToFit="0" vertical="center" wrapText="1"/>
    </xf>
    <xf borderId="11" fillId="26" fontId="23" numFmtId="0" xfId="0" applyAlignment="1" applyBorder="1" applyFont="1">
      <alignment horizontal="center" vertical="center"/>
    </xf>
    <xf borderId="0" fillId="26" fontId="25" numFmtId="49" xfId="0" applyAlignment="1" applyFont="1" applyNumberFormat="1">
      <alignment horizontal="center" readingOrder="0" vertical="center"/>
    </xf>
    <xf borderId="9" fillId="15" fontId="6" numFmtId="0" xfId="0" applyAlignment="1" applyBorder="1" applyFont="1">
      <alignment horizontal="center" readingOrder="0" shrinkToFit="0" vertical="bottom" wrapText="1"/>
    </xf>
    <xf borderId="10" fillId="26" fontId="2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bottom" wrapText="1"/>
    </xf>
    <xf borderId="0" fillId="26" fontId="25" numFmtId="49" xfId="0" applyAlignment="1" applyFont="1" applyNumberFormat="1">
      <alignment horizontal="center" readingOrder="0" vertical="center"/>
    </xf>
    <xf borderId="0" fillId="11" fontId="26" numFmtId="0" xfId="0" applyAlignment="1" applyFont="1">
      <alignment horizontal="center" readingOrder="0" shrinkToFit="0" vertical="bottom" wrapText="1"/>
    </xf>
    <xf borderId="9" fillId="29" fontId="6" numFmtId="0" xfId="0" applyAlignment="1" applyBorder="1" applyFill="1" applyFont="1">
      <alignment horizontal="center" readingOrder="0" vertical="center"/>
    </xf>
    <xf borderId="0" fillId="9" fontId="6" numFmtId="0" xfId="0" applyAlignment="1" applyFont="1">
      <alignment horizontal="center" readingOrder="0" shrinkToFit="0" vertical="bottom" wrapText="1"/>
    </xf>
    <xf borderId="10" fillId="29" fontId="6" numFmtId="0" xfId="0" applyAlignment="1" applyBorder="1" applyFont="1">
      <alignment horizontal="center" readingOrder="0" vertical="center"/>
    </xf>
    <xf borderId="0" fillId="26" fontId="22" numFmtId="21" xfId="0" applyAlignment="1" applyFont="1" applyNumberFormat="1">
      <alignment horizontal="center" readingOrder="0" vertical="center"/>
    </xf>
    <xf borderId="0" fillId="15" fontId="6" numFmtId="0" xfId="0" applyAlignment="1" applyFont="1">
      <alignment horizontal="center" readingOrder="0" shrinkToFit="0" vertical="bottom" wrapText="1"/>
    </xf>
    <xf borderId="9" fillId="13" fontId="15" numFmtId="0" xfId="0" applyAlignment="1" applyBorder="1" applyFont="1">
      <alignment horizontal="center" readingOrder="0" shrinkToFit="0" vertical="bottom" wrapText="1"/>
    </xf>
    <xf borderId="0" fillId="4" fontId="15" numFmtId="0" xfId="0" applyAlignment="1" applyFont="1">
      <alignment horizontal="center" readingOrder="0" shrinkToFit="0" vertical="center" wrapText="1"/>
    </xf>
    <xf borderId="0" fillId="26" fontId="22" numFmtId="0" xfId="0" applyAlignment="1" applyFont="1">
      <alignment horizontal="left" readingOrder="0" vertical="center"/>
    </xf>
    <xf borderId="0" fillId="26" fontId="27" numFmtId="0" xfId="0" applyAlignment="1" applyFont="1">
      <alignment horizontal="center" readingOrder="0" vertical="center"/>
    </xf>
    <xf borderId="0" fillId="26" fontId="19" numFmtId="0" xfId="0" applyFont="1"/>
    <xf borderId="0" fillId="26" fontId="28" numFmtId="0" xfId="0" applyAlignment="1" applyFont="1">
      <alignment horizontal="center" vertical="center"/>
    </xf>
    <xf borderId="0" fillId="26" fontId="21" numFmtId="0" xfId="0" applyAlignment="1" applyFont="1">
      <alignment horizontal="center" readingOrder="0"/>
    </xf>
    <xf borderId="0" fillId="26" fontId="19" numFmtId="49" xfId="0" applyFont="1" applyNumberFormat="1"/>
    <xf borderId="0" fillId="26" fontId="19" numFmtId="0" xfId="0" applyAlignment="1" applyFont="1">
      <alignment horizontal="center" readingOrder="0"/>
    </xf>
    <xf borderId="0" fillId="26" fontId="29" numFmtId="0" xfId="0" applyAlignment="1" applyFont="1">
      <alignment horizontal="center" readingOrder="0"/>
    </xf>
    <xf borderId="0" fillId="30" fontId="30" numFmtId="0" xfId="0" applyAlignment="1" applyFill="1" applyFont="1">
      <alignment horizontal="center" readingOrder="0" shrinkToFit="0" vertical="bottom" wrapText="1"/>
    </xf>
    <xf borderId="0" fillId="26" fontId="31" numFmtId="0" xfId="0" applyAlignment="1" applyFont="1">
      <alignment horizontal="center" readingOrder="0" shrinkToFit="0" vertical="center" wrapText="1"/>
    </xf>
    <xf borderId="0" fillId="26" fontId="32" numFmtId="0" xfId="0" applyAlignment="1" applyFont="1">
      <alignment horizontal="center" readingOrder="0" shrinkToFit="0" vertical="center" wrapText="1"/>
    </xf>
    <xf borderId="0" fillId="26" fontId="28" numFmtId="0" xfId="0" applyAlignment="1" applyFont="1">
      <alignment horizontal="center" readingOrder="0" vertical="center"/>
    </xf>
    <xf borderId="0" fillId="26" fontId="22" numFmtId="0" xfId="0" applyAlignment="1" applyFont="1">
      <alignment horizontal="center" readingOrder="0" shrinkToFit="0" vertical="center" wrapText="1"/>
    </xf>
    <xf borderId="0" fillId="26" fontId="33" numFmtId="0" xfId="0" applyAlignment="1" applyFont="1">
      <alignment horizontal="center" readingOrder="0"/>
    </xf>
    <xf borderId="0" fillId="26" fontId="34" numFmtId="0" xfId="0" applyAlignment="1" applyFont="1">
      <alignment horizontal="center" readingOrder="0" vertical="center"/>
    </xf>
    <xf borderId="0" fillId="28" fontId="19" numFmtId="0" xfId="0" applyFont="1"/>
    <xf borderId="0" fillId="28" fontId="19" numFmtId="49" xfId="0" applyFont="1" applyNumberFormat="1"/>
    <xf borderId="0" fillId="29" fontId="6" numFmtId="0" xfId="0" applyAlignment="1" applyFont="1">
      <alignment horizontal="center" readingOrder="0" vertical="center"/>
    </xf>
    <xf borderId="0" fillId="25" fontId="20" numFmtId="0" xfId="0" applyAlignment="1" applyFont="1">
      <alignment horizontal="center" readingOrder="0" vertical="center"/>
    </xf>
    <xf borderId="0" fillId="26" fontId="22" numFmtId="167" xfId="0" applyAlignment="1" applyFont="1" applyNumberFormat="1">
      <alignment horizontal="center" readingOrder="0" vertical="center"/>
    </xf>
    <xf borderId="0" fillId="28" fontId="19" numFmtId="0" xfId="0" applyAlignment="1" applyFont="1">
      <alignment vertical="bottom"/>
    </xf>
    <xf borderId="0" fillId="28" fontId="19" numFmtId="49" xfId="0" applyAlignment="1" applyFont="1" applyNumberFormat="1">
      <alignment vertical="bottom"/>
    </xf>
    <xf borderId="0" fillId="26" fontId="19" numFmtId="0" xfId="0" applyAlignment="1" applyFont="1">
      <alignment vertical="bottom"/>
    </xf>
    <xf borderId="0" fillId="26" fontId="19" numFmtId="46" xfId="0" applyAlignment="1" applyFont="1" applyNumberFormat="1">
      <alignment horizontal="center" vertical="bottom"/>
    </xf>
    <xf borderId="0" fillId="26" fontId="19" numFmtId="0" xfId="0" applyAlignment="1" applyFont="1">
      <alignment readingOrder="0" vertical="bottom"/>
    </xf>
    <xf borderId="0" fillId="31" fontId="19" numFmtId="0" xfId="0" applyAlignment="1" applyFill="1" applyFont="1">
      <alignment vertical="bottom"/>
    </xf>
    <xf borderId="0" fillId="0" fontId="35" numFmtId="0" xfId="0" applyAlignment="1" applyFont="1">
      <alignment vertical="bottom"/>
    </xf>
    <xf borderId="0" fillId="31" fontId="36" numFmtId="0" xfId="0" applyAlignment="1" applyFont="1">
      <alignment vertical="bottom"/>
    </xf>
    <xf borderId="12" fillId="21" fontId="35" numFmtId="0" xfId="0" applyAlignment="1" applyBorder="1" applyFont="1">
      <alignment vertical="bottom"/>
    </xf>
    <xf borderId="12" fillId="21" fontId="37" numFmtId="0" xfId="0" applyAlignment="1" applyBorder="1" applyFont="1">
      <alignment vertical="bottom"/>
    </xf>
    <xf borderId="12" fillId="24" fontId="35" numFmtId="0" xfId="0" applyAlignment="1" applyBorder="1" applyFont="1">
      <alignment vertical="bottom"/>
    </xf>
    <xf borderId="12" fillId="0" fontId="37" numFmtId="0" xfId="0" applyAlignment="1" applyBorder="1" applyFont="1">
      <alignment vertical="bottom"/>
    </xf>
    <xf borderId="12" fillId="32" fontId="35" numFmtId="0" xfId="0" applyAlignment="1" applyBorder="1" applyFill="1" applyFont="1">
      <alignment vertical="bottom"/>
    </xf>
    <xf borderId="0" fillId="32" fontId="35" numFmtId="0" xfId="0" applyAlignment="1" applyFont="1">
      <alignment horizontal="right" vertical="bottom"/>
    </xf>
    <xf borderId="12" fillId="32" fontId="35" numFmtId="0" xfId="0" applyAlignment="1" applyBorder="1" applyFont="1">
      <alignment horizontal="right" readingOrder="0" vertical="bottom"/>
    </xf>
    <xf borderId="4" fillId="32" fontId="19" numFmtId="0" xfId="0" applyAlignment="1" applyBorder="1" applyFont="1">
      <alignment vertical="bottom"/>
    </xf>
    <xf borderId="12" fillId="32" fontId="35" numFmtId="10" xfId="0" applyAlignment="1" applyBorder="1" applyFont="1" applyNumberFormat="1">
      <alignment horizontal="right" readingOrder="0" vertical="bottom"/>
    </xf>
    <xf borderId="12" fillId="33" fontId="35" numFmtId="0" xfId="0" applyAlignment="1" applyBorder="1" applyFill="1" applyFont="1">
      <alignment vertical="bottom"/>
    </xf>
    <xf borderId="8" fillId="33" fontId="35" numFmtId="0" xfId="0" applyAlignment="1" applyBorder="1" applyFont="1">
      <alignment horizontal="right" vertical="bottom"/>
    </xf>
    <xf borderId="4" fillId="33" fontId="35" numFmtId="0" xfId="0" applyAlignment="1" applyBorder="1" applyFont="1">
      <alignment horizontal="right" vertical="bottom"/>
    </xf>
    <xf borderId="8" fillId="33" fontId="35" numFmtId="10" xfId="0" applyAlignment="1" applyBorder="1" applyFont="1" applyNumberFormat="1">
      <alignment horizontal="right" vertical="bottom"/>
    </xf>
    <xf borderId="5" fillId="33" fontId="35" numFmtId="0" xfId="0" applyAlignment="1" applyBorder="1" applyFont="1">
      <alignment vertical="bottom"/>
    </xf>
    <xf borderId="9" fillId="33" fontId="35" numFmtId="0" xfId="0" applyAlignment="1" applyBorder="1" applyFont="1">
      <alignment horizontal="right" readingOrder="0" vertical="bottom"/>
    </xf>
    <xf borderId="9" fillId="33" fontId="35" numFmtId="10" xfId="0" applyAlignment="1" applyBorder="1" applyFont="1" applyNumberFormat="1">
      <alignment horizontal="right" vertical="bottom"/>
    </xf>
    <xf borderId="12" fillId="32" fontId="35" numFmtId="0" xfId="0" applyAlignment="1" applyBorder="1" applyFont="1">
      <alignment readingOrder="0" vertical="bottom"/>
    </xf>
    <xf borderId="5" fillId="33" fontId="35" numFmtId="0" xfId="0" applyAlignment="1" applyBorder="1" applyFont="1">
      <alignment readingOrder="0" vertical="bottom"/>
    </xf>
    <xf borderId="12" fillId="21" fontId="36" numFmtId="0" xfId="0" applyAlignment="1" applyBorder="1" applyFont="1">
      <alignment vertical="bottom"/>
    </xf>
    <xf borderId="12" fillId="21" fontId="37" numFmtId="0" xfId="0" applyAlignment="1" applyBorder="1" applyFont="1">
      <alignment readingOrder="0" vertical="bottom"/>
    </xf>
    <xf borderId="12" fillId="0" fontId="35" numFmtId="0" xfId="0" applyAlignment="1" applyBorder="1" applyFont="1">
      <alignment vertical="bottom"/>
    </xf>
    <xf borderId="12" fillId="0" fontId="35" numFmtId="0" xfId="0" applyAlignment="1" applyBorder="1" applyFont="1">
      <alignment horizontal="right" readingOrder="0" vertical="bottom"/>
    </xf>
    <xf borderId="12" fillId="0" fontId="35" numFmtId="0" xfId="0" applyAlignment="1" applyBorder="1" applyFont="1">
      <alignment readingOrder="0" vertical="bottom"/>
    </xf>
    <xf borderId="12" fillId="0" fontId="35" numFmtId="10" xfId="0" applyAlignment="1" applyBorder="1" applyFont="1" applyNumberFormat="1">
      <alignment horizontal="right" readingOrder="0" vertical="bottom"/>
    </xf>
    <xf borderId="4" fillId="32" fontId="36" numFmtId="0" xfId="0" applyAlignment="1" applyBorder="1" applyFont="1">
      <alignment vertical="bottom"/>
    </xf>
    <xf borderId="5" fillId="32" fontId="35" numFmtId="0" xfId="0" applyAlignment="1" applyBorder="1" applyFont="1">
      <alignment horizontal="right" readingOrder="0" vertical="bottom"/>
    </xf>
    <xf borderId="9" fillId="32" fontId="35" numFmtId="0" xfId="0" applyAlignment="1" applyBorder="1" applyFont="1">
      <alignment horizontal="right" readingOrder="0" vertical="bottom"/>
    </xf>
    <xf borderId="9" fillId="32" fontId="35" numFmtId="10" xfId="0" applyAlignment="1" applyBorder="1" applyFont="1" applyNumberFormat="1">
      <alignment horizontal="right" readingOrder="0" vertical="bottom"/>
    </xf>
    <xf borderId="12" fillId="0" fontId="38" numFmtId="0" xfId="0" applyAlignment="1" applyBorder="1" applyFont="1">
      <alignment vertical="bottom"/>
    </xf>
    <xf borderId="0" fillId="31" fontId="38" numFmtId="0" xfId="0" applyAlignment="1" applyFont="1">
      <alignment vertical="bottom"/>
    </xf>
    <xf borderId="12" fillId="0" fontId="38" numFmtId="0" xfId="0" applyAlignment="1" applyBorder="1" applyFont="1">
      <alignment horizontal="right" readingOrder="0" vertical="bottom"/>
    </xf>
    <xf borderId="12" fillId="0" fontId="38" numFmtId="10" xfId="0" applyAlignment="1" applyBorder="1" applyFont="1" applyNumberFormat="1">
      <alignment horizontal="right" readingOrder="0" vertical="bottom"/>
    </xf>
    <xf borderId="12" fillId="24" fontId="36" numFmtId="0" xfId="0" applyAlignment="1" applyBorder="1" applyFont="1">
      <alignment vertical="bottom"/>
    </xf>
    <xf borderId="12" fillId="0" fontId="37" numFmtId="0" xfId="0" applyAlignment="1" applyBorder="1" applyFont="1">
      <alignment readingOrder="0" vertical="bottom"/>
    </xf>
    <xf borderId="12" fillId="32" fontId="38" numFmtId="0" xfId="0" applyAlignment="1" applyBorder="1" applyFont="1">
      <alignment vertical="bottom"/>
    </xf>
    <xf borderId="12" fillId="32" fontId="38" numFmtId="0" xfId="0" applyAlignment="1" applyBorder="1" applyFont="1">
      <alignment horizontal="right" readingOrder="0" vertical="bottom"/>
    </xf>
    <xf borderId="12" fillId="32" fontId="38" numFmtId="0" xfId="0" applyAlignment="1" applyBorder="1" applyFont="1">
      <alignment readingOrder="0" vertical="bottom"/>
    </xf>
    <xf borderId="12" fillId="32" fontId="38" numFmtId="10" xfId="0" applyAlignment="1" applyBorder="1" applyFont="1" applyNumberFormat="1">
      <alignment horizontal="right" readingOrder="0" vertical="bottom"/>
    </xf>
    <xf borderId="12" fillId="33" fontId="38" numFmtId="0" xfId="0" applyAlignment="1" applyBorder="1" applyFont="1">
      <alignment readingOrder="0" vertical="bottom"/>
    </xf>
    <xf borderId="12" fillId="33" fontId="38" numFmtId="0" xfId="0" applyAlignment="1" applyBorder="1" applyFont="1">
      <alignment horizontal="right" readingOrder="0" vertical="bottom"/>
    </xf>
    <xf borderId="12" fillId="33" fontId="38" numFmtId="10" xfId="0" applyAlignment="1" applyBorder="1" applyFont="1" applyNumberFormat="1">
      <alignment horizontal="right" vertical="bottom"/>
    </xf>
    <xf borderId="12" fillId="0" fontId="38" numFmtId="0" xfId="0" applyAlignment="1" applyBorder="1" applyFont="1">
      <alignment readingOrder="0" vertical="bottom"/>
    </xf>
    <xf borderId="0" fillId="0" fontId="38" numFmtId="0" xfId="0" applyAlignment="1" applyFont="1">
      <alignment vertical="bottom"/>
    </xf>
    <xf borderId="12" fillId="0" fontId="38" numFmtId="10" xfId="0" applyAlignment="1" applyBorder="1" applyFont="1" applyNumberFormat="1">
      <alignment horizontal="right" vertical="bottom"/>
    </xf>
    <xf borderId="0" fillId="24" fontId="22" numFmtId="0" xfId="0" applyFont="1"/>
    <xf borderId="2" fillId="3" fontId="3" numFmtId="165" xfId="0" applyAlignment="1" applyBorder="1" applyFont="1" applyNumberFormat="1">
      <alignment horizontal="center" readingOrder="0" shrinkToFit="0" vertical="center" wrapText="1"/>
    </xf>
    <xf borderId="12" fillId="26" fontId="5" numFmtId="165" xfId="0" applyAlignment="1" applyBorder="1" applyFont="1" applyNumberFormat="1">
      <alignment horizontal="center" shrinkToFit="0" vertical="center" wrapText="1"/>
    </xf>
    <xf borderId="12" fillId="34" fontId="5" numFmtId="165" xfId="0" applyAlignment="1" applyBorder="1" applyFill="1" applyFont="1" applyNumberFormat="1">
      <alignment horizontal="center" shrinkToFit="0" vertical="center" wrapText="1"/>
    </xf>
    <xf borderId="12" fillId="32" fontId="5" numFmtId="165" xfId="0" applyAlignment="1" applyBorder="1" applyFont="1" applyNumberFormat="1">
      <alignment horizontal="center" readingOrder="0" shrinkToFit="0" vertical="center" wrapText="1"/>
    </xf>
    <xf borderId="12" fillId="35" fontId="14" numFmtId="165" xfId="0" applyAlignment="1" applyBorder="1" applyFill="1" applyFont="1" applyNumberFormat="1">
      <alignment horizontal="center" readingOrder="0" shrinkToFit="0" vertical="center" wrapText="1"/>
    </xf>
    <xf borderId="12" fillId="36" fontId="14" numFmtId="165" xfId="0" applyAlignment="1" applyBorder="1" applyFill="1" applyFont="1" applyNumberFormat="1">
      <alignment horizontal="center" readingOrder="0" shrinkToFit="0" vertical="center" wrapText="1"/>
    </xf>
    <xf borderId="2" fillId="13" fontId="4" numFmtId="0" xfId="0" applyAlignment="1" applyBorder="1" applyFont="1">
      <alignment horizontal="center" readingOrder="0" shrinkToFit="0" vertical="center" wrapText="1"/>
    </xf>
    <xf borderId="3" fillId="13" fontId="5" numFmtId="0" xfId="0" applyAlignment="1" applyBorder="1" applyFont="1">
      <alignment horizontal="center" readingOrder="0" shrinkToFit="0" vertical="bottom" wrapText="1"/>
    </xf>
    <xf borderId="3" fillId="13" fontId="5" numFmtId="46" xfId="0" applyAlignment="1" applyBorder="1" applyFont="1" applyNumberFormat="1">
      <alignment horizontal="center" readingOrder="0" shrinkToFit="0" vertical="bottom" wrapText="1"/>
    </xf>
    <xf borderId="3" fillId="13" fontId="5" numFmtId="166" xfId="0" applyAlignment="1" applyBorder="1" applyFont="1" applyNumberFormat="1">
      <alignment horizontal="center" readingOrder="0" shrinkToFit="0" vertical="bottom" wrapText="1"/>
    </xf>
    <xf borderId="3" fillId="13" fontId="5" numFmtId="164" xfId="0" applyAlignment="1" applyBorder="1" applyFont="1" applyNumberFormat="1">
      <alignment horizontal="center" readingOrder="0" shrinkToFit="0" vertical="bottom" wrapText="1"/>
    </xf>
    <xf borderId="5" fillId="26" fontId="15" numFmtId="165" xfId="0" applyAlignment="1" applyBorder="1" applyFont="1" applyNumberFormat="1">
      <alignment horizontal="center" shrinkToFit="0" vertical="bottom" wrapText="1"/>
    </xf>
    <xf borderId="5" fillId="34" fontId="15" numFmtId="165" xfId="0" applyAlignment="1" applyBorder="1" applyFont="1" applyNumberFormat="1">
      <alignment horizontal="center" shrinkToFit="0" vertical="bottom" wrapText="1"/>
    </xf>
    <xf borderId="0" fillId="32" fontId="15" numFmtId="165" xfId="0" applyAlignment="1" applyFont="1" applyNumberFormat="1">
      <alignment horizontal="center" shrinkToFit="0" vertical="bottom" wrapText="1"/>
    </xf>
    <xf borderId="0" fillId="34" fontId="15" numFmtId="165" xfId="0" applyAlignment="1" applyFont="1" applyNumberFormat="1">
      <alignment horizontal="center" shrinkToFit="0" vertical="bottom" wrapText="1"/>
    </xf>
    <xf borderId="1" fillId="15" fontId="11" numFmtId="164" xfId="0" applyAlignment="1" applyBorder="1" applyFont="1" applyNumberFormat="1">
      <alignment horizontal="center" shrinkToFit="0" vertical="bottom" wrapText="1"/>
    </xf>
    <xf borderId="12" fillId="26" fontId="15" numFmtId="165" xfId="0" applyAlignment="1" applyBorder="1" applyFont="1" applyNumberFormat="1">
      <alignment horizontal="center" shrinkToFit="0" vertical="bottom" wrapText="1"/>
    </xf>
    <xf borderId="12" fillId="34" fontId="15" numFmtId="165" xfId="0" applyAlignment="1" applyBorder="1" applyFont="1" applyNumberFormat="1">
      <alignment horizontal="center" shrinkToFit="0" vertical="bottom" wrapText="1"/>
    </xf>
    <xf borderId="2" fillId="17" fontId="4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22" fontId="10" numFmtId="0" xfId="0" applyAlignment="1" applyBorder="1" applyFont="1">
      <alignment horizontal="center" readingOrder="0" shrinkToFit="0" vertical="center" wrapText="1"/>
    </xf>
    <xf borderId="3" fillId="26" fontId="15" numFmtId="165" xfId="0" applyAlignment="1" applyBorder="1" applyFont="1" applyNumberFormat="1">
      <alignment horizontal="center" shrinkToFit="0" vertical="bottom" wrapText="1"/>
    </xf>
    <xf borderId="3" fillId="34" fontId="15" numFmtId="165" xfId="0" applyAlignment="1" applyBorder="1" applyFont="1" applyNumberFormat="1">
      <alignment horizontal="center" shrinkToFit="0" vertical="bottom" wrapText="1"/>
    </xf>
    <xf borderId="2" fillId="4" fontId="4" numFmtId="0" xfId="0" applyAlignment="1" applyBorder="1" applyFont="1">
      <alignment horizontal="center" readingOrder="0" shrinkToFit="0" vertical="bottom" wrapText="1"/>
    </xf>
    <xf borderId="3" fillId="4" fontId="5" numFmtId="0" xfId="0" applyAlignment="1" applyBorder="1" applyFont="1">
      <alignment horizontal="center" readingOrder="0" shrinkToFit="0" vertical="bottom" wrapText="1"/>
    </xf>
    <xf borderId="3" fillId="4" fontId="5" numFmtId="1" xfId="0" applyAlignment="1" applyBorder="1" applyFont="1" applyNumberFormat="1">
      <alignment horizontal="center" shrinkToFit="0" vertical="bottom" wrapText="1"/>
    </xf>
    <xf borderId="13" fillId="34" fontId="15" numFmtId="165" xfId="0" applyAlignment="1" applyBorder="1" applyFont="1" applyNumberFormat="1">
      <alignment horizontal="center" shrinkToFit="0" vertical="bottom" wrapText="1"/>
    </xf>
    <xf borderId="3" fillId="32" fontId="15" numFmtId="165" xfId="0" applyAlignment="1" applyBorder="1" applyFont="1" applyNumberFormat="1">
      <alignment horizontal="center" shrinkToFit="0" vertical="bottom" wrapText="1"/>
    </xf>
    <xf borderId="3" fillId="32" fontId="15" numFmtId="165" xfId="0" applyAlignment="1" applyBorder="1" applyFont="1" applyNumberFormat="1">
      <alignment horizontal="center" readingOrder="0" shrinkToFit="0" vertical="bottom" wrapText="1"/>
    </xf>
    <xf borderId="3" fillId="34" fontId="15" numFmtId="165" xfId="0" applyAlignment="1" applyBorder="1" applyFont="1" applyNumberFormat="1">
      <alignment horizontal="center" readingOrder="0" shrinkToFit="0" vertical="bottom" wrapText="1"/>
    </xf>
    <xf borderId="3" fillId="37" fontId="15" numFmtId="165" xfId="0" applyAlignment="1" applyBorder="1" applyFill="1" applyFont="1" applyNumberFormat="1">
      <alignment horizontal="center" readingOrder="0" shrinkToFit="0" vertical="bottom" wrapText="1"/>
    </xf>
    <xf borderId="2" fillId="17" fontId="4" numFmtId="0" xfId="0" applyAlignment="1" applyBorder="1" applyFont="1">
      <alignment horizontal="center" readingOrder="0" shrinkToFit="0" vertical="center" wrapText="1"/>
    </xf>
    <xf borderId="1" fillId="26" fontId="15" numFmtId="165" xfId="0" applyAlignment="1" applyBorder="1" applyFont="1" applyNumberFormat="1">
      <alignment horizontal="center" shrinkToFit="0" vertical="bottom" wrapText="1"/>
    </xf>
    <xf borderId="1" fillId="26" fontId="15" numFmtId="168" xfId="0" applyAlignment="1" applyBorder="1" applyFont="1" applyNumberFormat="1">
      <alignment horizontal="center" shrinkToFit="0" vertical="bottom" wrapText="1"/>
    </xf>
    <xf borderId="2" fillId="34" fontId="15" numFmtId="165" xfId="0" applyAlignment="1" applyBorder="1" applyFont="1" applyNumberFormat="1">
      <alignment horizontal="center" shrinkToFit="0" vertical="bottom" wrapText="1"/>
    </xf>
    <xf borderId="1" fillId="32" fontId="15" numFmtId="165" xfId="0" applyAlignment="1" applyBorder="1" applyFont="1" applyNumberFormat="1">
      <alignment horizontal="center" shrinkToFit="0" vertical="bottom" wrapText="1"/>
    </xf>
    <xf borderId="1" fillId="32" fontId="15" numFmtId="165" xfId="0" applyAlignment="1" applyBorder="1" applyFont="1" applyNumberFormat="1">
      <alignment horizontal="center" readingOrder="0" shrinkToFit="0" vertical="bottom" wrapText="1"/>
    </xf>
    <xf borderId="1" fillId="34" fontId="15" numFmtId="165" xfId="0" applyAlignment="1" applyBorder="1" applyFont="1" applyNumberFormat="1">
      <alignment horizontal="center" readingOrder="0" shrinkToFit="0" vertical="bottom" wrapText="1"/>
    </xf>
    <xf borderId="2" fillId="13" fontId="13" numFmtId="0" xfId="0" applyAlignment="1" applyBorder="1" applyFont="1">
      <alignment horizontal="center" readingOrder="0" shrinkToFit="0" vertical="center" wrapText="1"/>
    </xf>
    <xf borderId="2" fillId="9" fontId="10" numFmtId="0" xfId="0" applyAlignment="1" applyBorder="1" applyFont="1">
      <alignment horizontal="center" readingOrder="0" shrinkToFit="0" vertical="bottom" wrapText="1"/>
    </xf>
    <xf borderId="2" fillId="19" fontId="13" numFmtId="0" xfId="0" applyAlignment="1" applyBorder="1" applyFont="1">
      <alignment horizontal="center" readingOrder="0" shrinkToFit="0" vertical="center" wrapText="1"/>
    </xf>
    <xf borderId="1" fillId="7" fontId="11" numFmtId="46" xfId="0" applyAlignment="1" applyBorder="1" applyFont="1" applyNumberFormat="1">
      <alignment horizontal="center" readingOrder="0" shrinkToFit="0" vertical="bottom" wrapText="1"/>
    </xf>
    <xf borderId="1" fillId="7" fontId="11" numFmtId="165" xfId="0" applyAlignment="1" applyBorder="1" applyFont="1" applyNumberFormat="1">
      <alignment horizontal="center" shrinkToFit="0" wrapText="1"/>
    </xf>
    <xf borderId="2" fillId="0" fontId="13" numFmtId="0" xfId="0" applyAlignment="1" applyBorder="1" applyFont="1">
      <alignment horizontal="center" readingOrder="0" shrinkToFit="0" vertical="center" wrapText="1"/>
    </xf>
    <xf borderId="0" fillId="3" fontId="15" numFmtId="165" xfId="0" applyAlignment="1" applyFont="1" applyNumberFormat="1">
      <alignment horizontal="center" readingOrder="0" shrinkToFit="0" vertical="bottom" wrapText="1"/>
    </xf>
    <xf borderId="2" fillId="11" fontId="4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horizontal="center" readingOrder="0" shrinkToFit="0" vertical="bottom" wrapText="1"/>
    </xf>
    <xf borderId="1" fillId="11" fontId="11" numFmtId="46" xfId="0" applyAlignment="1" applyBorder="1" applyFont="1" applyNumberFormat="1">
      <alignment horizontal="center" readingOrder="0" shrinkToFit="0" vertical="bottom" wrapText="1"/>
    </xf>
    <xf borderId="1" fillId="11" fontId="11" numFmtId="166" xfId="0" applyAlignment="1" applyBorder="1" applyFont="1" applyNumberFormat="1">
      <alignment horizontal="center" readingOrder="0" shrinkToFit="0" vertical="bottom" wrapText="1"/>
    </xf>
    <xf borderId="1" fillId="11" fontId="11" numFmtId="164" xfId="0" applyAlignment="1" applyBorder="1" applyFont="1" applyNumberFormat="1">
      <alignment horizontal="center" readingOrder="0" shrinkToFit="0" vertical="bottom" wrapText="1"/>
    </xf>
    <xf borderId="1" fillId="22" fontId="11" numFmtId="46" xfId="0" applyAlignment="1" applyBorder="1" applyFont="1" applyNumberFormat="1">
      <alignment horizontal="center" readingOrder="0" shrinkToFit="0" vertical="bottom" wrapText="1"/>
    </xf>
    <xf borderId="1" fillId="22" fontId="11" numFmtId="165" xfId="0" applyAlignment="1" applyBorder="1" applyFont="1" applyNumberFormat="1">
      <alignment horizontal="center" readingOrder="0" shrinkToFit="0" vertical="bottom" wrapText="1"/>
    </xf>
    <xf borderId="1" fillId="22" fontId="11" numFmtId="164" xfId="0" applyAlignment="1" applyBorder="1" applyFont="1" applyNumberFormat="1">
      <alignment horizontal="center" readingOrder="0" shrinkToFit="0" vertical="bottom" wrapText="1"/>
    </xf>
    <xf borderId="1" fillId="9" fontId="11" numFmtId="164" xfId="0" applyAlignment="1" applyBorder="1" applyFont="1" applyNumberFormat="1">
      <alignment horizontal="center" shrinkToFit="0" wrapText="1"/>
    </xf>
    <xf borderId="1" fillId="22" fontId="16" numFmtId="1" xfId="0" applyAlignment="1" applyBorder="1" applyFont="1" applyNumberFormat="1">
      <alignment horizontal="center" readingOrder="0" shrinkToFit="0" vertical="bottom" wrapText="1"/>
    </xf>
    <xf borderId="2" fillId="19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3" fontId="6" numFmtId="165" xfId="0" applyAlignment="1" applyFont="1" applyNumberFormat="1">
      <alignment horizontal="center" readingOrder="0" shrinkToFit="0" vertical="bottom" wrapText="1"/>
    </xf>
    <xf borderId="1" fillId="7" fontId="11" numFmtId="164" xfId="0" applyAlignment="1" applyBorder="1" applyFont="1" applyNumberFormat="1">
      <alignment horizontal="center" shrinkToFit="0" wrapText="1"/>
    </xf>
    <xf borderId="1" fillId="11" fontId="11" numFmtId="164" xfId="0" applyAlignment="1" applyBorder="1" applyFont="1" applyNumberFormat="1">
      <alignment horizontal="center" shrinkToFit="0" vertical="bottom" wrapText="1"/>
    </xf>
    <xf borderId="2" fillId="13" fontId="13" numFmtId="0" xfId="0" applyAlignment="1" applyBorder="1" applyFont="1">
      <alignment horizontal="center" readingOrder="0" shrinkToFit="0" vertical="bottom" wrapText="1"/>
    </xf>
    <xf borderId="1" fillId="13" fontId="14" numFmtId="0" xfId="0" applyAlignment="1" applyBorder="1" applyFont="1">
      <alignment horizontal="center" readingOrder="0" shrinkToFit="0" vertical="bottom" wrapText="1"/>
    </xf>
    <xf borderId="1" fillId="13" fontId="14" numFmtId="164" xfId="0" applyAlignment="1" applyBorder="1" applyFont="1" applyNumberFormat="1">
      <alignment horizontal="center" readingOrder="0" shrinkToFit="0" vertical="bottom" wrapText="1"/>
    </xf>
    <xf borderId="5" fillId="11" fontId="11" numFmtId="0" xfId="0" applyAlignment="1" applyBorder="1" applyFont="1">
      <alignment horizontal="center" readingOrder="0" shrinkToFit="0" vertical="bottom" wrapText="1"/>
    </xf>
    <xf borderId="5" fillId="11" fontId="11" numFmtId="46" xfId="0" applyAlignment="1" applyBorder="1" applyFont="1" applyNumberFormat="1">
      <alignment horizontal="center" readingOrder="0" shrinkToFit="0" vertical="bottom" wrapText="1"/>
    </xf>
    <xf borderId="5" fillId="11" fontId="11" numFmtId="166" xfId="0" applyAlignment="1" applyBorder="1" applyFont="1" applyNumberFormat="1">
      <alignment horizontal="center" readingOrder="0" shrinkToFit="0" vertical="bottom" wrapText="1"/>
    </xf>
    <xf borderId="5" fillId="11" fontId="11" numFmtId="164" xfId="0" applyAlignment="1" applyBorder="1" applyFont="1" applyNumberFormat="1">
      <alignment horizontal="center" readingOrder="0" shrinkToFit="0" vertical="bottom" wrapText="1"/>
    </xf>
    <xf borderId="14" fillId="34" fontId="15" numFmtId="165" xfId="0" applyAlignment="1" applyBorder="1" applyFont="1" applyNumberFormat="1">
      <alignment horizontal="center" shrinkToFit="0" vertical="bottom" wrapText="1"/>
    </xf>
    <xf borderId="5" fillId="32" fontId="15" numFmtId="165" xfId="0" applyAlignment="1" applyBorder="1" applyFont="1" applyNumberFormat="1">
      <alignment horizontal="center" shrinkToFit="0" vertical="bottom" wrapText="1"/>
    </xf>
    <xf borderId="5" fillId="32" fontId="15" numFmtId="165" xfId="0" applyAlignment="1" applyBorder="1" applyFont="1" applyNumberFormat="1">
      <alignment horizontal="center" readingOrder="0" shrinkToFit="0" vertical="bottom" wrapText="1"/>
    </xf>
    <xf borderId="5" fillId="34" fontId="15" numFmtId="165" xfId="0" applyAlignment="1" applyBorder="1" applyFont="1" applyNumberFormat="1">
      <alignment horizontal="center" readingOrder="0" shrinkToFit="0" vertical="bottom" wrapText="1"/>
    </xf>
    <xf borderId="0" fillId="24" fontId="15" numFmtId="165" xfId="0" applyAlignment="1" applyFont="1" applyNumberFormat="1">
      <alignment horizontal="center" shrinkToFit="0" vertical="bottom" wrapText="1"/>
    </xf>
    <xf borderId="0" fillId="32" fontId="7" numFmtId="165" xfId="0" applyAlignment="1" applyFont="1" applyNumberFormat="1">
      <alignment horizontal="center" shrinkToFit="0" vertical="bottom" wrapText="1"/>
    </xf>
    <xf borderId="0" fillId="32" fontId="7" numFmtId="0" xfId="0" applyAlignment="1" applyFont="1">
      <alignment horizontal="center" shrinkToFit="0" wrapText="1"/>
    </xf>
    <xf borderId="0" fillId="3" fontId="22" numFmtId="0" xfId="0" applyAlignment="1" applyFont="1">
      <alignment horizontal="right"/>
    </xf>
    <xf borderId="0" fillId="3" fontId="22" numFmtId="0" xfId="0" applyAlignment="1" applyFont="1">
      <alignment horizontal="center"/>
    </xf>
    <xf borderId="0" fillId="3" fontId="22" numFmtId="2" xfId="0" applyAlignment="1" applyFont="1" applyNumberFormat="1">
      <alignment horizontal="center"/>
    </xf>
    <xf borderId="0" fillId="3" fontId="22" numFmtId="168" xfId="0" applyAlignment="1" applyFont="1" applyNumberFormat="1">
      <alignment horizontal="center"/>
    </xf>
    <xf borderId="0" fillId="3" fontId="22" numFmtId="165" xfId="0" applyAlignment="1" applyFont="1" applyNumberFormat="1">
      <alignment horizontal="center"/>
    </xf>
    <xf borderId="13" fillId="38" fontId="39" numFmtId="0" xfId="0" applyAlignment="1" applyBorder="1" applyFill="1" applyFont="1">
      <alignment horizontal="center" readingOrder="0"/>
    </xf>
    <xf borderId="11" fillId="0" fontId="12" numFmtId="0" xfId="0" applyBorder="1" applyFont="1"/>
    <xf borderId="13" fillId="38" fontId="40" numFmtId="0" xfId="0" applyAlignment="1" applyBorder="1" applyFont="1">
      <alignment horizontal="center" vertical="bottom"/>
    </xf>
    <xf borderId="0" fillId="3" fontId="41" numFmtId="0" xfId="0" applyAlignment="1" applyFont="1">
      <alignment horizontal="center" readingOrder="0"/>
    </xf>
    <xf borderId="13" fillId="39" fontId="42" numFmtId="0" xfId="0" applyAlignment="1" applyBorder="1" applyFill="1" applyFont="1">
      <alignment horizontal="center" readingOrder="0"/>
    </xf>
    <xf borderId="0" fillId="40" fontId="23" numFmtId="0" xfId="0" applyAlignment="1" applyFill="1" applyFont="1">
      <alignment horizontal="center" readingOrder="0"/>
    </xf>
    <xf borderId="0" fillId="40" fontId="22" numFmtId="0" xfId="0" applyAlignment="1" applyFont="1">
      <alignment horizontal="center"/>
    </xf>
    <xf borderId="0" fillId="3" fontId="21" numFmtId="0" xfId="0" applyAlignment="1" applyFont="1">
      <alignment horizontal="right"/>
    </xf>
    <xf borderId="14" fillId="38" fontId="25" numFmtId="0" xfId="0" applyAlignment="1" applyBorder="1" applyFont="1">
      <alignment horizontal="center" readingOrder="0"/>
    </xf>
    <xf borderId="9" fillId="0" fontId="12" numFmtId="0" xfId="0" applyBorder="1" applyFont="1"/>
    <xf borderId="0" fillId="3" fontId="21" numFmtId="0" xfId="0" applyAlignment="1" applyFont="1">
      <alignment horizontal="center"/>
    </xf>
    <xf borderId="14" fillId="38" fontId="43" numFmtId="0" xfId="0" applyAlignment="1" applyBorder="1" applyFont="1">
      <alignment horizontal="center" vertical="bottom"/>
    </xf>
    <xf borderId="0" fillId="3" fontId="21" numFmtId="0" xfId="0" applyAlignment="1" applyFont="1">
      <alignment horizontal="center" readingOrder="0"/>
    </xf>
    <xf borderId="14" fillId="39" fontId="42" numFmtId="0" xfId="0" applyAlignment="1" applyBorder="1" applyFont="1">
      <alignment horizontal="center" readingOrder="0"/>
    </xf>
    <xf borderId="0" fillId="40" fontId="21" numFmtId="0" xfId="0" applyAlignment="1" applyFont="1">
      <alignment horizontal="center"/>
    </xf>
    <xf borderId="10" fillId="3" fontId="19" numFmtId="0" xfId="0" applyAlignment="1" applyBorder="1" applyFont="1">
      <alignment vertical="bottom"/>
    </xf>
    <xf borderId="10" fillId="3" fontId="19" numFmtId="168" xfId="0" applyAlignment="1" applyBorder="1" applyFont="1" applyNumberFormat="1">
      <alignment vertical="bottom"/>
    </xf>
    <xf borderId="11" fillId="41" fontId="21" numFmtId="165" xfId="0" applyAlignment="1" applyBorder="1" applyFill="1" applyFont="1" applyNumberFormat="1">
      <alignment horizontal="center"/>
    </xf>
    <xf borderId="11" fillId="41" fontId="21" numFmtId="2" xfId="0" applyAlignment="1" applyBorder="1" applyFont="1" applyNumberFormat="1">
      <alignment horizontal="center"/>
    </xf>
    <xf borderId="4" fillId="41" fontId="36" numFmtId="168" xfId="0" applyAlignment="1" applyBorder="1" applyFont="1" applyNumberFormat="1">
      <alignment horizontal="center" vertical="bottom"/>
    </xf>
    <xf borderId="3" fillId="41" fontId="36" numFmtId="165" xfId="0" applyAlignment="1" applyBorder="1" applyFont="1" applyNumberFormat="1">
      <alignment horizontal="center" vertical="bottom"/>
    </xf>
    <xf borderId="0" fillId="3" fontId="22" numFmtId="0" xfId="0" applyAlignment="1" applyFont="1">
      <alignment horizontal="center" readingOrder="0"/>
    </xf>
    <xf borderId="3" fillId="41" fontId="21" numFmtId="165" xfId="0" applyAlignment="1" applyBorder="1" applyFont="1" applyNumberFormat="1">
      <alignment horizontal="center"/>
    </xf>
    <xf borderId="3" fillId="41" fontId="21" numFmtId="165" xfId="0" applyAlignment="1" applyBorder="1" applyFont="1" applyNumberFormat="1">
      <alignment horizontal="center" readingOrder="0"/>
    </xf>
    <xf borderId="0" fillId="40" fontId="22" numFmtId="0" xfId="0" applyFont="1"/>
    <xf borderId="0" fillId="40" fontId="21" numFmtId="165" xfId="0" applyAlignment="1" applyFont="1" applyNumberFormat="1">
      <alignment horizontal="center" readingOrder="0"/>
    </xf>
    <xf borderId="4" fillId="41" fontId="36" numFmtId="165" xfId="0" applyAlignment="1" applyBorder="1" applyFont="1" applyNumberFormat="1">
      <alignment horizontal="center" vertical="bottom"/>
    </xf>
    <xf borderId="4" fillId="41" fontId="36" numFmtId="2" xfId="0" applyAlignment="1" applyBorder="1" applyFont="1" applyNumberFormat="1">
      <alignment horizontal="center" vertical="bottom"/>
    </xf>
    <xf borderId="1" fillId="41" fontId="36" numFmtId="165" xfId="0" applyAlignment="1" applyBorder="1" applyFont="1" applyNumberFormat="1">
      <alignment horizontal="center" vertical="bottom"/>
    </xf>
    <xf borderId="1" fillId="41" fontId="21" numFmtId="165" xfId="0" applyAlignment="1" applyBorder="1" applyFont="1" applyNumberFormat="1">
      <alignment horizontal="center" readingOrder="0"/>
    </xf>
    <xf borderId="1" fillId="41" fontId="21" numFmtId="165" xfId="0" applyAlignment="1" applyBorder="1" applyFont="1" applyNumberFormat="1">
      <alignment horizontal="center"/>
    </xf>
    <xf borderId="4" fillId="41" fontId="21" numFmtId="165" xfId="0" applyAlignment="1" applyBorder="1" applyFont="1" applyNumberFormat="1">
      <alignment horizontal="center"/>
    </xf>
    <xf borderId="4" fillId="41" fontId="21" numFmtId="2" xfId="0" applyAlignment="1" applyBorder="1" applyFont="1" applyNumberFormat="1">
      <alignment horizontal="center"/>
    </xf>
    <xf borderId="0" fillId="3" fontId="44" numFmtId="0" xfId="0" applyAlignment="1" applyFont="1">
      <alignment horizontal="center"/>
    </xf>
    <xf borderId="0" fillId="3" fontId="45" numFmtId="0" xfId="0" applyAlignment="1" applyFont="1">
      <alignment horizontal="center" readingOrder="0"/>
    </xf>
    <xf borderId="9" fillId="41" fontId="21" numFmtId="165" xfId="0" applyAlignment="1" applyBorder="1" applyFont="1" applyNumberFormat="1">
      <alignment horizontal="center"/>
    </xf>
    <xf borderId="9" fillId="41" fontId="21" numFmtId="2" xfId="0" applyAlignment="1" applyBorder="1" applyFont="1" applyNumberFormat="1">
      <alignment horizontal="center"/>
    </xf>
    <xf borderId="9" fillId="41" fontId="36" numFmtId="168" xfId="0" applyAlignment="1" applyBorder="1" applyFont="1" applyNumberFormat="1">
      <alignment horizontal="center" vertical="bottom"/>
    </xf>
    <xf borderId="5" fillId="41" fontId="36" numFmtId="165" xfId="0" applyAlignment="1" applyBorder="1" applyFont="1" applyNumberFormat="1">
      <alignment horizontal="center" vertical="bottom"/>
    </xf>
    <xf borderId="5" fillId="41" fontId="21" numFmtId="165" xfId="0" applyAlignment="1" applyBorder="1" applyFont="1" applyNumberFormat="1">
      <alignment horizontal="center"/>
    </xf>
    <xf borderId="0" fillId="3" fontId="23" numFmtId="0" xfId="0" applyAlignment="1" applyFont="1">
      <alignment horizontal="center" readingOrder="0"/>
    </xf>
    <xf borderId="0" fillId="40" fontId="22" numFmtId="0" xfId="0" applyAlignment="1" applyFont="1">
      <alignment horizontal="center" readingOrder="0"/>
    </xf>
    <xf borderId="0" fillId="3" fontId="41" numFmtId="2" xfId="0" applyAlignment="1" applyFont="1" applyNumberFormat="1">
      <alignment horizontal="center" readingOrder="0"/>
    </xf>
    <xf borderId="0" fillId="3" fontId="22" numFmtId="2" xfId="0" applyAlignment="1" applyFont="1" applyNumberFormat="1">
      <alignment horizontal="center" readingOrder="0"/>
    </xf>
    <xf borderId="0" fillId="3" fontId="22" numFmtId="49" xfId="0" applyAlignment="1" applyFont="1" applyNumberFormat="1">
      <alignment horizontal="right"/>
    </xf>
    <xf borderId="3" fillId="41" fontId="21" numFmtId="164" xfId="0" applyAlignment="1" applyBorder="1" applyFont="1" applyNumberFormat="1">
      <alignment horizontal="center"/>
    </xf>
    <xf borderId="3" fillId="41" fontId="36" numFmtId="2" xfId="0" applyAlignment="1" applyBorder="1" applyFont="1" applyNumberFormat="1">
      <alignment horizontal="center" vertical="bottom"/>
    </xf>
    <xf borderId="3" fillId="41" fontId="21" numFmtId="168" xfId="0" applyAlignment="1" applyBorder="1" applyFont="1" applyNumberFormat="1">
      <alignment horizontal="center"/>
    </xf>
    <xf borderId="4" fillId="41" fontId="36" numFmtId="165" xfId="0" applyAlignment="1" applyBorder="1" applyFont="1" applyNumberFormat="1">
      <alignment horizontal="center" readingOrder="0" vertical="bottom"/>
    </xf>
    <xf borderId="5" fillId="41" fontId="21" numFmtId="165" xfId="0" applyAlignment="1" applyBorder="1" applyFont="1" applyNumberFormat="1">
      <alignment horizontal="center" readingOrder="0"/>
    </xf>
    <xf borderId="1" fillId="41" fontId="21" numFmtId="164" xfId="0" applyAlignment="1" applyBorder="1" applyFont="1" applyNumberFormat="1">
      <alignment horizontal="center"/>
    </xf>
    <xf borderId="1" fillId="41" fontId="36" numFmtId="2" xfId="0" applyAlignment="1" applyBorder="1" applyFont="1" applyNumberFormat="1">
      <alignment horizontal="center" vertical="bottom"/>
    </xf>
    <xf borderId="1" fillId="41" fontId="21" numFmtId="168" xfId="0" applyAlignment="1" applyBorder="1" applyFont="1" applyNumberFormat="1">
      <alignment horizontal="center"/>
    </xf>
    <xf borderId="0" fillId="3" fontId="22" numFmtId="169" xfId="0" applyAlignment="1" applyFont="1" applyNumberFormat="1">
      <alignment horizontal="right" readingOrder="0"/>
    </xf>
    <xf borderId="1" fillId="41" fontId="21" numFmtId="164" xfId="0" applyAlignment="1" applyBorder="1" applyFont="1" applyNumberFormat="1">
      <alignment horizontal="center" readingOrder="0"/>
    </xf>
    <xf borderId="0" fillId="3" fontId="22" numFmtId="49" xfId="0" applyAlignment="1" applyFont="1" applyNumberFormat="1">
      <alignment horizontal="right" readingOrder="0"/>
    </xf>
    <xf borderId="5" fillId="41" fontId="36" numFmtId="2" xfId="0" applyAlignment="1" applyBorder="1" applyFont="1" applyNumberFormat="1">
      <alignment horizontal="center" vertical="bottom"/>
    </xf>
    <xf borderId="5" fillId="41" fontId="21" numFmtId="168" xfId="0" applyAlignment="1" applyBorder="1" applyFont="1" applyNumberFormat="1">
      <alignment horizontal="center"/>
    </xf>
    <xf borderId="9" fillId="41" fontId="36" numFmtId="165" xfId="0" applyAlignment="1" applyBorder="1" applyFont="1" applyNumberFormat="1">
      <alignment horizontal="center" readingOrder="0" vertical="bottom"/>
    </xf>
    <xf borderId="0" fillId="3" fontId="22" numFmtId="0" xfId="0" applyFont="1"/>
    <xf borderId="0" fillId="3" fontId="22" numFmtId="0" xfId="0" applyAlignment="1" applyFont="1">
      <alignment horizontal="center"/>
    </xf>
    <xf borderId="0" fillId="40" fontId="22" numFmtId="2" xfId="0" applyAlignment="1" applyFont="1" applyNumberFormat="1">
      <alignment horizontal="center"/>
    </xf>
    <xf borderId="0" fillId="40" fontId="22" numFmtId="168" xfId="0" applyAlignment="1" applyFont="1" applyNumberFormat="1">
      <alignment horizontal="center"/>
    </xf>
    <xf borderId="0" fillId="40" fontId="22" numFmtId="165" xfId="0" applyAlignment="1" applyFont="1" applyNumberFormat="1">
      <alignment horizontal="center"/>
    </xf>
    <xf borderId="0" fillId="0" fontId="22" numFmtId="168" xfId="0" applyFont="1" applyNumberFormat="1"/>
    <xf borderId="0" fillId="0" fontId="22" numFmtId="2" xfId="0" applyFont="1" applyNumberFormat="1"/>
    <xf borderId="4" fillId="0" fontId="12" numFmtId="0" xfId="0" applyBorder="1" applyFont="1"/>
    <xf borderId="3" fillId="2" fontId="13" numFmtId="0" xfId="0" applyAlignment="1" applyBorder="1" applyFont="1">
      <alignment horizontal="center" shrinkToFit="0" wrapText="1"/>
    </xf>
    <xf borderId="11" fillId="2" fontId="13" numFmtId="0" xfId="0" applyAlignment="1" applyBorder="1" applyFont="1">
      <alignment horizontal="center" shrinkToFit="0" wrapText="1"/>
    </xf>
    <xf borderId="11" fillId="2" fontId="4" numFmtId="46" xfId="0" applyAlignment="1" applyBorder="1" applyFont="1" applyNumberFormat="1">
      <alignment horizontal="center" shrinkToFit="0" wrapText="1"/>
    </xf>
    <xf borderId="3" fillId="2" fontId="4" numFmtId="0" xfId="0" applyAlignment="1" applyBorder="1" applyFont="1">
      <alignment horizontal="center" shrinkToFit="0" vertical="bottom" wrapText="1"/>
    </xf>
    <xf borderId="11" fillId="2" fontId="4" numFmtId="4" xfId="0" applyAlignment="1" applyBorder="1" applyFont="1" applyNumberFormat="1">
      <alignment horizontal="center" shrinkToFit="0" wrapText="1"/>
    </xf>
    <xf borderId="11" fillId="2" fontId="4" numFmtId="0" xfId="0" applyAlignment="1" applyBorder="1" applyFont="1">
      <alignment horizontal="center" shrinkToFit="0" wrapText="1"/>
    </xf>
    <xf borderId="11" fillId="2" fontId="13" numFmtId="0" xfId="0" applyAlignment="1" applyBorder="1" applyFont="1">
      <alignment horizontal="center" shrinkToFit="0" wrapText="1"/>
    </xf>
    <xf borderId="15" fillId="42" fontId="36" numFmtId="0" xfId="0" applyAlignment="1" applyBorder="1" applyFill="1" applyFont="1">
      <alignment horizontal="center" vertical="bottom"/>
    </xf>
    <xf borderId="16" fillId="42" fontId="36" numFmtId="0" xfId="0" applyAlignment="1" applyBorder="1" applyFont="1">
      <alignment horizontal="center" vertical="bottom"/>
    </xf>
    <xf borderId="2" fillId="0" fontId="12" numFmtId="0" xfId="0" applyBorder="1" applyFont="1"/>
    <xf borderId="5" fillId="0" fontId="12" numFmtId="0" xfId="0" applyBorder="1" applyFont="1"/>
    <xf borderId="17" fillId="43" fontId="3" numFmtId="0" xfId="0" applyAlignment="1" applyBorder="1" applyFill="1" applyFont="1">
      <alignment horizontal="center" readingOrder="0" shrinkToFit="0" vertical="center" wrapText="1"/>
    </xf>
    <xf borderId="18" fillId="0" fontId="12" numFmtId="0" xfId="0" applyBorder="1" applyFont="1"/>
    <xf borderId="19" fillId="44" fontId="36" numFmtId="0" xfId="0" applyAlignment="1" applyBorder="1" applyFill="1" applyFont="1">
      <alignment horizontal="center" readingOrder="0" vertical="bottom"/>
    </xf>
    <xf borderId="18" fillId="44" fontId="36" numFmtId="0" xfId="0" applyAlignment="1" applyBorder="1" applyFont="1">
      <alignment horizontal="center" readingOrder="0" vertical="bottom"/>
    </xf>
    <xf borderId="18" fillId="44" fontId="36" numFmtId="46" xfId="0" applyAlignment="1" applyBorder="1" applyFont="1" applyNumberFormat="1">
      <alignment horizontal="center" readingOrder="0" vertical="bottom"/>
    </xf>
    <xf borderId="1" fillId="44" fontId="36" numFmtId="0" xfId="0" applyAlignment="1" applyBorder="1" applyFont="1">
      <alignment horizontal="center" vertical="bottom"/>
    </xf>
    <xf borderId="3" fillId="44" fontId="36" numFmtId="4" xfId="0" applyAlignment="1" applyBorder="1" applyFont="1" applyNumberFormat="1">
      <alignment horizontal="center"/>
    </xf>
    <xf borderId="18" fillId="44" fontId="19" numFmtId="0" xfId="0" applyAlignment="1" applyBorder="1" applyFont="1">
      <alignment shrinkToFit="0" vertical="center" wrapText="1"/>
    </xf>
    <xf borderId="19" fillId="44" fontId="19" numFmtId="0" xfId="0" applyBorder="1" applyFont="1"/>
    <xf borderId="20" fillId="45" fontId="3" numFmtId="0" xfId="0" applyAlignment="1" applyBorder="1" applyFill="1" applyFont="1">
      <alignment horizontal="center" readingOrder="0" shrinkToFit="0" vertical="center" wrapText="1"/>
    </xf>
    <xf borderId="15" fillId="0" fontId="12" numFmtId="0" xfId="0" applyBorder="1" applyFont="1"/>
    <xf borderId="21" fillId="46" fontId="36" numFmtId="0" xfId="0" applyAlignment="1" applyBorder="1" applyFill="1" applyFont="1">
      <alignment horizontal="center" readingOrder="0" vertical="bottom"/>
    </xf>
    <xf borderId="15" fillId="46" fontId="36" numFmtId="0" xfId="0" applyAlignment="1" applyBorder="1" applyFont="1">
      <alignment horizontal="center" readingOrder="0" vertical="bottom"/>
    </xf>
    <xf borderId="15" fillId="46" fontId="36" numFmtId="46" xfId="0" applyAlignment="1" applyBorder="1" applyFont="1" applyNumberFormat="1">
      <alignment horizontal="center" readingOrder="0" vertical="bottom"/>
    </xf>
    <xf borderId="1" fillId="46" fontId="36" numFmtId="0" xfId="0" applyAlignment="1" applyBorder="1" applyFont="1">
      <alignment horizontal="center" vertical="bottom"/>
    </xf>
    <xf borderId="1" fillId="46" fontId="36" numFmtId="4" xfId="0" applyAlignment="1" applyBorder="1" applyFont="1" applyNumberFormat="1">
      <alignment horizontal="center"/>
    </xf>
    <xf borderId="15" fillId="46" fontId="36" numFmtId="0" xfId="0" applyAlignment="1" applyBorder="1" applyFont="1">
      <alignment horizontal="center" vertical="bottom"/>
    </xf>
    <xf borderId="15" fillId="46" fontId="19" numFmtId="0" xfId="0" applyAlignment="1" applyBorder="1" applyFont="1">
      <alignment shrinkToFit="0" vertical="center" wrapText="1"/>
    </xf>
    <xf borderId="21" fillId="46" fontId="19" numFmtId="0" xfId="0" applyBorder="1" applyFont="1"/>
    <xf borderId="21" fillId="46" fontId="36" numFmtId="0" xfId="0" applyAlignment="1" applyBorder="1" applyFont="1">
      <alignment horizontal="center" vertical="bottom"/>
    </xf>
    <xf borderId="20" fillId="43" fontId="15" numFmtId="0" xfId="0" applyAlignment="1" applyBorder="1" applyFont="1">
      <alignment horizontal="center" readingOrder="0" shrinkToFit="0" vertical="center" wrapText="1"/>
    </xf>
    <xf borderId="21" fillId="44" fontId="36" numFmtId="0" xfId="0" applyAlignment="1" applyBorder="1" applyFont="1">
      <alignment horizontal="center" readingOrder="0" vertical="bottom"/>
    </xf>
    <xf borderId="15" fillId="44" fontId="36" numFmtId="0" xfId="0" applyAlignment="1" applyBorder="1" applyFont="1">
      <alignment horizontal="center" readingOrder="0" vertical="bottom"/>
    </xf>
    <xf borderId="15" fillId="44" fontId="36" numFmtId="46" xfId="0" applyAlignment="1" applyBorder="1" applyFont="1" applyNumberFormat="1">
      <alignment horizontal="center" readingOrder="0" vertical="bottom"/>
    </xf>
    <xf borderId="1" fillId="44" fontId="36" numFmtId="4" xfId="0" applyAlignment="1" applyBorder="1" applyFont="1" applyNumberFormat="1">
      <alignment horizontal="center"/>
    </xf>
    <xf borderId="15" fillId="44" fontId="19" numFmtId="0" xfId="0" applyAlignment="1" applyBorder="1" applyFont="1">
      <alignment shrinkToFit="0" vertical="center" wrapText="1"/>
    </xf>
    <xf borderId="21" fillId="44" fontId="19" numFmtId="0" xfId="0" applyBorder="1" applyFont="1"/>
    <xf borderId="21" fillId="44" fontId="36" numFmtId="0" xfId="0" applyAlignment="1" applyBorder="1" applyFont="1">
      <alignment horizontal="center" readingOrder="0" vertical="bottom"/>
    </xf>
    <xf borderId="15" fillId="44" fontId="36" numFmtId="0" xfId="0" applyAlignment="1" applyBorder="1" applyFont="1">
      <alignment horizontal="center" vertical="bottom"/>
    </xf>
    <xf borderId="2" fillId="45" fontId="15" numFmtId="0" xfId="0" applyAlignment="1" applyBorder="1" applyFont="1">
      <alignment horizontal="center" readingOrder="0" shrinkToFit="0" vertical="center" wrapText="1"/>
    </xf>
    <xf borderId="21" fillId="46" fontId="36" numFmtId="0" xfId="0" applyAlignment="1" applyBorder="1" applyFont="1">
      <alignment horizontal="center" readingOrder="0" vertical="bottom"/>
    </xf>
    <xf borderId="14" fillId="43" fontId="15" numFmtId="0" xfId="0" applyAlignment="1" applyBorder="1" applyFont="1">
      <alignment horizontal="center" readingOrder="0" shrinkToFit="0" vertical="center" wrapText="1"/>
    </xf>
    <xf borderId="5" fillId="44" fontId="36" numFmtId="0" xfId="0" applyAlignment="1" applyBorder="1" applyFont="1">
      <alignment horizontal="center" vertical="bottom"/>
    </xf>
    <xf borderId="9" fillId="44" fontId="36" numFmtId="0" xfId="0" applyAlignment="1" applyBorder="1" applyFont="1">
      <alignment horizontal="center" readingOrder="0" vertical="bottom"/>
    </xf>
    <xf borderId="9" fillId="44" fontId="36" numFmtId="46" xfId="0" applyAlignment="1" applyBorder="1" applyFont="1" applyNumberFormat="1">
      <alignment horizontal="center" vertical="bottom"/>
    </xf>
    <xf borderId="5" fillId="44" fontId="36" numFmtId="4" xfId="0" applyAlignment="1" applyBorder="1" applyFont="1" applyNumberFormat="1">
      <alignment horizontal="center"/>
    </xf>
    <xf borderId="9" fillId="44" fontId="36" numFmtId="0" xfId="0" applyAlignment="1" applyBorder="1" applyFont="1">
      <alignment horizontal="center" vertical="bottom"/>
    </xf>
    <xf borderId="9" fillId="44" fontId="19" numFmtId="0" xfId="0" applyAlignment="1" applyBorder="1" applyFont="1">
      <alignment shrinkToFit="0" vertical="center" wrapText="1"/>
    </xf>
    <xf borderId="5" fillId="44" fontId="19" numFmtId="0" xfId="0" applyBorder="1" applyFont="1"/>
    <xf borderId="22" fillId="42" fontId="46" numFmtId="0" xfId="0" applyAlignment="1" applyBorder="1" applyFont="1">
      <alignment horizontal="left" readingOrder="0"/>
    </xf>
    <xf borderId="22" fillId="42" fontId="47" numFmtId="0" xfId="0" applyAlignment="1" applyBorder="1" applyFont="1">
      <alignment horizontal="center"/>
    </xf>
    <xf borderId="23" fillId="42" fontId="47" numFmtId="0" xfId="0" applyAlignment="1" applyBorder="1" applyFont="1">
      <alignment horizontal="left" readingOrder="0"/>
    </xf>
    <xf borderId="23" fillId="42" fontId="47" numFmtId="0" xfId="0" applyAlignment="1" applyBorder="1" applyFont="1">
      <alignment horizontal="center"/>
    </xf>
    <xf borderId="23" fillId="42" fontId="47" numFmtId="46" xfId="0" applyAlignment="1" applyBorder="1" applyFont="1" applyNumberFormat="1">
      <alignment horizontal="center"/>
    </xf>
    <xf borderId="24" fillId="42" fontId="19" numFmtId="0" xfId="0" applyAlignment="1" applyBorder="1" applyFont="1">
      <alignment vertical="bottom"/>
    </xf>
    <xf borderId="23" fillId="42" fontId="47" numFmtId="0" xfId="0" applyAlignment="1" applyBorder="1" applyFont="1">
      <alignment shrinkToFit="0" wrapText="1"/>
    </xf>
    <xf borderId="24" fillId="42" fontId="19" numFmtId="0" xfId="0" applyBorder="1" applyFont="1"/>
    <xf borderId="25" fillId="42" fontId="47" numFmtId="0" xfId="0" applyAlignment="1" applyBorder="1" applyFont="1">
      <alignment horizontal="center"/>
    </xf>
    <xf borderId="2" fillId="15" fontId="10" numFmtId="0" xfId="0" applyAlignment="1" applyBorder="1" applyFont="1">
      <alignment horizontal="center" readingOrder="0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4" fillId="44" fontId="36" numFmtId="0" xfId="0" applyAlignment="1" applyBorder="1" applyFont="1">
      <alignment horizontal="center" vertical="bottom"/>
    </xf>
    <xf borderId="18" fillId="44" fontId="36" numFmtId="0" xfId="0" applyAlignment="1" applyBorder="1" applyFont="1">
      <alignment horizontal="center" vertical="bottom"/>
    </xf>
    <xf borderId="4" fillId="46" fontId="36" numFmtId="0" xfId="0" applyAlignment="1" applyBorder="1" applyFont="1">
      <alignment horizontal="center" vertical="bottom"/>
    </xf>
    <xf borderId="15" fillId="44" fontId="19" numFmtId="0" xfId="0" applyAlignment="1" applyBorder="1" applyFont="1">
      <alignment readingOrder="0" shrinkToFit="0" vertical="center" wrapText="1"/>
    </xf>
    <xf borderId="21" fillId="46" fontId="19" numFmtId="0" xfId="0" applyAlignment="1" applyBorder="1" applyFont="1">
      <alignment horizontal="right" shrinkToFit="0" wrapText="1"/>
    </xf>
    <xf borderId="24" fillId="42" fontId="48" numFmtId="0" xfId="0" applyAlignment="1" applyBorder="1" applyFont="1">
      <alignment horizontal="left" readingOrder="0" vertical="bottom"/>
    </xf>
    <xf borderId="26" fillId="42" fontId="36" numFmtId="0" xfId="0" applyAlignment="1" applyBorder="1" applyFont="1">
      <alignment horizontal="center" vertical="bottom"/>
    </xf>
    <xf borderId="26" fillId="42" fontId="49" numFmtId="0" xfId="0" applyAlignment="1" applyBorder="1" applyFont="1">
      <alignment horizontal="left" readingOrder="0" vertical="bottom"/>
    </xf>
    <xf borderId="26" fillId="42" fontId="36" numFmtId="46" xfId="0" applyAlignment="1" applyBorder="1" applyFont="1" applyNumberFormat="1">
      <alignment horizontal="center" vertical="bottom"/>
    </xf>
    <xf borderId="24" fillId="42" fontId="19" numFmtId="0" xfId="0" applyAlignment="1" applyBorder="1" applyFont="1">
      <alignment vertical="bottom"/>
    </xf>
    <xf borderId="26" fillId="42" fontId="19" numFmtId="0" xfId="0" applyAlignment="1" applyBorder="1" applyFont="1">
      <alignment shrinkToFit="0" vertical="center" wrapText="1"/>
    </xf>
    <xf borderId="27" fillId="42" fontId="36" numFmtId="0" xfId="0" applyAlignment="1" applyBorder="1" applyFont="1">
      <alignment horizontal="center" vertical="bottom"/>
    </xf>
    <xf borderId="13" fillId="20" fontId="13" numFmtId="0" xfId="0" applyAlignment="1" applyBorder="1" applyFont="1">
      <alignment horizontal="center" readingOrder="0" shrinkToFit="0" vertical="center" wrapText="1"/>
    </xf>
    <xf borderId="14" fillId="0" fontId="12" numFmtId="0" xfId="0" applyBorder="1" applyFont="1"/>
    <xf borderId="26" fillId="42" fontId="49" numFmtId="0" xfId="0" applyAlignment="1" applyBorder="1" applyFont="1">
      <alignment horizontal="left" readingOrder="0" vertical="center"/>
    </xf>
    <xf borderId="2" fillId="30" fontId="10" numFmtId="0" xfId="0" applyAlignment="1" applyBorder="1" applyFont="1">
      <alignment horizontal="center" readingOrder="0" shrinkToFit="0" vertical="center" wrapText="1"/>
    </xf>
    <xf borderId="21" fillId="44" fontId="36" numFmtId="0" xfId="0" applyAlignment="1" applyBorder="1" applyFont="1">
      <alignment horizontal="center" vertical="bottom"/>
    </xf>
    <xf borderId="5" fillId="44" fontId="36" numFmtId="0" xfId="0" applyAlignment="1" applyBorder="1" applyFont="1">
      <alignment horizontal="center" readingOrder="0" vertical="bottom"/>
    </xf>
    <xf borderId="9" fillId="44" fontId="36" numFmtId="46" xfId="0" applyAlignment="1" applyBorder="1" applyFont="1" applyNumberFormat="1">
      <alignment horizontal="center" readingOrder="0" vertical="bottom"/>
    </xf>
    <xf borderId="13" fillId="12" fontId="10" numFmtId="0" xfId="0" applyAlignment="1" applyBorder="1" applyFont="1">
      <alignment horizontal="center" readingOrder="0" shrinkToFit="0" vertical="center" wrapText="1"/>
    </xf>
    <xf borderId="15" fillId="46" fontId="19" numFmtId="0" xfId="0" applyAlignment="1" applyBorder="1" applyFont="1">
      <alignment readingOrder="0" shrinkToFit="0" vertical="center" wrapText="1"/>
    </xf>
    <xf borderId="21" fillId="46" fontId="19" numFmtId="0" xfId="0" applyAlignment="1" applyBorder="1" applyFont="1">
      <alignment readingOrder="0"/>
    </xf>
    <xf borderId="26" fillId="42" fontId="50" numFmtId="0" xfId="0" applyAlignment="1" applyBorder="1" applyFont="1">
      <alignment horizontal="left" readingOrder="0" vertical="bottom"/>
    </xf>
    <xf borderId="2" fillId="27" fontId="13" numFmtId="0" xfId="0" applyAlignment="1" applyBorder="1" applyFont="1">
      <alignment horizontal="center" readingOrder="0" shrinkToFit="0" vertical="center" wrapText="1"/>
    </xf>
    <xf borderId="28" fillId="42" fontId="51" numFmtId="0" xfId="0" applyAlignment="1" applyBorder="1" applyFont="1">
      <alignment readingOrder="0" vertical="center"/>
    </xf>
    <xf borderId="13" fillId="13" fontId="13" numFmtId="0" xfId="0" applyAlignment="1" applyBorder="1" applyFont="1">
      <alignment horizontal="center" readingOrder="0" shrinkToFit="0" vertical="center" wrapText="1"/>
    </xf>
    <xf borderId="13" fillId="24" fontId="13" numFmtId="0" xfId="0" applyAlignment="1" applyBorder="1" applyFont="1">
      <alignment horizontal="center" readingOrder="0" shrinkToFit="0" vertical="center" wrapText="1"/>
    </xf>
    <xf borderId="18" fillId="44" fontId="19" numFmtId="0" xfId="0" applyAlignment="1" applyBorder="1" applyFont="1">
      <alignment readingOrder="0" shrinkToFit="0" vertical="center" wrapText="1"/>
    </xf>
    <xf borderId="15" fillId="46" fontId="36" numFmtId="46" xfId="0" applyAlignment="1" applyBorder="1" applyFont="1" applyNumberFormat="1">
      <alignment horizontal="center" vertical="bottom"/>
    </xf>
    <xf borderId="5" fillId="44" fontId="36" numFmtId="0" xfId="0" applyAlignment="1" applyBorder="1" applyFont="1">
      <alignment horizontal="center" readingOrder="0"/>
    </xf>
    <xf borderId="29" fillId="42" fontId="36" numFmtId="0" xfId="0" applyAlignment="1" applyBorder="1" applyFont="1">
      <alignment horizontal="center" vertical="bottom"/>
    </xf>
    <xf borderId="27" fillId="42" fontId="49" numFmtId="0" xfId="0" applyAlignment="1" applyBorder="1" applyFont="1">
      <alignment horizontal="left" readingOrder="0" vertical="bottom"/>
    </xf>
    <xf borderId="27" fillId="42" fontId="36" numFmtId="46" xfId="0" applyAlignment="1" applyBorder="1" applyFont="1" applyNumberFormat="1">
      <alignment horizontal="center" vertical="bottom"/>
    </xf>
    <xf borderId="27" fillId="42" fontId="19" numFmtId="0" xfId="0" applyAlignment="1" applyBorder="1" applyFont="1">
      <alignment shrinkToFit="0" vertical="center" wrapText="1"/>
    </xf>
    <xf borderId="22" fillId="42" fontId="19" numFmtId="0" xfId="0" applyBorder="1" applyFont="1"/>
    <xf borderId="29" fillId="42" fontId="52" numFmtId="0" xfId="0" applyAlignment="1" applyBorder="1" applyFont="1">
      <alignment horizontal="left" readingOrder="0" vertical="bottom"/>
    </xf>
    <xf borderId="29" fillId="42" fontId="49" numFmtId="0" xfId="0" applyAlignment="1" applyBorder="1" applyFont="1">
      <alignment horizontal="left" readingOrder="0" vertical="bottom"/>
    </xf>
    <xf borderId="29" fillId="42" fontId="36" numFmtId="46" xfId="0" applyAlignment="1" applyBorder="1" applyFont="1" applyNumberFormat="1">
      <alignment horizontal="center" vertical="bottom"/>
    </xf>
    <xf borderId="29" fillId="42" fontId="19" numFmtId="0" xfId="0" applyAlignment="1" applyBorder="1" applyFont="1">
      <alignment shrinkToFit="0" vertical="center" wrapText="1"/>
    </xf>
    <xf borderId="23" fillId="42" fontId="19" numFmtId="0" xfId="0" applyBorder="1" applyFont="1"/>
    <xf borderId="0" fillId="42" fontId="36" numFmtId="0" xfId="0" applyAlignment="1" applyFont="1">
      <alignment horizontal="center" vertical="bottom"/>
    </xf>
    <xf borderId="13" fillId="27" fontId="13" numFmtId="0" xfId="0" applyAlignment="1" applyBorder="1" applyFont="1">
      <alignment horizontal="center" readingOrder="0" shrinkToFit="0" vertical="center" wrapText="1"/>
    </xf>
    <xf borderId="15" fillId="44" fontId="36" numFmtId="21" xfId="0" applyAlignment="1" applyBorder="1" applyFont="1" applyNumberFormat="1">
      <alignment horizontal="center" readingOrder="0" vertical="bottom"/>
    </xf>
    <xf borderId="0" fillId="0" fontId="21" numFmtId="0" xfId="0" applyAlignment="1" applyFont="1">
      <alignment horizontal="center"/>
    </xf>
    <xf borderId="0" fillId="0" fontId="21" numFmtId="46" xfId="0" applyAlignment="1" applyFont="1" applyNumberFormat="1">
      <alignment horizontal="center"/>
    </xf>
    <xf borderId="0" fillId="0" fontId="21" numFmtId="4" xfId="0" applyAlignment="1" applyFont="1" applyNumberFormat="1">
      <alignment horizontal="center"/>
    </xf>
    <xf borderId="0" fillId="0" fontId="22" numFmtId="0" xfId="0" applyAlignment="1" applyFont="1">
      <alignment shrinkToFit="0" vertical="center" wrapText="1"/>
    </xf>
    <xf borderId="0" fillId="0" fontId="19" numFmtId="0" xfId="0" applyFont="1"/>
    <xf borderId="3" fillId="2" fontId="4" numFmtId="46" xfId="0" applyAlignment="1" applyBorder="1" applyFont="1" applyNumberForma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3" fillId="2" fontId="4" numFmtId="4" xfId="0" applyAlignment="1" applyBorder="1" applyFont="1" applyNumberFormat="1">
      <alignment horizontal="center" shrinkToFit="0" wrapText="1"/>
    </xf>
    <xf borderId="3" fillId="2" fontId="13" numFmtId="0" xfId="0" applyAlignment="1" applyBorder="1" applyFont="1">
      <alignment horizontal="center" shrinkToFit="0" wrapText="1"/>
    </xf>
    <xf borderId="2" fillId="43" fontId="3" numFmtId="0" xfId="0" applyAlignment="1" applyBorder="1" applyFont="1">
      <alignment horizontal="center" readingOrder="0" shrinkToFit="0" vertical="center" wrapText="1"/>
    </xf>
    <xf borderId="1" fillId="44" fontId="36" numFmtId="0" xfId="0" applyAlignment="1" applyBorder="1" applyFont="1">
      <alignment horizontal="center" readingOrder="0" vertical="bottom"/>
    </xf>
    <xf borderId="1" fillId="44" fontId="36" numFmtId="46" xfId="0" applyAlignment="1" applyBorder="1" applyFont="1" applyNumberFormat="1">
      <alignment horizontal="center" readingOrder="0" vertical="bottom"/>
    </xf>
    <xf borderId="1" fillId="44" fontId="36" numFmtId="0" xfId="0" applyAlignment="1" applyBorder="1" applyFont="1">
      <alignment horizontal="center"/>
    </xf>
    <xf borderId="1" fillId="44" fontId="19" numFmtId="0" xfId="0" applyAlignment="1" applyBorder="1" applyFont="1">
      <alignment shrinkToFit="0" vertical="center" wrapText="1"/>
    </xf>
    <xf borderId="1" fillId="44" fontId="19" numFmtId="0" xfId="0" applyBorder="1" applyFont="1"/>
    <xf borderId="2" fillId="45" fontId="3" numFmtId="0" xfId="0" applyAlignment="1" applyBorder="1" applyFont="1">
      <alignment horizontal="center" readingOrder="0" shrinkToFit="0" vertical="center" wrapText="1"/>
    </xf>
    <xf borderId="1" fillId="46" fontId="36" numFmtId="0" xfId="0" applyAlignment="1" applyBorder="1" applyFont="1">
      <alignment horizontal="center" readingOrder="0" vertical="bottom"/>
    </xf>
    <xf borderId="1" fillId="46" fontId="36" numFmtId="0" xfId="0" applyAlignment="1" applyBorder="1" applyFont="1">
      <alignment horizontal="center" readingOrder="0" vertical="bottom"/>
    </xf>
    <xf borderId="1" fillId="46" fontId="36" numFmtId="46" xfId="0" applyAlignment="1" applyBorder="1" applyFont="1" applyNumberFormat="1">
      <alignment horizontal="center" readingOrder="0" vertical="bottom"/>
    </xf>
    <xf borderId="1" fillId="46" fontId="36" numFmtId="0" xfId="0" applyAlignment="1" applyBorder="1" applyFont="1">
      <alignment horizontal="center"/>
    </xf>
    <xf borderId="1" fillId="46" fontId="19" numFmtId="0" xfId="0" applyAlignment="1" applyBorder="1" applyFont="1">
      <alignment readingOrder="0" shrinkToFit="0" vertical="center" wrapText="1"/>
    </xf>
    <xf borderId="1" fillId="46" fontId="19" numFmtId="0" xfId="0" applyBorder="1" applyFont="1"/>
    <xf borderId="1" fillId="46" fontId="19" numFmtId="0" xfId="0" applyAlignment="1" applyBorder="1" applyFont="1">
      <alignment shrinkToFit="0" vertical="center" wrapText="1"/>
    </xf>
    <xf borderId="2" fillId="43" fontId="15" numFmtId="0" xfId="0" applyAlignment="1" applyBorder="1" applyFont="1">
      <alignment horizontal="center" readingOrder="0" shrinkToFit="0" vertical="center" wrapText="1"/>
    </xf>
    <xf borderId="5" fillId="44" fontId="36" numFmtId="46" xfId="0" applyAlignment="1" applyBorder="1" applyFont="1" applyNumberFormat="1">
      <alignment horizontal="center" vertical="bottom"/>
    </xf>
    <xf borderId="5" fillId="44" fontId="36" numFmtId="0" xfId="0" applyAlignment="1" applyBorder="1" applyFont="1">
      <alignment horizontal="center"/>
    </xf>
    <xf borderId="5" fillId="44" fontId="19" numFmtId="0" xfId="0" applyAlignment="1" applyBorder="1" applyFont="1">
      <alignment shrinkToFit="0" vertical="center" wrapText="1"/>
    </xf>
    <xf borderId="23" fillId="42" fontId="53" numFmtId="0" xfId="0" applyAlignment="1" applyBorder="1" applyFont="1">
      <alignment horizontal="left" readingOrder="0"/>
    </xf>
    <xf borderId="13" fillId="9" fontId="10" numFmtId="0" xfId="0" applyAlignment="1" applyBorder="1" applyFont="1">
      <alignment horizontal="center" readingOrder="0" shrinkToFit="0" wrapText="1"/>
    </xf>
    <xf borderId="13" fillId="9" fontId="10" numFmtId="0" xfId="0" applyAlignment="1" applyBorder="1" applyFont="1">
      <alignment horizontal="center" readingOrder="0" shrinkToFit="0" vertical="center" wrapText="1"/>
    </xf>
    <xf borderId="1" fillId="46" fontId="19" numFmtId="0" xfId="0" applyAlignment="1" applyBorder="1" applyFont="1">
      <alignment horizontal="right" shrinkToFit="0" wrapText="1"/>
    </xf>
    <xf borderId="11" fillId="44" fontId="36" numFmtId="0" xfId="0" applyAlignment="1" applyBorder="1" applyFont="1">
      <alignment horizontal="center"/>
    </xf>
    <xf borderId="4" fillId="46" fontId="36" numFmtId="0" xfId="0" applyAlignment="1" applyBorder="1" applyFont="1">
      <alignment horizontal="center"/>
    </xf>
    <xf borderId="4" fillId="44" fontId="36" numFmtId="0" xfId="0" applyAlignment="1" applyBorder="1" applyFont="1">
      <alignment horizontal="center"/>
    </xf>
    <xf borderId="9" fillId="44" fontId="36" numFmtId="0" xfId="0" applyAlignment="1" applyBorder="1" applyFont="1">
      <alignment horizontal="center"/>
    </xf>
    <xf borderId="19" fillId="44" fontId="36" numFmtId="0" xfId="0" applyAlignment="1" applyBorder="1" applyFont="1">
      <alignment horizontal="center" vertical="bottom"/>
    </xf>
    <xf borderId="21" fillId="44" fontId="19" numFmtId="0" xfId="0" applyAlignment="1" applyBorder="1" applyFont="1">
      <alignment readingOrder="0"/>
    </xf>
    <xf borderId="2" fillId="27" fontId="13" numFmtId="0" xfId="0" applyAlignment="1" applyBorder="1" applyFont="1">
      <alignment horizontal="center" readingOrder="0" shrinkToFit="0" wrapText="1"/>
    </xf>
    <xf borderId="13" fillId="19" fontId="13" numFmtId="0" xfId="0" applyAlignment="1" applyBorder="1" applyFont="1">
      <alignment horizontal="center" readingOrder="0" shrinkToFit="0" vertical="center" wrapText="1"/>
    </xf>
    <xf borderId="5" fillId="44" fontId="49" numFmtId="0" xfId="0" applyAlignment="1" applyBorder="1" applyFont="1">
      <alignment horizontal="left" vertical="bottom"/>
    </xf>
    <xf borderId="11" fillId="44" fontId="36" numFmtId="46" xfId="0" applyAlignment="1" applyBorder="1" applyFont="1" applyNumberFormat="1">
      <alignment horizontal="center" readingOrder="0" vertical="bottom"/>
    </xf>
    <xf borderId="16" fillId="46" fontId="36" numFmtId="0" xfId="0" applyAlignment="1" applyBorder="1" applyFont="1">
      <alignment horizontal="center" readingOrder="0" vertical="bottom"/>
    </xf>
    <xf borderId="13" fillId="27" fontId="13" numFmtId="0" xfId="0" applyAlignment="1" applyBorder="1" applyFont="1">
      <alignment horizontal="center" readingOrder="0" shrinkToFit="0" wrapText="1"/>
    </xf>
    <xf borderId="16" fillId="42" fontId="54" numFmtId="0" xfId="0" applyAlignment="1" applyBorder="1" applyFont="1">
      <alignment horizontal="left" readingOrder="0" vertical="bottom"/>
    </xf>
    <xf borderId="30" fillId="44" fontId="36" numFmtId="0" xfId="0" applyAlignment="1" applyBorder="1" applyFont="1">
      <alignment horizontal="center" readingOrder="0" vertical="bottom"/>
    </xf>
    <xf borderId="3" fillId="44" fontId="36" numFmtId="46" xfId="0" applyAlignment="1" applyBorder="1" applyFont="1" applyNumberFormat="1">
      <alignment horizontal="center" readingOrder="0" vertical="bottom"/>
    </xf>
    <xf borderId="16" fillId="44" fontId="36" numFmtId="0" xfId="0" applyAlignment="1" applyBorder="1" applyFont="1">
      <alignment horizontal="center" readingOrder="0" vertical="bottom"/>
    </xf>
    <xf borderId="16" fillId="46" fontId="36" numFmtId="0" xfId="0" applyAlignment="1" applyBorder="1" applyFont="1">
      <alignment horizontal="center" vertical="bottom"/>
    </xf>
    <xf borderId="1" fillId="46" fontId="36" numFmtId="46" xfId="0" applyAlignment="1" applyBorder="1" applyFont="1" applyNumberFormat="1">
      <alignment horizontal="center" vertical="bottom"/>
    </xf>
    <xf borderId="10" fillId="44" fontId="36" numFmtId="0" xfId="0" applyAlignment="1" applyBorder="1" applyFont="1">
      <alignment horizontal="center" readingOrder="0" vertical="bottom"/>
    </xf>
    <xf borderId="5" fillId="44" fontId="36" numFmtId="46" xfId="0" applyAlignment="1" applyBorder="1" applyFont="1" applyNumberFormat="1">
      <alignment horizontal="center" readingOrder="0" vertical="bottom"/>
    </xf>
    <xf borderId="10" fillId="44" fontId="36" numFmtId="0" xfId="0" applyAlignment="1" applyBorder="1" applyFont="1">
      <alignment horizontal="center" vertical="bottom"/>
    </xf>
    <xf borderId="2" fillId="47" fontId="13" numFmtId="0" xfId="0" applyAlignment="1" applyBorder="1" applyFill="1" applyFont="1">
      <alignment horizontal="center" readingOrder="0" shrinkToFit="0" wrapText="1"/>
    </xf>
    <xf borderId="9" fillId="44" fontId="19" numFmtId="0" xfId="0" applyAlignment="1" applyBorder="1" applyFont="1">
      <alignment readingOrder="0" shrinkToFit="0" vertical="center" wrapText="1"/>
    </xf>
    <xf borderId="2" fillId="15" fontId="10" numFmtId="0" xfId="0" applyAlignment="1" applyBorder="1" applyFont="1">
      <alignment horizontal="center" readingOrder="0" shrinkToFit="0" wrapText="1"/>
    </xf>
    <xf borderId="4" fillId="44" fontId="36" numFmtId="0" xfId="0" applyAlignment="1" applyBorder="1" applyFont="1">
      <alignment horizontal="center" readingOrder="0" vertical="bottom"/>
    </xf>
    <xf borderId="4" fillId="44" fontId="36" numFmtId="46" xfId="0" applyAlignment="1" applyBorder="1" applyFont="1" applyNumberFormat="1">
      <alignment horizontal="center" readingOrder="0" vertical="bottom"/>
    </xf>
    <xf borderId="4" fillId="44" fontId="19" numFmtId="0" xfId="0" applyAlignment="1" applyBorder="1" applyFont="1">
      <alignment shrinkToFit="0" vertical="center" wrapText="1"/>
    </xf>
    <xf borderId="14" fillId="45" fontId="15" numFmtId="0" xfId="0" applyAlignment="1" applyBorder="1" applyFont="1">
      <alignment horizontal="center" readingOrder="0" shrinkToFit="0" vertical="center" wrapText="1"/>
    </xf>
    <xf borderId="9" fillId="46" fontId="36" numFmtId="0" xfId="0" applyAlignment="1" applyBorder="1" applyFont="1">
      <alignment horizontal="center" vertical="bottom"/>
    </xf>
    <xf borderId="5" fillId="46" fontId="36" numFmtId="0" xfId="0" applyAlignment="1" applyBorder="1" applyFont="1">
      <alignment horizontal="center" readingOrder="0" vertical="bottom"/>
    </xf>
    <xf borderId="5" fillId="46" fontId="36" numFmtId="0" xfId="0" applyAlignment="1" applyBorder="1" applyFont="1">
      <alignment horizontal="center" vertical="bottom"/>
    </xf>
    <xf borderId="5" fillId="46" fontId="36" numFmtId="46" xfId="0" applyAlignment="1" applyBorder="1" applyFont="1" applyNumberFormat="1">
      <alignment horizontal="center" readingOrder="0" vertical="bottom"/>
    </xf>
    <xf borderId="5" fillId="46" fontId="36" numFmtId="4" xfId="0" applyAlignment="1" applyBorder="1" applyFont="1" applyNumberFormat="1">
      <alignment horizontal="center"/>
    </xf>
    <xf borderId="5" fillId="46" fontId="19" numFmtId="0" xfId="0" applyAlignment="1" applyBorder="1" applyFont="1">
      <alignment shrinkToFit="0" vertical="center" wrapText="1"/>
    </xf>
    <xf borderId="5" fillId="46" fontId="19" numFmtId="0" xfId="0" applyBorder="1" applyFont="1"/>
    <xf borderId="0" fillId="22" fontId="10" numFmtId="0" xfId="0" applyAlignment="1" applyFont="1">
      <alignment horizontal="center" readingOrder="0" shrinkToFit="0" vertical="center" wrapText="1"/>
    </xf>
    <xf borderId="10" fillId="0" fontId="12" numFmtId="0" xfId="0" applyBorder="1" applyFont="1"/>
    <xf borderId="9" fillId="46" fontId="36" numFmtId="0" xfId="0" applyAlignment="1" applyBorder="1" applyFont="1">
      <alignment horizontal="center" readingOrder="0" vertical="bottom"/>
    </xf>
    <xf borderId="9" fillId="46" fontId="36" numFmtId="0" xfId="0" applyAlignment="1" applyBorder="1" applyFont="1">
      <alignment horizontal="center" vertical="bottom"/>
    </xf>
    <xf borderId="9" fillId="46" fontId="36" numFmtId="46" xfId="0" applyAlignment="1" applyBorder="1" applyFont="1" applyNumberFormat="1">
      <alignment horizontal="center" readingOrder="0" vertical="bottom"/>
    </xf>
    <xf borderId="9" fillId="46" fontId="36" numFmtId="0" xfId="0" applyAlignment="1" applyBorder="1" applyFont="1">
      <alignment horizontal="center" readingOrder="0" vertical="bottom"/>
    </xf>
    <xf borderId="9" fillId="46" fontId="19" numFmtId="0" xfId="0" applyAlignment="1" applyBorder="1" applyFont="1">
      <alignment readingOrder="0" shrinkToFit="0" vertical="center" wrapText="1"/>
    </xf>
    <xf borderId="9" fillId="46" fontId="19" numFmtId="0" xfId="0" applyAlignment="1" applyBorder="1" applyFont="1">
      <alignment shrinkToFit="0" vertical="center" wrapText="1"/>
    </xf>
    <xf borderId="15" fillId="44" fontId="36" numFmtId="46" xfId="0" applyAlignment="1" applyBorder="1" applyFont="1" applyNumberFormat="1">
      <alignment horizontal="center" vertical="bottom"/>
    </xf>
    <xf borderId="2" fillId="48" fontId="10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/>
    </xf>
    <xf borderId="0" fillId="0" fontId="21" numFmtId="46" xfId="0" applyAlignment="1" applyFont="1" applyNumberFormat="1">
      <alignment horizontal="center" readingOrder="0"/>
    </xf>
    <xf borderId="24" fillId="42" fontId="49" numFmtId="0" xfId="0" applyAlignment="1" applyBorder="1" applyFont="1">
      <alignment horizontal="left" readingOrder="0" vertical="bottom"/>
    </xf>
    <xf borderId="10" fillId="42" fontId="55" numFmtId="0" xfId="0" applyAlignment="1" applyBorder="1" applyFont="1">
      <alignment horizontal="left" readingOrder="0" vertical="bottom"/>
    </xf>
    <xf borderId="13" fillId="10" fontId="10" numFmtId="0" xfId="0" applyAlignment="1" applyBorder="1" applyFont="1">
      <alignment horizontal="center" readingOrder="0" shrinkToFit="0" vertical="center" wrapText="1"/>
    </xf>
    <xf borderId="23" fillId="42" fontId="51" numFmtId="0" xfId="0" applyAlignment="1" applyBorder="1" applyFont="1">
      <alignment horizontal="center" readingOrder="0"/>
    </xf>
    <xf borderId="13" fillId="44" fontId="36" numFmtId="46" xfId="0" applyAlignment="1" applyBorder="1" applyFont="1" applyNumberFormat="1">
      <alignment horizontal="center" readingOrder="0" vertical="bottom"/>
    </xf>
    <xf borderId="3" fillId="44" fontId="36" numFmtId="0" xfId="0" applyAlignment="1" applyBorder="1" applyFont="1">
      <alignment horizontal="center"/>
    </xf>
    <xf borderId="2" fillId="46" fontId="36" numFmtId="46" xfId="0" applyAlignment="1" applyBorder="1" applyFont="1" applyNumberFormat="1">
      <alignment horizontal="center" readingOrder="0" vertical="bottom"/>
    </xf>
    <xf borderId="2" fillId="44" fontId="36" numFmtId="46" xfId="0" applyAlignment="1" applyBorder="1" applyFont="1" applyNumberFormat="1">
      <alignment horizontal="center" readingOrder="0" vertical="bottom"/>
    </xf>
    <xf borderId="15" fillId="44" fontId="36" numFmtId="0" xfId="0" applyAlignment="1" applyBorder="1" applyFont="1">
      <alignment horizontal="center" readingOrder="0" vertical="bottom"/>
    </xf>
    <xf borderId="15" fillId="44" fontId="19" numFmtId="0" xfId="0" applyAlignment="1" applyBorder="1" applyFont="1">
      <alignment readingOrder="0" shrinkToFit="0" vertical="center" wrapText="1"/>
    </xf>
    <xf borderId="14" fillId="44" fontId="36" numFmtId="46" xfId="0" applyAlignment="1" applyBorder="1" applyFont="1" applyNumberFormat="1">
      <alignment horizontal="center" vertical="bottom"/>
    </xf>
    <xf borderId="24" fillId="42" fontId="56" numFmtId="0" xfId="0" applyAlignment="1" applyBorder="1" applyFont="1">
      <alignment horizontal="left" readingOrder="0" vertical="bottom"/>
    </xf>
    <xf borderId="18" fillId="44" fontId="36" numFmtId="21" xfId="0" applyAlignment="1" applyBorder="1" applyFont="1" applyNumberFormat="1">
      <alignment horizontal="center" readingOrder="0" vertical="bottom"/>
    </xf>
    <xf borderId="31" fillId="46" fontId="36" numFmtId="0" xfId="0" applyAlignment="1" applyBorder="1" applyFont="1">
      <alignment horizontal="center" readingOrder="0" vertical="bottom"/>
    </xf>
    <xf borderId="32" fillId="46" fontId="36" numFmtId="0" xfId="0" applyAlignment="1" applyBorder="1" applyFont="1">
      <alignment horizontal="center" readingOrder="0" vertical="bottom"/>
    </xf>
    <xf borderId="26" fillId="42" fontId="57" numFmtId="46" xfId="0" applyAlignment="1" applyBorder="1" applyFont="1" applyNumberFormat="1">
      <alignment horizontal="left" vertical="bottom"/>
    </xf>
    <xf borderId="27" fillId="42" fontId="58" numFmtId="0" xfId="0" applyAlignment="1" applyBorder="1" applyFont="1">
      <alignment horizontal="left" readingOrder="0" vertical="bottom"/>
    </xf>
    <xf borderId="24" fillId="42" fontId="49" numFmtId="0" xfId="0" applyAlignment="1" applyBorder="1" applyFont="1">
      <alignment horizontal="left" readingOrder="0" vertical="bottom"/>
    </xf>
    <xf borderId="13" fillId="7" fontId="10" numFmtId="0" xfId="0" applyAlignment="1" applyBorder="1" applyFont="1">
      <alignment horizontal="center" readingOrder="0" shrinkToFit="0" vertical="bottom" wrapText="1"/>
    </xf>
    <xf borderId="4" fillId="44" fontId="36" numFmtId="46" xfId="0" applyAlignment="1" applyBorder="1" applyFont="1" applyNumberFormat="1">
      <alignment horizontal="center" vertical="bottom"/>
    </xf>
    <xf borderId="5" fillId="46" fontId="36" numFmtId="0" xfId="0" applyAlignment="1" applyBorder="1" applyFont="1">
      <alignment horizontal="center"/>
    </xf>
    <xf borderId="2" fillId="4" fontId="10" numFmtId="0" xfId="0" applyAlignment="1" applyBorder="1" applyFont="1">
      <alignment horizontal="center" readingOrder="0" shrinkToFit="0" vertical="center" wrapText="1"/>
    </xf>
    <xf borderId="5" fillId="46" fontId="36" numFmtId="46" xfId="0" applyAlignment="1" applyBorder="1" applyFont="1" applyNumberFormat="1">
      <alignment horizontal="center" vertical="bottom"/>
    </xf>
    <xf borderId="5" fillId="46" fontId="36" numFmtId="0" xfId="0" applyAlignment="1" applyBorder="1" applyFont="1">
      <alignment horizontal="center" readingOrder="0" vertical="bottom"/>
    </xf>
    <xf borderId="18" fillId="44" fontId="36" numFmtId="46" xfId="0" applyAlignment="1" applyBorder="1" applyFont="1" applyNumberFormat="1">
      <alignment horizontal="center" vertical="bottom"/>
    </xf>
    <xf borderId="0" fillId="0" fontId="21" numFmtId="45" xfId="0" applyAlignment="1" applyFont="1" applyNumberFormat="1">
      <alignment horizontal="center"/>
    </xf>
    <xf borderId="0" fillId="0" fontId="21" numFmtId="45" xfId="0" applyAlignment="1" applyFont="1" applyNumberFormat="1">
      <alignment horizontal="center" readingOrder="0"/>
    </xf>
    <xf borderId="0" fillId="46" fontId="36" numFmtId="0" xfId="0" applyAlignment="1" applyFont="1">
      <alignment horizontal="center"/>
    </xf>
    <xf borderId="10" fillId="44" fontId="36" numFmtId="0" xfId="0" applyAlignment="1" applyBorder="1" applyFont="1">
      <alignment horizontal="center"/>
    </xf>
    <xf borderId="23" fillId="42" fontId="51" numFmtId="0" xfId="0" applyAlignment="1" applyBorder="1" applyFont="1">
      <alignment horizontal="left" readingOrder="0"/>
    </xf>
    <xf borderId="3" fillId="44" fontId="36" numFmtId="21" xfId="0" applyAlignment="1" applyBorder="1" applyFont="1" applyNumberFormat="1">
      <alignment horizontal="center" readingOrder="0" vertical="bottom"/>
    </xf>
    <xf borderId="26" fillId="42" fontId="36" numFmtId="0" xfId="0" applyAlignment="1" applyBorder="1" applyFont="1">
      <alignment horizontal="left" vertical="bottom"/>
    </xf>
    <xf borderId="2" fillId="46" fontId="36" numFmtId="0" xfId="0" applyAlignment="1" applyBorder="1" applyFont="1">
      <alignment horizontal="center" readingOrder="0" vertical="bottom"/>
    </xf>
    <xf borderId="0" fillId="46" fontId="36" numFmtId="0" xfId="0" applyAlignment="1" applyFont="1">
      <alignment horizontal="center" readingOrder="0" vertical="bottom"/>
    </xf>
    <xf borderId="4" fillId="46" fontId="19" numFmtId="0" xfId="0" applyBorder="1" applyFont="1"/>
    <xf borderId="0" fillId="46" fontId="36" numFmtId="0" xfId="0" applyAlignment="1" applyFont="1">
      <alignment horizontal="center" vertical="bottom"/>
    </xf>
    <xf borderId="2" fillId="39" fontId="10" numFmtId="0" xfId="0" applyAlignment="1" applyBorder="1" applyFont="1">
      <alignment horizontal="center" readingOrder="0" shrinkToFit="0" vertical="center" wrapText="1"/>
    </xf>
    <xf borderId="2" fillId="13" fontId="4" numFmtId="0" xfId="0" applyAlignment="1" applyBorder="1" applyFont="1">
      <alignment horizontal="center" readingOrder="0" shrinkToFit="0" vertical="bottom" wrapText="1"/>
    </xf>
    <xf borderId="19" fillId="44" fontId="19" numFmtId="0" xfId="0" applyAlignment="1" applyBorder="1" applyFont="1">
      <alignment readingOrder="0"/>
    </xf>
    <xf borderId="25" fillId="42" fontId="47" numFmtId="0" xfId="0" applyAlignment="1" applyBorder="1" applyFont="1">
      <alignment horizontal="center" vertical="center"/>
    </xf>
    <xf borderId="0" fillId="42" fontId="36" numFmtId="0" xfId="0" applyAlignment="1" applyFont="1">
      <alignment horizontal="center" vertical="center"/>
    </xf>
    <xf borderId="28" fillId="42" fontId="47" numFmtId="0" xfId="0" applyAlignment="1" applyBorder="1" applyFont="1">
      <alignment horizontal="center" vertical="center"/>
    </xf>
    <xf borderId="16" fillId="42" fontId="36" numFmtId="0" xfId="0" applyAlignment="1" applyBorder="1" applyFont="1">
      <alignment horizontal="center" vertical="center"/>
    </xf>
    <xf borderId="3" fillId="8" fontId="51" numFmtId="0" xfId="0" applyAlignment="1" applyBorder="1" applyFont="1">
      <alignment horizontal="center" readingOrder="0" vertical="center"/>
    </xf>
    <xf borderId="12" fillId="8" fontId="51" numFmtId="0" xfId="0" applyAlignment="1" applyBorder="1" applyFont="1">
      <alignment horizontal="center" readingOrder="0" vertical="center"/>
    </xf>
    <xf borderId="12" fillId="8" fontId="51" numFmtId="0" xfId="0" applyAlignment="1" applyBorder="1" applyFont="1">
      <alignment horizontal="center" readingOrder="0" shrinkToFit="0" vertical="center" wrapText="1"/>
    </xf>
    <xf borderId="5" fillId="7" fontId="51" numFmtId="0" xfId="0" applyAlignment="1" applyBorder="1" applyFont="1">
      <alignment horizontal="center" readingOrder="0" vertical="center"/>
    </xf>
    <xf borderId="5" fillId="7" fontId="49" numFmtId="0" xfId="0" applyAlignment="1" applyBorder="1" applyFont="1">
      <alignment horizontal="center" vertical="center"/>
    </xf>
    <xf borderId="5" fillId="7" fontId="51" numFmtId="0" xfId="0" applyAlignment="1" applyBorder="1" applyFont="1">
      <alignment horizontal="center" vertical="center"/>
    </xf>
    <xf borderId="1" fillId="7" fontId="51" numFmtId="0" xfId="0" applyAlignment="1" applyBorder="1" applyFont="1">
      <alignment horizontal="center" readingOrder="0" vertical="center"/>
    </xf>
    <xf borderId="1" fillId="7" fontId="49" numFmtId="0" xfId="0" applyAlignment="1" applyBorder="1" applyFont="1">
      <alignment horizontal="center" readingOrder="0" vertical="center"/>
    </xf>
    <xf borderId="1" fillId="7" fontId="49" numFmtId="0" xfId="0" applyAlignment="1" applyBorder="1" applyFont="1">
      <alignment horizontal="center" vertical="center"/>
    </xf>
    <xf borderId="1" fillId="7" fontId="51" numFmtId="0" xfId="0" applyAlignment="1" applyBorder="1" applyFont="1">
      <alignment horizontal="center" vertical="center"/>
    </xf>
    <xf borderId="1" fillId="7" fontId="51" numFmtId="46" xfId="0" applyAlignment="1" applyBorder="1" applyFont="1" applyNumberFormat="1">
      <alignment horizontal="center" vertical="center"/>
    </xf>
    <xf borderId="1" fillId="7" fontId="51" numFmtId="165" xfId="0" applyAlignment="1" applyBorder="1" applyFont="1" applyNumberFormat="1">
      <alignment horizontal="center" vertical="center"/>
    </xf>
    <xf borderId="33" fillId="42" fontId="47" numFmtId="0" xfId="0" applyAlignment="1" applyBorder="1" applyFont="1">
      <alignment horizontal="center" vertical="center"/>
    </xf>
    <xf borderId="22" fillId="42" fontId="47" numFmtId="0" xfId="0" applyAlignment="1" applyBorder="1" applyFont="1">
      <alignment horizontal="center" vertical="center"/>
    </xf>
    <xf borderId="1" fillId="8" fontId="51" numFmtId="0" xfId="0" applyAlignment="1" applyBorder="1" applyFont="1">
      <alignment horizontal="center" readingOrder="0" vertical="center"/>
    </xf>
    <xf borderId="1" fillId="8" fontId="49" numFmtId="0" xfId="0" applyAlignment="1" applyBorder="1" applyFont="1">
      <alignment horizontal="center" readingOrder="0" vertical="center"/>
    </xf>
    <xf borderId="1" fillId="8" fontId="51" numFmtId="0" xfId="0" applyAlignment="1" applyBorder="1" applyFont="1">
      <alignment horizontal="center" vertical="center"/>
    </xf>
    <xf borderId="1" fillId="8" fontId="49" numFmtId="0" xfId="0" applyAlignment="1" applyBorder="1" applyFont="1">
      <alignment horizontal="center" vertical="center"/>
    </xf>
    <xf borderId="1" fillId="8" fontId="51" numFmtId="46" xfId="0" applyAlignment="1" applyBorder="1" applyFont="1" applyNumberFormat="1">
      <alignment horizontal="center" vertical="center"/>
    </xf>
    <xf borderId="1" fillId="8" fontId="51" numFmtId="165" xfId="0" applyAlignment="1" applyBorder="1" applyFont="1" applyNumberFormat="1">
      <alignment horizontal="center" vertical="center"/>
    </xf>
    <xf borderId="34" fillId="42" fontId="47" numFmtId="0" xfId="0" applyAlignment="1" applyBorder="1" applyFont="1">
      <alignment horizontal="center" vertical="center"/>
    </xf>
    <xf borderId="5" fillId="8" fontId="49" numFmtId="0" xfId="0" applyAlignment="1" applyBorder="1" applyFont="1">
      <alignment horizontal="center" readingOrder="0" vertical="center"/>
    </xf>
    <xf borderId="5" fillId="8" fontId="51" numFmtId="0" xfId="0" applyAlignment="1" applyBorder="1" applyFont="1">
      <alignment horizontal="center" vertical="center"/>
    </xf>
    <xf borderId="5" fillId="8" fontId="49" numFmtId="0" xfId="0" applyAlignment="1" applyBorder="1" applyFont="1">
      <alignment horizontal="center" vertical="center"/>
    </xf>
    <xf borderId="5" fillId="8" fontId="51" numFmtId="165" xfId="0" applyAlignment="1" applyBorder="1" applyFont="1" applyNumberFormat="1">
      <alignment horizontal="center" vertical="center"/>
    </xf>
    <xf borderId="12" fillId="12" fontId="10" numFmtId="0" xfId="0" applyAlignment="1" applyBorder="1" applyFont="1">
      <alignment horizontal="center" readingOrder="0" shrinkToFit="0" vertical="center" wrapText="1"/>
    </xf>
    <xf borderId="6" fillId="12" fontId="10" numFmtId="0" xfId="0" applyAlignment="1" applyBorder="1" applyFont="1">
      <alignment horizontal="center" readingOrder="0" shrinkToFit="0" vertical="center" wrapText="1"/>
    </xf>
    <xf borderId="22" fillId="42" fontId="19" numFmtId="0" xfId="0" applyAlignment="1" applyBorder="1" applyFont="1">
      <alignment vertical="center"/>
    </xf>
    <xf borderId="33" fillId="42" fontId="19" numFmtId="0" xfId="0" applyAlignment="1" applyBorder="1" applyFont="1">
      <alignment vertical="center"/>
    </xf>
    <xf borderId="12" fillId="12" fontId="11" numFmtId="0" xfId="0" applyAlignment="1" applyBorder="1" applyFont="1">
      <alignment horizontal="center" readingOrder="0" shrinkToFit="0" vertical="center" wrapText="1"/>
    </xf>
    <xf borderId="6" fillId="12" fontId="11" numFmtId="0" xfId="0" applyAlignment="1" applyBorder="1" applyFont="1">
      <alignment horizontal="center" readingOrder="0" shrinkToFit="0" vertical="center" wrapText="1"/>
    </xf>
    <xf borderId="23" fillId="42" fontId="19" numFmtId="0" xfId="0" applyAlignment="1" applyBorder="1" applyFont="1">
      <alignment vertical="center"/>
    </xf>
    <xf borderId="3" fillId="45" fontId="10" numFmtId="0" xfId="0" applyAlignment="1" applyBorder="1" applyFont="1">
      <alignment horizontal="center" readingOrder="0" shrinkToFit="0" vertical="center" wrapText="1"/>
    </xf>
    <xf borderId="12" fillId="45" fontId="13" numFmtId="0" xfId="0" applyAlignment="1" applyBorder="1" applyFont="1">
      <alignment horizontal="center" shrinkToFit="0" vertical="center" wrapText="1"/>
    </xf>
    <xf borderId="8" fillId="45" fontId="13" numFmtId="0" xfId="0" applyAlignment="1" applyBorder="1" applyFont="1">
      <alignment horizontal="center" shrinkToFit="0" vertical="center" wrapText="1"/>
    </xf>
    <xf borderId="8" fillId="45" fontId="4" numFmtId="46" xfId="0" applyAlignment="1" applyBorder="1" applyFont="1" applyNumberFormat="1">
      <alignment horizontal="center" shrinkToFit="0" vertical="center" wrapText="1"/>
    </xf>
    <xf borderId="8" fillId="45" fontId="4" numFmtId="0" xfId="0" applyAlignment="1" applyBorder="1" applyFont="1">
      <alignment horizontal="center" shrinkToFit="0" vertical="center" wrapText="1"/>
    </xf>
    <xf borderId="8" fillId="45" fontId="13" numFmtId="0" xfId="0" applyAlignment="1" applyBorder="1" applyFont="1">
      <alignment horizontal="center" shrinkToFit="0" vertical="center" wrapText="1"/>
    </xf>
    <xf borderId="19" fillId="44" fontId="36" numFmtId="0" xfId="0" applyAlignment="1" applyBorder="1" applyFont="1">
      <alignment horizontal="center" readingOrder="0" vertical="center"/>
    </xf>
    <xf borderId="18" fillId="44" fontId="36" numFmtId="0" xfId="0" applyAlignment="1" applyBorder="1" applyFont="1">
      <alignment horizontal="center" readingOrder="0" vertical="center"/>
    </xf>
    <xf borderId="30" fillId="44" fontId="36" numFmtId="0" xfId="0" applyAlignment="1" applyBorder="1" applyFont="1">
      <alignment horizontal="center" readingOrder="0" vertical="center"/>
    </xf>
    <xf borderId="3" fillId="44" fontId="36" numFmtId="46" xfId="0" applyAlignment="1" applyBorder="1" applyFont="1" applyNumberFormat="1">
      <alignment horizontal="center" readingOrder="0" vertical="center"/>
    </xf>
    <xf borderId="11" fillId="44" fontId="36" numFmtId="0" xfId="0" applyAlignment="1" applyBorder="1" applyFont="1">
      <alignment horizontal="center" vertical="center"/>
    </xf>
    <xf borderId="19" fillId="44" fontId="19" numFmtId="0" xfId="0" applyAlignment="1" applyBorder="1" applyFont="1">
      <alignment vertical="center"/>
    </xf>
    <xf borderId="1" fillId="44" fontId="36" numFmtId="0" xfId="0" applyAlignment="1" applyBorder="1" applyFont="1">
      <alignment horizontal="center" readingOrder="0" vertical="center"/>
    </xf>
    <xf borderId="1" fillId="44" fontId="36" numFmtId="46" xfId="0" applyAlignment="1" applyBorder="1" applyFont="1" applyNumberFormat="1">
      <alignment horizontal="center" readingOrder="0" vertical="center"/>
    </xf>
    <xf borderId="1" fillId="44" fontId="36" numFmtId="0" xfId="0" applyAlignment="1" applyBorder="1" applyFont="1">
      <alignment horizontal="center" vertical="center"/>
    </xf>
    <xf borderId="1" fillId="44" fontId="19" numFmtId="0" xfId="0" applyAlignment="1" applyBorder="1" applyFont="1">
      <alignment vertical="center"/>
    </xf>
    <xf borderId="21" fillId="46" fontId="36" numFmtId="0" xfId="0" applyAlignment="1" applyBorder="1" applyFont="1">
      <alignment horizontal="center" readingOrder="0" vertical="center"/>
    </xf>
    <xf borderId="15" fillId="46" fontId="36" numFmtId="0" xfId="0" applyAlignment="1" applyBorder="1" applyFont="1">
      <alignment horizontal="center" readingOrder="0" vertical="center"/>
    </xf>
    <xf borderId="16" fillId="46" fontId="36" numFmtId="0" xfId="0" applyAlignment="1" applyBorder="1" applyFont="1">
      <alignment horizontal="center" readingOrder="0" vertical="center"/>
    </xf>
    <xf borderId="1" fillId="46" fontId="36" numFmtId="46" xfId="0" applyAlignment="1" applyBorder="1" applyFont="1" applyNumberFormat="1">
      <alignment horizontal="center" readingOrder="0" vertical="center"/>
    </xf>
    <xf borderId="4" fillId="46" fontId="36" numFmtId="0" xfId="0" applyAlignment="1" applyBorder="1" applyFont="1">
      <alignment horizontal="center" vertical="center"/>
    </xf>
    <xf borderId="21" fillId="46" fontId="19" numFmtId="0" xfId="0" applyAlignment="1" applyBorder="1" applyFont="1">
      <alignment vertical="center"/>
    </xf>
    <xf borderId="1" fillId="46" fontId="36" numFmtId="0" xfId="0" applyAlignment="1" applyBorder="1" applyFont="1">
      <alignment horizontal="center" readingOrder="0" vertical="center"/>
    </xf>
    <xf borderId="1" fillId="46" fontId="36" numFmtId="0" xfId="0" applyAlignment="1" applyBorder="1" applyFont="1">
      <alignment horizontal="center" vertical="center"/>
    </xf>
    <xf borderId="1" fillId="46" fontId="19" numFmtId="0" xfId="0" applyAlignment="1" applyBorder="1" applyFont="1">
      <alignment vertical="center"/>
    </xf>
    <xf borderId="21" fillId="44" fontId="36" numFmtId="0" xfId="0" applyAlignment="1" applyBorder="1" applyFont="1">
      <alignment horizontal="center" readingOrder="0" vertical="center"/>
    </xf>
    <xf borderId="15" fillId="44" fontId="36" numFmtId="0" xfId="0" applyAlignment="1" applyBorder="1" applyFont="1">
      <alignment horizontal="center" readingOrder="0" vertical="center"/>
    </xf>
    <xf borderId="16" fillId="44" fontId="36" numFmtId="0" xfId="0" applyAlignment="1" applyBorder="1" applyFont="1">
      <alignment horizontal="center" readingOrder="0" vertical="center"/>
    </xf>
    <xf borderId="4" fillId="44" fontId="36" numFmtId="0" xfId="0" applyAlignment="1" applyBorder="1" applyFont="1">
      <alignment horizontal="center" vertical="center"/>
    </xf>
    <xf borderId="15" fillId="44" fontId="36" numFmtId="0" xfId="0" applyAlignment="1" applyBorder="1" applyFont="1">
      <alignment horizontal="center" vertical="center"/>
    </xf>
    <xf borderId="21" fillId="44" fontId="19" numFmtId="0" xfId="0" applyAlignment="1" applyBorder="1" applyFont="1">
      <alignment vertical="center"/>
    </xf>
    <xf borderId="21" fillId="46" fontId="36" numFmtId="0" xfId="0" applyAlignment="1" applyBorder="1" applyFont="1">
      <alignment horizontal="center" vertical="center"/>
    </xf>
    <xf borderId="15" fillId="46" fontId="36" numFmtId="0" xfId="0" applyAlignment="1" applyBorder="1" applyFont="1">
      <alignment horizontal="center" vertical="center"/>
    </xf>
    <xf borderId="5" fillId="44" fontId="36" numFmtId="0" xfId="0" applyAlignment="1" applyBorder="1" applyFont="1">
      <alignment horizontal="center" vertical="center"/>
    </xf>
    <xf borderId="9" fillId="44" fontId="36" numFmtId="0" xfId="0" applyAlignment="1" applyBorder="1" applyFont="1">
      <alignment horizontal="center" readingOrder="0" vertical="center"/>
    </xf>
    <xf borderId="10" fillId="44" fontId="36" numFmtId="0" xfId="0" applyAlignment="1" applyBorder="1" applyFont="1">
      <alignment horizontal="center" readingOrder="0" vertical="center"/>
    </xf>
    <xf borderId="5" fillId="44" fontId="36" numFmtId="46" xfId="0" applyAlignment="1" applyBorder="1" applyFont="1" applyNumberFormat="1">
      <alignment horizontal="center" vertical="center"/>
    </xf>
    <xf borderId="9" fillId="44" fontId="36" numFmtId="0" xfId="0" applyAlignment="1" applyBorder="1" applyFont="1">
      <alignment horizontal="center" vertical="center"/>
    </xf>
    <xf borderId="5" fillId="44" fontId="19" numFmtId="0" xfId="0" applyAlignment="1" applyBorder="1" applyFont="1">
      <alignment vertical="center"/>
    </xf>
    <xf borderId="22" fillId="42" fontId="19" numFmtId="0" xfId="0" applyAlignment="1" applyBorder="1" applyFont="1">
      <alignment vertical="center"/>
    </xf>
    <xf borderId="27" fillId="42" fontId="19" numFmtId="0" xfId="0" applyAlignment="1" applyBorder="1" applyFont="1">
      <alignment vertical="center"/>
    </xf>
    <xf borderId="0" fillId="42" fontId="13" numFmtId="0" xfId="0" applyAlignment="1" applyFont="1">
      <alignment horizontal="center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2" fillId="2" fontId="5" numFmtId="0" xfId="0" applyAlignment="1" applyBorder="1" applyFont="1">
      <alignment horizontal="center" readingOrder="0" shrinkToFit="0" vertical="center" wrapText="1"/>
    </xf>
    <xf borderId="27" fillId="42" fontId="36" numFmtId="0" xfId="0" applyAlignment="1" applyBorder="1" applyFont="1">
      <alignment horizontal="center" vertical="center"/>
    </xf>
    <xf borderId="27" fillId="42" fontId="49" numFmtId="0" xfId="0" applyAlignment="1" applyBorder="1" applyFont="1">
      <alignment horizontal="left" readingOrder="0" vertical="center"/>
    </xf>
    <xf borderId="27" fillId="42" fontId="36" numFmtId="46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6286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62865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62865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62865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628650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286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628650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62865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62865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915869745?t=00h13m45s" TargetMode="External"/><Relationship Id="rId84" Type="http://schemas.openxmlformats.org/officeDocument/2006/relationships/hyperlink" Target="https://www.twitch.tv/videos/968356256?t=01h35m01s" TargetMode="External"/><Relationship Id="rId83" Type="http://schemas.openxmlformats.org/officeDocument/2006/relationships/hyperlink" Target="https://www.twitch.tv/videos/968356256?t=01h04m11s" TargetMode="External"/><Relationship Id="rId42" Type="http://schemas.openxmlformats.org/officeDocument/2006/relationships/hyperlink" Target="https://www.twitch.tv/videos/919637127" TargetMode="External"/><Relationship Id="rId41" Type="http://schemas.openxmlformats.org/officeDocument/2006/relationships/hyperlink" Target="https://www.twitch.tv/videos/915869745?t=00h44m27s" TargetMode="External"/><Relationship Id="rId85" Type="http://schemas.openxmlformats.org/officeDocument/2006/relationships/drawing" Target="../drawings/drawing3.xml"/><Relationship Id="rId44" Type="http://schemas.openxmlformats.org/officeDocument/2006/relationships/hyperlink" Target="https://www.twitch.tv/videos/924915041?t=00h37m47s" TargetMode="External"/><Relationship Id="rId43" Type="http://schemas.openxmlformats.org/officeDocument/2006/relationships/hyperlink" Target="https://www.twitch.tv/videos/919637127" TargetMode="External"/><Relationship Id="rId46" Type="http://schemas.openxmlformats.org/officeDocument/2006/relationships/hyperlink" Target="https://www.twitch.tv/videos/924944710?t=01h22m14s" TargetMode="External"/><Relationship Id="rId45" Type="http://schemas.openxmlformats.org/officeDocument/2006/relationships/hyperlink" Target="https://www.twitch.tv/videos/924915041?t=01h26m24s" TargetMode="External"/><Relationship Id="rId80" Type="http://schemas.openxmlformats.org/officeDocument/2006/relationships/hyperlink" Target="https://www.twitch.tv/videos/958449726?t=00h44m57s" TargetMode="External"/><Relationship Id="rId82" Type="http://schemas.openxmlformats.org/officeDocument/2006/relationships/hyperlink" Target="https://www.twitch.tv/videos/959645131?t=01h11m40s" TargetMode="External"/><Relationship Id="rId81" Type="http://schemas.openxmlformats.org/officeDocument/2006/relationships/hyperlink" Target="https://www.twitch.tv/videos/958449726?t=01h29m06s" TargetMode="External"/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8027140" TargetMode="External"/><Relationship Id="rId3" Type="http://schemas.openxmlformats.org/officeDocument/2006/relationships/hyperlink" Target="https://www.twitch.tv/videos/879271821" TargetMode="External"/><Relationship Id="rId4" Type="http://schemas.openxmlformats.org/officeDocument/2006/relationships/hyperlink" Target="https://www.twitch.tv/videos/881819066" TargetMode="External"/><Relationship Id="rId9" Type="http://schemas.openxmlformats.org/officeDocument/2006/relationships/hyperlink" Target="https://www.twitch.tv/videos/888358610" TargetMode="External"/><Relationship Id="rId48" Type="http://schemas.openxmlformats.org/officeDocument/2006/relationships/hyperlink" Target="https://www.twitch.tv/videos/926110935?t=00h44m13s" TargetMode="External"/><Relationship Id="rId47" Type="http://schemas.openxmlformats.org/officeDocument/2006/relationships/hyperlink" Target="https://www.twitch.tv/videos/924944710?t=02h02m19s" TargetMode="External"/><Relationship Id="rId49" Type="http://schemas.openxmlformats.org/officeDocument/2006/relationships/hyperlink" Target="https://youtu.be/ONnKbXudO8A" TargetMode="External"/><Relationship Id="rId5" Type="http://schemas.openxmlformats.org/officeDocument/2006/relationships/hyperlink" Target="https://www.twitch.tv/videos/881686888" TargetMode="External"/><Relationship Id="rId6" Type="http://schemas.openxmlformats.org/officeDocument/2006/relationships/hyperlink" Target="https://www.twitch.tv/videos/882979555" TargetMode="External"/><Relationship Id="rId7" Type="http://schemas.openxmlformats.org/officeDocument/2006/relationships/hyperlink" Target="https://www.twitch.tv/videos/884351834" TargetMode="External"/><Relationship Id="rId8" Type="http://schemas.openxmlformats.org/officeDocument/2006/relationships/hyperlink" Target="https://www.twitch.tv/videos/888226100" TargetMode="External"/><Relationship Id="rId73" Type="http://schemas.openxmlformats.org/officeDocument/2006/relationships/hyperlink" Target="https://www.twitch.tv/videos/941284019?t=00h29m09s" TargetMode="External"/><Relationship Id="rId72" Type="http://schemas.openxmlformats.org/officeDocument/2006/relationships/hyperlink" Target="https://www.twitch.tv/videos/936163064?t=1h0m50s" TargetMode="External"/><Relationship Id="rId31" Type="http://schemas.openxmlformats.org/officeDocument/2006/relationships/hyperlink" Target="https://www.twitch.tv/videos/906749745?t=00h42m04s" TargetMode="External"/><Relationship Id="rId75" Type="http://schemas.openxmlformats.org/officeDocument/2006/relationships/hyperlink" Target="https://youtu.be/v_cUk3PdwdA?t=1426" TargetMode="External"/><Relationship Id="rId30" Type="http://schemas.openxmlformats.org/officeDocument/2006/relationships/hyperlink" Target="https://www.twitch.tv/videos/906749745?t=00h22m59s" TargetMode="External"/><Relationship Id="rId74" Type="http://schemas.openxmlformats.org/officeDocument/2006/relationships/hyperlink" Target="https://www.twitch.tv/videos/941284019?t=00h52m47s" TargetMode="External"/><Relationship Id="rId33" Type="http://schemas.openxmlformats.org/officeDocument/2006/relationships/hyperlink" Target="https://www.twitch.tv/videos/909333453" TargetMode="External"/><Relationship Id="rId77" Type="http://schemas.openxmlformats.org/officeDocument/2006/relationships/hyperlink" Target="https://www.twitch.tv/videos/952097714?t=00h30m42s" TargetMode="External"/><Relationship Id="rId32" Type="http://schemas.openxmlformats.org/officeDocument/2006/relationships/hyperlink" Target="https://streamable.com/mtg4vj" TargetMode="External"/><Relationship Id="rId76" Type="http://schemas.openxmlformats.org/officeDocument/2006/relationships/hyperlink" Target="https://youtu.be/v_cUk3PdwdA?t=3980" TargetMode="External"/><Relationship Id="rId35" Type="http://schemas.openxmlformats.org/officeDocument/2006/relationships/hyperlink" Target="https://www.twitch.tv/videos/909367363?t=01h07m34s" TargetMode="External"/><Relationship Id="rId79" Type="http://schemas.openxmlformats.org/officeDocument/2006/relationships/hyperlink" Target="https://www.twitch.tv/videos/952097714?t=01h29m51s" TargetMode="External"/><Relationship Id="rId34" Type="http://schemas.openxmlformats.org/officeDocument/2006/relationships/hyperlink" Target="https://www.twitch.tv/videos/909367363?t=00h30m02s" TargetMode="External"/><Relationship Id="rId78" Type="http://schemas.openxmlformats.org/officeDocument/2006/relationships/hyperlink" Target="https://www.twitch.tv/videos/952097714?t=00h58m37s" TargetMode="External"/><Relationship Id="rId71" Type="http://schemas.openxmlformats.org/officeDocument/2006/relationships/hyperlink" Target="https://www.twitch.tv/videos/936163064?t=0h40m22s" TargetMode="External"/><Relationship Id="rId70" Type="http://schemas.openxmlformats.org/officeDocument/2006/relationships/hyperlink" Target="https://www.twitch.tv/videos/934883896?t=02h13m13s" TargetMode="External"/><Relationship Id="rId37" Type="http://schemas.openxmlformats.org/officeDocument/2006/relationships/hyperlink" Target="https://www.twitch.tv/videos/910586122?t=00h43m22s" TargetMode="External"/><Relationship Id="rId36" Type="http://schemas.openxmlformats.org/officeDocument/2006/relationships/hyperlink" Target="https://www.twitch.tv/videos/910586122?t=00h43m22s" TargetMode="External"/><Relationship Id="rId39" Type="http://schemas.openxmlformats.org/officeDocument/2006/relationships/hyperlink" Target="https://www.twitch.tv/videos/913260309?t=01h35m28s" TargetMode="External"/><Relationship Id="rId38" Type="http://schemas.openxmlformats.org/officeDocument/2006/relationships/hyperlink" Target="https://www.twitch.tv/videos/913260309?t=00h57m29s" TargetMode="External"/><Relationship Id="rId62" Type="http://schemas.openxmlformats.org/officeDocument/2006/relationships/hyperlink" Target="https://www.twitch.tv/videos/929943802?t=00h18m21s" TargetMode="External"/><Relationship Id="rId61" Type="http://schemas.openxmlformats.org/officeDocument/2006/relationships/hyperlink" Target="https://www.twitch.tv/videos/929879005?t=00h53m04s" TargetMode="External"/><Relationship Id="rId20" Type="http://schemas.openxmlformats.org/officeDocument/2006/relationships/hyperlink" Target="https://www.twitch.tv/videos/900111348" TargetMode="External"/><Relationship Id="rId64" Type="http://schemas.openxmlformats.org/officeDocument/2006/relationships/hyperlink" Target="https://www.twitch.tv/videos/931298049?t=00h30m16s" TargetMode="External"/><Relationship Id="rId63" Type="http://schemas.openxmlformats.org/officeDocument/2006/relationships/hyperlink" Target="https://www.twitch.tv/videos/929943802?t=00h48m49s" TargetMode="External"/><Relationship Id="rId22" Type="http://schemas.openxmlformats.org/officeDocument/2006/relationships/hyperlink" Target="https://clips.twitch.tv/StupidBusyNikudonPhilosoraptor" TargetMode="External"/><Relationship Id="rId66" Type="http://schemas.openxmlformats.org/officeDocument/2006/relationships/hyperlink" Target="https://www.twitch.tv/videos/933694189?t=1h9m36s" TargetMode="External"/><Relationship Id="rId21" Type="http://schemas.openxmlformats.org/officeDocument/2006/relationships/hyperlink" Target="https://www.twitch.tv/videos/900138569" TargetMode="External"/><Relationship Id="rId65" Type="http://schemas.openxmlformats.org/officeDocument/2006/relationships/hyperlink" Target="https://www.twitch.tv/videos/931298049?t=01h05m53s" TargetMode="External"/><Relationship Id="rId24" Type="http://schemas.openxmlformats.org/officeDocument/2006/relationships/hyperlink" Target="https://www.twitch.tv/videos/901454769" TargetMode="External"/><Relationship Id="rId68" Type="http://schemas.openxmlformats.org/officeDocument/2006/relationships/hyperlink" Target="https://www.twitch.tv/videos/934890596?t=01h34m59s" TargetMode="External"/><Relationship Id="rId23" Type="http://schemas.openxmlformats.org/officeDocument/2006/relationships/hyperlink" Target="https://www.twitch.tv/videos/900183297" TargetMode="External"/><Relationship Id="rId67" Type="http://schemas.openxmlformats.org/officeDocument/2006/relationships/hyperlink" Target="https://www.twitch.tv/videos/934890596?t=00h46m19s" TargetMode="External"/><Relationship Id="rId60" Type="http://schemas.openxmlformats.org/officeDocument/2006/relationships/hyperlink" Target="https://www.twitch.tv/videos/929879005?t=00h34m57s" TargetMode="External"/><Relationship Id="rId26" Type="http://schemas.openxmlformats.org/officeDocument/2006/relationships/hyperlink" Target="https://www.twitch.tv/videos/906726891?t=00h22m07s" TargetMode="External"/><Relationship Id="rId25" Type="http://schemas.openxmlformats.org/officeDocument/2006/relationships/hyperlink" Target="https://clips.twitch.tv/AverageGoodMetalMoreCowbell" TargetMode="External"/><Relationship Id="rId69" Type="http://schemas.openxmlformats.org/officeDocument/2006/relationships/hyperlink" Target="https://www.twitch.tv/videos/934883896?t=01h27m19s" TargetMode="External"/><Relationship Id="rId28" Type="http://schemas.openxmlformats.org/officeDocument/2006/relationships/hyperlink" Target="https://www.twitch.tv/videos/906724235?t=00h53m24s" TargetMode="External"/><Relationship Id="rId27" Type="http://schemas.openxmlformats.org/officeDocument/2006/relationships/hyperlink" Target="https://clips.twitch.tv/EnjoyableRealSamosaGrammarKing" TargetMode="External"/><Relationship Id="rId29" Type="http://schemas.openxmlformats.org/officeDocument/2006/relationships/hyperlink" Target="https://www.twitch.tv/videos/906724235?t=01h36m38s" TargetMode="External"/><Relationship Id="rId51" Type="http://schemas.openxmlformats.org/officeDocument/2006/relationships/hyperlink" Target="https://www.twitch.tv/videos/926203169?t=00h49m37s" TargetMode="External"/><Relationship Id="rId50" Type="http://schemas.openxmlformats.org/officeDocument/2006/relationships/hyperlink" Target="https://www.twitch.tv/videos/926203169?t=00h24m12s" TargetMode="External"/><Relationship Id="rId53" Type="http://schemas.openxmlformats.org/officeDocument/2006/relationships/hyperlink" Target="https://www.twitch.tv/videos/927339119?t=01h24m09s" TargetMode="External"/><Relationship Id="rId52" Type="http://schemas.openxmlformats.org/officeDocument/2006/relationships/hyperlink" Target="https://www.twitch.tv/videos/927339119?t=00h49m30s" TargetMode="External"/><Relationship Id="rId11" Type="http://schemas.openxmlformats.org/officeDocument/2006/relationships/hyperlink" Target="https://clips.twitch.tv/WimpyRudePresidentItsBoshyTime" TargetMode="External"/><Relationship Id="rId55" Type="http://schemas.openxmlformats.org/officeDocument/2006/relationships/hyperlink" Target="https://www.twitch.tv/videos/927432953?t=01h06m58s" TargetMode="External"/><Relationship Id="rId10" Type="http://schemas.openxmlformats.org/officeDocument/2006/relationships/hyperlink" Target="https://www.twitch.tv/videos/892063477" TargetMode="External"/><Relationship Id="rId54" Type="http://schemas.openxmlformats.org/officeDocument/2006/relationships/hyperlink" Target="https://www.twitch.tv/videos/927432953?t=00h23m12s" TargetMode="External"/><Relationship Id="rId13" Type="http://schemas.openxmlformats.org/officeDocument/2006/relationships/hyperlink" Target="https://www.twitch.tv/videos/893451094" TargetMode="External"/><Relationship Id="rId57" Type="http://schemas.openxmlformats.org/officeDocument/2006/relationships/hyperlink" Target="https://www.twitch.tv/videos/928566433?t=01h52m26s" TargetMode="External"/><Relationship Id="rId12" Type="http://schemas.openxmlformats.org/officeDocument/2006/relationships/hyperlink" Target="https://clips.twitch.tv/WimpyRudePresidentItsBoshyTime" TargetMode="External"/><Relationship Id="rId56" Type="http://schemas.openxmlformats.org/officeDocument/2006/relationships/hyperlink" Target="https://www.twitch.tv/videos/928566433?t=00h27m11s" TargetMode="External"/><Relationship Id="rId15" Type="http://schemas.openxmlformats.org/officeDocument/2006/relationships/hyperlink" Target="https://clips.twitch.tv/DeterminedCourageousGnatKreygasm" TargetMode="External"/><Relationship Id="rId59" Type="http://schemas.openxmlformats.org/officeDocument/2006/relationships/hyperlink" Target="https://www.twitch.tv/videos/928566433?t=03h15m33s" TargetMode="External"/><Relationship Id="rId14" Type="http://schemas.openxmlformats.org/officeDocument/2006/relationships/hyperlink" Target="https://clips.twitch.tv/PlausibleSlipperyTigerOhMyDog" TargetMode="External"/><Relationship Id="rId58" Type="http://schemas.openxmlformats.org/officeDocument/2006/relationships/hyperlink" Target="https://www.twitch.tv/videos/928566433?t=02h36m34s" TargetMode="External"/><Relationship Id="rId17" Type="http://schemas.openxmlformats.org/officeDocument/2006/relationships/hyperlink" Target="https://www.twitch.tv/videos/897458603" TargetMode="External"/><Relationship Id="rId16" Type="http://schemas.openxmlformats.org/officeDocument/2006/relationships/hyperlink" Target="https://www.twitch.tv/videos/896217372" TargetMode="External"/><Relationship Id="rId19" Type="http://schemas.openxmlformats.org/officeDocument/2006/relationships/hyperlink" Target="https://www.twitch.tv/videos/898877876" TargetMode="External"/><Relationship Id="rId18" Type="http://schemas.openxmlformats.org/officeDocument/2006/relationships/hyperlink" Target="https://www.twitch.tv/videos/89745860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01454769?t=00h48m47s" TargetMode="External"/><Relationship Id="rId2" Type="http://schemas.openxmlformats.org/officeDocument/2006/relationships/hyperlink" Target="https://www.twitch.tv/videos/901454769?t=01h43m14s" TargetMode="External"/><Relationship Id="rId3" Type="http://schemas.openxmlformats.org/officeDocument/2006/relationships/hyperlink" Target="https://www.twitch.tv/videos/906724235?t=00h53m24s" TargetMode="External"/><Relationship Id="rId4" Type="http://schemas.openxmlformats.org/officeDocument/2006/relationships/hyperlink" Target="https://www.twitch.tv/videos/906724235?t=01h36m38s" TargetMode="External"/><Relationship Id="rId9" Type="http://schemas.openxmlformats.org/officeDocument/2006/relationships/hyperlink" Target="https://www.twitch.tv/videos/910586122?t=00h43m22s" TargetMode="External"/><Relationship Id="rId5" Type="http://schemas.openxmlformats.org/officeDocument/2006/relationships/hyperlink" Target="https://www.twitch.tv/videos/909333453" TargetMode="External"/><Relationship Id="rId6" Type="http://schemas.openxmlformats.org/officeDocument/2006/relationships/hyperlink" Target="https://www.twitch.tv/videos/909333453" TargetMode="External"/><Relationship Id="rId7" Type="http://schemas.openxmlformats.org/officeDocument/2006/relationships/hyperlink" Target="https://streamable.com/mtg4vj" TargetMode="External"/><Relationship Id="rId8" Type="http://schemas.openxmlformats.org/officeDocument/2006/relationships/hyperlink" Target="https://www.twitch.tv/videos/910520888?t=00h42m05s" TargetMode="External"/><Relationship Id="rId20" Type="http://schemas.openxmlformats.org/officeDocument/2006/relationships/hyperlink" Target="https://www.twitch.tv/videos/952097714?t=01h29m51s" TargetMode="External"/><Relationship Id="rId22" Type="http://schemas.openxmlformats.org/officeDocument/2006/relationships/hyperlink" Target="https://www.twitch.tv/videos/968356256?t=01h35m01s" TargetMode="External"/><Relationship Id="rId21" Type="http://schemas.openxmlformats.org/officeDocument/2006/relationships/hyperlink" Target="https://www.twitch.tv/videos/968356256?t=01h04m11s" TargetMode="External"/><Relationship Id="rId23" Type="http://schemas.openxmlformats.org/officeDocument/2006/relationships/drawing" Target="../drawings/drawing7.xml"/><Relationship Id="rId11" Type="http://schemas.openxmlformats.org/officeDocument/2006/relationships/hyperlink" Target="https://www.twitch.tv/videos/915869745?t=00h44m27s" TargetMode="External"/><Relationship Id="rId10" Type="http://schemas.openxmlformats.org/officeDocument/2006/relationships/hyperlink" Target="https://www.twitch.tv/videos/915869745?t=00h13m45s" TargetMode="External"/><Relationship Id="rId13" Type="http://schemas.openxmlformats.org/officeDocument/2006/relationships/hyperlink" Target="https://www.twitch.tv/videos/919637127" TargetMode="External"/><Relationship Id="rId12" Type="http://schemas.openxmlformats.org/officeDocument/2006/relationships/hyperlink" Target="https://www.twitch.tv/videos/919637127" TargetMode="External"/><Relationship Id="rId15" Type="http://schemas.openxmlformats.org/officeDocument/2006/relationships/hyperlink" Target="https://www.twitch.tv/videos/928566433?t=03h15m33s" TargetMode="External"/><Relationship Id="rId14" Type="http://schemas.openxmlformats.org/officeDocument/2006/relationships/hyperlink" Target="https://www.twitch.tv/videos/928566433?t=02h32m07s" TargetMode="External"/><Relationship Id="rId17" Type="http://schemas.openxmlformats.org/officeDocument/2006/relationships/hyperlink" Target="https://www.twitch.tv/videos/934883896?t=02h13m13s" TargetMode="External"/><Relationship Id="rId16" Type="http://schemas.openxmlformats.org/officeDocument/2006/relationships/hyperlink" Target="https://www.twitch.tv/videos/934883896?t=01h27m19s" TargetMode="External"/><Relationship Id="rId19" Type="http://schemas.openxmlformats.org/officeDocument/2006/relationships/hyperlink" Target="https://www.twitch.tv/videos/952097714?t=00h58m37s" TargetMode="External"/><Relationship Id="rId18" Type="http://schemas.openxmlformats.org/officeDocument/2006/relationships/hyperlink" Target="https://www.twitch.tv/videos/952097714?t=00h30m42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9271821" TargetMode="External"/><Relationship Id="rId2" Type="http://schemas.openxmlformats.org/officeDocument/2006/relationships/hyperlink" Target="https://www.twitch.tv/videos/879271821" TargetMode="External"/><Relationship Id="rId3" Type="http://schemas.openxmlformats.org/officeDocument/2006/relationships/hyperlink" Target="https://www.twitch.tv/videos/881819066" TargetMode="External"/><Relationship Id="rId4" Type="http://schemas.openxmlformats.org/officeDocument/2006/relationships/hyperlink" Target="https://www.twitch.tv/videos/881819066" TargetMode="External"/><Relationship Id="rId9" Type="http://schemas.openxmlformats.org/officeDocument/2006/relationships/hyperlink" Target="https://www.twitch.tv/videos/924915041?t=00h37m47s" TargetMode="External"/><Relationship Id="rId5" Type="http://schemas.openxmlformats.org/officeDocument/2006/relationships/hyperlink" Target="https://www.twitch.tv/videos/898877876" TargetMode="External"/><Relationship Id="rId6" Type="http://schemas.openxmlformats.org/officeDocument/2006/relationships/hyperlink" Target="https://www.twitch.tv/videos/898877876" TargetMode="External"/><Relationship Id="rId7" Type="http://schemas.openxmlformats.org/officeDocument/2006/relationships/hyperlink" Target="https://www.twitch.tv/videos/913260309?t=00h57m29s" TargetMode="External"/><Relationship Id="rId8" Type="http://schemas.openxmlformats.org/officeDocument/2006/relationships/hyperlink" Target="https://www.twitch.tv/videos/913260309?t=01h35m28s" TargetMode="External"/><Relationship Id="rId20" Type="http://schemas.openxmlformats.org/officeDocument/2006/relationships/hyperlink" Target="https://youtu.be/v_cUk3PdwdA?t=3980" TargetMode="External"/><Relationship Id="rId22" Type="http://schemas.openxmlformats.org/officeDocument/2006/relationships/hyperlink" Target="https://www.twitch.tv/videos/958449726?t=01h29m06s" TargetMode="External"/><Relationship Id="rId21" Type="http://schemas.openxmlformats.org/officeDocument/2006/relationships/hyperlink" Target="https://www.twitch.tv/videos/958449726?t=00h44m57s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www.twitch.tv/videos/959645131?t=01h11m40s" TargetMode="External"/><Relationship Id="rId11" Type="http://schemas.openxmlformats.org/officeDocument/2006/relationships/hyperlink" Target="https://youtu.be/ONnKbXudO8A" TargetMode="External"/><Relationship Id="rId10" Type="http://schemas.openxmlformats.org/officeDocument/2006/relationships/hyperlink" Target="https://www.twitch.tv/videos/924915041?t=01h26m24s" TargetMode="External"/><Relationship Id="rId13" Type="http://schemas.openxmlformats.org/officeDocument/2006/relationships/hyperlink" Target="https://www.twitch.tv/videos/927339119?t=00h49m30s" TargetMode="External"/><Relationship Id="rId12" Type="http://schemas.openxmlformats.org/officeDocument/2006/relationships/hyperlink" Target="https://youtu.be/ONnKbXudO8A" TargetMode="External"/><Relationship Id="rId15" Type="http://schemas.openxmlformats.org/officeDocument/2006/relationships/hyperlink" Target="https://www.twitch.tv/videos/929943802?t=00h18m21s" TargetMode="External"/><Relationship Id="rId14" Type="http://schemas.openxmlformats.org/officeDocument/2006/relationships/hyperlink" Target="https://www.twitch.tv/videos/927339119?t=01h24m09s" TargetMode="External"/><Relationship Id="rId17" Type="http://schemas.openxmlformats.org/officeDocument/2006/relationships/hyperlink" Target="https://www.twitch.tv/videos/934883896?t=01h27m19s" TargetMode="External"/><Relationship Id="rId16" Type="http://schemas.openxmlformats.org/officeDocument/2006/relationships/hyperlink" Target="https://www.twitch.tv/videos/929943802?t=00h48m49s" TargetMode="External"/><Relationship Id="rId19" Type="http://schemas.openxmlformats.org/officeDocument/2006/relationships/hyperlink" Target="https://youtu.be/v_cUk3PdwdA?t=1426" TargetMode="External"/><Relationship Id="rId18" Type="http://schemas.openxmlformats.org/officeDocument/2006/relationships/hyperlink" Target="https://www.twitch.tv/videos/934883896?t=02h13m13s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2979555" TargetMode="External"/><Relationship Id="rId2" Type="http://schemas.openxmlformats.org/officeDocument/2006/relationships/hyperlink" Target="https://www.twitch.tv/videos/882979555" TargetMode="External"/><Relationship Id="rId3" Type="http://schemas.openxmlformats.org/officeDocument/2006/relationships/hyperlink" Target="https://www.twitch.tv/videos/884351834" TargetMode="External"/><Relationship Id="rId4" Type="http://schemas.openxmlformats.org/officeDocument/2006/relationships/hyperlink" Target="https://clips.twitch.tv/WimpyRudePresidentItsBoshyTime" TargetMode="External"/><Relationship Id="rId9" Type="http://schemas.openxmlformats.org/officeDocument/2006/relationships/hyperlink" Target="https://www.twitch.tv/videos/901454769?t=00h48m47s" TargetMode="External"/><Relationship Id="rId5" Type="http://schemas.openxmlformats.org/officeDocument/2006/relationships/hyperlink" Target="https://clips.twitch.tv/PlausibleSlipperyTigerOhMyDog" TargetMode="External"/><Relationship Id="rId6" Type="http://schemas.openxmlformats.org/officeDocument/2006/relationships/hyperlink" Target="https://clips.twitch.tv/DeterminedCourageousGnatKreygasm" TargetMode="External"/><Relationship Id="rId7" Type="http://schemas.openxmlformats.org/officeDocument/2006/relationships/hyperlink" Target="https://www.twitch.tv/videos/898877876" TargetMode="External"/><Relationship Id="rId8" Type="http://schemas.openxmlformats.org/officeDocument/2006/relationships/hyperlink" Target="https://www.twitch.tv/videos/898877876" TargetMode="External"/><Relationship Id="rId11" Type="http://schemas.openxmlformats.org/officeDocument/2006/relationships/hyperlink" Target="https://www.twitch.tv/videos/931298049?t=00h30m16s" TargetMode="External"/><Relationship Id="rId10" Type="http://schemas.openxmlformats.org/officeDocument/2006/relationships/hyperlink" Target="https://www.twitch.tv/videos/901454769?t=01h43m14s" TargetMode="External"/><Relationship Id="rId13" Type="http://schemas.openxmlformats.org/officeDocument/2006/relationships/hyperlink" Target="https://www.twitch.tv/videos/934890596?t=00h46m19s" TargetMode="External"/><Relationship Id="rId12" Type="http://schemas.openxmlformats.org/officeDocument/2006/relationships/hyperlink" Target="https://www.twitch.tv/videos/931298049?t=01h05m53s" TargetMode="External"/><Relationship Id="rId15" Type="http://schemas.openxmlformats.org/officeDocument/2006/relationships/hyperlink" Target="https://www.twitch.tv/videos/936163064?t=0h40m22s" TargetMode="External"/><Relationship Id="rId14" Type="http://schemas.openxmlformats.org/officeDocument/2006/relationships/hyperlink" Target="https://www.twitch.tv/videos/934890596?t=01h34m59s" TargetMode="External"/><Relationship Id="rId17" Type="http://schemas.openxmlformats.org/officeDocument/2006/relationships/hyperlink" Target="https://www.twitch.tv/videos/941284019?t=00h29m09s" TargetMode="External"/><Relationship Id="rId16" Type="http://schemas.openxmlformats.org/officeDocument/2006/relationships/hyperlink" Target="https://www.twitch.tv/videos/936163064?t=1h0m50s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www.twitch.tv/videos/941284019?t=00h52m47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1686888" TargetMode="External"/><Relationship Id="rId2" Type="http://schemas.openxmlformats.org/officeDocument/2006/relationships/hyperlink" Target="https://www.twitch.tv/videos/881686888" TargetMode="External"/><Relationship Id="rId3" Type="http://schemas.openxmlformats.org/officeDocument/2006/relationships/hyperlink" Target="https://www.twitch.tv/videos/888358610" TargetMode="External"/><Relationship Id="rId4" Type="http://schemas.openxmlformats.org/officeDocument/2006/relationships/hyperlink" Target="https://www.twitch.tv/videos/888358610" TargetMode="External"/><Relationship Id="rId9" Type="http://schemas.openxmlformats.org/officeDocument/2006/relationships/hyperlink" Target="https://www.twitch.tv/videos/906724235?t=00h53m24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www.twitch.tv/videos/900111348" TargetMode="External"/><Relationship Id="rId8" Type="http://schemas.openxmlformats.org/officeDocument/2006/relationships/hyperlink" Target="https://www.twitch.tv/videos/900138569" TargetMode="External"/><Relationship Id="rId11" Type="http://schemas.openxmlformats.org/officeDocument/2006/relationships/hyperlink" Target="https://www.twitch.tv/videos/909367363?t=00h30m02s" TargetMode="External"/><Relationship Id="rId10" Type="http://schemas.openxmlformats.org/officeDocument/2006/relationships/hyperlink" Target="https://www.twitch.tv/videos/906724235?t=01h36m38s" TargetMode="External"/><Relationship Id="rId13" Type="http://schemas.openxmlformats.org/officeDocument/2006/relationships/hyperlink" Target="https://www.twitch.tv/videos/926110935?t=00h44m13s" TargetMode="External"/><Relationship Id="rId12" Type="http://schemas.openxmlformats.org/officeDocument/2006/relationships/hyperlink" Target="https://www.twitch.tv/videos/909367363?t=01h07m34s" TargetMode="External"/><Relationship Id="rId15" Type="http://schemas.openxmlformats.org/officeDocument/2006/relationships/hyperlink" Target="https://www.twitch.tv/videos/934890596?t=00h46m19s" TargetMode="External"/><Relationship Id="rId14" Type="http://schemas.openxmlformats.org/officeDocument/2006/relationships/hyperlink" Target="https://youtu.be/ONnKbXudO8A" TargetMode="External"/><Relationship Id="rId17" Type="http://schemas.openxmlformats.org/officeDocument/2006/relationships/hyperlink" Target="https://youtu.be/v_cUk3PdwdA?t=1426" TargetMode="External"/><Relationship Id="rId16" Type="http://schemas.openxmlformats.org/officeDocument/2006/relationships/hyperlink" Target="https://www.twitch.tv/videos/934890596?t=01h34m59s" TargetMode="External"/><Relationship Id="rId19" Type="http://schemas.openxmlformats.org/officeDocument/2006/relationships/drawing" Target="../drawings/drawing10.xml"/><Relationship Id="rId18" Type="http://schemas.openxmlformats.org/officeDocument/2006/relationships/hyperlink" Target="https://youtu.be/v_cUk3PdwdA?t=3980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7940002" TargetMode="External"/><Relationship Id="rId3" Type="http://schemas.openxmlformats.org/officeDocument/2006/relationships/hyperlink" Target="https://www.twitch.tv/videos/881686888" TargetMode="External"/><Relationship Id="rId4" Type="http://schemas.openxmlformats.org/officeDocument/2006/relationships/hyperlink" Target="https://www.twitch.tv/videos/881686888" TargetMode="External"/><Relationship Id="rId9" Type="http://schemas.openxmlformats.org/officeDocument/2006/relationships/hyperlink" Target="https://www.twitch.tv/videos/893451094" TargetMode="External"/><Relationship Id="rId5" Type="http://schemas.openxmlformats.org/officeDocument/2006/relationships/hyperlink" Target="https://www.twitch.tv/videos/884351834" TargetMode="External"/><Relationship Id="rId6" Type="http://schemas.openxmlformats.org/officeDocument/2006/relationships/hyperlink" Target="https://clips.twitch.tv/WimpyRudePresidentItsBoshyTime" TargetMode="External"/><Relationship Id="rId7" Type="http://schemas.openxmlformats.org/officeDocument/2006/relationships/hyperlink" Target="https://www.twitch.tv/videos/892063477" TargetMode="External"/><Relationship Id="rId8" Type="http://schemas.openxmlformats.org/officeDocument/2006/relationships/hyperlink" Target="https://www.twitch.tv/videos/892063477" TargetMode="External"/><Relationship Id="rId20" Type="http://schemas.openxmlformats.org/officeDocument/2006/relationships/hyperlink" Target="https://www.twitch.tv/videos/952097714?t=00h58m37s" TargetMode="External"/><Relationship Id="rId22" Type="http://schemas.openxmlformats.org/officeDocument/2006/relationships/drawing" Target="../drawings/drawing11.xml"/><Relationship Id="rId21" Type="http://schemas.openxmlformats.org/officeDocument/2006/relationships/hyperlink" Target="https://www.twitch.tv/videos/952097714?t=01h29m51s" TargetMode="External"/><Relationship Id="rId11" Type="http://schemas.openxmlformats.org/officeDocument/2006/relationships/hyperlink" Target="https://www.twitch.tv/videos/896217372" TargetMode="External"/><Relationship Id="rId10" Type="http://schemas.openxmlformats.org/officeDocument/2006/relationships/hyperlink" Target="https://clips.twitch.tv/AverageGoodMetalMoreCowbell" TargetMode="External"/><Relationship Id="rId13" Type="http://schemas.openxmlformats.org/officeDocument/2006/relationships/hyperlink" Target="https://www.twitch.tv/videos/906749745?t=00h22m59s" TargetMode="External"/><Relationship Id="rId12" Type="http://schemas.openxmlformats.org/officeDocument/2006/relationships/hyperlink" Target="https://www.twitch.tv/videos/896217372" TargetMode="External"/><Relationship Id="rId15" Type="http://schemas.openxmlformats.org/officeDocument/2006/relationships/hyperlink" Target="https://www.twitch.tv/videos/913260309?t=00h57m29s" TargetMode="External"/><Relationship Id="rId14" Type="http://schemas.openxmlformats.org/officeDocument/2006/relationships/hyperlink" Target="https://www.twitch.tv/videos/906749745?t=00h42m04s" TargetMode="External"/><Relationship Id="rId17" Type="http://schemas.openxmlformats.org/officeDocument/2006/relationships/hyperlink" Target="https://www.twitch.tv/videos/919637127" TargetMode="External"/><Relationship Id="rId16" Type="http://schemas.openxmlformats.org/officeDocument/2006/relationships/hyperlink" Target="https://www.twitch.tv/videos/913260309?t=01h35m28s" TargetMode="External"/><Relationship Id="rId19" Type="http://schemas.openxmlformats.org/officeDocument/2006/relationships/hyperlink" Target="https://www.twitch.tv/videos/952097714?t=00h30m42s" TargetMode="External"/><Relationship Id="rId18" Type="http://schemas.openxmlformats.org/officeDocument/2006/relationships/hyperlink" Target="https://www.twitch.tv/videos/919637127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8027140" TargetMode="External"/><Relationship Id="rId2" Type="http://schemas.openxmlformats.org/officeDocument/2006/relationships/hyperlink" Target="https://www.twitch.tv/videos/878027140" TargetMode="External"/><Relationship Id="rId3" Type="http://schemas.openxmlformats.org/officeDocument/2006/relationships/hyperlink" Target="https://www.twitch.tv/videos/896217372" TargetMode="External"/><Relationship Id="rId4" Type="http://schemas.openxmlformats.org/officeDocument/2006/relationships/hyperlink" Target="https://www.twitch.tv/videos/896217372" TargetMode="External"/><Relationship Id="rId9" Type="http://schemas.openxmlformats.org/officeDocument/2006/relationships/hyperlink" Target="https://www.twitch.tv/videos/906726891?t=00h22m07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www.twitch.tv/videos/897458603" TargetMode="External"/><Relationship Id="rId8" Type="http://schemas.openxmlformats.org/officeDocument/2006/relationships/hyperlink" Target="https://www.twitch.tv/videos/897458603" TargetMode="External"/><Relationship Id="rId20" Type="http://schemas.openxmlformats.org/officeDocument/2006/relationships/hyperlink" Target="https://www.twitch.tv/videos/958449726?t=01h29m06s" TargetMode="External"/><Relationship Id="rId22" Type="http://schemas.openxmlformats.org/officeDocument/2006/relationships/hyperlink" Target="https://www.twitch.tv/videos/968356256?t=01h04m11s" TargetMode="External"/><Relationship Id="rId21" Type="http://schemas.openxmlformats.org/officeDocument/2006/relationships/hyperlink" Target="https://www.twitch.tv/videos/959645131?t=01h11m40s" TargetMode="External"/><Relationship Id="rId24" Type="http://schemas.openxmlformats.org/officeDocument/2006/relationships/drawing" Target="../drawings/drawing12.xml"/><Relationship Id="rId23" Type="http://schemas.openxmlformats.org/officeDocument/2006/relationships/hyperlink" Target="https://www.twitch.tv/videos/968356256?t=01h35m01s" TargetMode="External"/><Relationship Id="rId11" Type="http://schemas.openxmlformats.org/officeDocument/2006/relationships/hyperlink" Target="https://www.twitch.tv/videos/915869745?t=00h13m45s" TargetMode="External"/><Relationship Id="rId10" Type="http://schemas.openxmlformats.org/officeDocument/2006/relationships/hyperlink" Target="https://clips.twitch.tv/EnjoyableRealSamosaGrammarKing" TargetMode="External"/><Relationship Id="rId13" Type="http://schemas.openxmlformats.org/officeDocument/2006/relationships/hyperlink" Target="https://www.twitch.tv/videos/927339119?t=00h49m30s" TargetMode="External"/><Relationship Id="rId12" Type="http://schemas.openxmlformats.org/officeDocument/2006/relationships/hyperlink" Target="https://www.twitch.tv/videos/915869745?t=00h44m27s" TargetMode="External"/><Relationship Id="rId15" Type="http://schemas.openxmlformats.org/officeDocument/2006/relationships/hyperlink" Target="https://www.twitch.tv/videos/929879005?t=00h34m57s" TargetMode="External"/><Relationship Id="rId14" Type="http://schemas.openxmlformats.org/officeDocument/2006/relationships/hyperlink" Target="https://www.twitch.tv/videos/927339119?t=01h24m09s" TargetMode="External"/><Relationship Id="rId17" Type="http://schemas.openxmlformats.org/officeDocument/2006/relationships/hyperlink" Target="https://www.twitch.tv/videos/941284019?t=00h29m09s" TargetMode="External"/><Relationship Id="rId16" Type="http://schemas.openxmlformats.org/officeDocument/2006/relationships/hyperlink" Target="https://www.twitch.tv/videos/929879005?t=00h53m04s" TargetMode="External"/><Relationship Id="rId19" Type="http://schemas.openxmlformats.org/officeDocument/2006/relationships/hyperlink" Target="https://www.twitch.tv/videos/958449726?t=00h44m57s" TargetMode="External"/><Relationship Id="rId18" Type="http://schemas.openxmlformats.org/officeDocument/2006/relationships/hyperlink" Target="https://www.twitch.tv/videos/941284019?t=00h52m47s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SillyAmazonianParrotPipeHype" TargetMode="External"/><Relationship Id="rId2" Type="http://schemas.openxmlformats.org/officeDocument/2006/relationships/hyperlink" Target="https://www.twitch.tv/videos/888358610" TargetMode="External"/><Relationship Id="rId3" Type="http://schemas.openxmlformats.org/officeDocument/2006/relationships/hyperlink" Target="https://www.twitch.tv/videos/892063477" TargetMode="External"/><Relationship Id="rId4" Type="http://schemas.openxmlformats.org/officeDocument/2006/relationships/hyperlink" Target="https://www.twitch.tv/videos/892063477" TargetMode="External"/><Relationship Id="rId9" Type="http://schemas.openxmlformats.org/officeDocument/2006/relationships/hyperlink" Target="https://www.twitch.tv/videos/924915041?t=00h37m47s" TargetMode="External"/><Relationship Id="rId5" Type="http://schemas.openxmlformats.org/officeDocument/2006/relationships/hyperlink" Target="https://www.twitch.tv/videos/906726891?t=00h22m07s" TargetMode="External"/><Relationship Id="rId6" Type="http://schemas.openxmlformats.org/officeDocument/2006/relationships/hyperlink" Target="https://clips.twitch.tv/EnjoyableRealSamosaGrammarKing" TargetMode="External"/><Relationship Id="rId7" Type="http://schemas.openxmlformats.org/officeDocument/2006/relationships/hyperlink" Target="https://streamable.com/mtg4vj" TargetMode="External"/><Relationship Id="rId8" Type="http://schemas.openxmlformats.org/officeDocument/2006/relationships/hyperlink" Target="https://www.twitch.tv/videos/933694189?t=1h9m36s" TargetMode="External"/><Relationship Id="rId11" Type="http://schemas.openxmlformats.org/officeDocument/2006/relationships/hyperlink" Target="https://www.twitch.tv/videos/924944710?t=01h22m14s" TargetMode="External"/><Relationship Id="rId10" Type="http://schemas.openxmlformats.org/officeDocument/2006/relationships/hyperlink" Target="https://www.twitch.tv/videos/924915041?t=01h26m24s" TargetMode="External"/><Relationship Id="rId13" Type="http://schemas.openxmlformats.org/officeDocument/2006/relationships/hyperlink" Target="https://www.twitch.tv/videos/927432953?t=00h23m12s" TargetMode="External"/><Relationship Id="rId12" Type="http://schemas.openxmlformats.org/officeDocument/2006/relationships/hyperlink" Target="https://www.twitch.tv/videos/924944710?t=02h02m19s" TargetMode="External"/><Relationship Id="rId15" Type="http://schemas.openxmlformats.org/officeDocument/2006/relationships/hyperlink" Target="https://www.twitch.tv/videos/928566433?t=00h27m11s" TargetMode="External"/><Relationship Id="rId14" Type="http://schemas.openxmlformats.org/officeDocument/2006/relationships/hyperlink" Target="https://www.twitch.tv/videos/927432953?t=01h06m58s" TargetMode="External"/><Relationship Id="rId17" Type="http://schemas.openxmlformats.org/officeDocument/2006/relationships/hyperlink" Target="https://www.twitch.tv/videos/936163064?t=0h40m22s" TargetMode="External"/><Relationship Id="rId16" Type="http://schemas.openxmlformats.org/officeDocument/2006/relationships/hyperlink" Target="https://www.twitch.tv/videos/928566433?t=01h52m26s" TargetMode="External"/><Relationship Id="rId19" Type="http://schemas.openxmlformats.org/officeDocument/2006/relationships/drawing" Target="../drawings/drawing13.xml"/><Relationship Id="rId18" Type="http://schemas.openxmlformats.org/officeDocument/2006/relationships/hyperlink" Target="https://www.twitch.tv/videos/936163064?t=1h0m50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7940002" TargetMode="External"/><Relationship Id="rId2" Type="http://schemas.openxmlformats.org/officeDocument/2006/relationships/hyperlink" Target="https://www.twitch.tv/videos/877940002" TargetMode="External"/><Relationship Id="rId3" Type="http://schemas.openxmlformats.org/officeDocument/2006/relationships/hyperlink" Target="https://www.twitch.tv/videos/878027140" TargetMode="External"/><Relationship Id="rId4" Type="http://schemas.openxmlformats.org/officeDocument/2006/relationships/hyperlink" Target="https://www.twitch.tv/videos/878027140" TargetMode="External"/><Relationship Id="rId9" Type="http://schemas.openxmlformats.org/officeDocument/2006/relationships/hyperlink" Target="https://www.twitch.tv/videos/909333453" TargetMode="External"/><Relationship Id="rId5" Type="http://schemas.openxmlformats.org/officeDocument/2006/relationships/hyperlink" Target="https://www.twitch.tv/videos/882979555" TargetMode="External"/><Relationship Id="rId6" Type="http://schemas.openxmlformats.org/officeDocument/2006/relationships/hyperlink" Target="https://www.twitch.tv/videos/882979555" TargetMode="External"/><Relationship Id="rId7" Type="http://schemas.openxmlformats.org/officeDocument/2006/relationships/hyperlink" Target="https://clips.twitch.tv/StupidBusyNikudonPhilosoraptor" TargetMode="External"/><Relationship Id="rId8" Type="http://schemas.openxmlformats.org/officeDocument/2006/relationships/hyperlink" Target="https://www.twitch.tv/videos/900183297" TargetMode="External"/><Relationship Id="rId11" Type="http://schemas.openxmlformats.org/officeDocument/2006/relationships/hyperlink" Target="https://www.twitch.tv/videos/924944710?t=01h22m14s" TargetMode="External"/><Relationship Id="rId10" Type="http://schemas.openxmlformats.org/officeDocument/2006/relationships/hyperlink" Target="https://www.twitch.tv/videos/909333453" TargetMode="External"/><Relationship Id="rId13" Type="http://schemas.openxmlformats.org/officeDocument/2006/relationships/hyperlink" Target="https://www.twitch.tv/videos/929943802?t=00h18m21s" TargetMode="External"/><Relationship Id="rId12" Type="http://schemas.openxmlformats.org/officeDocument/2006/relationships/hyperlink" Target="https://www.twitch.tv/videos/924944710?t=02h02m19s" TargetMode="External"/><Relationship Id="rId15" Type="http://schemas.openxmlformats.org/officeDocument/2006/relationships/drawing" Target="../drawings/drawing14.xml"/><Relationship Id="rId14" Type="http://schemas.openxmlformats.org/officeDocument/2006/relationships/hyperlink" Target="https://www.twitch.tv/videos/929943802?t=00h48m49s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1819066" TargetMode="External"/><Relationship Id="rId2" Type="http://schemas.openxmlformats.org/officeDocument/2006/relationships/hyperlink" Target="https://www.twitch.tv/videos/881819066" TargetMode="External"/><Relationship Id="rId3" Type="http://schemas.openxmlformats.org/officeDocument/2006/relationships/hyperlink" Target="https://www.twitch.tv/videos/893451094" TargetMode="External"/><Relationship Id="rId4" Type="http://schemas.openxmlformats.org/officeDocument/2006/relationships/hyperlink" Target="https://clips.twitch.tv/AverageGoodMetalMoreCowbell" TargetMode="External"/><Relationship Id="rId9" Type="http://schemas.openxmlformats.org/officeDocument/2006/relationships/hyperlink" Target="https://www.twitch.tv/videos/909367363?t=00h30m02s" TargetMode="External"/><Relationship Id="rId5" Type="http://schemas.openxmlformats.org/officeDocument/2006/relationships/hyperlink" Target="https://www.twitch.tv/videos/897458603" TargetMode="External"/><Relationship Id="rId6" Type="http://schemas.openxmlformats.org/officeDocument/2006/relationships/hyperlink" Target="https://www.twitch.tv/videos/897458603" TargetMode="External"/><Relationship Id="rId7" Type="http://schemas.openxmlformats.org/officeDocument/2006/relationships/hyperlink" Target="https://clips.twitch.tv/StupidBusyNikudonPhilosoraptor" TargetMode="External"/><Relationship Id="rId8" Type="http://schemas.openxmlformats.org/officeDocument/2006/relationships/hyperlink" Target="https://www.twitch.tv/videos/900183297" TargetMode="External"/><Relationship Id="rId11" Type="http://schemas.openxmlformats.org/officeDocument/2006/relationships/hyperlink" Target="https://www.twitch.tv/videos/926203169?t=00h24m12s" TargetMode="External"/><Relationship Id="rId10" Type="http://schemas.openxmlformats.org/officeDocument/2006/relationships/hyperlink" Target="https://www.twitch.tv/videos/909367363?t=01h07m34s" TargetMode="External"/><Relationship Id="rId13" Type="http://schemas.openxmlformats.org/officeDocument/2006/relationships/hyperlink" Target="https://www.twitch.tv/videos/928566433?t=00h27m11s" TargetMode="External"/><Relationship Id="rId12" Type="http://schemas.openxmlformats.org/officeDocument/2006/relationships/hyperlink" Target="https://www.twitch.tv/videos/926203169?t=00h49m37s" TargetMode="External"/><Relationship Id="rId15" Type="http://schemas.openxmlformats.org/officeDocument/2006/relationships/hyperlink" Target="https://www.twitch.tv/videos/928566433?t=02h32m07s" TargetMode="External"/><Relationship Id="rId14" Type="http://schemas.openxmlformats.org/officeDocument/2006/relationships/hyperlink" Target="https://www.twitch.tv/videos/928566433?t=01h52m26s" TargetMode="External"/><Relationship Id="rId17" Type="http://schemas.openxmlformats.org/officeDocument/2006/relationships/hyperlink" Target="https://www.twitch.tv/videos/931298049?t=00h30m16s" TargetMode="External"/><Relationship Id="rId16" Type="http://schemas.openxmlformats.org/officeDocument/2006/relationships/hyperlink" Target="https://www.twitch.tv/videos/928566433?t=03h15m33s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www.twitch.tv/videos/931298049?t=01h05m53s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79271821" TargetMode="External"/><Relationship Id="rId2" Type="http://schemas.openxmlformats.org/officeDocument/2006/relationships/hyperlink" Target="https://www.twitch.tv/videos/879271821" TargetMode="External"/><Relationship Id="rId3" Type="http://schemas.openxmlformats.org/officeDocument/2006/relationships/hyperlink" Target="https://clips.twitch.tv/PlausibleSlipperyTigerOhMyDog" TargetMode="External"/><Relationship Id="rId4" Type="http://schemas.openxmlformats.org/officeDocument/2006/relationships/hyperlink" Target="https://clips.twitch.tv/DeterminedCourageousGnatKreygasm" TargetMode="External"/><Relationship Id="rId9" Type="http://schemas.openxmlformats.org/officeDocument/2006/relationships/hyperlink" Target="https://www.twitch.tv/videos/910520888?t=00h42m05s" TargetMode="External"/><Relationship Id="rId5" Type="http://schemas.openxmlformats.org/officeDocument/2006/relationships/hyperlink" Target="https://www.twitch.tv/videos/900111348" TargetMode="External"/><Relationship Id="rId6" Type="http://schemas.openxmlformats.org/officeDocument/2006/relationships/hyperlink" Target="https://www.twitch.tv/videos/900138569" TargetMode="External"/><Relationship Id="rId7" Type="http://schemas.openxmlformats.org/officeDocument/2006/relationships/hyperlink" Target="https://www.twitch.tv/videos/906749745?t=00h22m59s" TargetMode="External"/><Relationship Id="rId8" Type="http://schemas.openxmlformats.org/officeDocument/2006/relationships/hyperlink" Target="https://www.twitch.tv/videos/906749745?t=00h42m04s" TargetMode="External"/><Relationship Id="rId11" Type="http://schemas.openxmlformats.org/officeDocument/2006/relationships/hyperlink" Target="https://www.twitch.tv/videos/926203169?t=00h24m12s" TargetMode="External"/><Relationship Id="rId10" Type="http://schemas.openxmlformats.org/officeDocument/2006/relationships/hyperlink" Target="https://www.twitch.tv/videos/910586122?t=00h43m22s" TargetMode="External"/><Relationship Id="rId13" Type="http://schemas.openxmlformats.org/officeDocument/2006/relationships/hyperlink" Target="https://www.twitch.tv/videos/927432953?t=00h23m12s" TargetMode="External"/><Relationship Id="rId12" Type="http://schemas.openxmlformats.org/officeDocument/2006/relationships/hyperlink" Target="https://www.twitch.tv/videos/926203169?t=00h49m37s" TargetMode="External"/><Relationship Id="rId15" Type="http://schemas.openxmlformats.org/officeDocument/2006/relationships/hyperlink" Target="https://www.twitch.tv/videos/929879005?t=00h34m57s" TargetMode="External"/><Relationship Id="rId14" Type="http://schemas.openxmlformats.org/officeDocument/2006/relationships/hyperlink" Target="https://www.twitch.tv/videos/927432953?t=01h06m58s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www.twitch.tv/videos/929879005?t=00h53m04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0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2" width="12.5"/>
    <col customWidth="1" min="23" max="23" width="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/>
      <c r="V1" s="9"/>
      <c r="W1" s="10"/>
    </row>
    <row r="2">
      <c r="A2" s="11" t="s">
        <v>20</v>
      </c>
      <c r="B2" s="12" t="s">
        <v>21</v>
      </c>
      <c r="C2" s="13">
        <f t="shared" ref="C2:C7" si="1">sum(D2:E2)</f>
        <v>18</v>
      </c>
      <c r="D2" s="13">
        <v>7.0</v>
      </c>
      <c r="E2" s="13">
        <v>11.0</v>
      </c>
      <c r="F2" s="14">
        <f>sum(DBAGS!C3,DBAGS!T3,DBAGS!C11,DBAGS!T11,DBAGS!C19,DBAGS!T19,DBAGS!C27,DBAGS!T27,DBAGS!C35,DBAGS!T35,DBAGS!C43,DBAGS!T43,DBAGS!C51,DBAGS!T51,DBAGS!C60,DBAGS!T60,DBAGS!C69,DBAGS!T69,DBAGS!C79,DBAGS!T79)</f>
        <v>46</v>
      </c>
      <c r="G2" s="14">
        <f>sum(DBAGS!D3,DBAGS!U3,DBAGS!D11,DBAGS!U11,DBAGS!D19,DBAGS!U19,DBAGS!D27,DBAGS!U27,DBAGS!D35,DBAGS!U35,DBAGS!D43,DBAGS!U43,DBAGS!D51,DBAGS!U51,DBAGS!D60,DBAGS!U60,DBAGS!D69,DBAGS!U69,DBAGS!D79,DBAGS!U79)</f>
        <v>1044</v>
      </c>
      <c r="H2" s="14">
        <f>sum(DBAGS!E3,DBAGS!V3,DBAGS!E11,DBAGS!V11,DBAGS!E19,DBAGS!V19,DBAGS!E27,DBAGS!V27,DBAGS!E35,DBAGS!V35,DBAGS!E43,DBAGS!V43,DBAGS!E51,DBAGS!V51,DBAGS!E60,DBAGS!V60,DBAGS!E69,DBAGS!V69,DBAGS!E79,DBAGS!V79)</f>
        <v>7</v>
      </c>
      <c r="I2" s="14">
        <f>sum(DBAGS!F3,DBAGS!W3,DBAGS!F11,DBAGS!W11,DBAGS!F19,DBAGS!W19,DBAGS!F27,DBAGS!W27,DBAGS!F35,DBAGS!W35,DBAGS!F43,DBAGS!W43,DBAGS!F51,DBAGS!W51,DBAGS!F60,DBAGS!W60,DBAGS!F69,DBAGS!W69,DBAGS!F79,DBAGS!W79)</f>
        <v>1117</v>
      </c>
      <c r="J2" s="15">
        <f>sum(DBAGS!G3,DBAGS!X3,DBAGS!G11,DBAGS!X11,DBAGS!G19,DBAGS!X19,DBAGS!G27,DBAGS!X27,DBAGS!G35,DBAGS!X35,DBAGS!G43,DBAGS!X43,DBAGS!G51,DBAGS!X51,DBAGS!G60,DBAGS!X60,DBAGS!G69,DBAGS!X69,DBAGS!G79,DBAGS!X79)</f>
        <v>0.3377546296</v>
      </c>
      <c r="K2" s="14">
        <f>sum(DBAGS!H3,DBAGS!Y3,DBAGS!H11,DBAGS!Y11,DBAGS!H19,DBAGS!Y19,DBAGS!H27,DBAGS!Y27,DBAGS!H35,DBAGS!Y35,DBAGS!H43,DBAGS!Y43,DBAGS!H51,DBAGS!Y51,DBAGS!H60,DBAGS!Y60,DBAGS!H69,DBAGS!Y69,DBAGS!H79,DBAGS!Y79)</f>
        <v>-73</v>
      </c>
      <c r="L2" s="16">
        <f t="shared" ref="L2:L8" si="2">K2/(HOUR(J2)*60+(MINUTE(J2)+((SECOND(J2)/60))))</f>
        <v>-0.1500925228</v>
      </c>
      <c r="M2" s="14">
        <f>sum(DBAGS!J3,DBAGS!AA3,DBAGS!J11,DBAGS!AA11,DBAGS!J19,DBAGS!AA19,DBAGS!J27,DBAGS!AA27,DBAGS!J35,DBAGS!AA35,DBAGS!J43,DBAGS!AA43,DBAGS!J51,DBAGS!AA51,DBAGS!J60,DBAGS!AA60,DBAGS!J69,DBAGS!AA69,DBAGS!J79,DBAGS!AA79)</f>
        <v>53</v>
      </c>
      <c r="N2" s="14">
        <f>sum(DBAGS!K3,DBAGS!AB3,DBAGS!K11,DBAGS!AB11,DBAGS!K19,DBAGS!AB19,DBAGS!K27,DBAGS!AB27,DBAGS!K35,DBAGS!AB35,DBAGS!K43,DBAGS!AB43,DBAGS!K51,DBAGS!AB51,DBAGS!K60,DBAGS!AB60,DBAGS!K69,DBAGS!AB69,DBAGS!K79,DBAGS!AB79)</f>
        <v>104</v>
      </c>
      <c r="O2" s="14">
        <f>sum(DBAGS!L3,DBAGS!AC3,DBAGS!L11,DBAGS!AC11,DBAGS!L19,DBAGS!AC19,DBAGS!L27,DBAGS!AC27,DBAGS!L35,DBAGS!AC35,DBAGS!L43,DBAGS!AC43,DBAGS!L51,DBAGS!AC51,DBAGS!L60,DBAGS!AC60,DBAGS!L69,DBAGS!AC69,DBAGS!L79,DBAGS!AC79)</f>
        <v>10</v>
      </c>
      <c r="P2" s="14">
        <f>sum(DBAGS!M3,DBAGS!AD3,DBAGS!M11,DBAGS!AD11,DBAGS!M19,DBAGS!AD19,DBAGS!M27,DBAGS!AD27,DBAGS!M35,DBAGS!AD35,DBAGS!M43,DBAGS!AD43,DBAGS!M51,DBAGS!AD51,DBAGS!M60,DBAGS!AD60,DBAGS!M69,DBAGS!AD69,DBAGS!M79,DBAGS!AD79)</f>
        <v>3</v>
      </c>
      <c r="Q2" s="14">
        <f>sum(DBAGS!N3,DBAGS!AE3,DBAGS!N11,DBAGS!AE11,DBAGS!N19,DBAGS!AE19,DBAGS!N27,DBAGS!AE27,DBAGS!N35,DBAGS!AE35,DBAGS!N43,DBAGS!AE43,DBAGS!N51,DBAGS!AE51,DBAGS!N60,DBAGS!AE60,DBAGS!N69,DBAGS!AE69,DBAGS!N79,DBAGS!AE79)</f>
        <v>25</v>
      </c>
      <c r="R2" s="14">
        <f>sum(DBAGS!O3,DBAGS!AF3,DBAGS!O11,DBAGS!AF11,DBAGS!O19,DBAGS!AF19,DBAGS!O27,DBAGS!AF27,DBAGS!O35,DBAGS!AF35,DBAGS!O43,DBAGS!AF43,DBAGS!O51,DBAGS!AF51,DBAGS!O60,DBAGS!AF60,DBAGS!O69,DBAGS!AF69,DBAGS!O79,DBAGS!AF79)</f>
        <v>0</v>
      </c>
      <c r="S2" s="14">
        <f>sum(DBAGS!P3,DBAGS!AG3,DBAGS!P11,DBAGS!AG11,DBAGS!P19,DBAGS!AG19,DBAGS!P27,DBAGS!AG27,DBAGS!P35,DBAGS!AG35,DBAGS!P43,DBAGS!AG43,DBAGS!P51,DBAGS!AG51,DBAGS!P60,DBAGS!AG60,DBAGS!P69,DBAGS!AG69,DBAGS!P79,DBAGS!AG79)</f>
        <v>0</v>
      </c>
      <c r="T2" s="17">
        <f t="shared" ref="T2:T8" si="3">J2/I2</f>
        <v>0.0003023765708</v>
      </c>
      <c r="U2" s="18"/>
      <c r="V2" s="19"/>
      <c r="W2" s="20"/>
    </row>
    <row r="3">
      <c r="A3" s="21" t="s">
        <v>20</v>
      </c>
      <c r="B3" s="22" t="s">
        <v>22</v>
      </c>
      <c r="C3" s="23">
        <f t="shared" si="1"/>
        <v>16</v>
      </c>
      <c r="D3" s="23">
        <v>7.0</v>
      </c>
      <c r="E3" s="23">
        <v>9.0</v>
      </c>
      <c r="F3" s="24">
        <f>sum(DBAGS!C4,DBAGS!T4,DBAGS!C12,DBAGS!T12,DBAGS!C20,DBAGS!T20,DBAGS!C28,DBAGS!T28,DBAGS!C36,DBAGS!T36,DBAGS!C44,DBAGS!T44,DBAGS!C52,DBAGS!T52,DBAGS!C61,DBAGS!T61,DBAGS!C70,DBAGS!T70,DBAGS!C80,DBAGS!T80)</f>
        <v>9</v>
      </c>
      <c r="G3" s="24">
        <f>sum(DBAGS!D4,DBAGS!U4,DBAGS!D12,DBAGS!U12,DBAGS!D20,DBAGS!U20,DBAGS!D28,DBAGS!U28,DBAGS!D36,DBAGS!U36,DBAGS!D44,DBAGS!U44,DBAGS!D52,DBAGS!U52,DBAGS!D61,DBAGS!U61,DBAGS!D70,DBAGS!U70,DBAGS!D80,DBAGS!U80)</f>
        <v>2144</v>
      </c>
      <c r="H3" s="24">
        <f>sum(DBAGS!E4,DBAGS!V4,DBAGS!E12,DBAGS!V12,DBAGS!E20,DBAGS!V20,DBAGS!E28,DBAGS!V28,DBAGS!E36,DBAGS!V36,DBAGS!E44,DBAGS!V44,DBAGS!E52,DBAGS!V52,DBAGS!E61,DBAGS!V61,DBAGS!E70,DBAGS!V70,DBAGS!E80,DBAGS!V80)</f>
        <v>8</v>
      </c>
      <c r="I3" s="24">
        <f>sum(DBAGS!F4,DBAGS!W4,DBAGS!F12,DBAGS!W12,DBAGS!F20,DBAGS!W20,DBAGS!F28,DBAGS!W28,DBAGS!F36,DBAGS!W36,DBAGS!F44,DBAGS!W44,DBAGS!F52,DBAGS!W52,DBAGS!F61,DBAGS!W61,DBAGS!F70,DBAGS!W70,DBAGS!F80,DBAGS!W80)</f>
        <v>1729</v>
      </c>
      <c r="J3" s="25">
        <f>sum(DBAGS!G4,DBAGS!X4,DBAGS!G12,DBAGS!X12,DBAGS!G20,DBAGS!X20,DBAGS!G28,DBAGS!X28,DBAGS!G36,DBAGS!X36,DBAGS!G44,DBAGS!X44,DBAGS!G52,DBAGS!X52,DBAGS!G61,DBAGS!X61,DBAGS!G70,DBAGS!X70,DBAGS!G80,DBAGS!X80)</f>
        <v>0.3123148148</v>
      </c>
      <c r="K3" s="24">
        <f>sum(DBAGS!H4,DBAGS!Y4,DBAGS!H12,DBAGS!Y12,DBAGS!H20,DBAGS!Y20,DBAGS!H28,DBAGS!Y28,DBAGS!H36,DBAGS!Y36,DBAGS!H44,DBAGS!Y44,DBAGS!H52,DBAGS!Y52,DBAGS!H61,DBAGS!Y61,DBAGS!H70,DBAGS!Y70,DBAGS!H80,DBAGS!Y80)</f>
        <v>415</v>
      </c>
      <c r="L3" s="26">
        <f t="shared" si="2"/>
        <v>0.9227690483</v>
      </c>
      <c r="M3" s="24">
        <f>sum(DBAGS!J4,DBAGS!AA4,DBAGS!J12,DBAGS!AA12,DBAGS!J20,DBAGS!AA20,DBAGS!J28,DBAGS!AA28,DBAGS!J36,DBAGS!AA36,DBAGS!J44,DBAGS!AA44,DBAGS!J52,DBAGS!AA52,DBAGS!J61,DBAGS!AA61,DBAGS!J70,DBAGS!AA70,DBAGS!J80,DBAGS!AA80)</f>
        <v>75</v>
      </c>
      <c r="N3" s="24">
        <f>sum(DBAGS!K4,DBAGS!AB4,DBAGS!K12,DBAGS!AB12,DBAGS!K20,DBAGS!AB20,DBAGS!K28,DBAGS!AB28,DBAGS!K36,DBAGS!AB36,DBAGS!K44,DBAGS!AB44,DBAGS!K52,DBAGS!AB52,DBAGS!K61,DBAGS!AB61,DBAGS!K70,DBAGS!AB70,DBAGS!K80,DBAGS!AB80)</f>
        <v>387</v>
      </c>
      <c r="O3" s="24">
        <f>sum(DBAGS!L4,DBAGS!AC4,DBAGS!L12,DBAGS!AC12,DBAGS!L20,DBAGS!AC20,DBAGS!L28,DBAGS!AC28,DBAGS!L36,DBAGS!AC36,DBAGS!L44,DBAGS!AC44,DBAGS!L52,DBAGS!AC52,DBAGS!L61,DBAGS!AC61,DBAGS!L70,DBAGS!AC70,DBAGS!L80,DBAGS!AC80)</f>
        <v>101</v>
      </c>
      <c r="P3" s="24">
        <f>sum(DBAGS!M4,DBAGS!AD4,DBAGS!M12,DBAGS!AD12,DBAGS!M20,DBAGS!AD20,DBAGS!M28,DBAGS!AD28,DBAGS!M36,DBAGS!AD36,DBAGS!M44,DBAGS!AD44,DBAGS!M52,DBAGS!AD52,DBAGS!M61,DBAGS!AD61,DBAGS!M70,DBAGS!AD70,DBAGS!M80,DBAGS!AD80)</f>
        <v>43</v>
      </c>
      <c r="Q3" s="24">
        <f>sum(DBAGS!N4,DBAGS!AE4,DBAGS!N12,DBAGS!AE12,DBAGS!N20,DBAGS!AE20,DBAGS!N28,DBAGS!AE28,DBAGS!N36,DBAGS!AE36,DBAGS!N44,DBAGS!AE44,DBAGS!N52,DBAGS!AE52,DBAGS!N61,DBAGS!AE61,DBAGS!N70,DBAGS!AE70,DBAGS!N80,DBAGS!AE80)</f>
        <v>67</v>
      </c>
      <c r="R3" s="24">
        <f>sum(DBAGS!O4,DBAGS!AF4,DBAGS!O12,DBAGS!AF12,DBAGS!O20,DBAGS!AF20,DBAGS!O28,DBAGS!AF28,DBAGS!O36,DBAGS!AF36,DBAGS!O44,DBAGS!AF44,DBAGS!O52,DBAGS!AF52,DBAGS!O61,DBAGS!AF61,DBAGS!O70,DBAGS!AF70,DBAGS!O80,DBAGS!AF80)</f>
        <v>4</v>
      </c>
      <c r="S3" s="27">
        <f>sum(DBAGS!P4,DBAGS!AG4,DBAGS!P12,DBAGS!AG12,DBAGS!P20,DBAGS!AG20,DBAGS!P28,DBAGS!AG28,DBAGS!P36,DBAGS!AG36,DBAGS!P44,DBAGS!AG44,DBAGS!P52,DBAGS!AG52,DBAGS!P61,DBAGS!AG61,DBAGS!P70,DBAGS!AG70,DBAGS!P80,DBAGS!AG80)</f>
        <v>0</v>
      </c>
      <c r="T3" s="28">
        <f t="shared" si="3"/>
        <v>0.0001806332069</v>
      </c>
      <c r="U3" s="19"/>
      <c r="V3" s="19"/>
      <c r="W3" s="20"/>
    </row>
    <row r="4">
      <c r="A4" s="29" t="s">
        <v>20</v>
      </c>
      <c r="B4" s="12" t="s">
        <v>23</v>
      </c>
      <c r="C4" s="30">
        <f t="shared" si="1"/>
        <v>12</v>
      </c>
      <c r="D4" s="30">
        <v>6.0</v>
      </c>
      <c r="E4" s="30">
        <v>6.0</v>
      </c>
      <c r="F4" s="31">
        <f>sum(DBAGS!C5,DBAGS!T5,DBAGS!C13,DBAGS!T13,DBAGS!C21,DBAGS!T21,DBAGS!C29,DBAGS!T29,DBAGS!C37,DBAGS!T37,DBAGS!C45,DBAGS!T45,DBAGS!C53,DBAGS!T53,DBAGS!C62,DBAGS!T62,DBAGS!C71,DBAGS!T71,DBAGS!C81,DBAGS!T81)</f>
        <v>1</v>
      </c>
      <c r="G4" s="31">
        <f>sum(DBAGS!D5,DBAGS!U5,DBAGS!D13,DBAGS!U13,DBAGS!D21,DBAGS!U21,DBAGS!D29,DBAGS!U29,DBAGS!D37,DBAGS!U37,DBAGS!D45,DBAGS!U45,DBAGS!D53,DBAGS!U53,DBAGS!D62,DBAGS!U62,DBAGS!D71,DBAGS!U71,DBAGS!D81,DBAGS!U81)</f>
        <v>1049</v>
      </c>
      <c r="H4" s="31">
        <f>sum(DBAGS!E5,DBAGS!V5,DBAGS!E13,DBAGS!V13,DBAGS!E21,DBAGS!V21,DBAGS!E29,DBAGS!V29,DBAGS!E37,DBAGS!V37,DBAGS!E45,DBAGS!V45,DBAGS!E53,DBAGS!V53,DBAGS!E62,DBAGS!V62,DBAGS!E71,DBAGS!V71,DBAGS!E81,DBAGS!V81)</f>
        <v>6</v>
      </c>
      <c r="I4" s="31">
        <f>sum(DBAGS!F5,DBAGS!W5,DBAGS!F13,DBAGS!W13,DBAGS!F21,DBAGS!W21,DBAGS!F29,DBAGS!W29,DBAGS!F37,DBAGS!W37,DBAGS!F45,DBAGS!W45,DBAGS!F53,DBAGS!W53,DBAGS!F62,DBAGS!W62,DBAGS!F71,DBAGS!W71,DBAGS!F81,DBAGS!W81)</f>
        <v>1083</v>
      </c>
      <c r="J4" s="32">
        <f>sum(DBAGS!G5,DBAGS!X5,DBAGS!G13,DBAGS!X13,DBAGS!G21,DBAGS!X21,DBAGS!G29,DBAGS!X29,DBAGS!G37,DBAGS!X37,DBAGS!G45,DBAGS!X45,DBAGS!G53,DBAGS!X53,DBAGS!G62,DBAGS!X62,DBAGS!G71,DBAGS!X71,DBAGS!G81,DBAGS!X81)</f>
        <v>0.2434375</v>
      </c>
      <c r="K4" s="31">
        <f>sum(DBAGS!H5,DBAGS!Y5,DBAGS!H13,DBAGS!Y13,DBAGS!H21,DBAGS!Y21,DBAGS!H29,DBAGS!Y29,DBAGS!H37,DBAGS!Y37,DBAGS!H45,DBAGS!Y45,DBAGS!H53,DBAGS!Y53,DBAGS!H62,DBAGS!Y62,DBAGS!H71,DBAGS!Y71,DBAGS!H81,DBAGS!Y81)</f>
        <v>-34</v>
      </c>
      <c r="L4" s="33">
        <f t="shared" si="2"/>
        <v>-0.09699044359</v>
      </c>
      <c r="M4" s="34">
        <f>sum(DBAGS!J5,DBAGS!AA5,DBAGS!J13,DBAGS!AA13,DBAGS!J21,DBAGS!AA21,DBAGS!J29,DBAGS!AA29,DBAGS!J37,DBAGS!AA37,DBAGS!J45,DBAGS!AA45,DBAGS!J53,DBAGS!AA53,DBAGS!J62,DBAGS!AA62,DBAGS!J71,DBAGS!AA71,DBAGS!J81,DBAGS!AA81)</f>
        <v>27</v>
      </c>
      <c r="N4" s="34">
        <f>sum(DBAGS!K5,DBAGS!AB5,DBAGS!K13,DBAGS!AB13,DBAGS!K21,DBAGS!AB21,DBAGS!K29,DBAGS!AB29,DBAGS!K37,DBAGS!AB37,DBAGS!K45,DBAGS!AB45,DBAGS!K53,DBAGS!AB53,DBAGS!K62,DBAGS!AB62,DBAGS!K71,DBAGS!AB71,DBAGS!K81,DBAGS!AB81)</f>
        <v>123</v>
      </c>
      <c r="O4" s="34">
        <f>sum(DBAGS!L5,DBAGS!AC5,DBAGS!L13,DBAGS!AC13,DBAGS!L21,DBAGS!AC21,DBAGS!L29,DBAGS!AC29,DBAGS!L37,DBAGS!AC37,DBAGS!L45,DBAGS!AC45,DBAGS!L53,DBAGS!AC53,DBAGS!L62,DBAGS!AC62,DBAGS!L71,DBAGS!AC71,DBAGS!L81,DBAGS!AC81)</f>
        <v>27</v>
      </c>
      <c r="P4" s="34">
        <f>sum(DBAGS!M5,DBAGS!AD5,DBAGS!M13,DBAGS!AD13,DBAGS!M21,DBAGS!AD21,DBAGS!M29,DBAGS!AD29,DBAGS!M37,DBAGS!AD37,DBAGS!M45,DBAGS!AD45,DBAGS!M53,DBAGS!AD53,DBAGS!M62,DBAGS!AD62,DBAGS!M71,DBAGS!AD71,DBAGS!M81,DBAGS!AD81)</f>
        <v>9</v>
      </c>
      <c r="Q4" s="34">
        <f>sum(DBAGS!N5,DBAGS!AE5,DBAGS!N13,DBAGS!AE13,DBAGS!N21,DBAGS!AE21,DBAGS!N29,DBAGS!AE29,DBAGS!N37,DBAGS!AE37,DBAGS!N45,DBAGS!AE45,DBAGS!N53,DBAGS!AE53,DBAGS!N62,DBAGS!AE62,DBAGS!N71,DBAGS!AE71,DBAGS!N81,DBAGS!AE81)</f>
        <v>13</v>
      </c>
      <c r="R4" s="34">
        <f>sum(DBAGS!O5,DBAGS!AF5,DBAGS!O13,DBAGS!AF13,DBAGS!O21,DBAGS!AF21,DBAGS!O29,DBAGS!AF29,DBAGS!O37,DBAGS!AF37,DBAGS!O45,DBAGS!AF45,DBAGS!O53,DBAGS!AF53,DBAGS!O62,DBAGS!AF62,DBAGS!O71,DBAGS!AF71,DBAGS!O81,DBAGS!AF81)</f>
        <v>1</v>
      </c>
      <c r="S4" s="34">
        <f>sum(DBAGS!P5,DBAGS!AG5,DBAGS!P13,DBAGS!AG13,DBAGS!P21,DBAGS!AG21,DBAGS!P29,DBAGS!AG29,DBAGS!P37,DBAGS!AG37,DBAGS!P45,DBAGS!AG45,DBAGS!P53,DBAGS!AG53,DBAGS!P62,DBAGS!AG62,DBAGS!P71,DBAGS!AG71,DBAGS!P81,DBAGS!AG81)</f>
        <v>0</v>
      </c>
      <c r="T4" s="35">
        <f t="shared" si="3"/>
        <v>0.0002247807018</v>
      </c>
      <c r="U4" s="19"/>
      <c r="V4" s="19"/>
      <c r="W4" s="20"/>
    </row>
    <row r="5">
      <c r="A5" s="21" t="s">
        <v>20</v>
      </c>
      <c r="B5" s="22" t="s">
        <v>24</v>
      </c>
      <c r="C5" s="23">
        <f t="shared" si="1"/>
        <v>2</v>
      </c>
      <c r="D5" s="23">
        <v>1.0</v>
      </c>
      <c r="E5" s="23">
        <v>1.0</v>
      </c>
      <c r="F5" s="24">
        <f>sum(DBAGS!C6,DBAGS!T6,DBAGS!C14,DBAGS!T14,DBAGS!C22,DBAGS!T22,DBAGS!C30,DBAGS!T30,DBAGS!C38,DBAGS!T38,DBAGS!C46,DBAGS!T46,DBAGS!C54,DBAGS!T54,DBAGS!C63,DBAGS!T63,DBAGS!C72,DBAGS!T72,DBAGS!C82,DBAGS!T82)</f>
        <v>0</v>
      </c>
      <c r="G5" s="24">
        <f>sum(DBAGS!D6,DBAGS!U6,DBAGS!D14,DBAGS!U14,DBAGS!D22,DBAGS!U22,DBAGS!D30,DBAGS!U30,DBAGS!D38,DBAGS!U38,DBAGS!D46,DBAGS!U46,DBAGS!D54,DBAGS!U54,DBAGS!D63,DBAGS!U63,DBAGS!D72,DBAGS!U72,DBAGS!D82,DBAGS!U82)</f>
        <v>122</v>
      </c>
      <c r="H5" s="24">
        <f>sum(DBAGS!E6,DBAGS!V6,DBAGS!E14,DBAGS!V14,DBAGS!E22,DBAGS!V22,DBAGS!E30,DBAGS!V30,DBAGS!E38,DBAGS!V38,DBAGS!E46,DBAGS!V46,DBAGS!E54,DBAGS!V54,DBAGS!E63,DBAGS!V63,DBAGS!E72,DBAGS!V72,DBAGS!E82,DBAGS!V82)</f>
        <v>0</v>
      </c>
      <c r="I5" s="24">
        <f>sum(DBAGS!F6,DBAGS!W6,DBAGS!F14,DBAGS!W14,DBAGS!F22,DBAGS!W22,DBAGS!F30,DBAGS!W30,DBAGS!F38,DBAGS!W38,DBAGS!F46,DBAGS!W46,DBAGS!F54,DBAGS!W54,DBAGS!F63,DBAGS!W63,DBAGS!F72,DBAGS!W72,DBAGS!F82,DBAGS!W82)</f>
        <v>144</v>
      </c>
      <c r="J5" s="25">
        <f>sum(DBAGS!G6,DBAGS!X6,DBAGS!G14,DBAGS!X14,DBAGS!G22,DBAGS!X22,DBAGS!G30,DBAGS!X30,DBAGS!G38,DBAGS!X38,DBAGS!G46,DBAGS!X46,DBAGS!G54,DBAGS!X54,DBAGS!G63,DBAGS!X63,DBAGS!G72,DBAGS!X72,DBAGS!G82,DBAGS!X82)</f>
        <v>0.03023148148</v>
      </c>
      <c r="K5" s="24">
        <f>sum(DBAGS!H6,DBAGS!Y6,DBAGS!H14,DBAGS!Y14,DBAGS!H22,DBAGS!Y22,DBAGS!H30,DBAGS!Y30,DBAGS!H38,DBAGS!Y38,DBAGS!H46,DBAGS!Y46,DBAGS!H54,DBAGS!Y54,DBAGS!H63,DBAGS!Y63,DBAGS!H72,DBAGS!Y72,DBAGS!H82,DBAGS!Y82)</f>
        <v>-22</v>
      </c>
      <c r="L5" s="26">
        <f t="shared" si="2"/>
        <v>-0.5053598775</v>
      </c>
      <c r="M5" s="27">
        <f>sum(DBAGS!J6,DBAGS!AA6,DBAGS!J14,DBAGS!AA14,DBAGS!J22,DBAGS!AA22,DBAGS!J30,DBAGS!AA30,DBAGS!J38,DBAGS!AA38,DBAGS!J46,DBAGS!AA46,DBAGS!J54,DBAGS!AA54,DBAGS!J63,DBAGS!AA63,DBAGS!J72,DBAGS!AA72,DBAGS!J82,DBAGS!AA82)</f>
        <v>3</v>
      </c>
      <c r="N5" s="27">
        <f>sum(DBAGS!K6,DBAGS!AB6,DBAGS!K14,DBAGS!AB14,DBAGS!K22,DBAGS!AB22,DBAGS!K30,DBAGS!AB30,DBAGS!K38,DBAGS!AB38,DBAGS!K46,DBAGS!AB46,DBAGS!K54,DBAGS!AB54,DBAGS!K63,DBAGS!AB63,DBAGS!K72,DBAGS!AB72,DBAGS!K82,DBAGS!AB82)</f>
        <v>14</v>
      </c>
      <c r="O5" s="27">
        <f>sum(DBAGS!L6,DBAGS!AC6,DBAGS!L14,DBAGS!AC14,DBAGS!L22,DBAGS!AC22,DBAGS!L30,DBAGS!AC30,DBAGS!L38,DBAGS!AC38,DBAGS!L46,DBAGS!AC46,DBAGS!L54,DBAGS!AC54,DBAGS!L63,DBAGS!AC63,DBAGS!L72,DBAGS!AC72,DBAGS!L82,DBAGS!AC82)</f>
        <v>4</v>
      </c>
      <c r="P5" s="27">
        <f>sum(DBAGS!M6,DBAGS!AD6,DBAGS!M14,DBAGS!AD14,DBAGS!M22,DBAGS!AD22,DBAGS!M30,DBAGS!AD30,DBAGS!M38,DBAGS!AD38,DBAGS!M46,DBAGS!AD46,DBAGS!M54,DBAGS!AD54,DBAGS!M63,DBAGS!AD63,DBAGS!M72,DBAGS!AD72,DBAGS!M82,DBAGS!AD82)</f>
        <v>3</v>
      </c>
      <c r="Q5" s="27">
        <f>sum(DBAGS!N6,DBAGS!AE6,DBAGS!N14,DBAGS!AE14,DBAGS!N22,DBAGS!AE22,DBAGS!N30,DBAGS!AE30,DBAGS!N38,DBAGS!AE38,DBAGS!N46,DBAGS!AE46,DBAGS!N54,DBAGS!AE54,DBAGS!N63,DBAGS!AE63,DBAGS!N72,DBAGS!AE72,DBAGS!N82,DBAGS!AE82)</f>
        <v>4</v>
      </c>
      <c r="R5" s="27">
        <f>sum(DBAGS!O6,DBAGS!AF6,DBAGS!O14,DBAGS!AF14,DBAGS!O22,DBAGS!AF22,DBAGS!O30,DBAGS!AF30,DBAGS!O38,DBAGS!AF38,DBAGS!O46,DBAGS!AF46,DBAGS!O54,DBAGS!AF54,DBAGS!O63,DBAGS!AF63,DBAGS!O72,DBAGS!AF72,DBAGS!O82,DBAGS!AF82)</f>
        <v>0</v>
      </c>
      <c r="S5" s="27">
        <f>sum(DBAGS!P6,DBAGS!AG6,DBAGS!P14,DBAGS!AG14,DBAGS!P22,DBAGS!AG22,DBAGS!P30,DBAGS!AG30,DBAGS!P38,DBAGS!AG38,DBAGS!P46,DBAGS!AG46,DBAGS!P54,DBAGS!AG54,DBAGS!P63,DBAGS!AG63,DBAGS!P72,DBAGS!AG72,DBAGS!P82,DBAGS!AG82)</f>
        <v>0</v>
      </c>
      <c r="T5" s="28">
        <f t="shared" si="3"/>
        <v>0.0002099408436</v>
      </c>
      <c r="U5" s="19"/>
      <c r="V5" s="19"/>
      <c r="W5" s="20"/>
    </row>
    <row r="6">
      <c r="A6" s="29" t="s">
        <v>20</v>
      </c>
      <c r="B6" s="12" t="s">
        <v>25</v>
      </c>
      <c r="C6" s="30">
        <f t="shared" si="1"/>
        <v>16</v>
      </c>
      <c r="D6" s="30">
        <v>6.0</v>
      </c>
      <c r="E6" s="30">
        <v>10.0</v>
      </c>
      <c r="F6" s="31">
        <f>sum(DBAGS!C7,DBAGS!T7,DBAGS!C15,DBAGS!T15,DBAGS!C23,DBAGS!T23,DBAGS!C31,DBAGS!T31,DBAGS!C39,DBAGS!T39,DBAGS!C47,DBAGS!T47,DBAGS!C55,DBAGS!T55,DBAGS!C64,DBAGS!T64,DBAGS!C73,DBAGS!T73,DBAGS!C83,DBAGS!T83)</f>
        <v>3</v>
      </c>
      <c r="G6" s="31">
        <f>sum(DBAGS!D7,DBAGS!U7,DBAGS!D15,DBAGS!U15,DBAGS!D23,DBAGS!U23,DBAGS!D31,DBAGS!U31,DBAGS!D39,DBAGS!U39,DBAGS!D47,DBAGS!U47,DBAGS!D55,DBAGS!U55,DBAGS!D64,DBAGS!U64,DBAGS!D73,DBAGS!U73,DBAGS!D83,DBAGS!U83)</f>
        <v>1776</v>
      </c>
      <c r="H6" s="31">
        <f>sum(DBAGS!E7,DBAGS!V7,DBAGS!E15,DBAGS!V15,DBAGS!E23,DBAGS!V23,DBAGS!E31,DBAGS!V31,DBAGS!E39,DBAGS!V39,DBAGS!E47,DBAGS!V47,DBAGS!E55,DBAGS!V55,DBAGS!E64,DBAGS!V64,DBAGS!E73,DBAGS!V73,DBAGS!E83,DBAGS!V83)</f>
        <v>12</v>
      </c>
      <c r="I6" s="31">
        <f>sum(DBAGS!F7,DBAGS!W7,DBAGS!F15,DBAGS!W15,DBAGS!F23,DBAGS!W23,DBAGS!F31,DBAGS!W31,DBAGS!F39,DBAGS!W39,DBAGS!F47,DBAGS!W47,DBAGS!F55,DBAGS!W55,DBAGS!F64,DBAGS!W64,DBAGS!F73,DBAGS!W73,DBAGS!F83,DBAGS!W83)</f>
        <v>1962</v>
      </c>
      <c r="J6" s="32">
        <f>sum(DBAGS!G7,DBAGS!X7,DBAGS!G15,DBAGS!X15,DBAGS!G23,DBAGS!X23,DBAGS!G31,DBAGS!X31,DBAGS!G39,DBAGS!X39,DBAGS!G47,DBAGS!X47,DBAGS!G55,DBAGS!X55,DBAGS!G64,DBAGS!X64,DBAGS!G73,DBAGS!X73,DBAGS!G83,DBAGS!X83)</f>
        <v>0.3075231481</v>
      </c>
      <c r="K6" s="31">
        <f>sum(DBAGS!H7,DBAGS!Y7,DBAGS!H15,DBAGS!Y15,DBAGS!H23,DBAGS!Y23,DBAGS!H31,DBAGS!Y31,DBAGS!H39,DBAGS!Y39,DBAGS!H47,DBAGS!Y47,DBAGS!H55,DBAGS!Y55,DBAGS!H64,DBAGS!Y64,DBAGS!H73,DBAGS!Y73,DBAGS!H83,DBAGS!Y83)</f>
        <v>-186</v>
      </c>
      <c r="L6" s="33">
        <f t="shared" si="2"/>
        <v>-0.4200225819</v>
      </c>
      <c r="M6" s="34">
        <f>sum(DBAGS!J7,DBAGS!AA7,DBAGS!J15,DBAGS!AA15,DBAGS!J23,DBAGS!AA23,DBAGS!J31,DBAGS!AA31,DBAGS!J39,DBAGS!AA39,DBAGS!J47,DBAGS!AA47,DBAGS!J55,DBAGS!AA55,DBAGS!J64,DBAGS!AA64,DBAGS!J73,DBAGS!AA73,DBAGS!J83,DBAGS!AA83)</f>
        <v>54</v>
      </c>
      <c r="N6" s="34">
        <f>sum(DBAGS!K7,DBAGS!AB7,DBAGS!K15,DBAGS!AB15,DBAGS!K23,DBAGS!AB23,DBAGS!K31,DBAGS!AB31,DBAGS!K39,DBAGS!AB39,DBAGS!K47,DBAGS!AB47,DBAGS!K55,DBAGS!AB55,DBAGS!K64,DBAGS!AB64,DBAGS!K73,DBAGS!AB73,DBAGS!K83,DBAGS!AB83)</f>
        <v>285</v>
      </c>
      <c r="O6" s="34">
        <f>sum(DBAGS!L7,DBAGS!AC7,DBAGS!L15,DBAGS!AC15,DBAGS!L23,DBAGS!AC23,DBAGS!L31,DBAGS!AC31,DBAGS!L39,DBAGS!AC39,DBAGS!L47,DBAGS!AC47,DBAGS!L55,DBAGS!AC55,DBAGS!L64,DBAGS!AC64,DBAGS!L73,DBAGS!AC73,DBAGS!L83,DBAGS!AC83)</f>
        <v>62</v>
      </c>
      <c r="P6" s="34">
        <f>sum(DBAGS!M7,DBAGS!AD7,DBAGS!M15,DBAGS!AD15,DBAGS!M23,DBAGS!AD23,DBAGS!M31,DBAGS!AD31,DBAGS!M39,DBAGS!AD39,DBAGS!M47,DBAGS!AD47,DBAGS!M55,DBAGS!AD55,DBAGS!M64,DBAGS!AD64,DBAGS!M73,DBAGS!AD73,DBAGS!M83,DBAGS!AD83)</f>
        <v>17</v>
      </c>
      <c r="Q6" s="34">
        <f>sum(DBAGS!N7,DBAGS!AE7,DBAGS!N15,DBAGS!AE15,DBAGS!N23,DBAGS!AE23,DBAGS!N31,DBAGS!AE31,DBAGS!N39,DBAGS!AE39,DBAGS!N47,DBAGS!AE47,DBAGS!N55,DBAGS!AE55,DBAGS!N64,DBAGS!AE64,DBAGS!N73,DBAGS!AE73,DBAGS!N83,DBAGS!AE83)</f>
        <v>26</v>
      </c>
      <c r="R6" s="34">
        <f>sum(DBAGS!O7,DBAGS!AF7,DBAGS!O15,DBAGS!AF15,DBAGS!O23,DBAGS!AF23,DBAGS!O31,DBAGS!AF31,DBAGS!O39,DBAGS!AF39,DBAGS!O47,DBAGS!AF47,DBAGS!O55,DBAGS!AF55,DBAGS!O64,DBAGS!AF64,DBAGS!O73,DBAGS!AF73,DBAGS!O83,DBAGS!AF83)</f>
        <v>1</v>
      </c>
      <c r="S6" s="34">
        <f>sum(DBAGS!P7,DBAGS!AG7,DBAGS!P15,DBAGS!AG15,DBAGS!P23,DBAGS!AG23,DBAGS!P31,DBAGS!AG31,DBAGS!P39,DBAGS!AG39,DBAGS!P47,DBAGS!AG47,DBAGS!P55,DBAGS!AG55,DBAGS!P64,DBAGS!AG64,DBAGS!P73,DBAGS!AG73,DBAGS!P83,DBAGS!AG83)</f>
        <v>0</v>
      </c>
      <c r="T6" s="35">
        <f t="shared" si="3"/>
        <v>0.000156739627</v>
      </c>
      <c r="U6" s="19"/>
      <c r="V6" s="19"/>
      <c r="W6" s="20"/>
    </row>
    <row r="7">
      <c r="A7" s="36"/>
      <c r="B7" s="21" t="s">
        <v>26</v>
      </c>
      <c r="C7" s="37">
        <f t="shared" si="1"/>
        <v>6</v>
      </c>
      <c r="D7" s="23">
        <v>1.0</v>
      </c>
      <c r="E7" s="23">
        <v>5.0</v>
      </c>
      <c r="F7" s="23">
        <f>sum(DBAGS!C56,DBAGS!T56,DBAGS!C65,DBAGS!T65)</f>
        <v>1</v>
      </c>
      <c r="G7" s="23">
        <f>sum(DBAGS!D56,DBAGS!U56,DBAGS!D65,DBAGS!U65)</f>
        <v>420</v>
      </c>
      <c r="H7" s="23">
        <f>sum(DBAGS!E56,DBAGS!V56,DBAGS!E65,DBAGS!V65)</f>
        <v>0</v>
      </c>
      <c r="I7" s="23">
        <f>sum(DBAGS!F56,DBAGS!W56,DBAGS!F65,DBAGS!W65)</f>
        <v>399</v>
      </c>
      <c r="J7" s="38">
        <f>sum(DBAGS!G56,DBAGS!X56,DBAGS!G65,DBAGS!X65)</f>
        <v>0.06887731481</v>
      </c>
      <c r="K7" s="23">
        <f>sum(DBAGS!H56,DBAGS!Y56,DBAGS!H65,DBAGS!Y65)</f>
        <v>21</v>
      </c>
      <c r="L7" s="26">
        <f t="shared" si="2"/>
        <v>0.2117291212</v>
      </c>
      <c r="M7" s="23">
        <f>sum(DBAGS!J56,DBAGS!AA56,DBAGS!J65,DBAGS!AA65)</f>
        <v>11</v>
      </c>
      <c r="N7" s="23">
        <f>sum(DBAGS!K56,DBAGS!AB56,DBAGS!K65,DBAGS!AB65)</f>
        <v>63</v>
      </c>
      <c r="O7" s="23">
        <f>sum(DBAGS!L56,DBAGS!AC56,DBAGS!L65,DBAGS!AC65)</f>
        <v>7</v>
      </c>
      <c r="P7" s="23">
        <f>sum(DBAGS!M56,DBAGS!AD56,DBAGS!M65,DBAGS!AD65)</f>
        <v>4</v>
      </c>
      <c r="Q7" s="23">
        <f>sum(DBAGS!N56,DBAGS!AE56,DBAGS!N65,DBAGS!AE65)</f>
        <v>7</v>
      </c>
      <c r="R7" s="23">
        <f>sum(DBAGS!O56,DBAGS!AF56,DBAGS!O65,DBAGS!AF65)</f>
        <v>0</v>
      </c>
      <c r="S7" s="23">
        <f>sum(DBAGS!P56,DBAGS!AG56,DBAGS!P65,DBAGS!AG65)</f>
        <v>0</v>
      </c>
      <c r="T7" s="28">
        <f t="shared" si="3"/>
        <v>0.0001726248492</v>
      </c>
      <c r="U7" s="39"/>
      <c r="V7" s="40"/>
      <c r="W7" s="41"/>
    </row>
    <row r="8">
      <c r="A8" s="29"/>
      <c r="B8" s="12" t="s">
        <v>27</v>
      </c>
      <c r="C8" s="30">
        <v>2.0</v>
      </c>
      <c r="D8" s="30">
        <v>0.0</v>
      </c>
      <c r="E8" s="30">
        <v>2.0</v>
      </c>
      <c r="F8" s="31">
        <f>sum(DBAGS!C9,DBAGS!T9,DBAGS!C17,DBAGS!T17,DBAGS!C25,DBAGS!T25,DBAGS!C33,DBAGS!T33,DBAGS!C41,DBAGS!T41,DBAGS!C49,DBAGS!T49,DBAGS!C57,DBAGS!T57,DBAGS!C66,DBAGS!T66,DBAGS!C75,DBAGS!T75,DBAGS!C85,DBAGS!T85)</f>
        <v>3</v>
      </c>
      <c r="G8" s="31">
        <f>sum(DBAGS!D9,DBAGS!U9,DBAGS!D17,DBAGS!U17,DBAGS!D25,DBAGS!U25,DBAGS!D33,DBAGS!U33,DBAGS!D41,DBAGS!U41,DBAGS!D49,DBAGS!U49,DBAGS!D57,DBAGS!U57,DBAGS!D66,DBAGS!U66,DBAGS!D75,DBAGS!U75,DBAGS!D85,DBAGS!U85)</f>
        <v>157</v>
      </c>
      <c r="H8" s="31">
        <f>sum(DBAGS!E9,DBAGS!V9,DBAGS!E17,DBAGS!V17,DBAGS!E25,DBAGS!V25,DBAGS!E33,DBAGS!V33,DBAGS!E41,DBAGS!V41,DBAGS!E49,DBAGS!V49,DBAGS!E57,DBAGS!V57,DBAGS!E66,DBAGS!V66,DBAGS!E75,DBAGS!V75,DBAGS!E85,DBAGS!V85)</f>
        <v>1</v>
      </c>
      <c r="I8" s="31">
        <f>sum(DBAGS!F9,DBAGS!W9,DBAGS!F17,DBAGS!W17,DBAGS!F25,DBAGS!W25,DBAGS!F33,DBAGS!W33,DBAGS!F41,DBAGS!W41,DBAGS!F49,DBAGS!W49,DBAGS!F57,DBAGS!W57,DBAGS!F66,DBAGS!W66,DBAGS!F75,DBAGS!W75,DBAGS!F85,DBAGS!W85)</f>
        <v>161</v>
      </c>
      <c r="J8" s="32">
        <f>sum(DBAGS!G9,DBAGS!X9,DBAGS!G17,DBAGS!X17,DBAGS!G25,DBAGS!X25,DBAGS!G33,DBAGS!X33,DBAGS!G41,DBAGS!X41,DBAGS!G49,DBAGS!X49,DBAGS!G57,DBAGS!X57,DBAGS!G66,DBAGS!X66,DBAGS!G75,DBAGS!X75,DBAGS!G85,DBAGS!X85)</f>
        <v>0.02543981481</v>
      </c>
      <c r="K8" s="31">
        <f>sum(DBAGS!H9,DBAGS!Y9,DBAGS!H17,DBAGS!Y17,DBAGS!H25,DBAGS!Y25,DBAGS!H33,DBAGS!Y33,DBAGS!H41,DBAGS!Y41,DBAGS!H49,DBAGS!Y49,DBAGS!H57,DBAGS!Y57,DBAGS!H66,DBAGS!Y66,DBAGS!H75,DBAGS!Y75,DBAGS!H85,DBAGS!Y85)</f>
        <v>-4</v>
      </c>
      <c r="L8" s="33">
        <f t="shared" si="2"/>
        <v>-0.1091901729</v>
      </c>
      <c r="M8" s="34">
        <f>sum(DBAGS!J9,DBAGS!AA9,DBAGS!J17,DBAGS!AA17,DBAGS!J25,DBAGS!AA25,DBAGS!J33,DBAGS!AA33,DBAGS!J41,DBAGS!AA41,DBAGS!J49,DBAGS!AA49,DBAGS!J57,DBAGS!AA57,DBAGS!J66,DBAGS!AA66,DBAGS!J75,DBAGS!AA75,DBAGS!J85,DBAGS!AA85)</f>
        <v>10</v>
      </c>
      <c r="N8" s="34">
        <f>sum(DBAGS!K9,DBAGS!AB9,DBAGS!K17,DBAGS!AB17,DBAGS!K25,DBAGS!AB25,DBAGS!K33,DBAGS!AB33,DBAGS!K41,DBAGS!AB41,DBAGS!K49,DBAGS!AB49,DBAGS!K57,DBAGS!AB57,DBAGS!K66,DBAGS!AB66,DBAGS!K75,DBAGS!AB75,DBAGS!K85,DBAGS!AB85)</f>
        <v>22</v>
      </c>
      <c r="O8" s="34">
        <f>sum(DBAGS!L9,DBAGS!AC9,DBAGS!L17,DBAGS!AC17,DBAGS!L25,DBAGS!AC25,DBAGS!L33,DBAGS!AC33,DBAGS!L41,DBAGS!AC41,DBAGS!L49,DBAGS!AC49,DBAGS!L57,DBAGS!AC57,DBAGS!L66,DBAGS!AC66,DBAGS!L75,DBAGS!AC75,DBAGS!L85,DBAGS!AC85)</f>
        <v>5</v>
      </c>
      <c r="P8" s="34">
        <f>sum(DBAGS!M9,DBAGS!AD9,DBAGS!M17,DBAGS!AD17,DBAGS!M25,DBAGS!AD25,DBAGS!M33,DBAGS!AD33,DBAGS!M41,DBAGS!AD41,DBAGS!M49,DBAGS!AD49,DBAGS!M57,DBAGS!AD57,DBAGS!M66,DBAGS!AD66,DBAGS!M75,DBAGS!AD75,DBAGS!M85,DBAGS!AD85)</f>
        <v>2</v>
      </c>
      <c r="Q8" s="34">
        <f>sum(DBAGS!N9,DBAGS!AE9,DBAGS!N17,DBAGS!AE17,DBAGS!N25,DBAGS!AE25,DBAGS!N33,DBAGS!AE33,DBAGS!N41,DBAGS!AE41,DBAGS!N49,DBAGS!AE49,DBAGS!N57,DBAGS!AE57,DBAGS!N66,DBAGS!AE66,DBAGS!N75,DBAGS!AE75,DBAGS!N85,DBAGS!AE85)</f>
        <v>3</v>
      </c>
      <c r="R8" s="34">
        <f>sum(DBAGS!O9,DBAGS!AF9,DBAGS!O17,DBAGS!AF17,DBAGS!O25,DBAGS!AF25,DBAGS!O33,DBAGS!AF33,DBAGS!O41,DBAGS!AF41,DBAGS!O49,DBAGS!AF49,DBAGS!O57,DBAGS!AF57,DBAGS!O66,DBAGS!AF66,DBAGS!O75,DBAGS!AF75,DBAGS!O85,DBAGS!AF85)</f>
        <v>0</v>
      </c>
      <c r="S8" s="34">
        <f>sum(DBAGS!P9,DBAGS!AG9,DBAGS!P17,DBAGS!AG17,DBAGS!P25,DBAGS!AG25,DBAGS!P33,DBAGS!AG33,DBAGS!P41,DBAGS!AG41,DBAGS!P49,DBAGS!AG49,DBAGS!P57,DBAGS!AG57,DBAGS!P66,DBAGS!AG66,DBAGS!P75,DBAGS!AG75,DBAGS!P85,DBAGS!AG85)</f>
        <v>0</v>
      </c>
      <c r="T8" s="35">
        <f t="shared" si="3"/>
        <v>0.0001580112721</v>
      </c>
      <c r="U8" s="39"/>
      <c r="V8" s="40"/>
      <c r="W8" s="41"/>
    </row>
    <row r="9">
      <c r="A9" s="42"/>
      <c r="B9" s="43"/>
      <c r="C9" s="44"/>
      <c r="D9" s="44"/>
      <c r="E9" s="44"/>
      <c r="F9" s="44"/>
      <c r="G9" s="44"/>
      <c r="H9" s="44"/>
      <c r="I9" s="44"/>
      <c r="J9" s="45"/>
      <c r="K9" s="44"/>
      <c r="L9" s="46"/>
      <c r="M9" s="47"/>
      <c r="N9" s="47"/>
      <c r="O9" s="47"/>
      <c r="P9" s="47"/>
      <c r="Q9" s="47"/>
      <c r="R9" s="47"/>
      <c r="S9" s="47"/>
      <c r="T9" s="48"/>
      <c r="U9" s="40"/>
      <c r="V9" s="40"/>
      <c r="W9" s="41"/>
    </row>
    <row r="10">
      <c r="A10" s="49" t="s">
        <v>28</v>
      </c>
      <c r="B10" s="50" t="s">
        <v>29</v>
      </c>
      <c r="C10" s="51">
        <f t="shared" ref="C10:C14" si="4">sum(D10:E10)</f>
        <v>18</v>
      </c>
      <c r="D10" s="51">
        <v>12.0</v>
      </c>
      <c r="E10" s="51">
        <v>6.0</v>
      </c>
      <c r="F10" s="52">
        <f>sum(OID!C3,OID!T3,OID!C11,OID!T11,OID!C19,OID!T19,OID!C27,OID!T27,OID!C35,OID!T35,OID!C43,OID!T43,OID!C51,OID!T51,OID!C59,OID!T59,OID!C67,OID!T67,OID!C75,OID!T75)</f>
        <v>56</v>
      </c>
      <c r="G10" s="52">
        <f>sum(OID!D3,OID!U3,OID!D11,OID!U11,OID!D19,OID!U19,OID!D27,OID!U27,OID!D35,OID!U35,OID!D43,OID!U43,OID!D51,OID!U51,OID!D59,OID!U59,OID!D67,OID!U67,OID!D75,OID!U75)</f>
        <v>1144</v>
      </c>
      <c r="H10" s="52">
        <f>sum(OID!E3,OID!V3,OID!E11,OID!V11,OID!E19,OID!V19,OID!E27,OID!V27,OID!E35,OID!V35,OID!E43,OID!V43,OID!E51,OID!V51,OID!E59,OID!V59,OID!E67,OID!V67,OID!E75,OID!V75)</f>
        <v>8</v>
      </c>
      <c r="I10" s="52">
        <f>sum(OID!F3,OID!W3,OID!F11,OID!W11,OID!F19,OID!W19,OID!F27,OID!W27,OID!F35,OID!W35,OID!F43,OID!W43,OID!F51,OID!W51,OID!F59,OID!W59,OID!F67,OID!W67,OID!F75,OID!W75)</f>
        <v>1278</v>
      </c>
      <c r="J10" s="53">
        <f>sum(OID!G3,OID!X3,OID!G11,OID!X11,OID!G19,OID!X19,OID!G27,OID!X27,OID!G35,OID!X35,OID!G43,OID!X43,OID!G51,OID!X51,OID!G59,OID!X59,OID!G67,OID!X67,OID!G75,OID!X75)</f>
        <v>0.3997453704</v>
      </c>
      <c r="K10" s="52">
        <f>sum(OID!H3,OID!Y3,OID!H11,OID!Y11,OID!H19,OID!Y19,OID!H27,OID!Y27,OID!H35,OID!Y35,OID!H43,OID!Y43,OID!H51,OID!Y51,OID!H59,OID!Y59,OID!H67,OID!Y67,OID!H75,OID!Y75)</f>
        <v>-134</v>
      </c>
      <c r="L10" s="54">
        <f t="shared" ref="L10:L14" si="5">K10/(HOUR(J10)*60+(MINUTE(J10)+((SECOND(J10)/60))))</f>
        <v>-0.2327870751</v>
      </c>
      <c r="M10" s="52">
        <f>sum(OID!J3,OID!AA3,OID!J11,OID!AA11,OID!J19,OID!AA19,OID!J27,OID!AA27,OID!J35,OID!AA35,OID!J43,OID!AA43,OID!J51,OID!AA51,OID!J59,OID!AA59,OID!J67,OID!AA67,OID!J75,OID!AA75)</f>
        <v>80</v>
      </c>
      <c r="N10" s="52">
        <f>sum(OID!K3,OID!AB3,OID!K11,OID!AB11,OID!K19,OID!AB19,OID!K27,OID!AB27,OID!K35,OID!AB35,OID!K43,OID!AB43,OID!K51,OID!AB51,OID!K59,OID!AB59,OID!K67,OID!AB67,OID!K75,OID!AB75)</f>
        <v>110</v>
      </c>
      <c r="O10" s="52">
        <f>sum(OID!L3,OID!AC3,OID!L11,OID!AC11,OID!L19,OID!AC19,OID!L27,OID!AC27,OID!L35,OID!AC35,OID!L43,OID!AC43,OID!L51,OID!AC51,OID!L59,OID!AC59,OID!L67,OID!AC67,OID!L75,OID!AC75)</f>
        <v>18</v>
      </c>
      <c r="P10" s="52">
        <f>sum(OID!M3,OID!AD3,OID!M11,OID!AD11,OID!M19,OID!AD19,OID!M27,OID!AD27,OID!M35,OID!AD35,OID!M43,OID!AD43,OID!M51,OID!AD51,OID!M59,OID!AD59,OID!M67,OID!AD67,OID!M75,OID!AD75)</f>
        <v>6</v>
      </c>
      <c r="Q10" s="52">
        <f>sum(OID!N3,OID!AE3,OID!N11,OID!AE11,OID!N19,OID!AE19,OID!N27,OID!AE27,OID!N35,OID!AE35,OID!N43,OID!AE43,OID!N51,OID!AE51,OID!N59,OID!AE59,OID!N67,OID!AE67,OID!N75,OID!AE75)</f>
        <v>29</v>
      </c>
      <c r="R10" s="52">
        <f>sum(OID!O3,OID!AF3,OID!O11,OID!AF11,OID!O19,OID!AF19,OID!O27,OID!AF27,OID!O35,OID!AF35,OID!O43,OID!AF43,OID!O51,OID!AF51,OID!O59,OID!AF59,OID!O67,OID!AF67,OID!O75,OID!AF75)</f>
        <v>0</v>
      </c>
      <c r="S10" s="52">
        <f>sum(OID!P3,OID!AG3,OID!P11,OID!AG11,OID!P19,OID!AG19,OID!P27,OID!AG27,OID!P35,OID!AG35,OID!P43,OID!AG43,OID!P51,OID!AG51,OID!P59,OID!AG59,OID!P67,OID!AG67,OID!P75,OID!AG75)</f>
        <v>0</v>
      </c>
      <c r="T10" s="55">
        <f t="shared" ref="T10:T14" si="6">J10/I10</f>
        <v>0.0003127898047</v>
      </c>
      <c r="U10" s="56"/>
      <c r="V10" s="19"/>
      <c r="W10" s="19"/>
    </row>
    <row r="11">
      <c r="A11" s="57" t="s">
        <v>28</v>
      </c>
      <c r="B11" s="58" t="s">
        <v>30</v>
      </c>
      <c r="C11" s="59">
        <f t="shared" si="4"/>
        <v>18</v>
      </c>
      <c r="D11" s="59">
        <v>12.0</v>
      </c>
      <c r="E11" s="59">
        <v>6.0</v>
      </c>
      <c r="F11" s="60">
        <f>sum(OID!C4,OID!T4,OID!C12,OID!T12,OID!C20,OID!T20,OID!C28,OID!T28,OID!C36,OID!T36,OID!C44,OID!T44,OID!C52,OID!T52,OID!C60,OID!T60,OID!C68,OID!T68,OID!C76,OID!T76)</f>
        <v>13</v>
      </c>
      <c r="G11" s="60">
        <f>sum(OID!D4,OID!U4,OID!D12,OID!U12,OID!D20,OID!U20,OID!D28,OID!U28,OID!D36,OID!U36,OID!D44,OID!U44,OID!D52,OID!U52,OID!D60,OID!U60,OID!D68,OID!U68,OID!D76,OID!U76)</f>
        <v>2333</v>
      </c>
      <c r="H11" s="60">
        <f>sum(OID!E4,OID!V4,OID!E12,OID!V12,OID!E20,OID!V20,OID!E28,OID!V28,OID!E36,OID!V36,OID!E44,OID!V44,OID!E52,OID!V52,OID!E60,OID!V60,OID!E68,OID!V68,OID!E76,OID!V76)</f>
        <v>12</v>
      </c>
      <c r="I11" s="60">
        <f>sum(OID!F4,OID!W4,OID!F12,OID!W12,OID!F20,OID!W20,OID!F28,OID!W28,OID!F36,OID!W36,OID!F44,OID!W44,OID!F52,OID!W52,OID!F60,OID!W60,OID!F68,OID!W68,OID!F76,OID!W76)</f>
        <v>2129</v>
      </c>
      <c r="J11" s="61">
        <f>sum(OID!G4,OID!X4,OID!G12,OID!X12,OID!G20,OID!X20,OID!G28,OID!X28,OID!G36,OID!X36,OID!G44,OID!X44,OID!G52,OID!X52,OID!G60,OID!X60,OID!G68,OID!X68,OID!G76,OID!X76)</f>
        <v>0.3997453704</v>
      </c>
      <c r="K11" s="60">
        <f>sum(OID!H4,OID!Y4,OID!H12,OID!Y12,OID!H20,OID!Y20,OID!H28,OID!Y28,OID!H36,OID!Y36,OID!H44,OID!Y44,OID!H52,OID!Y52,OID!H60,OID!Y60,OID!H68,OID!Y68,OID!H76,OID!Y76)</f>
        <v>204</v>
      </c>
      <c r="L11" s="62">
        <f t="shared" si="5"/>
        <v>0.3543922636</v>
      </c>
      <c r="M11" s="60">
        <f>sum(OID!J4,OID!AA4,OID!J12,OID!AA12,OID!J20,OID!AA20,OID!J28,OID!AA28,OID!J36,OID!AA36,OID!J44,OID!AA44,OID!J52,OID!AA52,OID!J60,OID!AA60,OID!J68,OID!AA68,OID!J76,OID!AA76)</f>
        <v>70</v>
      </c>
      <c r="N11" s="60">
        <f>sum(OID!K4,OID!AB4,OID!K12,OID!AB12,OID!K20,OID!AB20,OID!K28,OID!AB28,OID!K36,OID!AB36,OID!K44,OID!AB44,OID!K52,OID!AB52,OID!K60,OID!AB60,OID!K68,OID!AB68,OID!K76,OID!AB76)</f>
        <v>376</v>
      </c>
      <c r="O11" s="60">
        <f>sum(OID!L4,OID!AC4,OID!L12,OID!AC12,OID!L20,OID!AC20,OID!L28,OID!AC28,OID!L36,OID!AC36,OID!L44,OID!AC44,OID!L52,OID!AC52,OID!L60,OID!AC60,OID!L68,OID!AC68,OID!L76,OID!AC76)</f>
        <v>79</v>
      </c>
      <c r="P11" s="60">
        <f>sum(OID!M4,OID!AD4,OID!M12,OID!AD12,OID!M20,OID!AD20,OID!M28,OID!AD28,OID!M36,OID!AD36,OID!M44,OID!AD44,OID!M52,OID!AD52,OID!M60,OID!AD60,OID!M68,OID!AD68,OID!M76,OID!AD76)</f>
        <v>32</v>
      </c>
      <c r="Q11" s="60">
        <f>sum(OID!N4,OID!AE4,OID!N12,OID!AE12,OID!N20,OID!AE20,OID!N28,OID!AE28,OID!N36,OID!AE36,OID!N44,OID!AE44,OID!N52,OID!AE52,OID!N60,OID!AE60,OID!N68,OID!AE68,OID!N76,OID!AE76)</f>
        <v>58</v>
      </c>
      <c r="R11" s="60">
        <f>sum(OID!O4,OID!AF4,OID!O12,OID!AF12,OID!O20,OID!AF20,OID!O28,OID!AF28,OID!O36,OID!AF36,OID!O44,OID!AF44,OID!O52,OID!AF52,OID!O60,OID!AF60,OID!O68,OID!AF68,OID!O76,OID!AF76)</f>
        <v>2</v>
      </c>
      <c r="S11" s="60">
        <f>sum(OID!P4,OID!AG4,OID!P12,OID!AG12,OID!P20,OID!AG20,OID!P28,OID!AG28,OID!P36,OID!AG36,OID!P44,OID!AG44,OID!P52,OID!AG52,OID!P60,OID!AG60,OID!P68,OID!AG68,OID!P76,OID!AG76)</f>
        <v>0</v>
      </c>
      <c r="T11" s="63">
        <f t="shared" si="6"/>
        <v>0.000187762034</v>
      </c>
      <c r="U11" s="56"/>
      <c r="V11" s="19"/>
      <c r="W11" s="19"/>
    </row>
    <row r="12">
      <c r="A12" s="49" t="s">
        <v>28</v>
      </c>
      <c r="B12" s="50" t="s">
        <v>31</v>
      </c>
      <c r="C12" s="64">
        <f t="shared" si="4"/>
        <v>18</v>
      </c>
      <c r="D12" s="64">
        <v>12.0</v>
      </c>
      <c r="E12" s="64">
        <v>6.0</v>
      </c>
      <c r="F12" s="65">
        <f>sum(OID!C5,OID!T5,OID!C13,OID!T13,OID!C21,OID!T21,OID!C29,OID!T29,OID!C37,OID!T37,OID!C45,OID!T45,OID!C53,OID!T53,OID!C61,OID!T61,OID!C69,OID!T69,OID!C77,OID!T77)</f>
        <v>5</v>
      </c>
      <c r="G12" s="65">
        <f>sum(OID!D5,OID!U5,OID!D13,OID!U13,OID!D21,OID!U21,OID!D29,OID!U29,OID!D37,OID!U37,OID!D45,OID!U45,OID!D53,OID!U53,OID!D61,OID!U61,OID!D69,OID!U69,OID!D77,OID!U77)</f>
        <v>2134</v>
      </c>
      <c r="H12" s="65">
        <f>sum(OID!E5,OID!V5,OID!E13,OID!V13,OID!E21,OID!V21,OID!E29,OID!V29,OID!E37,OID!V37,OID!E45,OID!V45,OID!E53,OID!V53,OID!E61,OID!V61,OID!E69,OID!V69,OID!E77,OID!V77)</f>
        <v>12</v>
      </c>
      <c r="I12" s="65">
        <f>sum(OID!F5,OID!W5,OID!F13,OID!W13,OID!F21,OID!W21,OID!F29,OID!W29,OID!F37,OID!W37,OID!F45,OID!W45,OID!F53,OID!W53,OID!F61,OID!W61,OID!F69,OID!W69,OID!F77,OID!W77)</f>
        <v>1919</v>
      </c>
      <c r="J12" s="66">
        <f>sum(OID!G5,OID!X5,OID!G13,OID!X13,OID!G21,OID!X21,OID!G29,OID!X29,OID!G37,OID!X37,OID!G45,OID!X45,OID!G53,OID!X53,OID!G61,OID!X61,OID!G69,OID!X69,OID!G77,OID!X77)</f>
        <v>0.3997453704</v>
      </c>
      <c r="K12" s="65">
        <f>sum(OID!H5,OID!Y5,OID!H13,OID!Y13,OID!H21,OID!Y21,OID!H29,OID!Y29,OID!H37,OID!Y37,OID!H45,OID!Y45,OID!H53,OID!Y53,OID!H61,OID!Y61,OID!H69,OID!Y69,OID!H77,OID!Y77)</f>
        <v>215</v>
      </c>
      <c r="L12" s="67">
        <f t="shared" si="5"/>
        <v>0.3735016504</v>
      </c>
      <c r="M12" s="65">
        <f>sum(OID!J5,OID!AA5,OID!J13,OID!AA13,OID!J21,OID!AA21,OID!J29,OID!AA29,OID!J37,OID!AA37,OID!J45,OID!AA45,OID!J53,OID!AA53,OID!J61,OID!AA61,OID!J69,OID!AA69,OID!J77,OID!AA77)</f>
        <v>70</v>
      </c>
      <c r="N12" s="65">
        <f>sum(OID!K5,OID!AB5,OID!K13,OID!AB13,OID!K21,OID!AB21,OID!K29,OID!AB29,OID!K37,OID!AB37,OID!K45,OID!AB45,OID!K53,OID!AB53,OID!K61,OID!AB61,OID!K69,OID!AB69,OID!K77,OID!AB77)</f>
        <v>324</v>
      </c>
      <c r="O12" s="65">
        <f>sum(OID!L5,OID!AC5,OID!L13,OID!AC13,OID!L21,OID!AC21,OID!L29,OID!AC29,OID!L37,OID!AC37,OID!L45,OID!AC45,OID!L53,OID!AC53,OID!L61,OID!AC61,OID!L69,OID!AC69,OID!L77,OID!AC77)</f>
        <v>84</v>
      </c>
      <c r="P12" s="65">
        <f>sum(OID!M5,OID!AD5,OID!M13,OID!AD13,OID!M21,OID!AD21,OID!M29,OID!AD29,OID!M37,OID!AD37,OID!M45,OID!AD45,OID!M53,OID!AD53,OID!M61,OID!AD61,OID!M69,OID!AD69,OID!M77,OID!AD77)</f>
        <v>27</v>
      </c>
      <c r="Q12" s="65">
        <f>sum(OID!N5,OID!AE5,OID!N13,OID!AE13,OID!N21,OID!AE21,OID!N29,OID!AE29,OID!N37,OID!AE37,OID!N45,OID!AE45,OID!N53,OID!AE53,OID!N61,OID!AE61,OID!N69,OID!AE69,OID!N77,OID!AE77)</f>
        <v>66</v>
      </c>
      <c r="R12" s="65">
        <f>sum(OID!O5,OID!AF5,OID!O13,OID!AF13,OID!O21,OID!AF21,OID!O29,OID!AF29,OID!O37,OID!AF37,OID!O45,OID!AF45,OID!O53,OID!AF53,OID!O61,OID!AF61,OID!O69,OID!AF69,OID!O77,OID!AF77)</f>
        <v>1</v>
      </c>
      <c r="S12" s="65">
        <f>sum(OID!P5,OID!AG5,OID!P13,OID!AG13,OID!P21,OID!AG21,OID!P29,OID!AG29,OID!P37,OID!AG37,OID!P45,OID!AG45,OID!P53,OID!AG53,OID!P61,OID!AG61,OID!P69,OID!AG69,OID!P77,OID!AG77)</f>
        <v>0</v>
      </c>
      <c r="T12" s="68">
        <f t="shared" si="6"/>
        <v>0.0002083092081</v>
      </c>
      <c r="U12" s="56"/>
      <c r="V12" s="19"/>
      <c r="W12" s="19"/>
    </row>
    <row r="13">
      <c r="A13" s="57" t="s">
        <v>28</v>
      </c>
      <c r="B13" s="69" t="s">
        <v>32</v>
      </c>
      <c r="C13" s="59">
        <f t="shared" si="4"/>
        <v>13</v>
      </c>
      <c r="D13" s="59">
        <v>9.0</v>
      </c>
      <c r="E13" s="59">
        <v>4.0</v>
      </c>
      <c r="F13" s="60">
        <f>sum(OID!C6,OID!T6,OID!C14,OID!T14,OID!C22,OID!T22,OID!C30,OID!T30,OID!C38,OID!T38,OID!C46,OID!T46,OID!C54,OID!T54,OID!C62,OID!T62,OID!C70,OID!T70,OID!C78,OID!T78)</f>
        <v>2</v>
      </c>
      <c r="G13" s="60">
        <f>sum(OID!D6,OID!U6,OID!D14,OID!U14,OID!D22,OID!U22,OID!D30,OID!U30,OID!D38,OID!U38,OID!D46,OID!U46,OID!D54,OID!U54,OID!D62,OID!U62,OID!D70,OID!U70,OID!D78,OID!U78)</f>
        <v>1333</v>
      </c>
      <c r="H13" s="60">
        <f>sum(OID!E6,OID!V6,OID!E14,OID!V14,OID!E22,OID!V22,OID!E30,OID!V30,OID!E38,OID!V38,OID!E46,OID!V46,OID!E54,OID!V54,OID!E62,OID!V62,OID!E70,OID!V70,OID!E78,OID!V78)</f>
        <v>2</v>
      </c>
      <c r="I13" s="60">
        <f>sum(OID!F6,OID!W6,OID!F14,OID!W14,OID!F22,OID!W22,OID!F30,OID!W30,OID!F38,OID!W38,OID!F46,OID!W46,OID!F54,OID!W54,OID!F62,OID!W62,OID!F70,OID!W70,OID!F78,OID!W78)</f>
        <v>1381</v>
      </c>
      <c r="J13" s="61">
        <f>sum(OID!G6,OID!X6,OID!G14,OID!X14,OID!G22,OID!X22,OID!G30,OID!X30,OID!G38,OID!X38,OID!G46,OID!X46,OID!G54,OID!X54,OID!G62,OID!X62,OID!G70,OID!X70,OID!G78,OID!X78)</f>
        <v>0.2464814815</v>
      </c>
      <c r="K13" s="60">
        <f>sum(OID!H6,OID!Y6,OID!H14,OID!Y14,OID!H22,OID!Y22,OID!H30,OID!Y30,OID!H38,OID!Y38,OID!H46,OID!Y46,OID!H54,OID!Y54,OID!H62,OID!Y62,OID!H70,OID!Y70,OID!H78,OID!Y78)</f>
        <v>-48</v>
      </c>
      <c r="L13" s="62">
        <f t="shared" si="5"/>
        <v>-0.1352366642</v>
      </c>
      <c r="M13" s="60">
        <f>sum(OID!J6,OID!AA6,OID!J14,OID!AA14,OID!J22,OID!AA22,OID!J30,OID!AA30,OID!J38,OID!AA38,OID!J46,OID!AA46,OID!J54,OID!AA54,OID!J62,OID!AA62,OID!J70,OID!AA70,OID!J78,OID!AA78)</f>
        <v>25</v>
      </c>
      <c r="N13" s="60">
        <f>sum(OID!K6,OID!AB6,OID!K14,OID!AB14,OID!K22,OID!AB22,OID!K30,OID!AB30,OID!K38,OID!AB38,OID!K46,OID!AB46,OID!K54,OID!AB54,OID!K62,OID!AB62,OID!K70,OID!AB70,OID!K78,OID!AB78)</f>
        <v>210</v>
      </c>
      <c r="O13" s="60">
        <f>sum(OID!L6,OID!AC6,OID!L14,OID!AC14,OID!L22,OID!AC22,OID!L30,OID!AC30,OID!L38,OID!AC38,OID!L46,OID!AC46,OID!L54,OID!AC54,OID!L62,OID!AC62,OID!L70,OID!AC70,OID!L78,OID!AC78)</f>
        <v>42</v>
      </c>
      <c r="P13" s="60">
        <f>sum(OID!M6,OID!AD6,OID!M14,OID!AD14,OID!M22,OID!AD22,OID!M30,OID!AD30,OID!M38,OID!AD38,OID!M46,OID!AD46,OID!M54,OID!AD54,OID!M62,OID!AD62,OID!M70,OID!AD70,OID!M78,OID!AD78)</f>
        <v>18</v>
      </c>
      <c r="Q13" s="60">
        <f>sum(OID!N6,OID!AE6,OID!N14,OID!AE14,OID!N22,OID!AE22,OID!N30,OID!AE30,OID!N38,OID!AE38,OID!N46,OID!AE46,OID!N54,OID!AE54,OID!N62,OID!AE62,OID!N70,OID!AE70,OID!N78,OID!AE78)</f>
        <v>24</v>
      </c>
      <c r="R13" s="60">
        <f>sum(OID!O6,OID!AF6,OID!O14,OID!AF14,OID!O22,OID!AF22,OID!O30,OID!AF30,OID!O38,OID!AF38,OID!O46,OID!AF46,OID!O54,OID!AF54,OID!O62,OID!AF62,OID!O70,OID!AF70,OID!O78,OID!AF78)</f>
        <v>1</v>
      </c>
      <c r="S13" s="60">
        <f>sum(OID!P6,OID!AG6,OID!P14,OID!AG14,OID!P22,OID!AG22,OID!P30,OID!AG30,OID!P38,OID!AG38,OID!P46,OID!AG46,OID!P54,OID!AG54,OID!P62,OID!AG62,OID!P70,OID!AG70,OID!P78,OID!AG78)</f>
        <v>0</v>
      </c>
      <c r="T13" s="63">
        <f t="shared" si="6"/>
        <v>0.0001784804355</v>
      </c>
      <c r="U13" s="56"/>
      <c r="V13" s="19"/>
      <c r="W13" s="19"/>
    </row>
    <row r="14">
      <c r="A14" s="49" t="s">
        <v>28</v>
      </c>
      <c r="B14" s="70" t="s">
        <v>33</v>
      </c>
      <c r="C14" s="71">
        <f t="shared" si="4"/>
        <v>5</v>
      </c>
      <c r="D14" s="71">
        <v>3.0</v>
      </c>
      <c r="E14" s="71">
        <v>2.0</v>
      </c>
      <c r="F14" s="72">
        <f>sum(OID!C7,OID!T7,OID!C15,OID!T15,OID!C23,OID!T23,OID!C31,OID!T31,OID!C39,OID!T39,OID!C47,OID!T47,OID!C55,OID!T55,OID!C63,OID!T63,OID!C71,OID!T71,OID!C79,OID!T79)</f>
        <v>5</v>
      </c>
      <c r="G14" s="72">
        <f>sum(OID!D7,OID!U7,OID!D15,OID!U15,OID!D23,OID!U23,OID!D31,OID!U31,OID!D39,OID!U39,OID!D47,OID!U47,OID!D55,OID!U55,OID!D63,OID!U63,OID!D71,OID!U71,OID!D79,OID!U79)</f>
        <v>667</v>
      </c>
      <c r="H14" s="72">
        <f>sum(OID!E7,OID!V7,OID!E15,OID!V15,OID!E23,OID!V23,OID!E31,OID!V31,OID!E39,OID!V39,OID!E47,OID!V47,OID!E55,OID!V55,OID!E63,OID!V63,OID!E71,OID!V71,OID!E79,OID!V79)</f>
        <v>2</v>
      </c>
      <c r="I14" s="72">
        <f>sum(OID!F7,OID!W7,OID!F15,OID!W15,OID!F23,OID!W23,OID!F31,OID!W31,OID!F39,OID!W39,OID!F47,OID!W47,OID!F55,OID!W55,OID!F63,OID!W63,OID!F71,OID!W71,OID!F79,OID!W79)</f>
        <v>702</v>
      </c>
      <c r="J14" s="73">
        <f>sum(OID!G7,OID!X7,OID!G15,OID!X15,OID!G23,OID!X23,OID!G31,OID!X31,OID!G39,OID!X39,OID!G47,OID!X47,OID!G55,OID!X55,OID!G63,OID!X63,OID!G71,OID!X71,OID!G79,OID!X79)</f>
        <v>0.1532638889</v>
      </c>
      <c r="K14" s="72">
        <f>sum(OID!H7,OID!Y7,OID!H15,OID!Y15,OID!H23,OID!Y23,OID!H31,OID!Y31,OID!H39,OID!Y39,OID!H47,OID!Y47,OID!H55,OID!Y55,OID!H63,OID!Y63,OID!H71,OID!Y71,OID!H79,OID!Y79)</f>
        <v>-35</v>
      </c>
      <c r="L14" s="74">
        <f t="shared" si="5"/>
        <v>-0.1585863163</v>
      </c>
      <c r="M14" s="72">
        <f>sum(OID!J7,OID!AA7,OID!J15,OID!AA15,OID!J23,OID!AA23,OID!J31,OID!AA31,OID!J39,OID!AA39,OID!J47,OID!AA47,OID!J55,OID!AA55,OID!J63,OID!AA63,OID!J71,OID!AA71,OID!J79,OID!AA79)</f>
        <v>24</v>
      </c>
      <c r="N14" s="72">
        <f>sum(OID!K7,OID!AB7,OID!K15,OID!AB15,OID!K23,OID!AB23,OID!K31,OID!AB31,OID!K39,OID!AB39,OID!K47,OID!AB47,OID!K55,OID!AB55,OID!K63,OID!AB63,OID!K71,OID!AB71,OID!K79,OID!AB79)</f>
        <v>77</v>
      </c>
      <c r="O14" s="72">
        <f>sum(OID!L7,OID!AC7,OID!L15,OID!AC15,OID!L23,OID!AC23,OID!L31,OID!AC31,OID!L39,OID!AC39,OID!L47,OID!AC47,OID!L55,OID!AC55,OID!L63,OID!AC63,OID!L71,OID!AC71,OID!L79,OID!AC79)</f>
        <v>23</v>
      </c>
      <c r="P14" s="72">
        <f>sum(OID!M7,OID!AD7,OID!M15,OID!AD15,OID!M23,OID!AD23,OID!M31,OID!AD31,OID!M39,OID!AD39,OID!M47,OID!AD47,OID!M55,OID!AD55,OID!M63,OID!AD63,OID!M71,OID!AD71,OID!M79,OID!AD79)</f>
        <v>11</v>
      </c>
      <c r="Q14" s="72">
        <f>sum(OID!N7,OID!AE7,OID!N15,OID!AE15,OID!N23,OID!AE23,OID!N31,OID!AE31,OID!N39,OID!AE39,OID!N47,OID!AE47,OID!N55,OID!AE55,OID!N63,OID!AE63,OID!N71,OID!AE71,OID!N79,OID!AE79)</f>
        <v>12</v>
      </c>
      <c r="R14" s="72">
        <f>sum(OID!O7,OID!AF7,OID!O15,OID!AF15,OID!O23,OID!AF23,OID!O31,OID!AF31,OID!O39,OID!AF39,OID!O47,OID!AF47,OID!O55,OID!AF55,OID!O63,OID!AF63,OID!O71,OID!AF71,OID!O79,OID!AF79)</f>
        <v>0</v>
      </c>
      <c r="S14" s="72">
        <f>sum(OID!P7,OID!AG7,OID!P15,OID!AG15,OID!P23,OID!AG23,OID!P31,OID!AG31,OID!P39,OID!AG39,OID!P47,OID!AG47,OID!P55,OID!AG55,OID!P63,OID!AG63,OID!P71,OID!AG71,OID!P79,OID!AG79)</f>
        <v>1</v>
      </c>
      <c r="T14" s="75">
        <f t="shared" si="6"/>
        <v>0.000218324628</v>
      </c>
      <c r="U14" s="56"/>
      <c r="V14" s="19"/>
      <c r="W14" s="19"/>
    </row>
    <row r="15">
      <c r="A15" s="42"/>
      <c r="B15" s="43"/>
      <c r="C15" s="44"/>
      <c r="D15" s="44"/>
      <c r="E15" s="44"/>
      <c r="F15" s="44"/>
      <c r="G15" s="44"/>
      <c r="H15" s="44"/>
      <c r="I15" s="44"/>
      <c r="J15" s="45"/>
      <c r="K15" s="44"/>
      <c r="L15" s="46"/>
      <c r="M15" s="47"/>
      <c r="N15" s="47"/>
      <c r="O15" s="47"/>
      <c r="P15" s="47"/>
      <c r="Q15" s="47"/>
      <c r="R15" s="47"/>
      <c r="S15" s="47"/>
      <c r="T15" s="48"/>
      <c r="U15" s="76"/>
      <c r="V15" s="76"/>
      <c r="W15" s="76"/>
    </row>
    <row r="16">
      <c r="A16" s="77" t="s">
        <v>34</v>
      </c>
      <c r="B16" s="78" t="s">
        <v>35</v>
      </c>
      <c r="C16" s="79">
        <f t="shared" ref="C16:C20" si="7">sum(D16:E16)</f>
        <v>18</v>
      </c>
      <c r="D16" s="79">
        <v>10.0</v>
      </c>
      <c r="E16" s="79">
        <v>8.0</v>
      </c>
      <c r="F16" s="80">
        <f>sum(BFH!C3,BFH!T3,BFH!C11,BFH!T11,BFH!C19,BFH!T19,BFH!C27,BFH!T27,BFH!C35,BFH!T35,BFH!C43,BFH!T43,BFH!C51,BFH!T51,BFH!C59,BFH!T59,BFH!C67,BFH!T67,BFH!C75,BFH!T75)</f>
        <v>59</v>
      </c>
      <c r="G16" s="80">
        <f>sum(BFH!D3,BFH!U3,BFH!D11,BFH!U11,BFH!D19,BFH!U19,BFH!D27,BFH!U27,BFH!D35,BFH!U35,BFH!D43,BFH!U43,BFH!D51,BFH!U51,BFH!D59,BFH!U59,BFH!D67,BFH!U67,BFH!D75,BFH!U75)</f>
        <v>1044</v>
      </c>
      <c r="H16" s="80">
        <f>sum(BFH!E3,BFH!V3,BFH!E11,BFH!V11,BFH!E19,BFH!V19,BFH!E27,BFH!V27,BFH!E35,BFH!V35,BFH!E43,BFH!V43,BFH!E51,BFH!V51,BFH!E59,BFH!V59,BFH!E67,BFH!V67,BFH!E75,BFH!V75)</f>
        <v>9</v>
      </c>
      <c r="I16" s="80">
        <f>sum(BFH!F3,BFH!W3,BFH!F11,BFH!W11,BFH!F19,BFH!W19,BFH!F27,BFH!W27,BFH!F35,BFH!W35,BFH!F43,BFH!W43,BFH!F51,BFH!W51,BFH!F59,BFH!W59,BFH!F67,BFH!W67,BFH!F75,BFH!W75)</f>
        <v>1028</v>
      </c>
      <c r="J16" s="81">
        <f>sum(BFH!G3,BFH!X3,BFH!G11,BFH!X11,BFH!G19,BFH!X19,BFH!G27,BFH!X27,BFH!G35,BFH!X35,BFH!G43,BFH!X43,BFH!G51,BFH!X51,BFH!G59,BFH!X59,BFH!G67,BFH!X67,BFH!G75,BFH!X75)</f>
        <v>0.3828356481</v>
      </c>
      <c r="K16" s="80">
        <f>sum(BFH!H3,BFH!Y3,BFH!H11,BFH!Y11,BFH!H19,BFH!Y19,BFH!H27,BFH!Y27,BFH!H35,BFH!Y35,BFH!H43,BFH!Y43,BFH!H51,BFH!Y51,BFH!H59,BFH!Y59,BFH!H67,BFH!Y67,BFH!H75,BFH!Y75)</f>
        <v>16</v>
      </c>
      <c r="L16" s="82">
        <f t="shared" ref="L16:L20" si="8">K16/(HOUR(J16)*60+(MINUTE(J16)+((SECOND(J16)/60))))</f>
        <v>0.02902318832</v>
      </c>
      <c r="M16" s="80">
        <f>sum(BFH!J3,BFH!AA3,BFH!J11,BFH!AA11,BFH!J19,BFH!AA19,BFH!J27,BFH!AA27,BFH!J35,BFH!AA35,BFH!J43,BFH!AA43,BFH!J51,BFH!AA51,BFH!J59,BFH!AA59,BFH!J67,BFH!AA67,BFH!J75,BFH!AA75)</f>
        <v>52</v>
      </c>
      <c r="N16" s="80">
        <f>sum(BFH!K3,BFH!AB3,BFH!K11,BFH!AB11,BFH!K19,BFH!AB19,BFH!K27,BFH!AB27,BFH!K35,BFH!AB35,BFH!K43,BFH!AB43,BFH!K51,BFH!AB51,BFH!K59,BFH!AB59,BFH!K67,BFH!AB67,BFH!K75,BFH!AB75)</f>
        <v>103</v>
      </c>
      <c r="O16" s="80">
        <f>sum(BFH!L3,BFH!AC3,BFH!L11,BFH!AC11,BFH!L19,BFH!AC19,BFH!L27,BFH!AC27,BFH!L35,BFH!AC35,BFH!L43,BFH!AC43,BFH!L51,BFH!AC51,BFH!L59,BFH!AC59,BFH!L67,BFH!AC67,BFH!L75,BFH!AC75)</f>
        <v>10</v>
      </c>
      <c r="P16" s="80">
        <f>sum(BFH!M3,BFH!AD3,BFH!M11,BFH!AD11,BFH!M19,BFH!AD19,BFH!M27,BFH!AD27,BFH!M35,BFH!AD35,BFH!M43,BFH!AD43,BFH!M51,BFH!AD51,BFH!M59,BFH!AD59,BFH!M67,BFH!AD67,BFH!M75,BFH!AD75)</f>
        <v>4</v>
      </c>
      <c r="Q16" s="80">
        <f>sum(BFH!N3,BFH!AE3,BFH!N11,BFH!AE11,BFH!N19,BFH!AE19,BFH!N27,BFH!AE27,BFH!N35,BFH!AE35,BFH!N43,BFH!AE43,BFH!N51,BFH!AE51,BFH!N59,BFH!AE59,BFH!N67,BFH!AE67,BFH!N75,BFH!AE75)</f>
        <v>23</v>
      </c>
      <c r="R16" s="80">
        <f>sum(BFH!O3,BFH!AF3,BFH!O11,BFH!AF11,BFH!O19,BFH!AF19,BFH!O27,BFH!AF27,BFH!O35,BFH!AF35,BFH!O43,BFH!AF43,BFH!O51,BFH!AF51,BFH!O59,BFH!AF59,BFH!O67,BFH!AF67,BFH!O75,BFH!AF75)</f>
        <v>1</v>
      </c>
      <c r="S16" s="80">
        <f>sum(BFH!P3,BFH!AG3,BFH!P11,BFH!AG11,BFH!P19,BFH!AG19,BFH!P27,BFH!AG27,BFH!P35,BFH!AG35,BFH!P43,BFH!AG43,BFH!P51,BFH!AG51,BFH!P59,BFH!AG59,BFH!P67,BFH!AG67,BFH!P75,BFH!AG75)</f>
        <v>1</v>
      </c>
      <c r="T16" s="83">
        <f t="shared" ref="T16:T20" si="9">J16/I16</f>
        <v>0.000372408218</v>
      </c>
      <c r="U16" s="56"/>
      <c r="V16" s="19"/>
      <c r="W16" s="19"/>
    </row>
    <row r="17">
      <c r="A17" s="84" t="s">
        <v>34</v>
      </c>
      <c r="B17" s="85" t="s">
        <v>36</v>
      </c>
      <c r="C17" s="86">
        <f t="shared" si="7"/>
        <v>18</v>
      </c>
      <c r="D17" s="86">
        <v>10.0</v>
      </c>
      <c r="E17" s="86">
        <v>8.0</v>
      </c>
      <c r="F17" s="87">
        <f>sum(BFH!C4,BFH!T4,BFH!C12,BFH!T12,BFH!C20,BFH!T20,BFH!C28,BFH!T28,BFH!C36,BFH!T36,BFH!C44,BFH!T44,BFH!C52,BFH!T52,BFH!C60,BFH!T60,BFH!C68,BFH!T68,BFH!C76,BFH!T76)</f>
        <v>5</v>
      </c>
      <c r="G17" s="87">
        <f>sum(BFH!D4,BFH!U4,BFH!D12,BFH!U12,BFH!D20,BFH!U20,BFH!D28,BFH!U28,BFH!D36,BFH!U36,BFH!D44,BFH!U44,BFH!D52,BFH!U52,BFH!D60,BFH!U60,BFH!D68,BFH!U68,BFH!D76,BFH!U76)</f>
        <v>2272</v>
      </c>
      <c r="H17" s="87">
        <f>sum(BFH!E4,BFH!V4,BFH!E12,BFH!V12,BFH!E20,BFH!V20,BFH!E28,BFH!V28,BFH!E36,BFH!V36,BFH!E44,BFH!V44,BFH!E52,BFH!V52,BFH!E60,BFH!V60,BFH!E68,BFH!V68,BFH!E76,BFH!V76)</f>
        <v>6</v>
      </c>
      <c r="I17" s="87">
        <f>sum(BFH!F4,BFH!W4,BFH!F12,BFH!W12,BFH!F20,BFH!W20,BFH!F28,BFH!W28,BFH!F36,BFH!W36,BFH!F44,BFH!W44,BFH!F52,BFH!W52,BFH!F60,BFH!W60,BFH!F68,BFH!W68,BFH!F76,BFH!W76)</f>
        <v>1980</v>
      </c>
      <c r="J17" s="88">
        <f>sum(BFH!G4,BFH!X4,BFH!G12,BFH!X12,BFH!G20,BFH!X20,BFH!G28,BFH!X28,BFH!G36,BFH!X36,BFH!G44,BFH!X44,BFH!G52,BFH!X52,BFH!G60,BFH!X60,BFH!G68,BFH!X68,BFH!G76,BFH!X76)</f>
        <v>0.3828356481</v>
      </c>
      <c r="K17" s="87">
        <f>sum(BFH!H4,BFH!Y4,BFH!H12,BFH!Y12,BFH!H20,BFH!Y20,BFH!H28,BFH!Y28,BFH!H36,BFH!Y36,BFH!H44,BFH!Y44,BFH!H52,BFH!Y52,BFH!H60,BFH!Y60,BFH!H68,BFH!Y68,BFH!H76,BFH!Y76)</f>
        <v>292</v>
      </c>
      <c r="L17" s="89">
        <f t="shared" si="8"/>
        <v>0.5296731868</v>
      </c>
      <c r="M17" s="87">
        <f>sum(BFH!J4,BFH!AA4,BFH!J12,BFH!AA12,BFH!J20,BFH!AA20,BFH!J28,BFH!AA28,BFH!J36,BFH!AA36,BFH!J44,BFH!AA44,BFH!J52,BFH!AA52,BFH!J60,BFH!AA60,BFH!J68,BFH!AA68,BFH!J76,BFH!AA76)</f>
        <v>54</v>
      </c>
      <c r="N17" s="87">
        <f>sum(BFH!K4,BFH!AB4,BFH!K12,BFH!AB12,BFH!K20,BFH!AB20,BFH!K28,BFH!AB28,BFH!K36,BFH!AB36,BFH!K44,BFH!AB44,BFH!K52,BFH!AB52,BFH!K60,BFH!AB60,BFH!K68,BFH!AB68,BFH!K76,BFH!AB76)</f>
        <v>357</v>
      </c>
      <c r="O17" s="87">
        <f>sum(BFH!L4,BFH!AC4,BFH!L12,BFH!AC12,BFH!L20,BFH!AC20,BFH!L28,BFH!AC28,BFH!L36,BFH!AC36,BFH!L44,BFH!AC44,BFH!L52,BFH!AC52,BFH!L60,BFH!AC60,BFH!L68,BFH!AC68,BFH!L76,BFH!AC76)</f>
        <v>72</v>
      </c>
      <c r="P17" s="87">
        <f>sum(BFH!M4,BFH!AD4,BFH!M12,BFH!AD12,BFH!M20,BFH!AD20,BFH!M28,BFH!AD28,BFH!M36,BFH!AD36,BFH!M44,BFH!AD44,BFH!M52,BFH!AD52,BFH!M60,BFH!AD60,BFH!M68,BFH!AD68,BFH!M76,BFH!AD76)</f>
        <v>65</v>
      </c>
      <c r="Q17" s="87">
        <f>sum(BFH!N4,BFH!AE4,BFH!N12,BFH!AE12,BFH!N20,BFH!AE20,BFH!N28,BFH!AE28,BFH!N36,BFH!AE36,BFH!N44,BFH!AE44,BFH!N52,BFH!AE52,BFH!N60,BFH!AE60,BFH!N68,BFH!AE68,BFH!N76,BFH!AE76)</f>
        <v>61</v>
      </c>
      <c r="R17" s="87">
        <f>sum(BFH!O4,BFH!AF4,BFH!O12,BFH!AF12,BFH!O20,BFH!AF20,BFH!O28,BFH!AF28,BFH!O36,BFH!AF36,BFH!O44,BFH!AF44,BFH!O52,BFH!AF52,BFH!O60,BFH!AF60,BFH!O68,BFH!AF68,BFH!O76,BFH!AF76)</f>
        <v>3</v>
      </c>
      <c r="S17" s="87">
        <f>sum(BFH!P4,BFH!AG4,BFH!P12,BFH!AG12,BFH!P20,BFH!AG20,BFH!P28,BFH!AG28,BFH!P36,BFH!AG36,BFH!P44,BFH!AG44,BFH!P52,BFH!AG52,BFH!P60,BFH!AG60,BFH!P68,BFH!AG68,BFH!P76,BFH!AG76)</f>
        <v>0</v>
      </c>
      <c r="T17" s="90">
        <f t="shared" si="9"/>
        <v>0.0001933513374</v>
      </c>
      <c r="U17" s="56"/>
      <c r="V17" s="19"/>
      <c r="W17" s="19"/>
    </row>
    <row r="18">
      <c r="A18" s="77" t="s">
        <v>34</v>
      </c>
      <c r="B18" s="78" t="s">
        <v>37</v>
      </c>
      <c r="C18" s="91">
        <f t="shared" si="7"/>
        <v>18</v>
      </c>
      <c r="D18" s="91">
        <v>10.0</v>
      </c>
      <c r="E18" s="91">
        <v>8.0</v>
      </c>
      <c r="F18" s="92">
        <f>sum(BFH!C5,BFH!T5,BFH!C13,BFH!T13,BFH!C21,BFH!T21,BFH!C29,BFH!T29,BFH!C37,BFH!T37,BFH!C45,BFH!T45,BFH!C53,BFH!T53,BFH!C61,BFH!T61,BFH!C69,BFH!T69,BFH!C77,BFH!T77)</f>
        <v>5</v>
      </c>
      <c r="G18" s="92">
        <f>sum(BFH!D5,BFH!U5,BFH!D13,BFH!U13,BFH!D21,BFH!U21,BFH!D29,BFH!U29,BFH!D37,BFH!U37,BFH!D45,BFH!U45,BFH!D53,BFH!U53,BFH!D61,BFH!U61,BFH!D69,BFH!U69,BFH!D77,BFH!U77)</f>
        <v>1887</v>
      </c>
      <c r="H18" s="92">
        <f>sum(BFH!E5,BFH!V5,BFH!E13,BFH!V13,BFH!E21,BFH!V21,BFH!E29,BFH!V29,BFH!E37,BFH!V37,BFH!E45,BFH!V45,BFH!E53,BFH!V53,BFH!E61,BFH!V61,BFH!E69,BFH!V69,BFH!E77,BFH!V77)</f>
        <v>12</v>
      </c>
      <c r="I18" s="92">
        <f>sum(BFH!F5,BFH!W5,BFH!F13,BFH!W13,BFH!F21,BFH!W21,BFH!F29,BFH!W29,BFH!F37,BFH!W37,BFH!F45,BFH!W45,BFH!F53,BFH!W53,BFH!F61,BFH!W61,BFH!F69,BFH!W69,BFH!F77,BFH!W77)</f>
        <v>1906</v>
      </c>
      <c r="J18" s="93">
        <f>sum(BFH!G5,BFH!X5,BFH!G13,BFH!X13,BFH!G21,BFH!X21,BFH!G29,BFH!X29,BFH!G37,BFH!X37,BFH!G45,BFH!X45,BFH!G53,BFH!X53,BFH!G61,BFH!X61,BFH!G69,BFH!X69,BFH!G77,BFH!X77)</f>
        <v>0.3828356481</v>
      </c>
      <c r="K18" s="92">
        <f>sum(BFH!H5,BFH!Y5,BFH!H13,BFH!Y13,BFH!H21,BFH!Y21,BFH!H29,BFH!Y29,BFH!H37,BFH!Y37,BFH!H45,BFH!Y45,BFH!H53,BFH!Y53,BFH!H61,BFH!Y61,BFH!H69,BFH!Y69,BFH!H77,BFH!Y77)</f>
        <v>-19</v>
      </c>
      <c r="L18" s="94">
        <f t="shared" si="8"/>
        <v>-0.03446503613</v>
      </c>
      <c r="M18" s="92">
        <f>sum(BFH!J5,BFH!AA5,BFH!J13,BFH!AA13,BFH!J21,BFH!AA21,BFH!J29,BFH!AA29,BFH!J37,BFH!AA37,BFH!J45,BFH!AA45,BFH!J53,BFH!AA53,BFH!J61,BFH!AA61,BFH!J69,BFH!AA69,BFH!J77,BFH!AA77)</f>
        <v>51</v>
      </c>
      <c r="N18" s="92">
        <f>sum(BFH!K5,BFH!AB5,BFH!K13,BFH!AB13,BFH!K21,BFH!AB21,BFH!K29,BFH!AB29,BFH!K37,BFH!AB37,BFH!K45,BFH!AB45,BFH!K53,BFH!AB53,BFH!K61,BFH!AB61,BFH!K69,BFH!AB69,BFH!K77,BFH!AB77)</f>
        <v>285</v>
      </c>
      <c r="O18" s="92">
        <f>sum(BFH!L5,BFH!AC5,BFH!L13,BFH!AC13,BFH!L21,BFH!AC21,BFH!L29,BFH!AC29,BFH!L37,BFH!AC37,BFH!L45,BFH!AC45,BFH!L53,BFH!AC53,BFH!L61,BFH!AC61,BFH!L69,BFH!AC69,BFH!L77,BFH!AC77)</f>
        <v>58</v>
      </c>
      <c r="P18" s="92">
        <f>sum(BFH!M5,BFH!AD5,BFH!M13,BFH!AD13,BFH!M21,BFH!AD21,BFH!M29,BFH!AD29,BFH!M37,BFH!AD37,BFH!M45,BFH!AD45,BFH!M53,BFH!AD53,BFH!M61,BFH!AD61,BFH!M69,BFH!AD69,BFH!M77,BFH!AD77)</f>
        <v>21</v>
      </c>
      <c r="Q18" s="92">
        <f>sum(BFH!N5,BFH!AE5,BFH!N13,BFH!AE13,BFH!N21,BFH!AE21,BFH!N29,BFH!AE29,BFH!N37,BFH!AE37,BFH!N45,BFH!AE45,BFH!N53,BFH!AE53,BFH!N61,BFH!AE61,BFH!N69,BFH!AE69,BFH!N77,BFH!AE77)</f>
        <v>48</v>
      </c>
      <c r="R18" s="92">
        <f>sum(BFH!O5,BFH!AF5,BFH!O13,BFH!AF13,BFH!O21,BFH!AF21,BFH!O29,BFH!AF29,BFH!O37,BFH!AF37,BFH!O45,BFH!AF45,BFH!O53,BFH!AF53,BFH!O61,BFH!AF61,BFH!O69,BFH!AF69,BFH!O77,BFH!AF77)</f>
        <v>3</v>
      </c>
      <c r="S18" s="92">
        <f>sum(BFH!P5,BFH!AG5,BFH!P13,BFH!AG13,BFH!P21,BFH!AG21,BFH!P29,BFH!AG29,BFH!P37,BFH!AG37,BFH!P45,BFH!AG45,BFH!P53,BFH!AG53,BFH!P61,BFH!AG61,BFH!P69,BFH!AG69,BFH!P77,BFH!AG77)</f>
        <v>0</v>
      </c>
      <c r="T18" s="95">
        <f t="shared" si="9"/>
        <v>0.0002008581575</v>
      </c>
      <c r="U18" s="56"/>
      <c r="V18" s="19"/>
      <c r="W18" s="19"/>
    </row>
    <row r="19">
      <c r="A19" s="84" t="s">
        <v>34</v>
      </c>
      <c r="B19" s="85" t="s">
        <v>38</v>
      </c>
      <c r="C19" s="86">
        <f t="shared" si="7"/>
        <v>17</v>
      </c>
      <c r="D19" s="86">
        <v>10.0</v>
      </c>
      <c r="E19" s="86">
        <v>7.0</v>
      </c>
      <c r="F19" s="87">
        <f>sum(BFH!C6,BFH!T6,BFH!C14,BFH!T14,BFH!C22,BFH!T22,BFH!C30,BFH!T30,BFH!C38,BFH!T38,BFH!C46,BFH!T46,BFH!C54,BFH!T54,BFH!C62,BFH!T62,BFH!C70,BFH!T70,BFH!C78,BFH!T78)</f>
        <v>5</v>
      </c>
      <c r="G19" s="87">
        <f>sum(BFH!D6,BFH!U6,BFH!D14,BFH!U14,BFH!D22,BFH!U22,BFH!D30,BFH!U30,BFH!D38,BFH!U38,BFH!D46,BFH!U46,BFH!D54,BFH!U54,BFH!D62,BFH!U62,BFH!D70,BFH!U70,BFH!D78,BFH!U78)</f>
        <v>1637</v>
      </c>
      <c r="H19" s="87">
        <f>sum(BFH!E6,BFH!V6,BFH!E14,BFH!V14,BFH!E22,BFH!V22,BFH!E30,BFH!V30,BFH!E38,BFH!V38,BFH!E46,BFH!V46,BFH!E54,BFH!V54,BFH!E62,BFH!V62,BFH!E70,BFH!V70,BFH!E78,BFH!V78)</f>
        <v>2</v>
      </c>
      <c r="I19" s="87">
        <f>sum(BFH!F6,BFH!W6,BFH!F14,BFH!W14,BFH!F22,BFH!W22,BFH!F30,BFH!W30,BFH!F38,BFH!W38,BFH!F46,BFH!W46,BFH!F54,BFH!W54,BFH!F62,BFH!W62,BFH!F70,BFH!W70,BFH!F78,BFH!W78)</f>
        <v>1842</v>
      </c>
      <c r="J19" s="88">
        <f>sum(BFH!G6,BFH!X6,BFH!G14,BFH!X14,BFH!G22,BFH!X22,BFH!G30,BFH!X30,BFH!G38,BFH!X38,BFH!G46,BFH!X46,BFH!G54,BFH!X54,BFH!G62,BFH!X62,BFH!G70,BFH!X70,BFH!G78,BFH!X78)</f>
        <v>0.348287037</v>
      </c>
      <c r="K19" s="87">
        <f>sum(BFH!H6,BFH!Y6,BFH!H14,BFH!Y14,BFH!H22,BFH!Y22,BFH!H30,BFH!Y30,BFH!H38,BFH!Y38,BFH!H46,BFH!Y46,BFH!H54,BFH!Y54,BFH!H62,BFH!Y62,BFH!H70,BFH!Y70,BFH!H78,BFH!Y78)</f>
        <v>-205</v>
      </c>
      <c r="L19" s="89">
        <f t="shared" si="8"/>
        <v>-0.4087465107</v>
      </c>
      <c r="M19" s="87">
        <f>sum(BFH!J6,BFH!AA6,BFH!J14,BFH!AA14,BFH!J22,BFH!AA22,BFH!J30,BFH!AA30,BFH!J38,BFH!AA38,BFH!J46,BFH!AA46,BFH!J54,BFH!AA54,BFH!J62,BFH!AA62,BFH!J70,BFH!AA70,BFH!J78,BFH!AA78)</f>
        <v>47</v>
      </c>
      <c r="N19" s="87">
        <f>sum(BFH!K6,BFH!AB6,BFH!K14,BFH!AB14,BFH!K22,BFH!AB22,BFH!K30,BFH!AB30,BFH!K38,BFH!AB38,BFH!K46,BFH!AB46,BFH!K54,BFH!AB54,BFH!K62,BFH!AB62,BFH!K70,BFH!AB70,BFH!K78,BFH!AB78)</f>
        <v>229</v>
      </c>
      <c r="O19" s="87">
        <f>sum(BFH!L6,BFH!AC6,BFH!L14,BFH!AC14,BFH!L22,BFH!AC22,BFH!L30,BFH!AC30,BFH!L38,BFH!AC38,BFH!L46,BFH!AC46,BFH!L54,BFH!AC54,BFH!L62,BFH!AC62,BFH!L70,BFH!AC70,BFH!L78,BFH!AC78)</f>
        <v>48</v>
      </c>
      <c r="P19" s="87">
        <f>sum(BFH!M6,BFH!AD6,BFH!M14,BFH!AD14,BFH!M22,BFH!AD22,BFH!M30,BFH!AD30,BFH!M38,BFH!AD38,BFH!M46,BFH!AD46,BFH!M54,BFH!AD54,BFH!M62,BFH!AD62,BFH!M70,BFH!AD70,BFH!M78,BFH!AD78)</f>
        <v>12</v>
      </c>
      <c r="Q19" s="87">
        <f>sum(BFH!N6,BFH!AE6,BFH!N14,BFH!AE14,BFH!N22,BFH!AE22,BFH!N30,BFH!AE30,BFH!N38,BFH!AE38,BFH!N46,BFH!AE46,BFH!N54,BFH!AE54,BFH!N62,BFH!AE62,BFH!N70,BFH!AE70,BFH!N78,BFH!AE78)</f>
        <v>23</v>
      </c>
      <c r="R19" s="87">
        <f>sum(BFH!O6,BFH!AF6,BFH!O14,BFH!AF14,BFH!O22,BFH!AF22,BFH!O30,BFH!AF30,BFH!O38,BFH!AF38,BFH!O46,BFH!AF46,BFH!O54,BFH!AF54,BFH!O62,BFH!AF62,BFH!O70,BFH!AF70,BFH!O78,BFH!AF78)</f>
        <v>1</v>
      </c>
      <c r="S19" s="87">
        <f>sum(BFH!P6,BFH!AG6,BFH!P14,BFH!AG14,BFH!P22,BFH!AG22,BFH!P30,BFH!AG30,BFH!P38,BFH!AG38,BFH!P46,BFH!AG46,BFH!P54,BFH!AG54,BFH!P62,BFH!AG62,BFH!P70,BFH!AG70,BFH!P78,BFH!AG78)</f>
        <v>1</v>
      </c>
      <c r="T19" s="90">
        <f t="shared" si="9"/>
        <v>0.0001890809104</v>
      </c>
      <c r="U19" s="56"/>
      <c r="V19" s="19"/>
      <c r="W19" s="19"/>
    </row>
    <row r="20">
      <c r="A20" s="77" t="s">
        <v>34</v>
      </c>
      <c r="B20" s="78" t="s">
        <v>39</v>
      </c>
      <c r="C20" s="96">
        <f t="shared" si="7"/>
        <v>1</v>
      </c>
      <c r="D20" s="96">
        <v>0.0</v>
      </c>
      <c r="E20" s="96">
        <v>1.0</v>
      </c>
      <c r="F20" s="97">
        <f>sum(BFH!C7,BFH!T7,BFH!C15,BFH!T15,BFH!C23,BFH!T23,BFH!C31,BFH!T31,BFH!C39,BFH!T39,BFH!C47,BFH!T47,BFH!C55,BFH!T55,BFH!C63,BFH!T63,BFH!C71,BFH!T71,BFH!C79,BFH!T79)</f>
        <v>0</v>
      </c>
      <c r="G20" s="97">
        <f>sum(BFH!D7,BFH!U7,BFH!D15,BFH!U15,BFH!D23,BFH!U23,BFH!D31,BFH!U31,BFH!D39,BFH!U39,BFH!D47,BFH!U47,BFH!D55,BFH!U55,BFH!D63,BFH!U63,BFH!D71,BFH!U71,BFH!D79,BFH!U79)</f>
        <v>110</v>
      </c>
      <c r="H20" s="97">
        <f>sum(BFH!E7,BFH!V7,BFH!E15,BFH!V15,BFH!E23,BFH!V23,BFH!E31,BFH!V31,BFH!E39,BFH!V39,BFH!E47,BFH!V47,BFH!E55,BFH!V55,BFH!E63,BFH!V63,BFH!E71,BFH!V71,BFH!E79,BFH!V79)</f>
        <v>1</v>
      </c>
      <c r="I20" s="97">
        <f>sum(BFH!F7,BFH!W7,BFH!F15,BFH!W15,BFH!F23,BFH!W23,BFH!F31,BFH!W31,BFH!F39,BFH!W39,BFH!F47,BFH!W47,BFH!F55,BFH!W55,BFH!F63,BFH!W63,BFH!F71,BFH!W71,BFH!F79,BFH!W79)</f>
        <v>150</v>
      </c>
      <c r="J20" s="98">
        <f>sum(BFH!G7,BFH!X7,BFH!G15,BFH!X15,BFH!G23,BFH!X23,BFH!G31,BFH!X31,BFH!G39,BFH!X39,BFH!G47,BFH!X47,BFH!G55,BFH!X55,BFH!G63,BFH!X63,BFH!G71,BFH!X71,BFH!G79,BFH!X79)</f>
        <v>0.03454861111</v>
      </c>
      <c r="K20" s="97">
        <f>sum(BFH!H7,BFH!Y7,BFH!H15,BFH!Y15,BFH!H23,BFH!Y23,BFH!H31,BFH!Y31,BFH!H39,BFH!Y39,BFH!H47,BFH!Y47,BFH!H55,BFH!Y55,BFH!H63,BFH!Y63,BFH!H71,BFH!Y71,BFH!H79,BFH!Y79)</f>
        <v>-40</v>
      </c>
      <c r="L20" s="99">
        <f t="shared" si="8"/>
        <v>-0.8040201005</v>
      </c>
      <c r="M20" s="97">
        <f>sum(BFH!J7,BFH!AA7,BFH!J15,BFH!AA15,BFH!J23,BFH!AA23,BFH!J31,BFH!AA31,BFH!J39,BFH!AA39,BFH!J47,BFH!AA47,BFH!J55,BFH!AA55,BFH!J63,BFH!AA63,BFH!J71,BFH!AA71,BFH!J79,BFH!AA79)</f>
        <v>4</v>
      </c>
      <c r="N20" s="97">
        <f>sum(BFH!K7,BFH!AB7,BFH!K15,BFH!AB15,BFH!K23,BFH!AB23,BFH!K31,BFH!AB31,BFH!K39,BFH!AB39,BFH!K47,BFH!AB47,BFH!K55,BFH!AB55,BFH!K63,BFH!AB63,BFH!K71,BFH!AB71,BFH!K79,BFH!AB79)</f>
        <v>9</v>
      </c>
      <c r="O20" s="97">
        <f>sum(BFH!L7,BFH!AC7,BFH!L15,BFH!AC15,BFH!L23,BFH!AC23,BFH!L31,BFH!AC31,BFH!L39,BFH!AC39,BFH!L47,BFH!AC47,BFH!L55,BFH!AC55,BFH!L63,BFH!AC63,BFH!L71,BFH!AC71,BFH!L79,BFH!AC79)</f>
        <v>1</v>
      </c>
      <c r="P20" s="97">
        <f>sum(BFH!M7,BFH!AD7,BFH!M15,BFH!AD15,BFH!M23,BFH!AD23,BFH!M31,BFH!AD31,BFH!M39,BFH!AD39,BFH!M47,BFH!AD47,BFH!M55,BFH!AD55,BFH!M63,BFH!AD63,BFH!M71,BFH!AD71,BFH!M79,BFH!AD79)</f>
        <v>0</v>
      </c>
      <c r="Q20" s="97">
        <f>sum(BFH!N7,BFH!AE7,BFH!N15,BFH!AE15,BFH!N23,BFH!AE23,BFH!N31,BFH!AE31,BFH!N39,BFH!AE39,BFH!N47,BFH!AE47,BFH!N55,BFH!AE55,BFH!N63,BFH!AE63,BFH!N71,BFH!AE71,BFH!N79,BFH!AE79)</f>
        <v>3</v>
      </c>
      <c r="R20" s="97">
        <f>sum(BFH!O7,BFH!AF7,BFH!O15,BFH!AF15,BFH!O23,BFH!AF23,BFH!O31,BFH!AF31,BFH!O39,BFH!AF39,BFH!O47,BFH!AF47,BFH!O55,BFH!AF55,BFH!O63,BFH!AF63,BFH!O71,BFH!AF71,BFH!O79,BFH!AF79)</f>
        <v>0</v>
      </c>
      <c r="S20" s="97">
        <f>sum(BFH!P7,BFH!AG7,BFH!P15,BFH!AG15,BFH!P23,BFH!AG23,BFH!P31,BFH!AG31,BFH!P39,BFH!AG39,BFH!P47,BFH!AG47,BFH!P55,BFH!AG55,BFH!P63,BFH!AG63,BFH!P71,BFH!AG71,BFH!P79,BFH!AG79)</f>
        <v>0</v>
      </c>
      <c r="T20" s="100">
        <f t="shared" si="9"/>
        <v>0.0002303240741</v>
      </c>
      <c r="U20" s="56"/>
      <c r="V20" s="19"/>
      <c r="W20" s="19"/>
    </row>
    <row r="21">
      <c r="A21" s="42"/>
      <c r="B21" s="43"/>
      <c r="C21" s="44"/>
      <c r="D21" s="44"/>
      <c r="E21" s="44"/>
      <c r="F21" s="44"/>
      <c r="G21" s="44"/>
      <c r="H21" s="44"/>
      <c r="I21" s="44"/>
      <c r="J21" s="45"/>
      <c r="K21" s="44"/>
      <c r="L21" s="46"/>
      <c r="M21" s="47"/>
      <c r="N21" s="47"/>
      <c r="O21" s="47"/>
      <c r="P21" s="47"/>
      <c r="Q21" s="47"/>
      <c r="R21" s="47"/>
      <c r="S21" s="47"/>
      <c r="T21" s="48"/>
      <c r="U21" s="101"/>
      <c r="V21" s="101"/>
      <c r="W21" s="102"/>
    </row>
    <row r="22">
      <c r="A22" s="103" t="s">
        <v>40</v>
      </c>
      <c r="B22" s="104" t="s">
        <v>41</v>
      </c>
      <c r="C22" s="105">
        <f t="shared" ref="C22:C27" si="10">sum(D22:E22)</f>
        <v>16</v>
      </c>
      <c r="D22" s="105">
        <v>3.0</v>
      </c>
      <c r="E22" s="105">
        <v>13.0</v>
      </c>
      <c r="F22" s="105">
        <f>sum(CMP!C3,CMP!T3,CMP!C11,CMP!T11,CMP!C19,CMP!T19,CMP!C27,CMP!T27,CMP!C35,CMP!T35,CMP!C43,CMP!T43,CMP!C51,CMP!T51,CMP!C59,CMP!T59,CMP!C68,CMP!T68,CMP!C76,CMP!T76)</f>
        <v>13</v>
      </c>
      <c r="G22" s="105">
        <f>sum(CMP!D3,CMP!U3,CMP!D11,CMP!U11,CMP!D19,CMP!U19,CMP!D27,CMP!U27,CMP!D35,CMP!U35,CMP!D43,CMP!U43,CMP!D51,CMP!U51,CMP!D59,CMP!U59,CMP!D68,CMP!U68,CMP!D76,CMP!U76)</f>
        <v>1089</v>
      </c>
      <c r="H22" s="105">
        <f>sum(CMP!E3,CMP!V3,CMP!E11,CMP!V11,CMP!E19,CMP!V19,CMP!E27,CMP!V27,CMP!E35,CMP!V35,CMP!E43,CMP!V43,CMP!E51,CMP!V51,CMP!E59,CMP!V59,CMP!E68,CMP!V68,CMP!E76,CMP!V76)</f>
        <v>7</v>
      </c>
      <c r="I22" s="105">
        <f>sum(CMP!F3,CMP!W3,CMP!F11,CMP!W11,CMP!F19,CMP!W19,CMP!F27,CMP!W27,CMP!F35,CMP!W35,CMP!F43,CMP!W43,CMP!F51,CMP!W51,CMP!F59,CMP!W59,CMP!F68,CMP!W68,CMP!F76,CMP!W76)</f>
        <v>1298</v>
      </c>
      <c r="J22" s="106">
        <f>sum(CMP!G3,CMP!X3,CMP!G11,CMP!X11,CMP!G19,CMP!X19,CMP!G27,CMP!X27,CMP!G35,CMP!X35,CMP!G43,CMP!X43,CMP!G51,CMP!X51,CMP!G59,CMP!X59,CMP!G68,CMP!X68,CMP!G76,CMP!X76)</f>
        <v>0.2590162037</v>
      </c>
      <c r="K22" s="105">
        <f>sum(CMP!H3,CMP!Y3,CMP!H11,CMP!Y11,CMP!H19,CMP!Y19,CMP!H27,CMP!Y27,CMP!H35,CMP!Y35,CMP!H43,CMP!Y43,CMP!H51,CMP!Y51,CMP!H59,CMP!Y59,CMP!H68,CMP!Y68,CMP!H76,CMP!Y76)</f>
        <v>-209</v>
      </c>
      <c r="L22" s="107">
        <f t="shared" ref="L22:L27" si="11">K22/(HOUR(J22)*60+(MINUTE(J22)+((SECOND(J22)/60))))</f>
        <v>-0.5603467537</v>
      </c>
      <c r="M22" s="105">
        <f>sum(CMP!J3,CMP!AA3,CMP!J11,CMP!AA11,CMP!J19,CMP!AA19,CMP!J27,CMP!AA27,CMP!J35,CMP!AA35,CMP!J43,CMP!AA43,CMP!J51,CMP!AA51,CMP!J59,CMP!AA59,CMP!J68,CMP!AA68,CMP!J76,CMP!AA76)</f>
        <v>74</v>
      </c>
      <c r="N22" s="105">
        <f>sum(CMP!K3,CMP!AB3,CMP!K11,CMP!AB11,CMP!K19,CMP!AB19,CMP!K27,CMP!AB27,CMP!K35,CMP!AB35,CMP!K43,CMP!AB43,CMP!K51,CMP!AB51,CMP!K59,CMP!AB59,CMP!K68,CMP!AB68,CMP!K76,CMP!AB76)</f>
        <v>152</v>
      </c>
      <c r="O22" s="105">
        <f>sum(CMP!L3,CMP!AC3,CMP!L11,CMP!AC11,CMP!L19,CMP!AC19,CMP!L27,CMP!AC27,CMP!L35,CMP!AC35,CMP!L43,CMP!AC43,CMP!L51,CMP!AC51,CMP!L59,CMP!AC59,CMP!L68,CMP!AC68,CMP!L76,CMP!AC76)</f>
        <v>23</v>
      </c>
      <c r="P22" s="105">
        <f>sum(CMP!M3,CMP!AD3,CMP!M11,CMP!AD11,CMP!M19,CMP!AD19,CMP!M27,CMP!AD27,CMP!M35,CMP!AD35,CMP!M43,CMP!AD43,CMP!M51,CMP!AD51,CMP!M59,CMP!AD59,CMP!M68,CMP!AD68,CMP!M76,CMP!AD76)</f>
        <v>3</v>
      </c>
      <c r="Q22" s="105">
        <f>sum(CMP!N3,CMP!AE3,CMP!N11,CMP!AE11,CMP!N19,CMP!AE19,CMP!N27,CMP!AE27,CMP!N35,CMP!AE35,CMP!N43,CMP!AE43,CMP!N51,CMP!AE51,CMP!N59,CMP!AE59,CMP!N68,CMP!AE68,CMP!N76,CMP!AE76)</f>
        <v>20</v>
      </c>
      <c r="R22" s="105">
        <f>sum(CMP!O3,CMP!AF3,CMP!O11,CMP!AF11,CMP!O19,CMP!AF19,CMP!O27,CMP!AF27,CMP!O35,CMP!AF35,CMP!O43,CMP!AF43,CMP!O51,CMP!AF51,CMP!O59,CMP!AF59,CMP!O68,CMP!AF68,CMP!O76,CMP!AF76)</f>
        <v>0</v>
      </c>
      <c r="S22" s="105">
        <f>sum(CMP!P3,CMP!AG3,CMP!P11,CMP!AG11,CMP!P19,CMP!AG19,CMP!P27,CMP!AG27,CMP!P35,CMP!AG35,CMP!P43,CMP!AG43,CMP!P51,CMP!AG51,CMP!P59,CMP!AG59,CMP!P68,CMP!AG68,CMP!P76,CMP!AG76)</f>
        <v>0</v>
      </c>
      <c r="T22" s="108">
        <f t="shared" ref="T22:T27" si="12">J22/I22</f>
        <v>0.000199550234</v>
      </c>
      <c r="U22" s="109"/>
      <c r="V22" s="109"/>
      <c r="W22" s="110"/>
    </row>
    <row r="23">
      <c r="A23" s="111" t="s">
        <v>40</v>
      </c>
      <c r="B23" s="112" t="s">
        <v>42</v>
      </c>
      <c r="C23" s="113">
        <f t="shared" si="10"/>
        <v>14</v>
      </c>
      <c r="D23" s="113">
        <v>3.0</v>
      </c>
      <c r="E23" s="113">
        <v>11.0</v>
      </c>
      <c r="F23" s="113">
        <f>sum(CMP!C4,CMP!T4,CMP!C12,CMP!T12,CMP!C20,CMP!T20,CMP!C28,CMP!T28,CMP!C36,CMP!T36,CMP!C44,CMP!T44,CMP!C52,CMP!T52,CMP!C60,CMP!T60,CMP!C69,CMP!T69,CMP!C77,CMP!T77)</f>
        <v>15</v>
      </c>
      <c r="G23" s="113">
        <f>sum(CMP!D4,CMP!U4,CMP!D12,CMP!U12,CMP!D20,CMP!U20,CMP!D28,CMP!U28,CMP!D36,CMP!U36,CMP!D44,CMP!U44,CMP!D52,CMP!U52,CMP!D60,CMP!U60,CMP!D69,CMP!U69,CMP!D77,CMP!U77)</f>
        <v>1125</v>
      </c>
      <c r="H23" s="113">
        <f>sum(CMP!E4,CMP!V4,CMP!E12,CMP!V12,CMP!E20,CMP!V20,CMP!E28,CMP!V28,CMP!E36,CMP!V36,CMP!E44,CMP!V44,CMP!E52,CMP!V52,CMP!E60,CMP!V60,CMP!E69,CMP!V69,CMP!E77,CMP!V77)</f>
        <v>7</v>
      </c>
      <c r="I23" s="113">
        <f>sum(CMP!F4,CMP!W4,CMP!F12,CMP!W12,CMP!F20,CMP!W20,CMP!F28,CMP!W28,CMP!F36,CMP!W36,CMP!F44,CMP!W44,CMP!F52,CMP!W52,CMP!F60,CMP!W60,CMP!F69,CMP!W69,CMP!F77,CMP!W77)</f>
        <v>1123</v>
      </c>
      <c r="J23" s="114">
        <f>sum(CMP!G4,CMP!X4,CMP!G12,CMP!X12,CMP!G20,CMP!X20,CMP!G28,CMP!X28,CMP!G36,CMP!X36,CMP!G44,CMP!X44,CMP!G52,CMP!X52,CMP!G60,CMP!X60,CMP!G69,CMP!X69,CMP!G77,CMP!X77)</f>
        <v>0.2343981481</v>
      </c>
      <c r="K23" s="113">
        <f>sum(CMP!H4,CMP!Y4,CMP!H12,CMP!Y12,CMP!H20,CMP!Y20,CMP!H28,CMP!Y28,CMP!H36,CMP!Y36,CMP!H44,CMP!Y44,CMP!H52,CMP!Y52,CMP!H60,CMP!Y60,CMP!H69,CMP!Y69,CMP!H77,CMP!Y77)</f>
        <v>2</v>
      </c>
      <c r="L23" s="115">
        <f t="shared" si="11"/>
        <v>0.005925340707</v>
      </c>
      <c r="M23" s="113">
        <f>sum(CMP!J4,CMP!AA4,CMP!J12,CMP!AA12,CMP!J20,CMP!AA20,CMP!J28,CMP!AA28,CMP!J36,CMP!AA36,CMP!J44,CMP!AA44,CMP!J52,CMP!AA52,CMP!J60,CMP!AA60,CMP!J69,CMP!AA69,CMP!J77,CMP!AA77)</f>
        <v>54</v>
      </c>
      <c r="N23" s="113">
        <f>sum(CMP!K4,CMP!AB4,CMP!K12,CMP!AB12,CMP!K20,CMP!AB20,CMP!K28,CMP!AB28,CMP!K36,CMP!AB36,CMP!K44,CMP!AB44,CMP!K52,CMP!AB52,CMP!K60,CMP!AB60,CMP!K69,CMP!AB69,CMP!K77,CMP!AB77)</f>
        <v>176</v>
      </c>
      <c r="O23" s="113">
        <f>sum(CMP!L4,CMP!AC4,CMP!L12,CMP!AC12,CMP!L20,CMP!AC20,CMP!L28,CMP!AC28,CMP!L36,CMP!AC36,CMP!L44,CMP!AC44,CMP!L52,CMP!AC52,CMP!L60,CMP!AC60,CMP!L69,CMP!AC69,CMP!L77,CMP!AC77)</f>
        <v>22</v>
      </c>
      <c r="P23" s="113">
        <f>sum(CMP!M4,CMP!AD4,CMP!M12,CMP!AD12,CMP!M20,CMP!AD20,CMP!M28,CMP!AD28,CMP!M36,CMP!AD36,CMP!M44,CMP!AD44,CMP!M52,CMP!AD52,CMP!M60,CMP!AD60,CMP!M69,CMP!AD69,CMP!M77,CMP!AD77)</f>
        <v>6</v>
      </c>
      <c r="Q23" s="113">
        <f>sum(CMP!N4,CMP!AE4,CMP!N12,CMP!AE12,CMP!N20,CMP!AE20,CMP!N28,CMP!AE28,CMP!N36,CMP!AE36,CMP!N44,CMP!AE44,CMP!N52,CMP!AE52,CMP!N60,CMP!AE60,CMP!N69,CMP!AE69,CMP!N77,CMP!AE77)</f>
        <v>23</v>
      </c>
      <c r="R23" s="113">
        <f>sum(CMP!O4,CMP!AF4,CMP!O12,CMP!AF12,CMP!O20,CMP!AF20,CMP!O28,CMP!AF28,CMP!O36,CMP!AF36,CMP!O44,CMP!AF44,CMP!O52,CMP!AF52,CMP!O60,CMP!AF60,CMP!O69,CMP!AF69,CMP!O77,CMP!AF77)</f>
        <v>0</v>
      </c>
      <c r="S23" s="113">
        <f>sum(CMP!P4,CMP!AG4,CMP!P12,CMP!AG12,CMP!P20,CMP!AG20,CMP!P28,CMP!AG28,CMP!P36,CMP!AG36,CMP!P44,CMP!AG44,CMP!P52,CMP!AG52,CMP!P60,CMP!AG60,CMP!P69,CMP!AG69,CMP!P77,CMP!AG77)</f>
        <v>0</v>
      </c>
      <c r="T23" s="116">
        <f t="shared" si="12"/>
        <v>0.0002087249761</v>
      </c>
      <c r="U23" s="109"/>
      <c r="V23" s="117"/>
      <c r="W23" s="110"/>
    </row>
    <row r="24">
      <c r="A24" s="103" t="s">
        <v>40</v>
      </c>
      <c r="B24" s="104" t="s">
        <v>43</v>
      </c>
      <c r="C24" s="105">
        <f t="shared" si="10"/>
        <v>15</v>
      </c>
      <c r="D24" s="105">
        <v>3.0</v>
      </c>
      <c r="E24" s="105">
        <v>12.0</v>
      </c>
      <c r="F24" s="105">
        <f>sum(CMP!C5,CMP!T5,CMP!C13,CMP!T13,CMP!C21,CMP!T21,CMP!C29,CMP!T29,CMP!C37,CMP!T37,CMP!C45,CMP!T45,CMP!C53,CMP!T53,CMP!C61,CMP!T61,CMP!C70,CMP!T70,CMP!C78,CMP!T78)</f>
        <v>3</v>
      </c>
      <c r="G24" s="105">
        <f>sum(CMP!D5,CMP!U5,CMP!D13,CMP!U13,CMP!D21,CMP!U21,CMP!D29,CMP!U29,CMP!D37,CMP!U37,CMP!D45,CMP!U45,CMP!D53,CMP!U53,CMP!D61,CMP!U61,CMP!D70,CMP!U70,CMP!D78,CMP!U78)</f>
        <v>1166</v>
      </c>
      <c r="H24" s="105">
        <f>sum(CMP!E5,CMP!V5,CMP!E13,CMP!V13,CMP!E21,CMP!V21,CMP!E29,CMP!V29,CMP!E37,CMP!V37,CMP!E45,CMP!V45,CMP!E53,CMP!V53,CMP!E61,CMP!V61,CMP!E70,CMP!V70,CMP!E78,CMP!V78)</f>
        <v>5</v>
      </c>
      <c r="I24" s="105">
        <f>sum(CMP!F5,CMP!W5,CMP!F13,CMP!W13,CMP!F21,CMP!W21,CMP!F29,CMP!W29,CMP!F37,CMP!W37,CMP!F45,CMP!W45,CMP!F53,CMP!W53,CMP!F61,CMP!W61,CMP!F70,CMP!W70,CMP!F78,CMP!W78)</f>
        <v>1480</v>
      </c>
      <c r="J24" s="106">
        <f>sum(CMP!G5,CMP!X5,CMP!G13,CMP!X13,CMP!G21,CMP!X21,CMP!G29,CMP!X29,CMP!G37,CMP!X37,CMP!G45,CMP!X45,CMP!G53,CMP!X53,CMP!G61,CMP!X61,CMP!G70,CMP!X70,CMP!G78,CMP!X78)</f>
        <v>0.2463194444</v>
      </c>
      <c r="K24" s="105">
        <f>sum(CMP!H5,CMP!Y5,CMP!H13,CMP!Y13,CMP!H21,CMP!Y21,CMP!H29,CMP!Y29,CMP!H37,CMP!Y37,CMP!H45,CMP!Y45,CMP!H53,CMP!Y53,CMP!H61,CMP!Y61,CMP!H70,CMP!Y70,CMP!H78,CMP!Y78)</f>
        <v>-314</v>
      </c>
      <c r="L24" s="107">
        <f t="shared" si="11"/>
        <v>-0.8852551452</v>
      </c>
      <c r="M24" s="105">
        <f>sum(CMP!J5,CMP!AA5,CMP!J13,CMP!AA13,CMP!J21,CMP!AA21,CMP!J29,CMP!AA29,CMP!J37,CMP!AA37,CMP!J45,CMP!AA45,CMP!J53,CMP!AA53,CMP!J61,CMP!AA61,CMP!J70,CMP!AA70,CMP!J78,CMP!AA78)</f>
        <v>35</v>
      </c>
      <c r="N24" s="105">
        <f>sum(CMP!K5,CMP!AB5,CMP!K13,CMP!AB13,CMP!K21,CMP!AB21,CMP!K29,CMP!AB29,CMP!K37,CMP!AB37,CMP!K45,CMP!AB45,CMP!K53,CMP!AB53,CMP!K61,CMP!AB61,CMP!K70,CMP!AB70,CMP!K78,CMP!AB78)</f>
        <v>173</v>
      </c>
      <c r="O24" s="105">
        <f>sum(CMP!L5,CMP!AC5,CMP!L13,CMP!AC13,CMP!L21,CMP!AC21,CMP!L29,CMP!AC29,CMP!L37,CMP!AC37,CMP!L45,CMP!AC45,CMP!L53,CMP!AC53,CMP!L61,CMP!AC61,CMP!L70,CMP!AC70,CMP!L78,CMP!AC78)</f>
        <v>50</v>
      </c>
      <c r="P24" s="105">
        <f>sum(CMP!M5,CMP!AD5,CMP!M13,CMP!AD13,CMP!M21,CMP!AD21,CMP!M29,CMP!AD29,CMP!M37,CMP!AD37,CMP!M45,CMP!AD45,CMP!M53,CMP!AD53,CMP!M61,CMP!AD61,CMP!M70,CMP!AD70,CMP!M78,CMP!AD78)</f>
        <v>13</v>
      </c>
      <c r="Q24" s="105">
        <f>sum(CMP!N5,CMP!AE5,CMP!N13,CMP!AE13,CMP!N21,CMP!AE21,CMP!N29,CMP!AE29,CMP!N37,CMP!AE37,CMP!N45,CMP!AE45,CMP!N53,CMP!AE53,CMP!N61,CMP!AE61,CMP!N70,CMP!AE70,CMP!N78,CMP!AE78)</f>
        <v>16</v>
      </c>
      <c r="R24" s="105">
        <f>sum(CMP!O5,CMP!AF5,CMP!O13,CMP!AF13,CMP!O21,CMP!AF21,CMP!O29,CMP!AF29,CMP!O37,CMP!AF37,CMP!O45,CMP!AF45,CMP!O53,CMP!AF53,CMP!O61,CMP!AF61,CMP!O70,CMP!AF70,CMP!O78,CMP!AF78)</f>
        <v>1</v>
      </c>
      <c r="S24" s="105">
        <f>sum(CMP!P5,CMP!AG5,CMP!P13,CMP!AG13,CMP!P21,CMP!AG21,CMP!P29,CMP!AG29,CMP!P37,CMP!AG37,CMP!P45,CMP!AG45,CMP!P53,CMP!AG53,CMP!P61,CMP!AG61,CMP!P70,CMP!AG70,CMP!P78,CMP!AG78)</f>
        <v>0</v>
      </c>
      <c r="T24" s="118">
        <f t="shared" si="12"/>
        <v>0.0001664320571</v>
      </c>
      <c r="U24" s="109"/>
      <c r="V24" s="117"/>
      <c r="W24" s="110"/>
    </row>
    <row r="25">
      <c r="A25" s="111" t="s">
        <v>40</v>
      </c>
      <c r="B25" s="112" t="s">
        <v>44</v>
      </c>
      <c r="C25" s="113">
        <f t="shared" si="10"/>
        <v>15</v>
      </c>
      <c r="D25" s="113">
        <v>3.0</v>
      </c>
      <c r="E25" s="113">
        <v>12.0</v>
      </c>
      <c r="F25" s="113">
        <f>sum(CMP!C6,CMP!T6,CMP!C14,CMP!T14,CMP!C22,CMP!T22,CMP!C30,CMP!T30,CMP!C38,CMP!T38,CMP!C46,CMP!T46,CMP!C54,CMP!T54,CMP!C62,CMP!T62,CMP!C71,CMP!T71,CMP!C79,CMP!T79)</f>
        <v>2</v>
      </c>
      <c r="G25" s="113">
        <f>sum(CMP!D6,CMP!U6,CMP!D14,CMP!U14,CMP!D22,CMP!U22,CMP!D30,CMP!U30,CMP!D38,CMP!U38,CMP!D46,CMP!U46,CMP!D54,CMP!U54,CMP!D62,CMP!U62,CMP!D71,CMP!U71,CMP!D79,CMP!U79)</f>
        <v>1117</v>
      </c>
      <c r="H25" s="113">
        <f>sum(CMP!E6,CMP!V6,CMP!E14,CMP!V14,CMP!E22,CMP!V22,CMP!E30,CMP!V30,CMP!E38,CMP!V38,CMP!E46,CMP!V46,CMP!E54,CMP!V54,CMP!E62,CMP!V62,CMP!E71,CMP!V71,CMP!E79,CMP!V79)</f>
        <v>9</v>
      </c>
      <c r="I25" s="113">
        <f>sum(CMP!F6,CMP!W6,CMP!F14,CMP!W14,CMP!F22,CMP!W22,CMP!F30,CMP!W30,CMP!F38,CMP!W38,CMP!F46,CMP!W46,CMP!F54,CMP!W54,CMP!F62,CMP!W62,CMP!F71,CMP!W71,CMP!F79,CMP!W79)</f>
        <v>1140</v>
      </c>
      <c r="J25" s="114">
        <f>sum(CMP!G6,CMP!X6,CMP!G14,CMP!X14,CMP!G22,CMP!X22,CMP!G30,CMP!X30,CMP!G38,CMP!X38,CMP!G46,CMP!X46,CMP!G54,CMP!X54,CMP!G62,CMP!X62,CMP!G71,CMP!X71,CMP!G79,CMP!X79)</f>
        <v>0.2470949074</v>
      </c>
      <c r="K25" s="113">
        <f>sum(CMP!H6,CMP!Y6,CMP!H14,CMP!Y14,CMP!H22,CMP!Y22,CMP!H30,CMP!Y30,CMP!H38,CMP!Y38,CMP!H46,CMP!Y46,CMP!H54,CMP!Y54,CMP!H62,CMP!Y62,CMP!H71,CMP!Y71,CMP!H79,CMP!Y79)</f>
        <v>-23</v>
      </c>
      <c r="L25" s="115">
        <f t="shared" si="11"/>
        <v>-0.06464002998</v>
      </c>
      <c r="M25" s="113">
        <f>sum(CMP!J6,CMP!AA6,CMP!J14,CMP!AA14,CMP!J22,CMP!AA22,CMP!J30,CMP!AA30,CMP!J38,CMP!AA38,CMP!J46,CMP!AA46,CMP!J54,CMP!AA54,CMP!J62,CMP!AA62,CMP!J71,CMP!AA71,CMP!J79,CMP!AA79)</f>
        <v>34</v>
      </c>
      <c r="N25" s="113">
        <f>sum(CMP!K6,CMP!AB6,CMP!K14,CMP!AB14,CMP!K22,CMP!AB22,CMP!K30,CMP!AB30,CMP!K38,CMP!AB38,CMP!K46,CMP!AB46,CMP!K54,CMP!AB54,CMP!K62,CMP!AB62,CMP!K71,CMP!AB71,CMP!K79,CMP!AB79)</f>
        <v>147</v>
      </c>
      <c r="O25" s="113">
        <f>sum(CMP!L6,CMP!AC6,CMP!L14,CMP!AC14,CMP!L22,CMP!AC22,CMP!L30,CMP!AC30,CMP!L38,CMP!AC38,CMP!L46,CMP!AC46,CMP!L54,CMP!AC54,CMP!L62,CMP!AC62,CMP!L71,CMP!AC71,CMP!L79,CMP!AC79)</f>
        <v>22</v>
      </c>
      <c r="P25" s="113">
        <f>sum(CMP!M6,CMP!AD6,CMP!M14,CMP!AD14,CMP!M22,CMP!AD22,CMP!M30,CMP!AD30,CMP!M38,CMP!AD38,CMP!M46,CMP!AD46,CMP!M54,CMP!AD54,CMP!M62,CMP!AD62,CMP!M71,CMP!AD71,CMP!M79,CMP!AD79)</f>
        <v>5</v>
      </c>
      <c r="Q25" s="113">
        <f>sum(CMP!N6,CMP!AE6,CMP!N14,CMP!AE14,CMP!N22,CMP!AE22,CMP!N30,CMP!AE30,CMP!N38,CMP!AE38,CMP!N46,CMP!AE46,CMP!N54,CMP!AE54,CMP!N62,CMP!AE62,CMP!N71,CMP!AE71,CMP!N79,CMP!AE79)</f>
        <v>25</v>
      </c>
      <c r="R25" s="113">
        <f>sum(CMP!O6,CMP!AF6,CMP!O14,CMP!AF14,CMP!O22,CMP!AF22,CMP!O30,CMP!AF30,CMP!O38,CMP!AF38,CMP!O46,CMP!AF46,CMP!O54,CMP!AF54,CMP!O62,CMP!AF62,CMP!O71,CMP!AF71,CMP!O79,CMP!AF79)</f>
        <v>1</v>
      </c>
      <c r="S25" s="113">
        <f>sum(CMP!P6,CMP!AG6,CMP!P14,CMP!AG14,CMP!P22,CMP!AG22,CMP!P30,CMP!AG30,CMP!P38,CMP!AG38,CMP!P46,CMP!AG46,CMP!P54,CMP!AG54,CMP!P62,CMP!AG62,CMP!P71,CMP!AG71,CMP!P79,CMP!AG79)</f>
        <v>0</v>
      </c>
      <c r="T25" s="119">
        <f t="shared" si="12"/>
        <v>0.0002167499188</v>
      </c>
      <c r="U25" s="109"/>
      <c r="V25" s="117"/>
      <c r="W25" s="110"/>
    </row>
    <row r="26">
      <c r="A26" s="103" t="s">
        <v>40</v>
      </c>
      <c r="B26" s="104" t="s">
        <v>45</v>
      </c>
      <c r="C26" s="105">
        <f t="shared" si="10"/>
        <v>2</v>
      </c>
      <c r="D26" s="105">
        <v>0.0</v>
      </c>
      <c r="E26" s="105">
        <v>2.0</v>
      </c>
      <c r="F26" s="105">
        <f>sum(CMP!C7,CMP!T7,CMP!C15,CMP!T15,CMP!C23,CMP!T23,CMP!C31,CMP!T31,CMP!C39,CMP!T39,CMP!C47,CMP!T47,CMP!C55,CMP!T55,CMP!C63,CMP!T63,CMP!C72,CMP!T72,CMP!C80,CMP!T80)</f>
        <v>0</v>
      </c>
      <c r="G26" s="105">
        <f>sum(CMP!D7,CMP!U7,CMP!D15,CMP!U15,CMP!D23,CMP!U23,CMP!D31,CMP!U31,CMP!D39,CMP!U39,CMP!D47,CMP!U47,CMP!D55,CMP!U55,CMP!D63,CMP!U63,CMP!D72,CMP!U72,CMP!D80,CMP!U80)</f>
        <v>101</v>
      </c>
      <c r="H26" s="105">
        <f>sum(CMP!E7,CMP!V7,CMP!E15,CMP!V15,CMP!E23,CMP!V23,CMP!E31,CMP!V31,CMP!E39,CMP!V39,CMP!E47,CMP!V47,CMP!E55,CMP!V55,CMP!E63,CMP!V63,CMP!E72,CMP!V72,CMP!E80,CMP!V80)</f>
        <v>0</v>
      </c>
      <c r="I26" s="105">
        <f>sum(CMP!F7,CMP!W7,CMP!F15,CMP!W15,CMP!F23,CMP!W23,CMP!F31,CMP!W31,CMP!F39,CMP!W39,CMP!F47,CMP!W47,CMP!F55,CMP!W55,CMP!F63,CMP!W63,CMP!F72,CMP!W72,CMP!F80,CMP!W80)</f>
        <v>142</v>
      </c>
      <c r="J26" s="106">
        <f>sum(CMP!G7,CMP!X7,CMP!G15,CMP!X15,CMP!G23,CMP!X23,CMP!G31,CMP!X31,CMP!G39,CMP!X39,CMP!G47,CMP!X47,CMP!G55,CMP!X55,CMP!G63,CMP!X63,CMP!G72,CMP!X72,CMP!G80,CMP!X80)</f>
        <v>0.02461805556</v>
      </c>
      <c r="K26" s="105">
        <f>sum(CMP!H7,CMP!Y7,CMP!H15,CMP!Y15,CMP!H23,CMP!Y23,CMP!H31,CMP!Y31,CMP!H39,CMP!Y39,CMP!H47,CMP!Y47,CMP!H55,CMP!Y55,CMP!H63,CMP!Y63,CMP!H72,CMP!Y72,CMP!H80,CMP!Y80)</f>
        <v>-41</v>
      </c>
      <c r="L26" s="107">
        <f t="shared" si="11"/>
        <v>-1.156558533</v>
      </c>
      <c r="M26" s="105">
        <f>sum(CMP!J7,CMP!AA7,CMP!J15,CMP!AA15,CMP!J23,CMP!AA23,CMP!J31,CMP!AA31,CMP!J39,CMP!AA39,CMP!J47,CMP!AA47,CMP!J55,CMP!AA55,CMP!J63,CMP!AA63,CMP!J72,CMP!AA72,CMP!J80,CMP!AA80)</f>
        <v>2</v>
      </c>
      <c r="N26" s="105">
        <f>sum(CMP!K7,CMP!AB7,CMP!K15,CMP!AB15,CMP!K23,CMP!AB23,CMP!K31,CMP!AB31,CMP!K39,CMP!AB39,CMP!K47,CMP!AB47,CMP!K55,CMP!AB55,CMP!K63,CMP!AB63,CMP!K72,CMP!AB72,CMP!K80,CMP!AB80)</f>
        <v>11</v>
      </c>
      <c r="O26" s="105">
        <f>sum(CMP!L7,CMP!AC7,CMP!L15,CMP!AC15,CMP!L23,CMP!AC23,CMP!L31,CMP!AC31,CMP!L39,CMP!AC39,CMP!L47,CMP!AC47,CMP!L55,CMP!AC55,CMP!L63,CMP!AC63,CMP!L72,CMP!AC72,CMP!L80,CMP!AC80)</f>
        <v>3</v>
      </c>
      <c r="P26" s="105">
        <f>sum(CMP!M7,CMP!AD7,CMP!M15,CMP!AD15,CMP!M23,CMP!AD23,CMP!M31,CMP!AD31,CMP!M39,CMP!AD39,CMP!M47,CMP!AD47,CMP!M55,CMP!AD55,CMP!M63,CMP!AD63,CMP!M72,CMP!AD72,CMP!M80,CMP!AD80)</f>
        <v>0</v>
      </c>
      <c r="Q26" s="105">
        <f>sum(CMP!N7,CMP!AE7,CMP!N15,CMP!AE15,CMP!N23,CMP!AE23,CMP!N31,CMP!AE31,CMP!N39,CMP!AE39,CMP!N47,CMP!AE47,CMP!N55,CMP!AE55,CMP!N63,CMP!AE63,CMP!N72,CMP!AE72,CMP!N80,CMP!AE80)</f>
        <v>0</v>
      </c>
      <c r="R26" s="105">
        <f>sum(CMP!O7,CMP!AF7,CMP!O15,CMP!AF15,CMP!O23,CMP!AF23,CMP!O31,CMP!AF31,CMP!O39,CMP!AF39,CMP!O47,CMP!AF47,CMP!O55,CMP!AF55,CMP!O63,CMP!AF63,CMP!O72,CMP!AF72,CMP!O80,CMP!AF80)</f>
        <v>0</v>
      </c>
      <c r="S26" s="105">
        <f>sum(CMP!P7,CMP!AG7,CMP!P15,CMP!AG15,CMP!P23,CMP!AG23,CMP!P31,CMP!AG31,CMP!P39,CMP!AG39,CMP!P47,CMP!AG47,CMP!P55,CMP!AG55,CMP!P63,CMP!AG63,CMP!P72,CMP!AG72,CMP!P80,CMP!AG80)</f>
        <v>0</v>
      </c>
      <c r="T26" s="118">
        <f t="shared" si="12"/>
        <v>0.0001733665884</v>
      </c>
      <c r="U26" s="109"/>
      <c r="V26" s="117"/>
      <c r="W26" s="110"/>
    </row>
    <row r="27">
      <c r="A27" s="111"/>
      <c r="B27" s="112" t="s">
        <v>27</v>
      </c>
      <c r="C27" s="113">
        <f t="shared" si="10"/>
        <v>2</v>
      </c>
      <c r="D27" s="113">
        <v>0.0</v>
      </c>
      <c r="E27" s="113">
        <v>2.0</v>
      </c>
      <c r="F27" s="113">
        <f>sum(CMP!C64,CMP!T64)</f>
        <v>0</v>
      </c>
      <c r="G27" s="113">
        <f>sum(CMP!D64,CMP!U64)</f>
        <v>123</v>
      </c>
      <c r="H27" s="113">
        <f>sum(CMP!E64,CMP!V64)</f>
        <v>0</v>
      </c>
      <c r="I27" s="113">
        <f>sum(CMP!F64,CMP!W64)</f>
        <v>134</v>
      </c>
      <c r="J27" s="114">
        <f>sum(CMP!G64,CMP!X64)</f>
        <v>0.02461805556</v>
      </c>
      <c r="K27" s="113">
        <f>sum(CMP!H64,CMP!Y64)</f>
        <v>-11</v>
      </c>
      <c r="L27" s="115">
        <f t="shared" si="11"/>
        <v>-0.3102961918</v>
      </c>
      <c r="M27" s="113">
        <f>sum(CMP!J64,CMP!AA64)</f>
        <v>1</v>
      </c>
      <c r="N27" s="113">
        <f>sum(CMP!K64,CMP!AB64)</f>
        <v>18</v>
      </c>
      <c r="O27" s="113">
        <f>sum(CMP!L64,CMP!AC64)</f>
        <v>3</v>
      </c>
      <c r="P27" s="113">
        <f>sum(CMP!M64,CMP!AD64)</f>
        <v>1</v>
      </c>
      <c r="Q27" s="113">
        <f>sum(CMP!N64,CMP!AE64)</f>
        <v>4</v>
      </c>
      <c r="R27" s="113">
        <f>sum(CMP!O64,CMP!AF64)</f>
        <v>0</v>
      </c>
      <c r="S27" s="113">
        <f>sum(CMP!P64,CMP!AG64)</f>
        <v>0</v>
      </c>
      <c r="T27" s="119">
        <f t="shared" si="12"/>
        <v>0.0001837168325</v>
      </c>
      <c r="U27" s="120"/>
      <c r="V27" s="120"/>
      <c r="W27" s="110"/>
    </row>
    <row r="28">
      <c r="A28" s="42"/>
      <c r="B28" s="43"/>
      <c r="C28" s="44"/>
      <c r="D28" s="44"/>
      <c r="E28" s="44"/>
      <c r="F28" s="44"/>
      <c r="G28" s="44"/>
      <c r="H28" s="44"/>
      <c r="I28" s="44"/>
      <c r="J28" s="45"/>
      <c r="K28" s="44"/>
      <c r="L28" s="121"/>
      <c r="M28" s="122"/>
      <c r="N28" s="122"/>
      <c r="O28" s="122"/>
      <c r="P28" s="122"/>
      <c r="Q28" s="122"/>
      <c r="R28" s="122"/>
      <c r="S28" s="122"/>
      <c r="T28" s="123"/>
      <c r="U28" s="124"/>
      <c r="V28" s="124"/>
      <c r="W28" s="125"/>
    </row>
    <row r="29">
      <c r="A29" s="126" t="s">
        <v>46</v>
      </c>
      <c r="B29" s="127" t="s">
        <v>47</v>
      </c>
      <c r="C29" s="128">
        <f t="shared" ref="C29:C33" si="13">sum(D29:E29)</f>
        <v>18</v>
      </c>
      <c r="D29" s="128">
        <v>14.0</v>
      </c>
      <c r="E29" s="128">
        <v>4.0</v>
      </c>
      <c r="F29" s="128">
        <f>sum(LMT!C3,LMT!T3,LMT!C11,LMT!T11,LMT!C19,LMT!T19,LMT!C27,LMT!T27,LMT!C35,LMT!T35,LMT!C43,LMT!T43,LMT!C51,LMT!T51,LMT!C59,LMT!T59,LMT!C67,LMT!T67,LMT!C75,LMT!T75)</f>
        <v>58</v>
      </c>
      <c r="G29" s="128">
        <f>sum(LMT!D3,LMT!U3,LMT!D11,LMT!U11,LMT!D19,LMT!U19,LMT!D27,LMT!U27,LMT!D35,LMT!U35,LMT!D43,LMT!U43,LMT!D51,LMT!U51,LMT!D59,LMT!U59,LMT!D67,LMT!U67,LMT!D75,LMT!U75)</f>
        <v>909</v>
      </c>
      <c r="H29" s="128">
        <f>sum(LMT!E3,LMT!V3,LMT!E11,LMT!V11,LMT!E19,LMT!V19,LMT!E27,LMT!V27,LMT!E35,LMT!V35,LMT!E43,LMT!V43,LMT!E51,LMT!V51,LMT!E59,LMT!V59,LMT!E67,LMT!V67,LMT!E75,LMT!V75)</f>
        <v>10</v>
      </c>
      <c r="I29" s="128">
        <f>sum(LMT!F3,LMT!W3,LMT!F11,LMT!W11,LMT!F19,LMT!W19,LMT!F27,LMT!W27,LMT!F35,LMT!W35,LMT!F43,LMT!W43,LMT!F51,LMT!W51,LMT!F59,LMT!W59,LMT!F67,LMT!W67,LMT!F75,LMT!W75)</f>
        <v>1249</v>
      </c>
      <c r="J29" s="129">
        <f>sum(LMT!G3,LMT!X3,LMT!G11,LMT!X11,LMT!G19,LMT!X19,LMT!G27,LMT!X27,LMT!G35,LMT!X35,LMT!G43,LMT!X43,LMT!G51,LMT!X51,LMT!G59,LMT!X59,LMT!G67,LMT!X67,LMT!G75,LMT!X75)</f>
        <v>0.3481944444</v>
      </c>
      <c r="K29" s="128">
        <f>sum(LMT!H3,LMT!Y3,LMT!H11,LMT!Y11,LMT!H19,LMT!Y19,LMT!H27,LMT!Y27,LMT!H35,LMT!Y35,LMT!H43,LMT!Y43,LMT!H51,LMT!Y51,LMT!H59,LMT!Y59,LMT!H67,LMT!Y67,LMT!H75,LMT!Y75)</f>
        <v>-340</v>
      </c>
      <c r="L29" s="130">
        <f t="shared" ref="L29:L33" si="14">K29/(HOUR(J29)*60+(MINUTE(J29)+((SECOND(J29)/60))))</f>
        <v>-0.6781013163</v>
      </c>
      <c r="M29" s="128">
        <f>sum(LMT!J3,LMT!AA3,LMT!J11,LMT!AA11,LMT!J19,LMT!AA19,LMT!J27,LMT!AA27,LMT!J35,LMT!AA35,LMT!J43,LMT!AA43,LMT!J51,LMT!AA51,LMT!J59,LMT!AA59,LMT!J67,LMT!AA67,LMT!J75,LMT!AA75)</f>
        <v>62</v>
      </c>
      <c r="N29" s="128">
        <f>sum(LMT!K3,LMT!AB3,LMT!K11,LMT!AB11,LMT!K19,LMT!AB19,LMT!K27,LMT!AB27,LMT!K35,LMT!AB35,LMT!K43,LMT!AB43,LMT!K51,LMT!AB51,LMT!K59,LMT!AB59,LMT!K67,LMT!AB67,LMT!K75,LMT!AB75)</f>
        <v>96</v>
      </c>
      <c r="O29" s="128">
        <f>sum(LMT!L3,LMT!AC3,LMT!L11,LMT!AC11,LMT!L19,LMT!AC19,LMT!L27,LMT!AC27,LMT!L35,LMT!AC35,LMT!L43,LMT!AC43,LMT!L51,LMT!AC51,LMT!L59,LMT!AC59,LMT!L67,LMT!AC67,LMT!L75,LMT!AC75)</f>
        <v>16</v>
      </c>
      <c r="P29" s="128">
        <f>sum(LMT!M3,LMT!AD3,LMT!M11,LMT!AD11,LMT!M19,LMT!AD19,LMT!M27,LMT!AD27,LMT!M35,LMT!AD35,LMT!M43,LMT!AD43,LMT!M51,LMT!AD51,LMT!M59,LMT!AD59,LMT!M67,LMT!AD67,LMT!M75,LMT!AD75)</f>
        <v>2</v>
      </c>
      <c r="Q29" s="128">
        <f>sum(LMT!N3,LMT!AE3,LMT!N11,LMT!AE11,LMT!N19,LMT!AE19,LMT!N27,LMT!AE27,LMT!N35,LMT!AE35,LMT!N43,LMT!AE43,LMT!N51,LMT!AE51,LMT!N59,LMT!AE59,LMT!N67,LMT!AE67,LMT!N75,LMT!AE75)</f>
        <v>5</v>
      </c>
      <c r="R29" s="128">
        <f>sum(LMT!O3,LMT!AF3,LMT!O11,LMT!AF11,LMT!O19,LMT!AF19,LMT!O27,LMT!AF27,LMT!O35,LMT!AF35,LMT!O43,LMT!AF43,LMT!O51,LMT!AF51,LMT!O59,LMT!AF59,LMT!O67,LMT!AF67,LMT!O75,LMT!AF75)</f>
        <v>1</v>
      </c>
      <c r="S29" s="128">
        <f>sum(LMT!P3,LMT!AG3,LMT!P11,LMT!AG11,LMT!P19,LMT!AG19,LMT!P27,LMT!AG27,LMT!P35,LMT!AG35,LMT!P43,LMT!AG43,LMT!P51,LMT!AG51,LMT!P59,LMT!AG59,LMT!P67,LMT!AG67,LMT!P75,LMT!AG75)</f>
        <v>0</v>
      </c>
      <c r="T29" s="131">
        <f t="shared" ref="T29:T33" si="15">J29/I29</f>
        <v>0.0002787785784</v>
      </c>
      <c r="U29" s="19"/>
      <c r="V29" s="19"/>
      <c r="W29" s="20"/>
    </row>
    <row r="30">
      <c r="A30" s="132" t="s">
        <v>46</v>
      </c>
      <c r="B30" s="133" t="s">
        <v>48</v>
      </c>
      <c r="C30" s="134">
        <f t="shared" si="13"/>
        <v>18</v>
      </c>
      <c r="D30" s="134">
        <v>14.0</v>
      </c>
      <c r="E30" s="134">
        <v>4.0</v>
      </c>
      <c r="F30" s="134">
        <f>sum(LMT!C4,LMT!T4,LMT!C12,LMT!T12,LMT!C20,LMT!T20,LMT!C28,LMT!T28,LMT!C36,LMT!T36,LMT!C44,LMT!T44,LMT!C52,LMT!T52,LMT!C60,LMT!T60,LMT!C68,LMT!T68,LMT!C76,LMT!T76)</f>
        <v>14</v>
      </c>
      <c r="G30" s="134">
        <f>sum(LMT!D4,LMT!U4,LMT!D12,LMT!U12,LMT!D20,LMT!U20,LMT!D28,LMT!U28,LMT!D36,LMT!U36,LMT!D44,LMT!U44,LMT!D52,LMT!U52,LMT!D60,LMT!U60,LMT!D68,LMT!U68,LMT!D76,LMT!U76)</f>
        <v>2081</v>
      </c>
      <c r="H30" s="134">
        <f>sum(LMT!E4,LMT!V4,LMT!E12,LMT!V12,LMT!E20,LMT!V20,LMT!E28,LMT!V28,LMT!E36,LMT!V36,LMT!E44,LMT!V44,LMT!E52,LMT!V52,LMT!E60,LMT!V60,LMT!E68,LMT!V68,LMT!E76,LMT!V76)</f>
        <v>15</v>
      </c>
      <c r="I30" s="134">
        <f>sum(LMT!F4,LMT!W4,LMT!F12,LMT!W12,LMT!F20,LMT!W20,LMT!F28,LMT!W28,LMT!F36,LMT!W36,LMT!F44,LMT!W44,LMT!F52,LMT!W52,LMT!F60,LMT!W60,LMT!F68,LMT!W68,LMT!F76,LMT!W76)</f>
        <v>1819</v>
      </c>
      <c r="J30" s="135">
        <f>sum(LMT!G4,LMT!X4,LMT!G12,LMT!X12,LMT!G20,LMT!X20,LMT!G28,LMT!X28,LMT!G36,LMT!X36,LMT!G44,LMT!X44,LMT!G52,LMT!X52,LMT!G60,LMT!X60,LMT!G68,LMT!X68,LMT!G76,LMT!X76)</f>
        <v>0.3481944444</v>
      </c>
      <c r="K30" s="134">
        <f>sum(LMT!H4,LMT!Y4,LMT!H12,LMT!Y12,LMT!H20,LMT!Y20,LMT!H28,LMT!Y28,LMT!H36,LMT!Y36,LMT!H44,LMT!Y44,LMT!H52,LMT!Y52,LMT!H60,LMT!Y60,LMT!H68,LMT!Y68,LMT!H76,LMT!Y76)</f>
        <v>262</v>
      </c>
      <c r="L30" s="136">
        <f t="shared" si="14"/>
        <v>0.5225368967</v>
      </c>
      <c r="M30" s="134">
        <f>sum(LMT!J4,LMT!AA4,LMT!J12,LMT!AA12,LMT!J20,LMT!AA20,LMT!J28,LMT!AA28,LMT!J36,LMT!AA38,LMT!J44,LMT!AA44,LMT!J52,LMT!AA52,LMT!J60,LMT!AA60,LMT!J68,LMT!AA68,LMT!J76,LMT!AA76)</f>
        <v>94</v>
      </c>
      <c r="N30" s="134">
        <f>sum(LMT!K4,LMT!AB4,LMT!K12,LMT!AB12,LMT!K20,LMT!AB20,LMT!K28,LMT!AB28,LMT!K36,LMT!AB38,LMT!K44,LMT!AB44,LMT!K52,LMT!AB52,LMT!K60,LMT!AB60,LMT!K68,LMT!AB68,LMT!K76,LMT!AB76)</f>
        <v>353</v>
      </c>
      <c r="O30" s="134">
        <f>sum(LMT!L4,LMT!AC4,LMT!L12,LMT!AC12,LMT!L20,LMT!AC20,LMT!L28,LMT!AC28,LMT!L36,LMT!AC38,LMT!L44,LMT!AC44,LMT!L52,LMT!AC52,LMT!L60,LMT!AC60,LMT!L68,LMT!AC68,LMT!L76,LMT!AC76)</f>
        <v>78</v>
      </c>
      <c r="P30" s="134">
        <f>sum(LMT!M4,LMT!AD4,LMT!M12,LMT!AD12,LMT!M20,LMT!AD20,LMT!M28,LMT!AD28,LMT!M36,LMT!AD38,LMT!M44,LMT!AD44,LMT!M52,LMT!AD52,LMT!M60,LMT!AD60,LMT!M68,LMT!AD68,LMT!M76,LMT!AD76)</f>
        <v>19</v>
      </c>
      <c r="Q30" s="134">
        <f>sum(LMT!N4,LMT!AE4,LMT!N12,LMT!AE12,LMT!N20,LMT!AE20,LMT!N28,LMT!AE28,LMT!N36,LMT!AE38,LMT!N44,LMT!AE44,LMT!N52,LMT!AE52,LMT!N60,LMT!AE60,LMT!N68,LMT!AE68,LMT!N76,LMT!AE76)</f>
        <v>53</v>
      </c>
      <c r="R30" s="134">
        <f>sum(LMT!O4,LMT!AF4,LMT!O12,LMT!AF12,LMT!O20,LMT!AF20,LMT!O28,LMT!AF28,LMT!O36,LMT!AF36,LMT!O44,LMT!AF44,LMT!O52,LMT!AF52,LMT!O60,LMT!AF60,LMT!O68,LMT!AF68,LMT!O76,LMT!AF76)</f>
        <v>2</v>
      </c>
      <c r="S30" s="134">
        <f>sum(LMT!P4,LMT!AG4,LMT!P12,LMT!AG12,LMT!P20,LMT!AG20,LMT!P28,LMT!AG28,LMT!P36,LMT!AG36,LMT!P44,LMT!AG44,LMT!P52,LMT!AG52,LMT!P60,LMT!AG60,LMT!P68,LMT!AG68,LMT!P76,LMT!AG76)</f>
        <v>0</v>
      </c>
      <c r="T30" s="137">
        <f t="shared" si="15"/>
        <v>0.0001914208051</v>
      </c>
      <c r="U30" s="19"/>
      <c r="V30" s="117"/>
      <c r="W30" s="20"/>
    </row>
    <row r="31">
      <c r="A31" s="126" t="s">
        <v>46</v>
      </c>
      <c r="B31" s="127" t="s">
        <v>49</v>
      </c>
      <c r="C31" s="128">
        <f t="shared" si="13"/>
        <v>18</v>
      </c>
      <c r="D31" s="128">
        <v>14.0</v>
      </c>
      <c r="E31" s="128">
        <v>4.0</v>
      </c>
      <c r="F31" s="128">
        <f>sum(LMT!C5,LMT!T5,LMT!C13,LMT!T13,LMT!C21,LMT!T21,LMT!C29,LMT!T29,LMT!C37,LMT!T37,LMT!C45,LMT!T45,LMT!C53,LMT!T53,LMT!C61,LMT!T61,LMT!C69,LMT!T69,LMT!C77,LMT!T77)</f>
        <v>5</v>
      </c>
      <c r="G31" s="128">
        <f>sum(LMT!D5,LMT!U5,LMT!D13,LMT!U13,LMT!D21,LMT!U21,LMT!D29,LMT!U29,LMT!D37,LMT!U37,LMT!D45,LMT!U45,LMT!D53,LMT!U53,LMT!D61,LMT!U61,LMT!D69,LMT!U69,LMT!D77,LMT!U77)</f>
        <v>1579</v>
      </c>
      <c r="H31" s="128">
        <f>sum(LMT!E5,LMT!V5,LMT!E13,LMT!V13,LMT!E21,LMT!V21,LMT!E29,LMT!V29,LMT!E37,LMT!V37,LMT!E45,LMT!V45,LMT!E53,LMT!V53,LMT!E61,LMT!V61,LMT!E69,LMT!V69,LMT!E77,LMT!V77)</f>
        <v>2</v>
      </c>
      <c r="I31" s="128">
        <f>sum(LMT!F5,LMT!W5,LMT!F13,LMT!W13,LMT!F21,LMT!W21,LMT!F29,LMT!W29,LMT!F37,LMT!W37,LMT!F45,LMT!W45,LMT!F53,LMT!W53,LMT!F61,LMT!W61,LMT!F69,LMT!W69,LMT!F77,LMT!W77)</f>
        <v>1597</v>
      </c>
      <c r="J31" s="129">
        <f>sum(LMT!G5,LMT!X5,LMT!G13,LMT!X13,LMT!G21,LMT!X21,LMT!G29,LMT!X29,LMT!G37,LMT!X37,LMT!G45,LMT!X45,LMT!G53,LMT!X53,LMT!G61,LMT!X61,LMT!G69,LMT!X69,LMT!G77,LMT!X77)</f>
        <v>0.3481944444</v>
      </c>
      <c r="K31" s="128">
        <f>sum(LMT!H5,LMT!Y5,LMT!H13,LMT!Y13,LMT!H21,LMT!Y21,LMT!H29,LMT!Y29,LMT!H37,LMT!Y37,LMT!H45,LMT!Y45,LMT!H53,LMT!Y53,LMT!H61,LMT!Y61,LMT!H69,LMT!Y69,LMT!H77,LMT!Y77)</f>
        <v>-18</v>
      </c>
      <c r="L31" s="130">
        <f t="shared" si="14"/>
        <v>-0.03589948145</v>
      </c>
      <c r="M31" s="128">
        <f>sum(LMT!J5,LMT!AA5,LMT!J13,LMT!AA13,LMT!J21,LMT!AA21,LMT!J29,LMT!AA29,LMT!J37,LMT!AA37,LMT!J45,LMT!AA45,LMT!J53,LMT!AA53,LMT!J61,LMT!AA61,LMT!J69,LMT!AA69,LMT!J77,LMT!AA77)</f>
        <v>74</v>
      </c>
      <c r="N31" s="128">
        <f>sum(LMT!K5,LMT!AB5,LMT!K13,LMT!AB13,LMT!K21,LMT!AB21,LMT!K29,LMT!AB29,LMT!K37,LMT!AB37,LMT!K45,LMT!AB45,LMT!K53,LMT!AB53,LMT!K61,LMT!AB61,LMT!K69,LMT!AB69,LMT!K77,LMT!AB77)</f>
        <v>215</v>
      </c>
      <c r="O31" s="128">
        <f>sum(LMT!L5,LMT!AC5,LMT!L13,LMT!AC13,LMT!L21,LMT!AC21,LMT!L29,LMT!AC29,LMT!L37,LMT!AC37,LMT!L45,LMT!AC45,LMT!L53,LMT!AC53,LMT!L61,LMT!AC61,LMT!L69,LMT!AC69,LMT!L77,LMT!AC77)</f>
        <v>30</v>
      </c>
      <c r="P31" s="128">
        <f>sum(LMT!M5,LMT!AD5,LMT!M13,LMT!AD13,LMT!M21,LMT!AD21,LMT!M29,LMT!AD29,LMT!M37,LMT!AD37,LMT!M45,LMT!AD45,LMT!M53,LMT!AD53,LMT!M61,LMT!AD61,LMT!M69,LMT!AD69,LMT!M77,LMT!AD77)</f>
        <v>10</v>
      </c>
      <c r="Q31" s="128">
        <f>sum(LMT!N5,LMT!AE5,LMT!N13,LMT!AE13,LMT!N21,LMT!AE21,LMT!N29,LMT!AE29,LMT!N37,LMT!AE37,LMT!N45,LMT!AE45,LMT!N53,LMT!AE53,LMT!N61,LMT!AE61,LMT!N69,LMT!AE69,LMT!N77,LMT!AE77)</f>
        <v>35</v>
      </c>
      <c r="R31" s="128">
        <f>sum(LMT!O5,LMT!AF5,LMT!O13,LMT!AF13,LMT!O21,LMT!AF21,LMT!O29,LMT!AF29,LMT!O37,LMT!AF37,LMT!O45,LMT!AF45,LMT!O53,LMT!AF53,LMT!O61,LMT!AF61,LMT!O69,LMT!AF69,LMT!O77,LMT!AF77)</f>
        <v>2</v>
      </c>
      <c r="S31" s="128">
        <f>sum(LMT!P5,LMT!AG5,LMT!P13,LMT!AG13,LMT!P21,LMT!AG21,LMT!P29,LMT!AG29,LMT!P37,LMT!AG37,LMT!P45,LMT!AG45,LMT!P53,LMT!AG53,LMT!P61,LMT!AG61,LMT!P69,LMT!AG69,LMT!P77,LMT!AG77)</f>
        <v>0</v>
      </c>
      <c r="T31" s="131">
        <f t="shared" si="15"/>
        <v>0.0002180303347</v>
      </c>
      <c r="U31" s="19"/>
      <c r="V31" s="117"/>
      <c r="W31" s="20"/>
    </row>
    <row r="32">
      <c r="A32" s="132" t="s">
        <v>46</v>
      </c>
      <c r="B32" s="132" t="s">
        <v>50</v>
      </c>
      <c r="C32" s="138">
        <f t="shared" si="13"/>
        <v>18</v>
      </c>
      <c r="D32" s="138">
        <v>14.0</v>
      </c>
      <c r="E32" s="138">
        <v>4.0</v>
      </c>
      <c r="F32" s="134">
        <f>sum(LMT!C6,LMT!T6,LMT!C14,LMT!T14,LMT!C22,LMT!T22,LMT!C30,LMT!T30,LMT!C38,LMT!T38,LMT!C46,LMT!T46,LMT!C54,LMT!T54,LMT!C62,LMT!T62,LMT!C70,LMT!T70,LMT!C78,LMT!T78)</f>
        <v>10</v>
      </c>
      <c r="G32" s="134">
        <f>sum(LMT!D6,LMT!U6,LMT!D14,LMT!U14,LMT!D22,LMT!U22,LMT!D30,LMT!U30,LMT!D38,LMT!U38,LMT!D46,LMT!U46,LMT!D54,LMT!U54,LMT!D62,LMT!U62,LMT!D70,LMT!U70,LMT!D78,LMT!U78)</f>
        <v>1703</v>
      </c>
      <c r="H32" s="134">
        <f>sum(LMT!E6,LMT!V6,LMT!E14,LMT!V14,LMT!E22,LMT!V22,LMT!E30,LMT!V30,LMT!E38,LMT!V38,LMT!E46,LMT!V46,LMT!E54,LMT!V54,LMT!E62,LMT!V62,LMT!E70,LMT!V70,LMT!E78,LMT!V78)</f>
        <v>16</v>
      </c>
      <c r="I32" s="134">
        <f>sum(LMT!F6,LMT!W6,LMT!F14,LMT!W14,LMT!F22,LMT!W22,LMT!F30,LMT!W30,LMT!F38,LMT!W38,LMT!F46,LMT!W46,LMT!F54,LMT!W54,LMT!F62,LMT!W62,LMT!F70,LMT!W70,LMT!F78,LMT!W78)</f>
        <v>1855</v>
      </c>
      <c r="J32" s="135">
        <f>sum(LMT!G6,LMT!X6,LMT!G14,LMT!X14,LMT!G22,LMT!X22,LMT!G30,LMT!X30,LMT!G38,LMT!X38,LMT!G46,LMT!X46,LMT!G54,LMT!X54,LMT!G62,LMT!X62,LMT!G70,LMT!X70,LMT!G78,LMT!X78)</f>
        <v>0.3481944444</v>
      </c>
      <c r="K32" s="134">
        <f>sum(LMT!H6,LMT!Y6,LMT!H14,LMT!Y14,LMT!H22,LMT!Y22,LMT!H30,LMT!Y30,LMT!H38,LMT!Y38,LMT!H46,LMT!Y46,LMT!H54,LMT!Y54,LMT!H62,LMT!Y62,LMT!H70,LMT!Y70,LMT!H78,LMT!Y78)</f>
        <v>-152</v>
      </c>
      <c r="L32" s="136">
        <f t="shared" si="14"/>
        <v>-0.3031511767</v>
      </c>
      <c r="M32" s="134">
        <f>sum(LMT!J6,LMT!AA6,LMT!J14,LMT!AA14,LMT!J22,LMT!AA22,LMT!J30,LMT!AA30,LMT!J38,LMT!AA38,LMT!J46,LMT!AA46,LMT!J54,LMT!AA54,LMT!J62,LMT!AA62,LMT!J70,LMT!AA70,LMT!J78,LMT!AA78)</f>
        <v>57</v>
      </c>
      <c r="N32" s="134">
        <f>sum(LMT!K6,LMT!AB6,LMT!K14,LMT!AB14,LMT!K22,LMT!AB22,LMT!K30,LMT!AB30,LMT!K38,LMT!AB38,LMT!K46,LMT!AB46,LMT!K54,LMT!AB54,LMT!K62,LMT!AB62,LMT!K70,LMT!AB70,LMT!K78,LMT!AB78)</f>
        <v>226</v>
      </c>
      <c r="O32" s="134">
        <f>sum(LMT!L6,LMT!AC6,LMT!L14,LMT!AC14,LMT!L22,LMT!AC22,LMT!L30,LMT!AC30,LMT!L38,LMT!AC38,LMT!L46,LMT!AC46,LMT!L54,LMT!AC54,LMT!L62,LMT!AC62,LMT!L70,LMT!AC70,LMT!L78,LMT!AC78)</f>
        <v>33</v>
      </c>
      <c r="P32" s="134">
        <f>sum(LMT!M6,LMT!AD6,LMT!M14,LMT!AD14,LMT!M22,LMT!AD22,LMT!M30,LMT!AD30,LMT!M38,LMT!AD38,LMT!M46,LMT!AD46,LMT!M54,LMT!AD54,LMT!M62,LMT!AD62,LMT!M70,LMT!AD70,LMT!M78,LMT!AD78)</f>
        <v>8</v>
      </c>
      <c r="Q32" s="134">
        <f>sum(LMT!N6,LMT!AE6,LMT!N14,LMT!AE14,LMT!N22,LMT!AE22,LMT!N30,LMT!AE30,LMT!N38,LMT!AE38,LMT!N46,LMT!AE46,LMT!N54,LMT!AE54,LMT!N62,LMT!AE62,LMT!N70,LMT!AE70,LMT!N78,LMT!AE78)</f>
        <v>29</v>
      </c>
      <c r="R32" s="134">
        <f>sum(LMT!O6,LMT!AF6,LMT!O14,LMT!AF14,LMT!O22,LMT!AF22,LMT!O30,LMT!AF30,LMT!O38,LMT!AF38,LMT!O46,LMT!AF46,LMT!O54,LMT!AF54,LMT!O62,LMT!AF62,LMT!O70,LMT!AF70,LMT!O78,LMT!AF78)</f>
        <v>0</v>
      </c>
      <c r="S32" s="134">
        <f>sum(LMT!P6,LMT!AG6,LMT!P14,LMT!AG14,LMT!P22,LMT!AG22,LMT!P30,LMT!AG30,LMT!P38,LMT!AG38,LMT!P46,LMT!AG46,LMT!P54,LMT!AG54,LMT!P62,LMT!AG62,LMT!P70,LMT!AG70,LMT!P78,LMT!AG78)</f>
        <v>0</v>
      </c>
      <c r="T32" s="139">
        <f t="shared" si="15"/>
        <v>0.0001877059</v>
      </c>
      <c r="U32" s="19"/>
      <c r="V32" s="117"/>
      <c r="W32" s="20"/>
    </row>
    <row r="33">
      <c r="A33" s="126" t="s">
        <v>46</v>
      </c>
      <c r="B33" s="127" t="s">
        <v>51</v>
      </c>
      <c r="C33" s="128">
        <f t="shared" si="13"/>
        <v>0</v>
      </c>
      <c r="D33" s="128">
        <v>0.0</v>
      </c>
      <c r="E33" s="128">
        <v>0.0</v>
      </c>
      <c r="F33" s="128">
        <f>sum(LMT!C7,LMT!T7,LMT!C15,LMT!T15,LMT!C23,LMT!T23,LMT!C31,LMT!T31,LMT!C39,LMT!T39,LMT!C47,LMT!T47,LMT!C55,LMT!T55,LMT!C63,LMT!T63,LMT!C71,LMT!T71,LMT!C79,LMT!T79)</f>
        <v>0</v>
      </c>
      <c r="G33" s="128">
        <f>sum(LMT!D7,LMT!U7,LMT!D15,LMT!U15,LMT!D23,LMT!U23,LMT!D31,LMT!U31,LMT!D39,LMT!U39,LMT!D47,LMT!U47,LMT!D55,LMT!U55,LMT!D63,LMT!U63,LMT!D71,LMT!U71,LMT!D79,LMT!U79)</f>
        <v>0</v>
      </c>
      <c r="H33" s="128">
        <f>sum(LMT!E7,LMT!V7,LMT!E15,LMT!V15,LMT!E23,LMT!V23,LMT!E31,LMT!V31,LMT!E39,LMT!V39,LMT!E47,LMT!V47,LMT!E55,LMT!V55,LMT!E63,LMT!V63,LMT!E71,LMT!V71,LMT!E79,LMT!V79)</f>
        <v>0</v>
      </c>
      <c r="I33" s="128">
        <f>sum(LMT!F7,LMT!W7,LMT!F15,LMT!W15,LMT!F23,LMT!W23,LMT!F31,LMT!W31,LMT!F39,LMT!W39,LMT!F47,LMT!W47,LMT!F55,LMT!W55,LMT!F63,LMT!W63,LMT!F71,LMT!W71,LMT!F79,LMT!W79)</f>
        <v>0</v>
      </c>
      <c r="J33" s="129">
        <f>sum(LMT!G7,LMT!X7,LMT!G15,LMT!X15,LMT!G23,LMT!X23,LMT!G31,LMT!X31,LMT!G39,LMT!X39,LMT!G47,LMT!X47,LMT!G55,LMT!X55,LMT!G63,LMT!X63,LMT!G71,LMT!X71,LMT!G79,LMT!X79)</f>
        <v>0</v>
      </c>
      <c r="K33" s="128">
        <f>sum(LMT!H7,LMT!Y7,LMT!H15,LMT!Y15,LMT!H23,LMT!Y23,LMT!H31,LMT!Y31,LMT!H39,LMT!Y39,LMT!H47,LMT!Y47,LMT!H55,LMT!Y55,LMT!H63,LMT!Y63,LMT!H71,LMT!Y71,LMT!H79,LMT!Y79)</f>
        <v>0</v>
      </c>
      <c r="L33" s="130" t="str">
        <f t="shared" si="14"/>
        <v>#DIV/0!</v>
      </c>
      <c r="M33" s="128">
        <f>sum(LMT!J7,LMT!AA7,LMT!J15,LMT!AA15,LMT!J23,LMT!AA23,LMT!J31,LMT!AA31,LMT!J39,LMT!AA39,LMT!J47,LMT!AA47,LMT!J55,LMT!AA55,LMT!J63,LMT!AA63,LMT!J71,LMT!AA71,LMT!J79,LMT!AA79)</f>
        <v>0</v>
      </c>
      <c r="N33" s="128">
        <f>sum(LMT!K7,LMT!AB7,LMT!K15,LMT!AB15,LMT!K23,LMT!AB23,LMT!K31,LMT!AB31,LMT!K39,LMT!AB39,LMT!K47,LMT!AB47,LMT!K55,LMT!AB55,LMT!K63,LMT!AB63,LMT!K71,LMT!AB71,LMT!K79,LMT!AB79)</f>
        <v>0</v>
      </c>
      <c r="O33" s="128">
        <f>sum(LMT!L7,LMT!AC7,LMT!L15,LMT!AC15,LMT!L23,LMT!AC23,LMT!L31,LMT!AC31,LMT!L39,LMT!AC39,LMT!L47,LMT!AC47,LMT!L55,LMT!AC55,LMT!L63,LMT!AC63,LMT!L71,LMT!AC71,LMT!L79,LMT!AC79)</f>
        <v>0</v>
      </c>
      <c r="P33" s="128">
        <f>sum(LMT!M7,LMT!AD7,LMT!M15,LMT!AD15,LMT!M23,LMT!AD23,LMT!M31,LMT!AD31,LMT!M39,LMT!AD39,LMT!M47,LMT!AD47,LMT!M55,LMT!AD55,LMT!M63,LMT!AD63,LMT!M71,LMT!AD71,LMT!M79,LMT!AD79)</f>
        <v>0</v>
      </c>
      <c r="Q33" s="128">
        <f>sum(LMT!N7,LMT!AE7,LMT!N15,LMT!AE15,LMT!N23,LMT!AE23,LMT!N31,LMT!AE31,LMT!N39,LMT!AE39,LMT!N47,LMT!AE47,LMT!N55,LMT!AE55,LMT!N63,LMT!AE63,LMT!N71,LMT!AE71,LMT!N79,LMT!AE79)</f>
        <v>0</v>
      </c>
      <c r="R33" s="128">
        <f>sum(LMT!O7,LMT!AF7,LMT!O15,LMT!AF15,LMT!O23,LMT!AF23,LMT!O31,LMT!AF31,LMT!O39,LMT!AF39,LMT!O47,LMT!AF47,LMT!O55,LMT!AF55,LMT!O63,LMT!AF63,LMT!O71,LMT!AF71,LMT!O79,LMT!AF79)</f>
        <v>0</v>
      </c>
      <c r="S33" s="128">
        <f>sum(LMT!P7,LMT!AG7,LMT!P15,LMT!AG15,LMT!P23,LMT!AG23,LMT!P31,LMT!AG31,LMT!P39,LMT!AG39,LMT!P47,LMT!AG47,LMT!P55,LMT!AG55,LMT!P63,LMT!AG63,LMT!P71,LMT!AG71,LMT!P79,LMT!AG79)</f>
        <v>0</v>
      </c>
      <c r="T33" s="131" t="str">
        <f t="shared" si="15"/>
        <v>#DIV/0!</v>
      </c>
      <c r="U33" s="19"/>
      <c r="V33" s="117"/>
      <c r="W33" s="20"/>
    </row>
    <row r="34">
      <c r="A34" s="42"/>
      <c r="B34" s="43"/>
      <c r="C34" s="44"/>
      <c r="D34" s="44"/>
      <c r="E34" s="44"/>
      <c r="F34" s="44"/>
      <c r="G34" s="44"/>
      <c r="H34" s="44"/>
      <c r="I34" s="44"/>
      <c r="J34" s="45"/>
      <c r="K34" s="44"/>
      <c r="L34" s="46"/>
      <c r="M34" s="47"/>
      <c r="N34" s="47"/>
      <c r="O34" s="47"/>
      <c r="P34" s="47"/>
      <c r="Q34" s="47"/>
      <c r="R34" s="47"/>
      <c r="S34" s="47"/>
      <c r="T34" s="48"/>
      <c r="U34" s="140"/>
      <c r="V34" s="140"/>
      <c r="W34" s="141"/>
    </row>
    <row r="35">
      <c r="A35" s="142" t="s">
        <v>52</v>
      </c>
      <c r="B35" s="143" t="s">
        <v>53</v>
      </c>
      <c r="C35" s="144">
        <f t="shared" ref="C35:C39" si="16">sum(D35:E35)</f>
        <v>18</v>
      </c>
      <c r="D35" s="144">
        <v>10.0</v>
      </c>
      <c r="E35" s="144">
        <v>8.0</v>
      </c>
      <c r="F35" s="144">
        <f>sum(RB!C3,RB!T3,RB!C11,RB!T11,RB!C19,RB!T19,RB!C27,RB!T27,RB!C35,RB!T35,RB!C43,RB!T43,RB!C51,RB!T51,RB!C59,RB!T59,RB!C67,RB!T67,RB!C75,RB!T75)</f>
        <v>53</v>
      </c>
      <c r="G35" s="144">
        <f>sum(RB!D3,RB!U3,RB!D11,RB!U11,RB!D19,RB!U19,RB!D27,RB!U27,RB!D35,RB!U35,RB!D43,RB!U43,RB!D51,RB!U51,RB!D59,RB!U59,RB!D67,RB!U67,RB!D75,RB!U75)</f>
        <v>1233</v>
      </c>
      <c r="H35" s="144">
        <f>sum(RB!E3,RB!V3,RB!E11,RB!V11,RB!E19,RB!V19,RB!E27,RB!V27,RB!E35,RB!V35,RB!E43,RB!V43,RB!E51,RB!V51,RB!E59,RB!V59,RB!E67,RB!V67,RB!E75,RB!V75)</f>
        <v>8</v>
      </c>
      <c r="I35" s="144">
        <f>sum(RB!F3,RB!W3,RB!F11,RB!W11,RB!F19,RB!W19,RB!F27,RB!W27,RB!F35,RB!W35,RB!F43,RB!W43,RB!F51,RB!W51,RB!F59,RB!W59,RB!F67,RB!W67,RB!F75,RB!W75)</f>
        <v>1472</v>
      </c>
      <c r="J35" s="145">
        <f>sum(RB!G3,RB!X3,RB!G11,RB!X11,RB!G19,RB!X19,RB!G27,RB!X27,RB!G35,RB!X35,RB!G43,RB!X43,RB!G51,RB!X51,RB!G59,RB!X59,RB!G67,RB!X67,RB!G75,RB!X75)</f>
        <v>0.3434027778</v>
      </c>
      <c r="K35" s="144">
        <f>sum(RB!H3,RB!Y3,RB!H11,RB!Y11,RB!H19,RB!Y19,RB!H27,RB!Y27,RB!H35,RB!Y35,RB!H43,RB!Y43,RB!H51,RB!Y51,RB!H59,RB!Y59,RB!H67,RB!Y67,RB!H75,RB!Y75)</f>
        <v>-239</v>
      </c>
      <c r="L35" s="146">
        <f t="shared" ref="L35:L39" si="17">K35/(HOUR(J35)*60+(MINUTE(J35)+((SECOND(J35)/60))))</f>
        <v>-0.4833164813</v>
      </c>
      <c r="M35" s="144">
        <f>sum(RB!J3,RB!AA3,RB!J11,RB!AA11,RB!J19,RB!AA19,RB!J27,RB!AA27,RB!J35,RB!AA35,RB!J43,RB!AA43,RB!J51,RB!AA51,RB!J59,RB!AA59,RB!J67,RB!AA67,RB!J75,RB!AA75)</f>
        <v>37</v>
      </c>
      <c r="N35" s="144">
        <f>sum(RB!K3,RB!AB3,RB!K11,RB!AB11,RB!K19,RB!AB19,RB!K27,RB!AB27,RB!K35,RB!AB35,RB!K43,RB!AB43,RB!K51,RB!AB51,RB!K59,RB!AB59,RB!K67,RB!AB67,RB!K75,RB!AB75)</f>
        <v>136</v>
      </c>
      <c r="O35" s="144">
        <f>sum(RB!L3,RB!AC3,RB!L11,RB!AC11,RB!L19,RB!AC19,RB!L27,RB!AC27,RB!L35,RB!AC35,RB!L43,RB!AC43,RB!L51,RB!AC51,RB!L59,RB!AC59,RB!L67,RB!AC67,RB!L75,RB!AC75)</f>
        <v>16</v>
      </c>
      <c r="P35" s="144">
        <f>sum(RB!M3,RB!AD3,RB!M11,RB!AD11,RB!M19,RB!AD19,RB!M27,RB!AD27,RB!M35,RB!AD35,RB!M43,RB!AD43,RB!M51,RB!AD51,RB!M59,RB!AD59,RB!M67,RB!AD67,RB!M75,RB!AD75)</f>
        <v>2</v>
      </c>
      <c r="Q35" s="144">
        <f>sum(RB!N3,RB!AE3,RB!N11,RB!AE11,RB!N19,RB!AE19,RB!N27,RB!AE27,RB!N35,RB!AE35,RB!N43,RB!AE43,RB!N51,RB!AE51,RB!N59,RB!AE59,RB!N67,RB!AE67,RB!N75,RB!AE75)</f>
        <v>12</v>
      </c>
      <c r="R35" s="144">
        <f>sum(RB!O3,RB!AF3,RB!O11,RB!AF11,RB!O19,RB!AF19,RB!O27,RB!AF27,RB!O35,RB!AF35,RB!O43,RB!AF43,RB!O51,RB!AF51,RB!O59,RB!AF59,RB!O67,RB!AF67,RB!O75,RB!AF75)</f>
        <v>0</v>
      </c>
      <c r="S35" s="144">
        <f>sum(RB!P3,RB!AG3,RB!P11,RB!AG11,RB!P19,RB!AG19,RB!P27,RB!AG27,RB!P35,RB!AG35,RB!P43,RB!AG43,RB!P51,RB!AG51,RB!P59,RB!AG59,RB!P67,RB!AG67,RB!P75,RB!AG75)</f>
        <v>0</v>
      </c>
      <c r="T35" s="147">
        <f t="shared" ref="T35:T39" si="18">J35/I35</f>
        <v>0.0002332899306</v>
      </c>
      <c r="U35" s="56"/>
      <c r="V35" s="19"/>
      <c r="W35" s="20"/>
    </row>
    <row r="36">
      <c r="A36" s="148" t="s">
        <v>52</v>
      </c>
      <c r="B36" s="149" t="s">
        <v>54</v>
      </c>
      <c r="C36" s="150">
        <f t="shared" si="16"/>
        <v>18</v>
      </c>
      <c r="D36" s="150">
        <v>10.0</v>
      </c>
      <c r="E36" s="150">
        <v>8.0</v>
      </c>
      <c r="F36" s="150">
        <f>sum(RB!C4,RB!T4,RB!C12,RB!T12,RB!C20,RB!T20,RB!C28,RB!T28,RB!C36,RB!T36,RB!C44,RB!T44,RB!C52,RB!T52,RB!C60,RB!T60,RB!C68,RB!T68,RB!C76,RB!T76)</f>
        <v>9</v>
      </c>
      <c r="G36" s="150">
        <f>sum(RB!D4,RB!U4,RB!D12,RB!U12,RB!D20,RB!U20,RB!D28,RB!U28,RB!D36,RB!U36,RB!D44,RB!U44,RB!D52,RB!U52,RB!D60,RB!U60,RB!D68,RB!U68,RB!D76,RB!U76)</f>
        <v>1782</v>
      </c>
      <c r="H36" s="150">
        <f>sum(RB!E4,RB!V4,RB!E12,RB!V12,RB!E20,RB!V20,RB!E28,RB!V28,RB!E36,RB!V36,RB!E44,RB!V44,RB!E52,RB!V52,RB!E60,RB!V60,RB!E68,RB!V68,RB!E76,RB!V76)</f>
        <v>4</v>
      </c>
      <c r="I36" s="150">
        <f>sum(RB!F4,RB!W4,RB!F12,RB!W12,RB!F20,RB!W20,RB!F28,RB!W28,RB!F36,RB!W36,RB!F44,RB!W44,RB!F52,RB!W52,RB!F60,RB!W60,RB!F68,RB!W68,RB!F76,RB!W76)</f>
        <v>1882</v>
      </c>
      <c r="J36" s="151">
        <f>sum(RB!G4,RB!X4,RB!G12,RB!X12,RB!G20,RB!X20,RB!G28,RB!X28,RB!G36,RB!X36,RB!G44,RB!X44,RB!G52,RB!X52,RB!G60,RB!X60,RB!G68,RB!X68,RB!G76,RB!X76)</f>
        <v>0.3434027778</v>
      </c>
      <c r="K36" s="150">
        <f>sum(RB!H4,RB!Y4,RB!H12,RB!Y12,RB!H20,RB!Y20,RB!H28,RB!Y28,RB!H36,RB!Y36,RB!H44,RB!Y44,RB!H52,RB!Y52,RB!H60,RB!Y60,RB!H68,RB!Y68,RB!H76,RB!Y76)</f>
        <v>-100</v>
      </c>
      <c r="L36" s="152">
        <f t="shared" si="17"/>
        <v>-0.2022244692</v>
      </c>
      <c r="M36" s="150">
        <f>sum(RB!J4,RB!AA4,RB!J12,RB!AA12,RB!J20,RB!AA20,RB!J28,RB!AA28,RB!J36,RB!AA36,RB!J44,RB!AA44,RB!J52,RB!AA52,RB!J60,RB!AA60,RB!J68,RB!AA68,RB!J76,RB!AA76)</f>
        <v>80</v>
      </c>
      <c r="N36" s="150">
        <f>sum(RB!K4,RB!AB4,RB!K12,RB!AB12,RB!K20,RB!AB20,RB!K28,RB!AB28,RB!K36,RB!AB36,RB!K44,RB!AB44,RB!K52,RB!AB52,RB!K60,RB!AB60,RB!K68,RB!AB68,RB!K76,RB!AB76)</f>
        <v>245</v>
      </c>
      <c r="O36" s="150">
        <f>sum(RB!L4,RB!AC4,RB!L12,RB!AC12,RB!L20,RB!AC20,RB!L28,RB!AC28,RB!L36,RB!AC36,RB!L44,RB!AC44,RB!L52,RB!AC52,RB!L60,RB!AC60,RB!L68,RB!AC68,RB!L76,RB!AC76)</f>
        <v>54</v>
      </c>
      <c r="P36" s="150">
        <f>sum(RB!M4,RB!AD4,RB!M12,RB!AD12,RB!M20,RB!AD20,RB!M28,RB!AD28,RB!M36,RB!AD36,RB!M44,RB!AD44,RB!M52,RB!AD52,RB!M60,RB!AD60,RB!M68,RB!AD68,RB!M76,RB!AD76)</f>
        <v>22</v>
      </c>
      <c r="Q36" s="150">
        <f>sum(RB!N4,RB!AE4,RB!N12,RB!AE12,RB!N20,RB!AE20,RB!N28,RB!AE28,RB!N36,RB!AE36,RB!N44,RB!AE44,RB!N52,RB!AE52,RB!N60,RB!AE60,RB!N68,RB!AE68,RB!N76,RB!AE76)</f>
        <v>36</v>
      </c>
      <c r="R36" s="150">
        <f>sum(RB!O4,RB!AF4,RB!O12,RB!AF12,RB!O20,RB!AF20,RB!O28,RB!AF28,RB!O36,RB!AF36,RB!O44,RB!AF44,RB!O52,RB!AF52,RB!O60,RB!AF60,RB!O68,RB!AF68,RB!O76,RB!AF76)</f>
        <v>2</v>
      </c>
      <c r="S36" s="150">
        <f>sum(RB!P4,RB!AG4,RB!P12,RB!AG12,RB!P20,RB!AG20,RB!P28,RB!AG28,RB!P36,RB!AG36,RB!P44,RB!AG44,RB!P52,RB!AG52,RB!P60,RB!AG60,RB!P68,RB!AG68,RB!P76,RB!AG76)</f>
        <v>0</v>
      </c>
      <c r="T36" s="153">
        <f t="shared" si="18"/>
        <v>0.0001824669382</v>
      </c>
      <c r="U36" s="56"/>
      <c r="V36" s="19"/>
      <c r="W36" s="20"/>
    </row>
    <row r="37">
      <c r="A37" s="142" t="s">
        <v>52</v>
      </c>
      <c r="B37" s="143" t="s">
        <v>55</v>
      </c>
      <c r="C37" s="154">
        <f t="shared" si="16"/>
        <v>18</v>
      </c>
      <c r="D37" s="154">
        <v>10.0</v>
      </c>
      <c r="E37" s="154">
        <v>8.0</v>
      </c>
      <c r="F37" s="154">
        <f>sum(RB!C5,RB!T5,RB!C13,RB!T13,RB!C21,RB!T21,RB!C29,RB!T29,RB!C37,RB!T37,RB!C45,RB!T45,RB!C53,RB!T53,RB!C61,RB!T61,RB!C69,RB!T69,RB!C77,RB!T77)</f>
        <v>5</v>
      </c>
      <c r="G37" s="154">
        <f>sum(RB!D5,RB!U5,RB!D13,RB!U13,RB!D21,RB!U21,RB!D29,RB!U29,RB!D37,RB!U37,RB!D45,RB!U45,RB!D53,RB!U53,RB!D61,RB!U61,RB!D69,RB!U69,RB!D77,RB!U77)</f>
        <v>1593</v>
      </c>
      <c r="H37" s="154">
        <f>sum(RB!E5,RB!V5,RB!E13,RB!V13,RB!E21,RB!V21,RB!E29,RB!V29,RB!E37,RB!V37,RB!E45,RB!V45,RB!E53,RB!V53,RB!E61,RB!V61,RB!E69,RB!V69,RB!E77,RB!V77)</f>
        <v>4</v>
      </c>
      <c r="I37" s="154">
        <f>sum(RB!F5,RB!W5,RB!F13,RB!W13,RB!F21,RB!W21,RB!F29,RB!W29,RB!F37,RB!W37,RB!F45,RB!W45,RB!F53,RB!W53,RB!F61,RB!W61,RB!F69,RB!W69,RB!F77,RB!W77)</f>
        <v>1865</v>
      </c>
      <c r="J37" s="155">
        <f>sum(RB!G5,RB!X5,RB!G13,RB!X13,RB!G21,RB!X21,RB!G29,RB!X29,RB!G37,RB!X37,RB!G45,RB!X45,RB!G53,RB!X53,RB!G61,RB!X61,RB!G69,RB!X69,RB!G77,RB!X77)</f>
        <v>0.3434027778</v>
      </c>
      <c r="K37" s="154">
        <f>sum(RB!H5,RB!Y5,RB!H13,RB!Y13,RB!H21,RB!Y21,RB!H29,RB!Y29,RB!H37,RB!Y37,RB!H45,RB!Y45,RB!H53,RB!Y53,RB!H61,RB!Y61,RB!H69,RB!Y69,RB!H77,RB!Y77)</f>
        <v>-272</v>
      </c>
      <c r="L37" s="156">
        <f t="shared" si="17"/>
        <v>-0.5500505561</v>
      </c>
      <c r="M37" s="154">
        <f>sum(RB!J5,RB!AA5,RB!J13,RB!AA13,RB!J21,RB!AA21,RB!J29,RB!AA29,RB!J37,RB!AA37,RB!J45,RB!AA45,RB!J53,RB!AA53,RB!J61,RB!AA61,RB!J69,RB!AA69,RB!J77,RB!AA77)</f>
        <v>48</v>
      </c>
      <c r="N37" s="154">
        <f>sum(RB!K5,RB!AB5,RB!K13,RB!AB13,RB!K21,RB!AB21,RB!K29,RB!AB29,RB!K37,RB!AB37,RB!K45,RB!AB45,RB!K53,RB!AB53,RB!K61,RB!AB61,RB!K69,RB!AB69,RB!K77,RB!AB77)</f>
        <v>197</v>
      </c>
      <c r="O37" s="154">
        <f>sum(RB!L5,RB!AC5,RB!L13,RB!AC13,RB!L21,RB!AC21,RB!L29,RB!AC29,RB!L37,RB!AC37,RB!L45,RB!AC45,RB!L53,RB!AC53,RB!L61,RB!AC61,RB!L69,RB!AC69,RB!L77,RB!AC77)</f>
        <v>26</v>
      </c>
      <c r="P37" s="154">
        <f>sum(RB!M5,RB!AD5,RB!M13,RB!AD13,RB!M21,RB!AD21,RB!M29,RB!AD29,RB!M37,RB!AD37,RB!M45,RB!AD45,RB!M53,RB!AD53,RB!M61,RB!AD61,RB!M69,RB!AD69,RB!M77,RB!AD77)</f>
        <v>4</v>
      </c>
      <c r="Q37" s="154">
        <f>sum(RB!N5,RB!AE5,RB!N13,RB!AE13,RB!N21,RB!AE21,RB!N29,RB!AE29,RB!N37,RB!AE37,RB!N45,RB!AE45,RB!N53,RB!AE53,RB!N61,RB!AE61,RB!N69,RB!AE69,RB!N77,RB!AE77)</f>
        <v>14</v>
      </c>
      <c r="R37" s="154">
        <f>sum(RB!O5,RB!AF5,RB!O13,RB!AF13,RB!O21,RB!AF21,RB!O29,RB!AF29,RB!O37,RB!AF37,RB!O45,RB!AF45,RB!O53,RB!AF53,RB!O61,RB!AF61,RB!O69,RB!AF69,RB!O77,RB!AF77)</f>
        <v>0</v>
      </c>
      <c r="S37" s="154">
        <f>sum(RB!P5,RB!AG5,RB!P13,RB!AG13,RB!P21,RB!AG21,RB!P29,RB!AG29,RB!P37,RB!AG37,RB!P45,RB!AG45,RB!P53,RB!AG53,RB!P61,RB!AG61,RB!P69,RB!AG69,RB!P77,RB!AG77)</f>
        <v>0</v>
      </c>
      <c r="T37" s="157">
        <f t="shared" si="18"/>
        <v>0.0001841301758</v>
      </c>
      <c r="U37" s="56"/>
      <c r="V37" s="19"/>
      <c r="W37" s="20"/>
    </row>
    <row r="38">
      <c r="A38" s="148" t="s">
        <v>52</v>
      </c>
      <c r="B38" s="149" t="s">
        <v>56</v>
      </c>
      <c r="C38" s="150">
        <f t="shared" si="16"/>
        <v>18</v>
      </c>
      <c r="D38" s="150">
        <v>10.0</v>
      </c>
      <c r="E38" s="150">
        <v>8.0</v>
      </c>
      <c r="F38" s="150">
        <f>sum(RB!C6,RB!T6,RB!C14,RB!T14,RB!C22,RB!T22,RB!C30,RB!T30,RB!C38,RB!T38,RB!C46,RB!T46,RB!C54,RB!T54,RB!C62,RB!T62,RB!C70,RB!T70,RB!C78,RB!T78)</f>
        <v>7</v>
      </c>
      <c r="G38" s="150">
        <f>sum(RB!D6,RB!U6,RB!D14,RB!U14,RB!D22,RB!U22,RB!D30,RB!U30,RB!D38,RB!U38,RB!D46,RB!U46,RB!D54,RB!U54,RB!D62,RB!U62,RB!D70,RB!U70,RB!D78,RB!U78)</f>
        <v>1644</v>
      </c>
      <c r="H38" s="150">
        <f>sum(RB!E6,RB!V6,RB!E14,RB!V14,RB!E22,RB!V22,RB!E30,RB!V30,RB!E38,RB!V38,RB!E46,RB!V46,RB!E54,RB!V54,RB!E62,RB!V62,RB!E70,RB!V70,RB!E78,RB!V78)</f>
        <v>9</v>
      </c>
      <c r="I38" s="150">
        <f>sum(RB!F6,RB!W6,RB!F14,RB!W14,RB!F22,RB!W22,RB!F30,RB!W30,RB!F38,RB!W38,RB!F46,RB!W46,RB!F54,RB!W54,RB!F62,RB!W62,RB!F70,RB!W70,RB!F78,RB!W78)</f>
        <v>1679</v>
      </c>
      <c r="J38" s="151">
        <f>sum(RB!G6,RB!X6,RB!G14,RB!X14,RB!G22,RB!X22,RB!G30,RB!X30,RB!G38,RB!X38,RB!G46,RB!X46,RB!G54,RB!X54,RB!G62,RB!X62,RB!G70,RB!X70,RB!G78,RB!X78)</f>
        <v>0.3434027778</v>
      </c>
      <c r="K38" s="150">
        <f>sum(RB!H6,RB!Y6,RB!H14,RB!Y14,RB!H22,RB!Y22,RB!H30,RB!Y30,RB!H38,RB!Y38,RB!H46,RB!Y46,RB!H54,RB!Y54,RB!H62,RB!Y62,RB!H70,RB!Y70,RB!H78,RB!Y78)</f>
        <v>-35</v>
      </c>
      <c r="L38" s="152">
        <f t="shared" si="17"/>
        <v>-0.07077856421</v>
      </c>
      <c r="M38" s="150">
        <f>sum(RB!J6,RB!AA6,RB!J14,RB!AA14,RB!J22,RB!AA22,RB!J30,RB!AA30,RB!J38,RB!AA38,RB!J46,RB!AA46,RB!J54,RB!AA54,RB!J62,RB!AA62,RB!J70,RB!AA70,RB!J78,RB!AA78)</f>
        <v>61</v>
      </c>
      <c r="N38" s="150">
        <f>sum(RB!K6,RB!AB6,RB!K14,RB!AB14,RB!K22,RB!AB22,RB!K30,RB!AB30,RB!K38,RB!AB38,RB!K46,RB!AB46,RB!K54,RB!AB54,RB!K62,RB!AB62,RB!K70,RB!AB70,RB!K78,RB!AB78)</f>
        <v>238</v>
      </c>
      <c r="O38" s="150">
        <f>sum(RB!L6,RB!AC6,RB!L14,RB!AC14,RB!L22,RB!AC22,RB!L30,RB!AC30,RB!L38,RB!AC38,RB!L46,RB!AC46,RB!L54,RB!AC54,RB!L62,RB!AC62,RB!L70,RB!AC70,RB!L78,RB!AC78)</f>
        <v>52</v>
      </c>
      <c r="P38" s="150">
        <f>sum(RB!M6,RB!AD6,RB!M14,RB!AD14,RB!M22,RB!AD22,RB!M30,RB!AD30,RB!M38,RB!AD38,RB!M46,RB!AD46,RB!M54,RB!AD54,RB!M62,RB!AD62,RB!M70,RB!AD70,RB!M78,RB!AD78)</f>
        <v>10</v>
      </c>
      <c r="Q38" s="150">
        <f>sum(RB!N6,RB!AE6,RB!N14,RB!AE14,RB!N22,RB!AE22,RB!N30,RB!AE30,RB!N38,RB!AE38,RB!N46,RB!AE46,RB!N54,RB!AE54,RB!N62,RB!AE62,RB!N70,RB!AE70,RB!N78,RB!AE78)</f>
        <v>37</v>
      </c>
      <c r="R38" s="150">
        <f>sum(RB!O6,RB!AF6,RB!O14,RB!AF14,RB!O22,RB!AF22,RB!O30,RB!AF30,RB!O38,RB!AF38,RB!O46,RB!AF46,RB!O54,RB!AF54,RB!O62,RB!AF62,RB!O70,RB!AF70,RB!O78,RB!AF78)</f>
        <v>1</v>
      </c>
      <c r="S38" s="150">
        <f>sum(RB!P6,RB!AG6,RB!P14,RB!AG14,RB!P22,RB!AG22,RB!P30,RB!AG30,RB!P38,RB!AG38,RB!P46,RB!AG46,RB!P54,RB!AG54,RB!P62,RB!AG62,RB!P70,RB!AG70,RB!P78,RB!AG78)</f>
        <v>0</v>
      </c>
      <c r="T38" s="153">
        <f t="shared" si="18"/>
        <v>0.0002045281583</v>
      </c>
      <c r="U38" s="56"/>
      <c r="V38" s="19"/>
      <c r="W38" s="20"/>
    </row>
    <row r="39">
      <c r="A39" s="142" t="s">
        <v>52</v>
      </c>
      <c r="B39" s="143" t="s">
        <v>57</v>
      </c>
      <c r="C39" s="158">
        <f t="shared" si="16"/>
        <v>0</v>
      </c>
      <c r="D39" s="158">
        <v>0.0</v>
      </c>
      <c r="E39" s="158">
        <v>0.0</v>
      </c>
      <c r="F39" s="158">
        <f>sum(RB!C7,RB!T7,RB!C15,RB!T15,RB!C23,RB!T23,RB!C31,RB!T31,RB!C39,RB!T39,RB!C47,RB!T47,RB!C55,RB!T55,RB!C63,RB!T63,RB!C71,RB!T71,RB!C79,RB!T79)</f>
        <v>0</v>
      </c>
      <c r="G39" s="158">
        <f>sum(RB!D7,RB!U7,RB!D15,RB!U15,RB!D23,RB!U23,RB!D31,RB!U31,RB!D39,RB!U39,RB!D47,RB!U47,RB!D55,RB!U55,RB!D63,RB!U63,RB!D71,RB!U71,RB!D79,RB!U79)</f>
        <v>0</v>
      </c>
      <c r="H39" s="158">
        <f>sum(RB!E7,RB!V7,RB!E15,RB!V15,RB!E23,RB!V23,RB!E31,RB!V31,RB!E39,RB!V39,RB!E47,RB!V47,RB!E55,RB!V55,RB!E63,RB!V63,RB!E71,RB!V71,RB!E79,RB!V79)</f>
        <v>0</v>
      </c>
      <c r="I39" s="158">
        <f>sum(RB!F7,RB!W7,RB!F15,RB!W15,RB!F23,RB!W23,RB!F31,RB!W31,RB!F39,RB!W39,RB!F47,RB!W47,RB!F55,RB!W55,RB!F63,RB!W63,RB!F71,RB!W71,RB!F79,RB!W79)</f>
        <v>0</v>
      </c>
      <c r="J39" s="159">
        <f>sum(RB!G7,RB!X7,RB!G15,RB!X15,RB!G23,RB!X23,RB!G31,RB!X31,RB!G39,RB!X39,RB!G47,RB!X47,RB!G55,RB!X55,RB!G63,RB!X63,RB!G71,RB!X71,RB!G79,RB!X79)</f>
        <v>0</v>
      </c>
      <c r="K39" s="158">
        <f>sum(RB!H7,RB!Y7,RB!H15,RB!Y15,RB!H23,RB!Y23,RB!H31,RB!Y31,RB!H39,RB!Y39,RB!H47,RB!Y47,RB!H55,RB!Y55,RB!H63,RB!Y63,RB!H71,RB!Y71,RB!H79,RB!Y79)</f>
        <v>0</v>
      </c>
      <c r="L39" s="160" t="str">
        <f t="shared" si="17"/>
        <v>#DIV/0!</v>
      </c>
      <c r="M39" s="158">
        <f>sum(RB!J7,RB!AA7,RB!J15,RB!AA15,RB!J23,RB!AA23,RB!J31,RB!AA31,RB!J39,RB!AA39,RB!J47,RB!AA47,RB!J55,RB!AA55,RB!J63,RB!AA63,RB!J71,RB!AA71,RB!J79,RB!AA79)</f>
        <v>0</v>
      </c>
      <c r="N39" s="158">
        <f>sum(RB!K7,RB!AB7,RB!K15,RB!AB15,RB!K23,RB!AB23,RB!K31,RB!AB31,RB!K39,RB!AB39,RB!K47,RB!AB47,RB!K55,RB!AB55,RB!K63,RB!AB63,RB!K71,RB!AB71,RB!K79,RB!AB79)</f>
        <v>0</v>
      </c>
      <c r="O39" s="158">
        <f>sum(RB!L7,RB!AC7,RB!L15,RB!AC15,RB!L23,RB!AC23,RB!L31,RB!AC31,RB!L39,RB!AC39,RB!L47,RB!AC47,RB!L55,RB!AC55,RB!L63,RB!AC63,RB!L71,RB!AC71,RB!L79,RB!AC79)</f>
        <v>0</v>
      </c>
      <c r="P39" s="158">
        <f>sum(RB!M7,RB!AD7,RB!M15,RB!AD15,RB!M23,RB!AD23,RB!M31,RB!AD31,RB!M39,RB!AD39,RB!M47,RB!AD47,RB!M55,RB!AD55,RB!M63,RB!AD63,RB!M71,RB!AD71,RB!M79,RB!AD79)</f>
        <v>0</v>
      </c>
      <c r="Q39" s="158">
        <f>sum(RB!N7,RB!AE7,RB!N15,RB!AE15,RB!N23,RB!AE23,RB!N31,RB!AE31,RB!N39,RB!AE39,RB!N47,RB!AE47,RB!N55,RB!AE55,RB!N63,RB!AE63,RB!N71,RB!AE71,RB!N79,RB!AE79)</f>
        <v>0</v>
      </c>
      <c r="R39" s="158">
        <f>sum(RB!O7,RB!AF7,RB!O15,RB!AF15,RB!O23,RB!AF23,RB!O31,RB!AF31,RB!O39,RB!AF39,RB!O47,RB!AF47,RB!O55,RB!AF55,RB!O63,RB!AF63,RB!O71,RB!AF71,RB!O79,RB!AF79)</f>
        <v>0</v>
      </c>
      <c r="S39" s="158">
        <f>sum(RB!P7,RB!AG7,RB!P15,RB!AG15,RB!P23,RB!AG23,RB!P31,RB!AG31,RB!P39,RB!AG39,RB!P47,RB!AG47,RB!P55,RB!AG55,RB!P63,RB!AG63,RB!P71,RB!AG71,RB!P79,RB!AG79)</f>
        <v>0</v>
      </c>
      <c r="T39" s="161" t="str">
        <f t="shared" si="18"/>
        <v>#DIV/0!</v>
      </c>
      <c r="U39" s="56"/>
      <c r="V39" s="19"/>
      <c r="W39" s="20"/>
    </row>
    <row r="40">
      <c r="A40" s="42"/>
      <c r="B40" s="43"/>
      <c r="C40" s="44"/>
      <c r="D40" s="44"/>
      <c r="E40" s="44"/>
      <c r="F40" s="44"/>
      <c r="G40" s="44"/>
      <c r="H40" s="44"/>
      <c r="I40" s="44"/>
      <c r="J40" s="45"/>
      <c r="K40" s="44"/>
      <c r="L40" s="46"/>
      <c r="M40" s="47"/>
      <c r="N40" s="47"/>
      <c r="O40" s="47"/>
      <c r="P40" s="47"/>
      <c r="Q40" s="47"/>
      <c r="R40" s="47"/>
      <c r="S40" s="47"/>
      <c r="T40" s="48"/>
      <c r="U40" s="101"/>
      <c r="V40" s="101"/>
      <c r="W40" s="102"/>
    </row>
    <row r="41">
      <c r="A41" s="162" t="s">
        <v>58</v>
      </c>
      <c r="B41" s="162" t="s">
        <v>59</v>
      </c>
      <c r="C41" s="163">
        <f t="shared" ref="C41:C45" si="19">sum(D41:E41)</f>
        <v>18</v>
      </c>
      <c r="D41" s="163">
        <v>12.0</v>
      </c>
      <c r="E41" s="163">
        <v>6.0</v>
      </c>
      <c r="F41" s="163">
        <f>sum(YH!C3,YH!T3,YH!C11,YH!T11,YH!C19,YH!T19,YH!C27,YH!T27,YH!C35,YH!T35,YH!C43,YH!T43,YH!C51,YH!T51,YH!C59,YH!T59,YH!C67,YH!T67,YH!C75,YH!T75)</f>
        <v>4</v>
      </c>
      <c r="G41" s="163">
        <f>sum(YH!D3,YH!U3,YH!D11,YH!U11,YH!D19,YH!U19,YH!D27,YH!U27,YH!D35,YH!U35,YH!D43,YH!U43,YH!D51,YH!U51,YH!D59,YH!U59,YH!D67,YH!U67,YH!D75,YH!U75)</f>
        <v>1891</v>
      </c>
      <c r="H41" s="163">
        <f>sum(YH!E3,YH!V3,YH!E11,YH!V11,YH!E19,YH!V19,YH!E27,YH!V27,YH!E35,YH!V35,YH!E43,YH!V43,YH!E51,YH!V51,YH!E59,YH!V59,YH!E67,YH!V67,YH!E75,YH!V75)</f>
        <v>8</v>
      </c>
      <c r="I41" s="163">
        <f>sum(YH!F3,YH!W3,YH!F11,YH!W11,YH!F19,YH!W19,YH!F27,YH!W27,YH!F35,YH!W35,YH!F43,YH!W43,YH!F51,YH!W51,YH!F59,YH!W59,YH!F67,YH!W67,YH!F75,YH!W75)</f>
        <v>1648</v>
      </c>
      <c r="J41" s="164">
        <f>sum(YH!G3,YH!X3,YH!G11,YH!X11,YH!G19,YH!X19,YH!G27,YH!X27,YH!G35,YH!X35,YH!G43,YH!X43,YH!G51,YH!X51,YH!G59,YH!X59,YH!G67,YH!X67,YH!G75,YH!X75)</f>
        <v>0.3103819444</v>
      </c>
      <c r="K41" s="163">
        <f>sum(YH!H3,YH!Y3,YH!H11,YH!Y11,YH!H19,YH!Y19,YH!H27,YH!Y27,YH!H35,YH!Y35,YH!H43,YH!Y43,YH!H51,YH!Y51,YH!H59,YH!Y59,YH!H67,YH!Y67,YH!H75,YH!Y75)</f>
        <v>243</v>
      </c>
      <c r="L41" s="165">
        <f t="shared" ref="L41:L45" si="20">K41/(HOUR(J41)*60+(MINUTE(J41)+((SECOND(J41)/60))))</f>
        <v>0.5436849759</v>
      </c>
      <c r="M41" s="163">
        <f>sum(YH!J3,YH!AA3,YH!J11,YH!AA11,YH!J19,YH!AA19,YH!J27,YH!AA27,YH!J35,YH!AA35,YH!J43,YH!AA43,YH!J51,YH!AA51,YH!J59,YH!AA59,YH!J67,YH!AA67,YH!J75,YH!AA75)</f>
        <v>66</v>
      </c>
      <c r="N41" s="163">
        <f>sum(YH!K3,YH!AB3,YH!K11,YH!AB11,YH!K19,YH!AB19,YH!K27,YH!AB27,YH!K35,YH!AB35,YH!K43,YH!AB43,YH!K51,YH!AB51,YH!K59,YH!AB59,YH!K67,YH!AB67,YH!K75,YH!AB75)</f>
        <v>283</v>
      </c>
      <c r="O41" s="163">
        <f>sum(YH!L3,YH!AC3,YH!L11,YH!AC11,YH!L19,YH!AC19,YH!L27,YH!AC27,YH!L35,YH!AC35,YH!L43,YH!AC43,YH!L51,YH!AC51,YH!L59,YH!AC59,YH!L67,YH!AC67,YH!L75,YH!AC75)</f>
        <v>68</v>
      </c>
      <c r="P41" s="163">
        <f>sum(YH!M3,YH!AD3,YH!M11,YH!AD11,YH!M19,YH!AD19,YH!M27,YH!AD27,YH!M35,YH!AD35,YH!M43,YH!AD43,YH!M51,YH!AD51,YH!M59,YH!AD59,YH!M67,YH!AD67,YH!M75,YH!AD75)</f>
        <v>33</v>
      </c>
      <c r="Q41" s="163">
        <f>sum(YH!N3,YH!AE3,YH!N11,YH!AE11,YH!N19,YH!AE19,YH!N27,YH!AE27,YH!N35,YH!AE35,YH!N43,YH!AE43,YH!N51,YH!AE51,YH!N59,YH!AE59,YH!N67,YH!AE67,YH!N75,YH!AE75)</f>
        <v>47</v>
      </c>
      <c r="R41" s="163">
        <f>sum(YH!O3,YH!AF3,YH!O11,YH!AF11,YH!O19,YH!AF19,YH!O27,YH!AF27,YH!O35,YH!AF35,YH!O43,YH!AF43,YH!O51,YH!AF51,YH!O59,YH!AF59,YH!O67,YH!AF67,YH!O75,YH!AF75)</f>
        <v>0</v>
      </c>
      <c r="S41" s="163">
        <f>sum(YH!P3,YH!AG3,YH!P11,YH!AG11,YH!P19,YH!AG19,YH!P27,YH!AG27,YH!P35,YH!AG35,YH!P43,YH!AG43,YH!P51,YH!AG51,YH!P59,YH!AG59,YH!P67,YH!AG67,YH!P75,YH!AG75)</f>
        <v>0</v>
      </c>
      <c r="T41" s="166">
        <f t="shared" ref="T41:T45" si="21">J41/I41</f>
        <v>0.0001883385585</v>
      </c>
      <c r="U41" s="19"/>
      <c r="V41" s="19"/>
      <c r="W41" s="20"/>
    </row>
    <row r="42">
      <c r="A42" s="167" t="s">
        <v>58</v>
      </c>
      <c r="B42" s="168" t="s">
        <v>60</v>
      </c>
      <c r="C42" s="169">
        <f t="shared" si="19"/>
        <v>18</v>
      </c>
      <c r="D42" s="169">
        <v>12.0</v>
      </c>
      <c r="E42" s="169">
        <v>6.0</v>
      </c>
      <c r="F42" s="169">
        <f>sum(YH!C4,YH!T4,YH!C12,YH!T12,YH!C20,YH!T20,YH!C28,YH!T28,YH!C36,YH!T36,YH!C44,YH!T44,YH!C52,YH!T52,YH!C60,YH!T60,YH!C68,YH!T68,YH!C76,YH!T76)</f>
        <v>9</v>
      </c>
      <c r="G42" s="169">
        <f>sum(YH!D4,YH!U4,YH!D12,YH!U12,YH!D20,YH!U20,YH!D28,YH!U28,YH!D36,YH!U36,YH!D44,YH!U44,YH!D52,YH!U52,YH!D60,YH!U60,YH!D68,YH!U68,YH!D76,YH!U76)</f>
        <v>1983</v>
      </c>
      <c r="H42" s="169">
        <f>sum(YH!E4,YH!V4,YH!E12,YH!V12,YH!E20,YH!V20,YH!E28,YH!V28,YH!E36,YH!V36,YH!E44,YH!V44,YH!E52,YH!V52,YH!E60,YH!V60,YH!E68,YH!V68,YH!E76,YH!V76)</f>
        <v>8</v>
      </c>
      <c r="I42" s="169">
        <f>sum(YH!F4,YH!W4,YH!F12,YH!W12,YH!F20,YH!W20,YH!F28,YH!W28,YH!F36,YH!W36,YH!F44,YH!W44,YH!F52,YH!W52,YH!F60,YH!W60,YH!F68,YH!W68,YH!F76,YH!W76)</f>
        <v>1586</v>
      </c>
      <c r="J42" s="170">
        <f>sum(YH!G4,YH!X4,YH!G12,YH!X12,YH!G20,YH!X20,YH!G28,YH!X28,YH!G36,YH!X36,YH!G44,YH!X44,YH!G52,YH!X52,YH!G60,YH!X60,YH!G68,YH!X68,YH!G76,YH!X76)</f>
        <v>0.3103819444</v>
      </c>
      <c r="K42" s="169">
        <f>sum(YH!H4,YH!Y4,YH!H12,YH!Y12,YH!H20,YH!Y20,YH!H28,YH!Y28,YH!H36,YH!Y36,YH!H44,YH!Y44,YH!H52,YH!Y52,YH!H60,YH!Y60,YH!H68,YH!Y68,YH!H76,YH!Y76)</f>
        <v>397</v>
      </c>
      <c r="L42" s="171">
        <f t="shared" si="20"/>
        <v>0.8882425327</v>
      </c>
      <c r="M42" s="169">
        <f>sum(YH!J4,YH!AA4,YH!J12,YH!AA12,YH!J20,YH!AA20,YH!J28,YH!AA28,YH!J36,YH!AA36,YH!J44,YH!AA44,YH!J52,YH!AA52,YH!J60,YH!AA60,YH!J68,YH!AA68,YH!J76,YH!AA76)</f>
        <v>52</v>
      </c>
      <c r="N42" s="169">
        <f>sum(YH!K4,YH!AB4,YH!K12,YH!AB12,YH!K20,YH!AB20,YH!K28,YH!AB28,YH!K36,YH!AB36,YH!K44,YH!AB44,YH!K52,YH!AB52,YH!K60,YH!AB60,YH!K68,YH!AB68,YH!K76,YH!AB76)</f>
        <v>355</v>
      </c>
      <c r="O42" s="169">
        <f>sum(YH!L4,YH!AC4,YH!L12,YH!AC12,YH!L20,YH!AC20,YH!L28,YH!AC28,YH!L36,YH!AC36,YH!L44,YH!AC44,YH!L52,YH!AC52,YH!L60,YH!AC60,YH!L68,YH!AC68,YH!L76,YH!AC76)</f>
        <v>90</v>
      </c>
      <c r="P42" s="169">
        <f>sum(YH!M4,YH!AD4,YH!M12,YH!AD12,YH!M20,YH!AD20,YH!M28,YH!AD28,YH!M36,YH!AD36,YH!M44,YH!AD44,YH!M52,YH!AD52,YH!M60,YH!AD60,YH!M68,YH!AD68,YH!M76,YH!AD76)</f>
        <v>34</v>
      </c>
      <c r="Q42" s="169">
        <f>sum(YH!N4,YH!AE4,YH!N12,YH!AE12,YH!N20,YH!AE20,YH!N28,YH!AE28,YH!N36,YH!AE36,YH!N44,YH!AE44,YH!N52,YH!AE52,YH!N60,YH!AE60,YH!N68,YH!AE68,YH!N76,YH!AE76)</f>
        <v>65</v>
      </c>
      <c r="R42" s="169">
        <f>sum(YH!O4,YH!AF4,YH!O12,YH!AF12,YH!O20,YH!AF20,YH!O28,YH!AF28,YH!O36,YH!AF36,YH!O44,YH!AF44,YH!O52,YH!AF52,YH!O60,YH!AF60,YH!O68,YH!AF68,YH!O76,YH!AF76)</f>
        <v>0</v>
      </c>
      <c r="S42" s="169">
        <f>sum(YH!P4,YH!AG4,YH!P12,YH!AG12,YH!P20,YH!AG20,YH!P28,YH!AG28,YH!P36,YH!AG36,YH!P44,YH!AG44,YH!P52,YH!AG52,YH!P60,YH!AG60,YH!P68,YH!AG68,YH!P76,YH!AG76)</f>
        <v>0</v>
      </c>
      <c r="T42" s="172">
        <f t="shared" si="21"/>
        <v>0.0001957010999</v>
      </c>
      <c r="U42" s="19"/>
      <c r="V42" s="19"/>
      <c r="W42" s="20"/>
    </row>
    <row r="43">
      <c r="A43" s="162" t="s">
        <v>58</v>
      </c>
      <c r="B43" s="162" t="s">
        <v>61</v>
      </c>
      <c r="C43" s="163">
        <f t="shared" si="19"/>
        <v>18</v>
      </c>
      <c r="D43" s="163">
        <v>12.0</v>
      </c>
      <c r="E43" s="163">
        <v>6.0</v>
      </c>
      <c r="F43" s="163">
        <f>sum(YH!C5,YH!T5,YH!C13,YH!T13,YH!C21,YH!T21,YH!C29,YH!T29,YH!C37,YH!T37,YH!C45,YH!T45,YH!C53,YH!T53,YH!C61,YH!T61,YH!C69,YH!T69,YH!C77,YH!T77)</f>
        <v>68</v>
      </c>
      <c r="G43" s="163">
        <f>sum(YH!D5,YH!U5,YH!D13,YH!U13,YH!D21,YH!U21,YH!D29,YH!U29,YH!D37,YH!U37,YH!D45,YH!U45,YH!D53,YH!U53,YH!D61,YH!U61,YH!D69,YH!U69,YH!D77,YH!U77)</f>
        <v>882</v>
      </c>
      <c r="H43" s="163">
        <f>sum(YH!E5,YH!V5,YH!E13,YH!V13,YH!E21,YH!V21,YH!E29,YH!V29,YH!E37,YH!V37,YH!E45,YH!V45,YH!E53,YH!V53,YH!E61,YH!V61,YH!E69,YH!V69,YH!E77,YH!V77)</f>
        <v>5</v>
      </c>
      <c r="I43" s="163">
        <f>sum(YH!F5,YH!W5,YH!F13,YH!W13,YH!F21,YH!W21,YH!F29,YH!W29,YH!F37,YH!W37,YH!F45,YH!W45,YH!F53,YH!W53,YH!F61,YH!W61,YH!F69,YH!W69,YH!F77,YH!W77)</f>
        <v>1206</v>
      </c>
      <c r="J43" s="164">
        <f>sum(YH!G5,YH!X5,YH!G13,YH!X13,YH!G21,YH!X21,YH!G29,YH!X29,YH!G37,YH!X37,YH!G45,YH!X45,YH!G53,YH!X53,YH!G61,YH!X61,YH!G69,YH!X69,YH!G77,YH!X77)</f>
        <v>0.3103819444</v>
      </c>
      <c r="K43" s="163">
        <f>sum(YH!H5,YH!Y5,YH!H13,YH!Y13,YH!H21,YH!Y21,YH!H29,YH!Y29,YH!H37,YH!Y37,YH!H45,YH!Y45,YH!H53,YH!Y53,YH!H61,YH!Y61,YH!H69,YH!Y69,YH!H77,YH!Y77)</f>
        <v>-324</v>
      </c>
      <c r="L43" s="165">
        <f t="shared" si="20"/>
        <v>-0.7249133013</v>
      </c>
      <c r="M43" s="163">
        <f>sum(YH!J5,YH!AA5,YH!J13,YH!AA13,YH!J21,YH!AA21,YH!J29,YH!AA29,YH!J37,YH!AA37,YH!J45,YH!AA45,YH!J53,YH!AA53,YH!J61,YH!AA61,YH!J69,YH!AA69,YH!J77,YH!AA77)</f>
        <v>36</v>
      </c>
      <c r="N43" s="163">
        <f>sum(YH!K5,YH!AB5,YH!K13,YH!AB13,YH!K21,YH!AB21,YH!K29,YH!AB29,YH!K37,YH!AB37,YH!K45,YH!AB45,YH!K53,YH!AB53,YH!K61,YH!AB61,YH!K69,YH!AB69,YH!K77,YH!AB77)</f>
        <v>91</v>
      </c>
      <c r="O43" s="163">
        <f>sum(YH!L5,YH!AC5,YH!L13,YH!AC13,YH!L21,YH!AC21,YH!L29,YH!AC29,YH!L37,YH!AC37,YH!L45,YH!AC45,YH!L53,YH!AC53,YH!L61,YH!AC61,YH!L69,YH!AC69,YH!L77,YH!AC77)</f>
        <v>18</v>
      </c>
      <c r="P43" s="163">
        <f>sum(YH!M5,YH!AD5,YH!M13,YH!AD13,YH!M21,YH!AD21,YH!M29,YH!AD29,YH!M37,YH!AD37,YH!M45,YH!AD45,YH!M53,YH!AD53,YH!M61,YH!AD61,YH!M69,YH!AD69,YH!M77,YH!AD77)</f>
        <v>0</v>
      </c>
      <c r="Q43" s="163">
        <f>sum(YH!N5,YH!AE5,YH!N13,YH!AE13,YH!N21,YH!AE21,YH!N29,YH!AE29,YH!N37,YH!AE37,YH!N45,YH!AE45,YH!N53,YH!AE53,YH!N61,YH!AE61,YH!N69,YH!AE69,YH!N77,YH!AE77)</f>
        <v>5</v>
      </c>
      <c r="R43" s="163">
        <f>sum(YH!O5,YH!AF5,YH!O13,YH!AF13,YH!O21,YH!AF21,YH!O29,YH!AF29,YH!O37,YH!AF37,YH!O45,YH!AF45,YH!O53,YH!AF53,YH!O61,YH!AF61,YH!O69,YH!AF69,YH!O77,YH!AF77)</f>
        <v>0</v>
      </c>
      <c r="S43" s="163">
        <f>sum(YH!P5,YH!AG5,YH!P13,YH!AG13,YH!P21,YH!AG21,YH!P29,YH!AG29,YH!P37,YH!AG37,YH!P45,YH!AG45,YH!P53,YH!AG53,YH!P61,YH!AG61,YH!P69,YH!AG69,YH!P77,YH!AG77)</f>
        <v>0</v>
      </c>
      <c r="T43" s="166">
        <f t="shared" si="21"/>
        <v>0.0002573647964</v>
      </c>
      <c r="U43" s="19"/>
      <c r="V43" s="19"/>
      <c r="W43" s="20"/>
    </row>
    <row r="44">
      <c r="A44" s="167" t="s">
        <v>58</v>
      </c>
      <c r="B44" s="168" t="s">
        <v>62</v>
      </c>
      <c r="C44" s="169">
        <f t="shared" si="19"/>
        <v>14</v>
      </c>
      <c r="D44" s="169">
        <v>9.0</v>
      </c>
      <c r="E44" s="169">
        <v>5.0</v>
      </c>
      <c r="F44" s="169">
        <f>sum(YH!C6,YH!T6,YH!C14,YH!T14,YH!C22,YH!T22,YH!C30,YH!T30,YH!C38,YH!T38,YH!C46,YH!T46,YH!C54,YH!T54,YH!C62,YH!T62,YH!C70,YH!T70,YH!C78,YH!T78)</f>
        <v>6</v>
      </c>
      <c r="G44" s="169">
        <f>sum(YH!D6,YH!U6,YH!D14,YH!U14,YH!D22,YH!U22,YH!D30,YH!U30,YH!D38,YH!U38,YH!D46,YH!U46,YH!D54,YH!U54,YH!D62,YH!U62,YH!D70,YH!U70,YH!D78,YH!U78)</f>
        <v>1122</v>
      </c>
      <c r="H44" s="169">
        <f>sum(YH!E6,YH!V6,YH!E14,YH!V14,YH!E22,YH!V22,YH!E30,YH!V30,YH!E38,YH!V38,YH!E46,YH!V46,YH!E54,YH!V54,YH!E62,YH!V62,YH!E70,YH!V70,YH!E78,YH!V78)</f>
        <v>5</v>
      </c>
      <c r="I44" s="169">
        <f>sum(YH!F6,YH!W6,YH!F14,YH!W14,YH!F22,YH!W22,YH!F30,YH!W30,YH!F38,YH!W38,YH!F46,YH!W46,YH!F54,YH!W54,YH!F62,YH!W62,YH!F70,YH!W70,YH!F78,YH!W78)</f>
        <v>1260</v>
      </c>
      <c r="J44" s="170">
        <f>sum(YH!G6,YH!X6,YH!G14,YH!X14,YH!G22,YH!X22,YH!G30,YH!X30,YH!G38,YH!X38,YH!G46,YH!X46,YH!G54,YH!X54,YH!G62,YH!X62,YH!G70,YH!X70,YH!G78,YH!X78)</f>
        <v>0.2432291667</v>
      </c>
      <c r="K44" s="169">
        <f>sum(YH!H6,YH!Y6,YH!H14,YH!Y14,YH!H22,YH!Y22,YH!H30,YH!Y30,YH!H38,YH!Y38,YH!H46,YH!Y46,YH!H54,YH!Y54,YH!H62,YH!Y62,YH!H70,YH!Y70,YH!H78,YH!Y78)</f>
        <v>-138</v>
      </c>
      <c r="L44" s="171">
        <f t="shared" si="20"/>
        <v>-0.3940042827</v>
      </c>
      <c r="M44" s="169">
        <f>sum(YH!J6,YH!AA6,YH!J14,YH!AA14,YH!J22,YH!AA22,YH!J30,YH!AA30,YH!J38,YH!AA38,YH!J46,YH!AA46,YH!J54,YH!AA54,YH!J62,YH!AA62,YH!J70,YH!AA70,YH!J78,YH!AA78)</f>
        <v>48</v>
      </c>
      <c r="N44" s="169">
        <f>sum(YH!K6,YH!AB6,YH!K14,YH!AB14,YH!K22,YH!AB22,YH!K30,YH!AB30,YH!K38,YH!AB38,YH!K46,YH!AB46,YH!K54,YH!AB54,YH!K62,YH!AB62,YH!K70,YH!AB70,YH!K78,YH!AB78)</f>
        <v>152</v>
      </c>
      <c r="O44" s="169">
        <f>sum(YH!L6,YH!AC6,YH!L14,YH!AC14,YH!L22,YH!AC22,YH!L30,YH!AC30,YH!L38,YH!AC38,YH!L46,YH!AC46,YH!L54,YH!AC54,YH!L62,YH!AC62,YH!L70,YH!AC70,YH!L78,YH!AC78)</f>
        <v>33</v>
      </c>
      <c r="P44" s="169">
        <f>sum(YH!M6,YH!AD6,YH!M14,YH!AD14,YH!M22,YH!AD22,YH!M30,YH!AD30,YH!M38,YH!AD38,YH!M46,YH!AD46,YH!M54,YH!AD54,YH!M62,YH!AD62,YH!M70,YH!AD70,YH!M78,YH!AD78)</f>
        <v>13</v>
      </c>
      <c r="Q44" s="169">
        <f>sum(YH!N6,YH!AE6,YH!N14,YH!AE14,YH!N22,YH!AE22,YH!N30,YH!AE30,YH!N38,YH!AE38,YH!N46,YH!AE46,YH!N54,YH!AE54,YH!N62,YH!AE62,YH!N70,YH!AE70,YH!N78,YH!AE78)</f>
        <v>19</v>
      </c>
      <c r="R44" s="169">
        <f>sum(YH!O6,YH!AF6,YH!O14,YH!AF14,YH!O22,YH!AF22,YH!O30,YH!AF30,YH!O38,YH!AF38,YH!O46,YH!AF46,YH!O54,YH!AF54,YH!O62,YH!AF62,YH!O70,YH!AF70,YH!O78,YH!AF78)</f>
        <v>0</v>
      </c>
      <c r="S44" s="169">
        <f>sum(YH!P6,YH!AG6,YH!P14,YH!AG14,YH!P22,YH!AG22,YH!P30,YH!AG30,YH!P38,YH!AG38,YH!P46,YH!AG46,YH!P54,YH!AG54,YH!P62,YH!AG62,YH!P70,YH!AG70,YH!P78,YH!AG78)</f>
        <v>0</v>
      </c>
      <c r="T44" s="172">
        <f t="shared" si="21"/>
        <v>0.0001930390212</v>
      </c>
      <c r="U44" s="19"/>
      <c r="V44" s="19"/>
      <c r="W44" s="20"/>
    </row>
    <row r="45">
      <c r="A45" s="162" t="s">
        <v>58</v>
      </c>
      <c r="B45" s="162" t="s">
        <v>63</v>
      </c>
      <c r="C45" s="163">
        <f t="shared" si="19"/>
        <v>4</v>
      </c>
      <c r="D45" s="163">
        <v>3.0</v>
      </c>
      <c r="E45" s="163">
        <v>1.0</v>
      </c>
      <c r="F45" s="163">
        <f>sum(YH!C7,YH!T7,YH!C15,YH!T15,YH!C23,YH!T23,YH!C31,YH!T31,YH!C39,YH!T39,YH!C47,YH!T47,YH!C55,YH!T55,YH!C63,YH!T63,YH!C71,YH!T71,YH!C79,YH!T79)</f>
        <v>0</v>
      </c>
      <c r="G45" s="163">
        <f>sum(YH!D7,YH!U7,YH!D15,YH!U15,YH!D23,YH!U23,YH!D31,YH!U31,YH!D39,YH!U39,YH!D47,YH!U47,YH!D55,YH!U55,YH!D63,YH!U63,YH!D71,YH!U71,YH!D79,YH!U79)</f>
        <v>280</v>
      </c>
      <c r="H45" s="163">
        <f>sum(YH!E7,YH!V7,YH!E15,YH!V15,YH!E23,YH!V23,YH!E31,YH!V31,YH!E39,YH!V39,YH!E47,YH!V47,YH!E55,YH!V55,YH!E63,YH!V63,YH!E71,YH!V71,YH!E79,YH!V79)</f>
        <v>3</v>
      </c>
      <c r="I45" s="163">
        <f>sum(YH!F7,YH!W7,YH!F15,YH!W15,YH!F23,YH!W23,YH!F31,YH!W31,YH!F39,YH!W39,YH!F47,YH!W47,YH!F55,YH!W55,YH!F63,YH!W63,YH!F71,YH!W71,YH!F79,YH!W79)</f>
        <v>342</v>
      </c>
      <c r="J45" s="164">
        <f>sum(YH!G7,YH!X7,YH!G15,YH!X15,YH!G23,YH!X23,YH!G31,YH!X31,YH!G39,YH!X39,YH!G47,YH!X47,YH!G55,YH!X55,YH!G63,YH!X63,YH!G71,YH!X71,YH!G79,YH!X79)</f>
        <v>0.06715277778</v>
      </c>
      <c r="K45" s="163">
        <f>sum(YH!H7,YH!Y7,YH!H15,YH!Y15,YH!H23,YH!Y23,YH!H31,YH!Y31,YH!H39,YH!Y39,YH!H47,YH!Y47,YH!H55,YH!Y55,YH!H63,YH!Y63,YH!H71,YH!Y71,YH!H79,YH!Y79)</f>
        <v>-62</v>
      </c>
      <c r="L45" s="165">
        <f t="shared" si="20"/>
        <v>-0.6411582213</v>
      </c>
      <c r="M45" s="163">
        <f>sum(YH!J7,YH!AA7,YH!J15,YH!AA15,YH!J23,YH!AA23,YH!J31,YH!AA31,YH!J39,YH!AA39,YH!J47,YH!AA47,YH!J55,YH!AA55,YH!J63,YH!AA63,YH!J71,YH!AA71,YH!J79,YH!AA79)</f>
        <v>16</v>
      </c>
      <c r="N45" s="163">
        <f>sum(YH!K7,YH!AB7,YH!K15,YH!AB15,YH!K23,YH!AB23,YH!K31,YH!AB31,YH!K39,YH!AB39,YH!K47,YH!AB47,YH!K55,YH!AB55,YH!K63,YH!AB63,YH!K71,YH!AB71,YH!K79,YH!AB79)</f>
        <v>30</v>
      </c>
      <c r="O45" s="163">
        <f>sum(YH!L7,YH!AC7,YH!L15,YH!AC15,YH!L23,YH!AC23,YH!L31,YH!AC31,YH!L39,YH!AC39,YH!L47,YH!AC47,YH!L55,YH!AC55,YH!L63,YH!AC63,YH!L71,YH!AC71,YH!L79,YH!AC79)</f>
        <v>1</v>
      </c>
      <c r="P45" s="163">
        <f>sum(YH!M7,YH!AD7,YH!M15,YH!AD15,YH!M23,YH!AD23,YH!M31,YH!AD31,YH!M39,YH!AD39,YH!M47,YH!AD47,YH!M55,YH!AD55,YH!M63,YH!AD63,YH!M71,YH!AD71,YH!M79,YH!AD79)</f>
        <v>0</v>
      </c>
      <c r="Q45" s="163">
        <f>sum(YH!N7,YH!AE7,YH!N15,YH!AE15,YH!N23,YH!AE23,YH!N31,YH!AE31,YH!N39,YH!AE39,YH!N47,YH!AE47,YH!N55,YH!AE55,YH!N63,YH!AE63,YH!N71,YH!AE71,YH!N79,YH!AE79)</f>
        <v>2</v>
      </c>
      <c r="R45" s="163">
        <f>sum(YH!O7,YH!AF7,YH!O15,YH!AF15,YH!O23,YH!AF23,YH!O31,YH!AF31,YH!O39,YH!AF39,YH!O47,YH!AF47,YH!O55,YH!AF55,YH!O63,YH!AF63,YH!O71,YH!AF71,YH!O79,YH!AF79)</f>
        <v>0</v>
      </c>
      <c r="S45" s="163">
        <f>sum(YH!P7,YH!AG7,YH!P15,YH!AG15,YH!P23,YH!AG23,YH!P31,YH!AG31,YH!P39,YH!AG39,YH!P47,YH!AG47,YH!P55,YH!AG55,YH!P63,YH!AG63,YH!P71,YH!AG71,YH!P79,YH!AG79)</f>
        <v>0</v>
      </c>
      <c r="T45" s="173">
        <f t="shared" si="21"/>
        <v>0.0001963531514</v>
      </c>
      <c r="U45" s="19"/>
      <c r="V45" s="19"/>
      <c r="W45" s="20"/>
    </row>
    <row r="46">
      <c r="A46" s="42"/>
      <c r="B46" s="43"/>
      <c r="C46" s="44"/>
      <c r="D46" s="44"/>
      <c r="E46" s="44"/>
      <c r="F46" s="44"/>
      <c r="G46" s="44"/>
      <c r="H46" s="44"/>
      <c r="I46" s="44"/>
      <c r="J46" s="45"/>
      <c r="K46" s="44"/>
      <c r="L46" s="46"/>
      <c r="M46" s="47"/>
      <c r="N46" s="47"/>
      <c r="O46" s="47"/>
      <c r="P46" s="47"/>
      <c r="Q46" s="47"/>
      <c r="R46" s="47"/>
      <c r="S46" s="47"/>
      <c r="T46" s="48"/>
      <c r="U46" s="101"/>
      <c r="V46" s="101"/>
      <c r="W46" s="102"/>
    </row>
    <row r="47">
      <c r="A47" s="174" t="s">
        <v>64</v>
      </c>
      <c r="B47" s="175" t="s">
        <v>65</v>
      </c>
      <c r="C47" s="176">
        <f t="shared" ref="C47:C53" si="22">sum(D47:E47)</f>
        <v>16</v>
      </c>
      <c r="D47" s="176">
        <v>6.0</v>
      </c>
      <c r="E47" s="176">
        <v>10.0</v>
      </c>
      <c r="F47" s="176">
        <f>sum(NH!C3,NH!T3,NH!C11,NH!T11,NH!C19,NH!T19,NH!C27,NH!T27,NH!C35,NH!T35,NH!C45,NH!T45,NH!C55,NH!T55,NH!C65,NH!T65,NH!C75,NH!T75,NH!C85,NH!T85)</f>
        <v>3</v>
      </c>
      <c r="G47" s="176">
        <f>sum(NH!D3,NH!U3,NH!D11,NH!U11,NH!D19,NH!U19,NH!D27,NH!U27,NH!D35,NH!U35,NH!D45,NH!U45,NH!D55,NH!U55,NH!D65,NH!U65,NH!D75,NH!U75,NH!D85,NH!U85)</f>
        <v>1207</v>
      </c>
      <c r="H47" s="176">
        <f>sum(NH!E3,NH!V3,NH!E11,NH!V11,NH!E19,NH!V19,NH!E27,NH!V27,NH!E35,NH!V35,NH!E45,NH!V45,NH!E55,NH!V55,NH!E65,NH!V65,NH!E75,NH!V75,NH!E85,NH!V85)</f>
        <v>4</v>
      </c>
      <c r="I47" s="176">
        <f>sum(NH!F3,NH!W3,NH!F11,NH!W11,NH!F19,NH!W19,NH!F27,NH!W27,NH!F35,NH!W35,NH!F45,NH!W45,NH!F55,NH!W55,NH!F65,NH!W65,NH!F75,NH!W75,NH!F85,NH!W85)</f>
        <v>1276</v>
      </c>
      <c r="J47" s="177">
        <f>sum(NH!G3,NH!X3,NH!G11,NH!X11,NH!G19,NH!X19,NH!G27,NH!X27,NH!G35,NH!X35,NH!G45,NH!X45,NH!G55,NH!X55,NH!G65,NH!X65,NH!G75,NH!X75,NH!G85,NH!X85)</f>
        <v>0.2077777778</v>
      </c>
      <c r="K47" s="176">
        <f>sum(NH!H3,NH!Y3,NH!H11,NH!Y11,NH!H19,NH!Y19,NH!H27,NH!Y27,NH!H35,NH!Y35,NH!H45,NH!Y45,NH!H55,NH!Y55,NH!H65,NH!Y65,NH!H75,NH!Y75,NH!H85,NH!Y85)</f>
        <v>-69</v>
      </c>
      <c r="L47" s="178">
        <f t="shared" ref="L47:L53" si="23">K47/(HOUR(J47)*60+(MINUTE(J47)+((SECOND(J47)/60))))</f>
        <v>-0.2306149733</v>
      </c>
      <c r="M47" s="176">
        <f>sum(NH!J3,NH!AA3,NH!J11,NH!AA11,NH!J19,NH!AA19,NH!J27,NH!AA27,NH!J35,NH!AA35,NH!J45,NH!AA45,NH!J55,NH!AA55,NH!J65,NH!AA65,NH!J75,NH!AA75,NH!J85,NH!AA85)</f>
        <v>39</v>
      </c>
      <c r="N47" s="176">
        <f>sum(NH!K3,NH!AB3,NH!K11,NH!AB11,NH!K19,NH!AB19,NH!K27,NH!AB27,NH!K35,NH!AB35,NH!K45,NH!AB45,NH!K55,NH!AB55,NH!K65,NH!AB65,NH!K75,NH!AB75,NH!K85,NH!AB85)</f>
        <v>192</v>
      </c>
      <c r="O47" s="176">
        <f>sum(NH!L3,NH!AC3,NH!L11,NH!AC11,NH!L19,NH!AC19,NH!L27,NH!AC27,NH!L35,NH!AC35,NH!L45,NH!AC45,NH!L55,NH!AC55,NH!L65,NH!AC65,NH!L75,NH!AC75,NH!L85,NH!AC85)</f>
        <v>39</v>
      </c>
      <c r="P47" s="176">
        <f>sum(NH!M3,NH!AD3,NH!M11,NH!AD11,NH!M19,NH!AD19,NH!M27,NH!AD27,NH!M35,NH!AD35,NH!M45,NH!AD45,NH!M55,NH!AD55,NH!M65,NH!AD65,NH!M75,NH!AD75,NH!M85,NH!AD85)</f>
        <v>21</v>
      </c>
      <c r="Q47" s="176">
        <f>sum(NH!N3,NH!AE3,NH!N11,NH!AE11,NH!N19,NH!AE19,NH!N27,NH!AE27,NH!N35,NH!AE35,NH!N45,NH!AE45,NH!N55,NH!AE55,NH!N65,NH!AE65,NH!N75,NH!AE75,NH!N85,NH!AE85)</f>
        <v>28</v>
      </c>
      <c r="R47" s="176">
        <f>sum(NH!O3,NH!AF3,NH!O11,NH!AF11,NH!O19,NH!AF19,NH!O27,NH!AF27,NH!O35,NH!AF35,NH!O45,NH!AF45,NH!O55,NH!AF55,NH!O65,NH!AF65,NH!O75,NH!AF75,NH!O85,NH!AF85)</f>
        <v>2</v>
      </c>
      <c r="S47" s="176">
        <f>sum(NH!P3,NH!AG3,NH!P11,NH!AG11,NH!P19,NH!AG19,NH!P27,NH!AG27,NH!P35,NH!AG35,NH!P45,NH!AG45,NH!P55,NH!AG55,NH!P65,NH!AG65,NH!P75,NH!AG75,NH!P85,NH!AG85)</f>
        <v>0</v>
      </c>
      <c r="T47" s="179">
        <f t="shared" ref="T47:T53" si="24">J47/I47</f>
        <v>0.000162835249</v>
      </c>
      <c r="U47" s="180"/>
      <c r="V47" s="180"/>
      <c r="W47" s="181"/>
    </row>
    <row r="48">
      <c r="A48" s="174" t="s">
        <v>64</v>
      </c>
      <c r="B48" s="182" t="s">
        <v>66</v>
      </c>
      <c r="C48" s="183">
        <f t="shared" si="22"/>
        <v>8</v>
      </c>
      <c r="D48" s="183">
        <v>3.0</v>
      </c>
      <c r="E48" s="183">
        <v>5.0</v>
      </c>
      <c r="F48" s="183">
        <f>sum(NH!C4,NH!T4,NH!C12,NH!T12,NH!C20,NH!T20,NH!C28,NH!T28,NH!C36,NH!T36,NH!C46,NH!T46,NH!C56,NH!T56,NH!C66,NH!T66,NH!C76,NH!T76,NH!C86,NH!T86)</f>
        <v>0</v>
      </c>
      <c r="G48" s="183">
        <f>sum(NH!D4,NH!U4,NH!D12,NH!U12,NH!D20,NH!U20,NH!D28,NH!U28,NH!D36,NH!U36,NH!D46,NH!U46,NH!D56,NH!U56,NH!D66,NH!U66,NH!D76,NH!U76,NH!D86,NH!U86)</f>
        <v>680</v>
      </c>
      <c r="H48" s="183">
        <f>sum(NH!E4,NH!V4,NH!E12,NH!V12,NH!E20,NH!V20,NH!E28,NH!V28,NH!E36,NH!V36,NH!E46,NH!V46,NH!E56,NH!V56,NH!E66,NH!V66,NH!E76,NH!V76,NH!E86,NH!V86)</f>
        <v>2</v>
      </c>
      <c r="I48" s="183">
        <f>sum(NH!F4,NH!W4,NH!F12,NH!W12,NH!F20,NH!W20,NH!F28,NH!W28,NH!F36,NH!W36,NH!F46,NH!W46,NH!F56,NH!W56,NH!F66,NH!W66,NH!F76,NH!W76,NH!F86,NH!W86)</f>
        <v>561</v>
      </c>
      <c r="J48" s="184">
        <f>sum(NH!G4,NH!X4,NH!G12,NH!X12,NH!G20,NH!X20,NH!G28,NH!X28,NH!G36,NH!X36,NH!G46,NH!X46,NH!G56,NH!X56,NH!G66,NH!X66,NH!G76,NH!X76,NH!G86,NH!X86)</f>
        <v>0.1145833333</v>
      </c>
      <c r="K48" s="183">
        <f>sum(NH!H4,NH!Y4,NH!H12,NH!Y12,NH!H20,NH!Y20,NH!H28,NH!Y28,NH!H36,NH!Y36,NH!H46,NH!Y46,NH!H56,NH!Y56,NH!H66,NH!Y66,NH!H76,NH!Y76,NH!H86,NH!Y86)</f>
        <v>119</v>
      </c>
      <c r="L48" s="185">
        <f t="shared" si="23"/>
        <v>0.7212121212</v>
      </c>
      <c r="M48" s="183">
        <f>sum(NH!J4,NH!AA4,NH!J12,NH!AA12,NH!J20,NH!AA20,NH!J28,NH!AA28,NH!J36,NH!AA36,NH!J46,NH!AA46,NH!J56,NH!AA56,NH!J66,NH!AA66,NH!J76,NH!AA76,NH!J86,NH!AA86)</f>
        <v>22</v>
      </c>
      <c r="N48" s="183">
        <f>sum(NH!K4,NH!AB4,NH!K12,NH!AB12,NH!K20,NH!AB20,NH!K28,NH!AB28,NH!K36,NH!AB36,NH!K46,NH!AB46,NH!K56,NH!AB56,NH!K66,NH!AB66,NH!K76,NH!AB76,NH!K86,NH!AB86)</f>
        <v>101</v>
      </c>
      <c r="O48" s="183">
        <f>sum(NH!L4,NH!AC4,NH!L12,NH!AC12,NH!L20,NH!AC20,NH!L28,NH!AC28,NH!L36,NH!AC36,NH!L46,NH!AC46,NH!L56,NH!AC56,NH!L66,NH!AC66,NH!L76,NH!AC76,NH!L86,NH!AC86)</f>
        <v>31</v>
      </c>
      <c r="P48" s="183">
        <f>sum(NH!M4,NH!AD4,NH!M12,NH!AD12,NH!M20,NH!AD20,NH!M28,NH!AD28,NH!M36,NH!AD36,NH!M46,NH!AD46,NH!M56,NH!AD56,NH!M66,NH!AD66,NH!M76,NH!AD76,NH!M86,NH!AD86)</f>
        <v>7</v>
      </c>
      <c r="Q48" s="183">
        <f>sum(NH!N4,NH!AE4,NH!N12,NH!AE12,NH!N20,NH!AE20,NH!N28,NH!AE28,NH!N36,NH!AE36,NH!N46,NH!AE46,NH!N56,NH!AE56,NH!N66,NH!AE66,NH!N76,NH!AE76,NH!N86,NH!AE86)</f>
        <v>25</v>
      </c>
      <c r="R48" s="183">
        <f>sum(NH!O4,NH!AF4,NH!O12,NH!AF12,NH!O20,NH!AF20,NH!O28,NH!AF28,NH!O36,NH!AF36,NH!O46,NH!AF46,NH!O56,NH!AF56,NH!O66,NH!AF66,NH!O76,NH!AF76,NH!O86,NH!AF86)</f>
        <v>3</v>
      </c>
      <c r="S48" s="183">
        <f>sum(NH!P4,NH!AG4,NH!P12,NH!AG12,NH!P20,NH!AG20,NH!P28,NH!AG28,NH!P36,NH!AG36,NH!P46,NH!AG46,NH!P56,NH!AG56,NH!P66,NH!AG66,NH!P76,NH!AG76,NH!P86,NH!AG86)</f>
        <v>0</v>
      </c>
      <c r="T48" s="186">
        <f t="shared" si="24"/>
        <v>0.000204248366</v>
      </c>
      <c r="U48" s="187"/>
      <c r="V48" s="187"/>
      <c r="W48" s="188"/>
    </row>
    <row r="49">
      <c r="A49" s="174" t="s">
        <v>64</v>
      </c>
      <c r="B49" s="189" t="s">
        <v>67</v>
      </c>
      <c r="C49" s="176">
        <f t="shared" si="22"/>
        <v>8</v>
      </c>
      <c r="D49" s="176">
        <v>3.0</v>
      </c>
      <c r="E49" s="176">
        <v>5.0</v>
      </c>
      <c r="F49" s="176">
        <f>sum(NH!C5,NH!T5,NH!C13,NH!T13,NH!C21,NH!T21,NH!C29,NH!T29,NH!C37,NH!T37,NH!C47,NH!T47,NH!C57,NH!T57,NH!C67,NH!T67,NH!C77,NH!T77,NH!C87,NH!T87)</f>
        <v>0</v>
      </c>
      <c r="G49" s="176">
        <f>sum(NH!D5,NH!U5,NH!D13,NH!U13,NH!D21,NH!U21,NH!D29,NH!U29,NH!D37,NH!U37,NH!D47,NH!U47,NH!D57,NH!U57,NH!D67,NH!U67,NH!D77,NH!U77,NH!D87,NH!U87)</f>
        <v>619</v>
      </c>
      <c r="H49" s="176">
        <f>sum(NH!E5,NH!V5,NH!E13,NH!V13,NH!E21,NH!V21,NH!E29,NH!V29,NH!E37,NH!V37,NH!E47,NH!V47,NH!E57,NH!V57,NH!E67,NH!V67,NH!E77,NH!V77,NH!E87,NH!V87)</f>
        <v>2</v>
      </c>
      <c r="I49" s="176">
        <f>sum(NH!F5,NH!W5,NH!F13,NH!W13,NH!F21,NH!W21,NH!F29,NH!W29,NH!F37,NH!W37,NH!F47,NH!W47,NH!F57,NH!W57,NH!F67,NH!W67,NH!F77,NH!W77,NH!F87,NH!W87)</f>
        <v>576</v>
      </c>
      <c r="J49" s="177">
        <f>sum(NH!G5,NH!X5,NH!G13,NH!X13,NH!G21,NH!X21,NH!G29,NH!X29,NH!G37,NH!X37,NH!G47,NH!X47,NH!G57,NH!X57,NH!G67,NH!X67,NH!G77,NH!X77,NH!G87,NH!X87)</f>
        <v>0.1145833333</v>
      </c>
      <c r="K49" s="176">
        <f>sum(NH!H5,NH!Y5,NH!H13,NH!Y13,NH!H21,NH!Y21,NH!H29,NH!Y29,NH!H37,NH!Y37,NH!H47,NH!Y47,NH!H57,NH!Y57,NH!H67,NH!Y67,NH!H77,NH!Y77,NH!H87,NH!Y87)</f>
        <v>43</v>
      </c>
      <c r="L49" s="178">
        <f t="shared" si="23"/>
        <v>0.2606060606</v>
      </c>
      <c r="M49" s="176">
        <f>sum(NH!J5,NH!AA5,NH!J13,NH!AA13,NH!J21,NH!AA21,NH!J29,NH!AA29,NH!J37,NH!AA37,NH!J47,NH!AA47,NH!J57,NH!AA57,NH!J67,NH!AA67,NH!J77,NH!AA77,NH!J87,NH!AA87)</f>
        <v>16</v>
      </c>
      <c r="N49" s="176">
        <f>sum(NH!K5,NH!AB5,NH!K13,NH!AB13,NH!K21,NH!AB21,NH!K29,NH!AB29,NH!K37,NH!AB37,NH!K47,NH!AB47,NH!K57,NH!AB57,NH!K67,NH!AB67,NH!K77,NH!AB77,NH!K87,NH!AB87)</f>
        <v>97</v>
      </c>
      <c r="O49" s="176">
        <f>sum(NH!L5,NH!AC5,NH!L13,NH!AC13,NH!L21,NH!AC21,NH!L29,NH!AC29,NH!L37,NH!AC37,NH!L47,NH!AC47,NH!L57,NH!AC57,NH!L67,NH!AC67,NH!L77,NH!AC77,NH!L87,NH!AC87)</f>
        <v>22</v>
      </c>
      <c r="P49" s="176">
        <f>sum(NH!M5,NH!AD5,NH!M13,NH!AD13,NH!M21,NH!AD21,NH!M29,NH!AD29,NH!M37,NH!AD37,NH!M47,NH!AD47,NH!M57,NH!AD57,NH!M67,NH!AD67,NH!M77,NH!AD77,NH!M87,NH!AD87)</f>
        <v>9</v>
      </c>
      <c r="Q49" s="176">
        <f>sum(NH!N5,NH!AE5,NH!N13,NH!AE13,NH!N21,NH!AE21,NH!N29,NH!AE29,NH!N37,NH!AE37,NH!N47,NH!AE47,NH!N57,NH!AE57,NH!N67,NH!AE67,NH!N77,NH!AE77,NH!N87,NH!AE87)</f>
        <v>17</v>
      </c>
      <c r="R49" s="176">
        <f>sum(NH!O5,NH!AF5,NH!O13,NH!AF13,NH!O21,NH!AF21,NH!O29,NH!AF29,NH!O37,NH!AF37,NH!O47,NH!AF47,NH!O57,NH!AF57,NH!O67,NH!AF67,NH!O77,NH!AF77,NH!O87,NH!AF87)</f>
        <v>1</v>
      </c>
      <c r="S49" s="176">
        <f>sum(NH!P5,NH!AG5,NH!P13,NH!AG13,NH!P21,NH!AG21,NH!P29,NH!AG29,NH!P37,NH!AG37,NH!P47,NH!AG47,NH!P57,NH!AG57,NH!P67,NH!AG67,NH!P77,NH!AG77,NH!P87,NH!AG87)</f>
        <v>0</v>
      </c>
      <c r="T49" s="179">
        <f t="shared" si="24"/>
        <v>0.0001989293981</v>
      </c>
      <c r="U49" s="187"/>
      <c r="V49" s="187"/>
      <c r="W49" s="188"/>
    </row>
    <row r="50">
      <c r="A50" s="174" t="s">
        <v>64</v>
      </c>
      <c r="B50" s="190" t="s">
        <v>68</v>
      </c>
      <c r="C50" s="183">
        <f t="shared" si="22"/>
        <v>13</v>
      </c>
      <c r="D50" s="183">
        <v>6.0</v>
      </c>
      <c r="E50" s="183">
        <v>7.0</v>
      </c>
      <c r="F50" s="183">
        <f>sum(NH!C6,NH!T6,NH!C14,NH!T14,NH!C22,NH!T22,NH!C30,NH!T30,NH!C38,NH!T38,NH!C48,NH!T48,NH!C58,NH!T58,NH!C68,NH!T68,NH!C78,NH!T78,NH!C88,NH!T88)</f>
        <v>25</v>
      </c>
      <c r="G50" s="183">
        <f>sum(NH!D6,NH!U6,NH!D14,NH!U14,NH!D22,NH!U22,NH!D30,NH!U30,NH!D38,NH!U38,NH!D48,NH!U48,NH!D58,NH!U58,NH!D68,NH!U68,NH!D78,NH!U78,NH!D88,NH!U88)</f>
        <v>560</v>
      </c>
      <c r="H50" s="183">
        <f>sum(NH!E6,NH!V6,NH!E14,NH!V14,NH!E22,NH!V22,NH!E30,NH!V30,NH!E38,NH!V38,NH!E48,NH!V48,NH!E58,NH!V58,NH!E68,NH!V68,NH!E78,NH!V78,NH!E88,NH!V88)</f>
        <v>3</v>
      </c>
      <c r="I50" s="183">
        <f>sum(NH!F6,NH!W6,NH!F14,NH!W14,NH!F22,NH!W22,NH!F30,NH!W30,NH!F38,NH!W38,NH!F48,NH!W48,NH!F58,NH!W58,NH!F68,NH!W68,NH!F78,NH!W78,NH!F88,NH!W88)</f>
        <v>649</v>
      </c>
      <c r="J50" s="184">
        <f>sum(NH!G6,NH!X6,NH!G14,NH!X14,NH!G22,NH!X22,NH!G30,NH!X30,NH!G38,NH!X38,NH!G48,NH!X48,NH!G58,NH!X58,NH!G68,NH!X68,NH!G78,NH!X78,NH!G88,NH!X88)</f>
        <v>0.1584027778</v>
      </c>
      <c r="K50" s="183">
        <f>sum(NH!H6,NH!Y6,NH!H14,NH!Y14,NH!H22,NH!Y22,NH!H30,NH!Y30,NH!H38,NH!Y38,NH!H48,NH!Y48,NH!H58,NH!Y58,NH!H68,NH!Y68,NH!H78,NH!Y78,NH!H88,NH!Y88)</f>
        <v>-89</v>
      </c>
      <c r="L50" s="185">
        <f t="shared" si="23"/>
        <v>-0.3901797457</v>
      </c>
      <c r="M50" s="183">
        <f>sum(NH!J6,NH!AA6,NH!J14,NH!AA14,NH!J22,NH!AA22,NH!J30,NH!AA30,NH!J38,NH!AA38,NH!J48,NH!AA48,NH!J58,NH!AA58,NH!J68,NH!AA68,NH!J78,NH!AA78,NH!J88,NH!AA88)</f>
        <v>23</v>
      </c>
      <c r="N50" s="183">
        <f>sum(NH!K6,NH!AB6,NH!K14,NH!AB14,NH!K22,NH!AB22,NH!K30,NH!AB30,NH!K38,NH!AB38,NH!K48,NH!AB48,NH!K58,NH!AB58,NH!K68,NH!AB68,NH!K78,NH!AB78,NH!K88,NH!AB88)</f>
        <v>68</v>
      </c>
      <c r="O50" s="183">
        <f>sum(NH!L6,NH!AC6,NH!L14,NH!AC14,NH!L22,NH!AC22,NH!L30,NH!AC30,NH!L38,NH!AC38,NH!L48,NH!AC48,NH!L58,NH!AC58,NH!L68,NH!AC68,NH!L78,NH!AC78,NH!L88,NH!AC88)</f>
        <v>17</v>
      </c>
      <c r="P50" s="183">
        <f>sum(NH!M6,NH!AD6,NH!M14,NH!AD14,NH!M22,NH!AD22,NH!M30,NH!AD30,NH!M38,NH!AD38,NH!M48,NH!AD48,NH!M58,NH!AD58,NH!M68,NH!AD68,NH!M78,NH!AD78,NH!M88,NH!AD88)</f>
        <v>6</v>
      </c>
      <c r="Q50" s="183">
        <f>sum(NH!N6,NH!AE6,NH!N14,NH!AE14,NH!N22,NH!AE22,NH!N30,NH!AE30,NH!N38,NH!AE38,NH!N48,NH!AE48,NH!N58,NH!AE58,NH!N68,NH!AE68,NH!N78,NH!AE78,NH!N88,NH!AE88)</f>
        <v>11</v>
      </c>
      <c r="R50" s="183">
        <f>sum(NH!O6,NH!AF6,NH!O14,NH!AF14,NH!O22,NH!AF22,NH!O30,NH!AF30,NH!O38,NH!AF38,NH!O48,NH!AF48,NH!O58,NH!AF58,NH!O68,NH!AF68,NH!O78,NH!AF78,NH!O88,NH!AF88)</f>
        <v>1</v>
      </c>
      <c r="S50" s="183">
        <f>sum(NH!P6,NH!AG6,NH!P14,NH!AG14,NH!P22,NH!AG22,NH!P30,NH!AG30,NH!P38,NH!AG38,NH!P48,NH!AG48,NH!P58,NH!AG58,NH!P68,NH!AG68,NH!P78,NH!AG78,NH!P88,NH!AG88)</f>
        <v>0</v>
      </c>
      <c r="T50" s="186">
        <f t="shared" si="24"/>
        <v>0.0002440720767</v>
      </c>
      <c r="U50" s="187"/>
      <c r="V50" s="187"/>
      <c r="W50" s="188"/>
    </row>
    <row r="51">
      <c r="A51" s="174" t="s">
        <v>64</v>
      </c>
      <c r="B51" s="189" t="s">
        <v>69</v>
      </c>
      <c r="C51" s="176">
        <f t="shared" si="22"/>
        <v>3</v>
      </c>
      <c r="D51" s="176">
        <v>0.0</v>
      </c>
      <c r="E51" s="176">
        <v>3.0</v>
      </c>
      <c r="F51" s="176">
        <f>sum(NH!C39,NH!T39,NH!C49,NH!T49,NH!C59,NH!T59,NH!C69,NH!T69,NH!C79,NH!T79,NH!C89,NH!T89)</f>
        <v>3</v>
      </c>
      <c r="G51" s="176">
        <f>sum(NH!D39,NH!U39,NH!D49,NH!U49,NH!D59,NH!U59,NH!D69,NH!U69,NH!D79,NH!U79,NH!D89,NH!U89)</f>
        <v>108</v>
      </c>
      <c r="H51" s="176">
        <f>sum(NH!E39,NH!V39,NH!E49,NH!V49,NH!E59,NH!V59,NH!E69,NH!V69,NH!E79,NH!V79,NH!E89,NH!V89)</f>
        <v>1</v>
      </c>
      <c r="I51" s="176">
        <f>sum(NH!F39,NH!W39,NH!F49,NH!W49,NH!F59,NH!W59,NH!F69,NH!W69,NH!F79,NH!W79,NH!F89,NH!W89)</f>
        <v>166</v>
      </c>
      <c r="J51" s="177">
        <f>sum(NH!G39,NH!X39,NH!G49,NH!X49,NH!G59,NH!X59,NH!G69,NH!X69,NH!G79,NH!X79,NH!G89,NH!X89)</f>
        <v>0.049375</v>
      </c>
      <c r="K51" s="176">
        <f>sum(NH!H39,NH!Y39,NH!H49,NH!Y49,NH!H59,NH!Y59,NH!H69,NH!Y69,NH!H79,NH!Y79,NH!H89,NH!Y89)</f>
        <v>-58</v>
      </c>
      <c r="L51" s="178">
        <f t="shared" si="23"/>
        <v>-0.8157524613</v>
      </c>
      <c r="M51" s="176">
        <f>sum(NH!J39,NH!AA39,NH!J49,NH!AA49,NH!J59,NH!AA59,NH!J69,NH!AA69,NH!J79,NH!AA79,NH!J89,NH!AA89)</f>
        <v>6</v>
      </c>
      <c r="N51" s="176">
        <f>sum(NH!K39,NH!AB39,NH!K49,NH!AB49,NH!K59,NH!AB59,NH!K69,NH!AB69,NH!K79,NH!AB79,NH!K89,NH!AB89)</f>
        <v>11</v>
      </c>
      <c r="O51" s="176">
        <f>sum(NH!L39,NH!AC39,NH!L49,NH!AC49,NH!L59,NH!AC59,NH!L69,NH!AC69,NH!L79,NH!AC79,NH!L89,NH!AC89)</f>
        <v>0</v>
      </c>
      <c r="P51" s="176">
        <f>sum(NH!M39,NH!AD39,NH!M49,NH!AD49,NH!M59,NH!AD59,NH!M69,NH!AD69,NH!M79,NH!AD79,NH!M89,NH!AD89)</f>
        <v>0</v>
      </c>
      <c r="Q51" s="176">
        <f>sum(NH!N39,NH!AE39,NH!N49,NH!AE49,NH!N59,NH!AE59,NH!N69,NH!AE69,NH!N79,NH!AE79,NH!N89,NH!AE89)</f>
        <v>3</v>
      </c>
      <c r="R51" s="176">
        <f>sum(NH!O39,NH!AF39,NH!O49,NH!AF49,NH!O59,NH!AF59,NH!O69,NH!AF69,NH!O79,NH!AF79,NH!O89,NH!AF89)</f>
        <v>0</v>
      </c>
      <c r="S51" s="176">
        <f>sum(NH!P39,NH!AG39,NH!P49,NH!AG49,NH!P59,NH!AG59,NH!P69,NH!AG69,NH!P79,NH!AG79,NH!P89,NH!AG89)</f>
        <v>0</v>
      </c>
      <c r="T51" s="179">
        <f t="shared" si="24"/>
        <v>0.000297439759</v>
      </c>
      <c r="U51" s="187"/>
      <c r="V51" s="187"/>
      <c r="W51" s="188"/>
    </row>
    <row r="52">
      <c r="A52" s="174" t="s">
        <v>64</v>
      </c>
      <c r="B52" s="182" t="s">
        <v>70</v>
      </c>
      <c r="C52" s="183">
        <f t="shared" si="22"/>
        <v>8</v>
      </c>
      <c r="D52" s="183">
        <v>3.0</v>
      </c>
      <c r="E52" s="183">
        <v>5.0</v>
      </c>
      <c r="F52" s="183">
        <f>sum(NH!C40,NH!T40,NH!C50,NH!T50,NH!C60,NH!T60,NH!C70,NH!T70,NH!C80,NH!T80,NH!C90,NH!T90)</f>
        <v>14</v>
      </c>
      <c r="G52" s="183">
        <f>sum(NH!D40,NH!U40,NH!D50,NH!U50,NH!D60,NH!U60,NH!D70,NH!U70,NH!D80,NH!U80,NH!D90,NH!U90)</f>
        <v>518</v>
      </c>
      <c r="H52" s="183">
        <f>sum(NH!E40,NH!V40,NH!E50,NH!V50,NH!E60,NH!V60,NH!E70,NH!V70,NH!E80,NH!V80,NH!E90,NH!V90)</f>
        <v>1</v>
      </c>
      <c r="I52" s="183">
        <f>sum(NH!F40,NH!W40,NH!F50,NH!W50,NH!F60,NH!W60,NH!F70,NH!W70,NH!F80,NH!W80,NH!F90,NH!W90)</f>
        <v>513</v>
      </c>
      <c r="J52" s="184">
        <f>sum(NH!G40,NH!X40,NH!G50,NH!X50,NH!G60,NH!X60,NH!G70,NH!X70,NH!G80,NH!X80,NH!G90,NH!X90)</f>
        <v>0.09319444444</v>
      </c>
      <c r="K52" s="183">
        <f>sum(NH!H40,NH!Y40,NH!H50,NH!Y50,NH!H60,NH!Y60,NH!H70,NH!Y70,NH!H80,NH!Y80,NH!H90,NH!Y90)</f>
        <v>5</v>
      </c>
      <c r="L52" s="185">
        <f t="shared" si="23"/>
        <v>0.03725782414</v>
      </c>
      <c r="M52" s="183">
        <f>sum(NH!J40,NH!AA40,NH!J50,NH!AA50,NH!J60,NH!AA60,NH!J70,NH!AA70,NH!J80,NH!AA80,NH!J90,NH!AA90)</f>
        <v>24</v>
      </c>
      <c r="N52" s="183">
        <f>sum(NH!K40,NH!AB40,NH!K50,NH!AB50,NH!K60,NH!AB60,NH!K70,NH!AB70,NH!K80,NH!AB80,NH!K90,NH!AB90)</f>
        <v>61</v>
      </c>
      <c r="O52" s="183">
        <f>sum(NH!L40,NH!AC40,NH!L50,NH!AC50,NH!L60,NH!AC60,NH!L70,NH!AC70,NH!L80,NH!AC80,NH!L90,NH!AC90)</f>
        <v>16</v>
      </c>
      <c r="P52" s="183">
        <f>sum(NH!M40,NH!AD40,NH!M50,NH!AD50,NH!M60,NH!AD60,NH!M70,NH!AD70,NH!M80,NH!AD80,NH!M90,NH!AD90)</f>
        <v>7</v>
      </c>
      <c r="Q52" s="183">
        <f>sum(NH!N40,NH!AE40,NH!N50,NH!AE50,NH!N60,NH!AE60,NH!N70,NH!AE70,NH!N80,NH!AE80,NH!N90,NH!AE90)</f>
        <v>17</v>
      </c>
      <c r="R52" s="183">
        <f>sum(NH!O40,NH!AF40,NH!O50,NH!AF50,NH!O60,NH!AF60,NH!O70,NH!AF70,NH!O80,NH!AF80,NH!O90,NH!AF90)</f>
        <v>0</v>
      </c>
      <c r="S52" s="183">
        <f>sum(NH!P40,NH!AG40,NH!P50,NH!AG50,NH!P60,NH!AG60,NH!P70,NH!AG70,NH!P80,NH!AG80,NH!P90,NH!AG90)</f>
        <v>0</v>
      </c>
      <c r="T52" s="186">
        <f t="shared" si="24"/>
        <v>0.0001816655837</v>
      </c>
      <c r="U52" s="187"/>
      <c r="V52" s="187"/>
      <c r="W52" s="188"/>
    </row>
    <row r="53">
      <c r="A53" s="174" t="s">
        <v>64</v>
      </c>
      <c r="B53" s="189" t="s">
        <v>71</v>
      </c>
      <c r="C53" s="176">
        <f t="shared" si="22"/>
        <v>8</v>
      </c>
      <c r="D53" s="176">
        <v>3.0</v>
      </c>
      <c r="E53" s="176">
        <v>5.0</v>
      </c>
      <c r="F53" s="176">
        <f>sum(NH!C41,NH!T41,NH!C51,NH!T51,NH!C61,NH!T61,NH!C71,NH!T71,NH!C81,NH!T81,NH!C91,NH!T91)</f>
        <v>2</v>
      </c>
      <c r="G53" s="176">
        <f>sum(NH!D41,NH!U41,NH!D51,NH!U51,NH!D61,NH!U61,NH!D71,NH!U71,NH!D81,NH!U81,NH!D91,NH!U91)</f>
        <v>462</v>
      </c>
      <c r="H53" s="176">
        <f>sum(NH!E41,NH!V41,NH!E51,NH!V51,NH!E61,NH!V61,NH!E71,NH!V71,NH!E81,NH!V81,NH!E91,NH!V91)</f>
        <v>1</v>
      </c>
      <c r="I53" s="176">
        <f>sum(NH!F41,NH!W41,NH!F51,NH!W51,NH!F61,NH!W61,NH!F71,NH!W71,NH!F81,NH!W81,NH!F91,NH!W91)</f>
        <v>564</v>
      </c>
      <c r="J53" s="177">
        <f>sum(NH!G41,NH!X41,NH!G51,NH!X51,NH!G61,NH!X61,NH!G71,NH!X71,NH!G81,NH!X81,NH!G91,NH!X91)</f>
        <v>0.09319444444</v>
      </c>
      <c r="K53" s="176">
        <f>sum(NH!H41,NH!Y41,NH!H51,NH!Y51,NH!H61,NH!Y61,NH!H71,NH!Y71,NH!H81,NH!Y81,NH!H91,NH!Y91)</f>
        <v>-102</v>
      </c>
      <c r="L53" s="178">
        <f t="shared" si="23"/>
        <v>-0.7600596125</v>
      </c>
      <c r="M53" s="176">
        <f>sum(NH!J41,NH!AA41,NH!J51,NH!AA51,NH!J61,NH!AA61,NH!J71,NH!AA71,NH!J81,NH!AA81,NH!J91,NH!AA91)</f>
        <v>13</v>
      </c>
      <c r="N53" s="176">
        <f>sum(NH!K41,NH!AB41,NH!K51,NH!AB51,NH!K61,NH!AB61,NH!K71,NH!AB71,NH!K81,NH!AB81,NH!K91,NH!AB91)</f>
        <v>68</v>
      </c>
      <c r="O53" s="176">
        <f>sum(NH!L41,NH!AC41,NH!L51,NH!AC51,NH!L61,NH!AC61,NH!L71,NH!AC71,NH!L81,NH!AC81,NH!L91,NH!AC91)</f>
        <v>12</v>
      </c>
      <c r="P53" s="176">
        <f>sum(NH!M41,NH!AD41,NH!M51,NH!AD51,NH!M61,NH!AD61,NH!M71,NH!AD71,NH!M81,NH!AD81,NH!M91,NH!AD91)</f>
        <v>3</v>
      </c>
      <c r="Q53" s="176">
        <f>sum(NH!N41,NH!AE41,NH!N51,NH!AE51,NH!N61,NH!AE61,NH!N71,NH!AE71,NH!N81,NH!AE81,NH!N91,NH!AE91)</f>
        <v>5</v>
      </c>
      <c r="R53" s="176">
        <f>sum(NH!O41,NH!AF41,NH!O51,NH!AF51,NH!O61,NH!AF61,NH!O71,NH!AF71,NH!O81,NH!AF81,NH!O91,NH!AF91)</f>
        <v>1</v>
      </c>
      <c r="S53" s="176">
        <f>sum(NH!P41,NH!AG41,NH!P51,NH!AG51,NH!P61,NH!AG61,NH!P71,NH!AG71,NH!P81,NH!AG81,NH!P91,NH!AG91)</f>
        <v>0</v>
      </c>
      <c r="T53" s="179">
        <f t="shared" si="24"/>
        <v>0.0001652383767</v>
      </c>
      <c r="U53" s="187"/>
      <c r="V53" s="187"/>
      <c r="W53" s="188"/>
    </row>
    <row r="54">
      <c r="A54" s="42"/>
      <c r="B54" s="43"/>
      <c r="C54" s="44"/>
      <c r="D54" s="44"/>
      <c r="E54" s="44"/>
      <c r="F54" s="44"/>
      <c r="G54" s="44"/>
      <c r="H54" s="44"/>
      <c r="I54" s="44"/>
      <c r="J54" s="45"/>
      <c r="K54" s="44"/>
      <c r="L54" s="46"/>
      <c r="M54" s="47"/>
      <c r="N54" s="47"/>
      <c r="O54" s="47"/>
      <c r="P54" s="47"/>
      <c r="Q54" s="47"/>
      <c r="R54" s="47"/>
      <c r="S54" s="47"/>
      <c r="T54" s="48"/>
      <c r="U54" s="101"/>
      <c r="V54" s="101"/>
      <c r="W54" s="102"/>
    </row>
    <row r="55">
      <c r="A55" s="191" t="s">
        <v>72</v>
      </c>
      <c r="B55" s="192" t="s">
        <v>73</v>
      </c>
      <c r="C55" s="193">
        <f t="shared" ref="C55:C59" si="25">sum(D55:E55)</f>
        <v>18</v>
      </c>
      <c r="D55" s="193">
        <v>11.0</v>
      </c>
      <c r="E55" s="193">
        <v>7.0</v>
      </c>
      <c r="F55" s="193">
        <f>sum(FG!C3,FG!T3,FG!C11,FG!T11,FG!C19,FG!T19,FG!C27,FG!T27,FG!C35,FG!T35,FG!C43,FG!T43,FG!C51,FG!T51,FG!C59,FG!T59,FG!C67,FG!T67,FG!C75,FG!T75)</f>
        <v>6</v>
      </c>
      <c r="G55" s="193">
        <f>sum(FG!D3,FG!U3,FG!D11,FG!U11,FG!D19,FG!U19,FG!D27,FG!U27,FG!D35,FG!U35,FG!D43,FG!U43,FG!D51,FG!U51,FG!D59,FG!U59,FG!D67,FG!U67,FG!D75,FG!U75)</f>
        <v>2536</v>
      </c>
      <c r="H55" s="193">
        <f>sum(FG!E3,FG!V3,FG!E11,FG!V11,FG!E19,FG!V19,FG!E27,FG!V27,FG!E35,FG!V35,FG!E43,FG!V43,FG!E51,FG!V51,FG!E59,FG!V59,FG!E67,FG!V67,FG!E75,FG!V75)</f>
        <v>9</v>
      </c>
      <c r="I55" s="193">
        <f>sum(FG!F3,FG!W3,FG!F11,FG!W11,FG!F19,FG!W19,FG!F27,FG!W27,FG!F35,FG!W35,FG!F43,FG!W43,FG!F51,FG!W51,FG!F59,FG!W59,FG!F67,FG!W67,FG!F75,FG!W75)</f>
        <v>2274</v>
      </c>
      <c r="J55" s="194">
        <f>sum(FG!G3,FG!X3,FG!G11,FG!X11,FG!G19,FG!X19,FG!G27,FG!X27,FG!G35,FG!X35,FG!G43,FG!X43,FG!G51,FG!X51,FG!G59,FG!X59,FG!G67,FG!X67,FG!G75,FG!X75)</f>
        <v>0.4525462963</v>
      </c>
      <c r="K55" s="193">
        <f>sum(FG!H3,FG!Y3,FG!H11,FG!Y11,FG!H19,FG!Y19,FG!H27,FG!Y27,FG!H35,FG!Y35,FG!H43,FG!Y43,FG!H51,FG!Y51,FG!H59,FG!Y59,FG!H67,FG!Y67,FG!H75,FG!Y75)</f>
        <v>262</v>
      </c>
      <c r="L55" s="195">
        <f t="shared" ref="L55:L59" si="26">K55/(HOUR(J55)*60+(MINUTE(J55)+((SECOND(J55)/60))))</f>
        <v>0.4020460358</v>
      </c>
      <c r="M55" s="193">
        <f>sum(FG!J3,FG!AA3,FG!J11,FG!AA11,FG!J19,FG!AA19,FG!J27,FG!AA27,FG!J35,FG!AA35,FG!J43,FG!AA43,FG!J51,FG!AA51,FG!J59,FG!AA59,FG!J67,FG!AA67,FG!J75,FG!AA75)</f>
        <v>78</v>
      </c>
      <c r="N55" s="193">
        <f>sum(FG!K3,FG!AB3,FG!K11,FG!AB11,FG!K19,FG!AB19,FG!K27,FG!AB27,FG!K35,FG!AB35,FG!K43,FG!AB43,FG!K51,FG!AB51,FG!K59,FG!AB59,FG!K67,FG!AB67,FG!K75,FG!AB75)</f>
        <v>403</v>
      </c>
      <c r="O55" s="193">
        <f>sum(FG!L3,FG!AC3,FG!L11,FG!AC11,FG!L19,FG!AC19,FG!L27,FG!AC27,FG!L35,FG!AC35,FG!L43,FG!AC43,FG!L51,FG!AC51,FG!L59,FG!AC59,FG!L67,FG!AC67,FG!L75,FG!AC75)</f>
        <v>68</v>
      </c>
      <c r="P55" s="193">
        <f>sum(FG!M3,FG!AD3,FG!M11,FG!AD11,FG!M19,FG!AD19,FG!M27,FG!AD27,FG!M35,FG!AD35,FG!M43,FG!AD43,FG!M51,FG!AD51,FG!M59,FG!AD59,FG!M67,FG!AD67,FG!M75,FG!AD75)</f>
        <v>20</v>
      </c>
      <c r="Q55" s="193">
        <f>sum(FG!N3,FG!AE3,FG!N11,FG!AE11,FG!N19,FG!AE19,FG!N27,FG!AE27,FG!N35,FG!AE35,FG!N43,FG!AE43,FG!N51,FG!AE51,FG!N59,FG!AE59,FG!N67,FG!AE67,FG!N75,FG!AE75)</f>
        <v>48</v>
      </c>
      <c r="R55" s="193">
        <f>sum(FG!O3,FG!AF3,FG!O11,FG!AF11,FG!O19,FG!AF19,FG!O27,FG!AF27,FG!O35,FG!AF35,FG!O43,FG!AF43,FG!O51,FG!AF51,FG!O59,FG!AF59,FG!O67,FG!AF67,FG!O75,FG!AF75)</f>
        <v>0</v>
      </c>
      <c r="S55" s="193">
        <f>sum(FG!P3,FG!AG3,FG!P11,FG!AG11,FG!P19,FG!AG19,FG!P27,FG!AG27,FG!P35,FG!AG35,FG!P43,FG!AG43,FG!P51,FG!AG51,FG!P59,FG!AG59,FG!P67,FG!AG67,FG!P75,FG!AG75)</f>
        <v>0</v>
      </c>
      <c r="T55" s="196">
        <f t="shared" ref="T55:T59" si="27">J55/I55</f>
        <v>0.0001990089254</v>
      </c>
      <c r="U55" s="197"/>
      <c r="V55" s="197"/>
      <c r="W55" s="198"/>
    </row>
    <row r="56">
      <c r="A56" s="199" t="s">
        <v>72</v>
      </c>
      <c r="B56" s="200" t="s">
        <v>74</v>
      </c>
      <c r="C56" s="201">
        <f t="shared" si="25"/>
        <v>18</v>
      </c>
      <c r="D56" s="201">
        <v>11.0</v>
      </c>
      <c r="E56" s="201">
        <v>7.0</v>
      </c>
      <c r="F56" s="201">
        <f>sum(FG!C4,FG!T4,FG!C12,FG!T12,FG!C20,FG!T20,FG!C28,FG!T28,FG!C36,FG!T36,FG!C44,FG!T44,FG!C52,FG!T52,FG!C60,FG!T60,FG!C68,FG!T68,FG!C76,FG!T76)</f>
        <v>12</v>
      </c>
      <c r="G56" s="201">
        <f>sum(FG!D4,FG!U4,FG!D12,FG!U12,FG!D20,FG!U20,FG!D28,FG!U28,FG!D36,FG!U36,FG!D44,FG!U44,FG!D52,FG!U52,FG!D60,FG!U60,FG!D68,FG!U68,FG!D76,FG!U76)</f>
        <v>2272</v>
      </c>
      <c r="H56" s="201">
        <f>sum(FG!E4,FG!V4,FG!E12,FG!V12,FG!E20,FG!V20,FG!E28,FG!V28,FG!E36,FG!V36,FG!E44,FG!V44,FG!E52,FG!V52,FG!E60,FG!V60,FG!E68,FG!V68,FG!E76,FG!V76)</f>
        <v>13</v>
      </c>
      <c r="I56" s="201">
        <f>sum(FG!F4,FG!W4,FG!F12,FG!W12,FG!F20,FG!W20,FG!F28,FG!W28,FG!F36,FG!W36,FG!F44,FG!W44,FG!F52,FG!W52,FG!F60,FG!W60,FG!F68,FG!W68,FG!F76,FG!W76)</f>
        <v>2010</v>
      </c>
      <c r="J56" s="202">
        <f>sum(FG!G4,FG!X4,FG!G12,FG!X12,FG!G20,FG!X20,FG!G28,FG!X28,FG!G36,FG!X36,FG!G44,FG!X44,FG!G52,FG!X52,FG!G60,FG!X60,FG!G68,FG!X68,FG!G76,FG!X76)</f>
        <v>0.4525462963</v>
      </c>
      <c r="K56" s="201">
        <f>sum(FG!H4,FG!Y4,FG!H12,FG!Y12,FG!H20,FG!Y20,FG!H28,FG!Y28,FG!H36,FG!Y36,FG!H44,FG!Y44,FG!H52,FG!Y52,FG!H60,FG!Y60,FG!H68,FG!Y68,FG!H76,FG!Y76)</f>
        <v>262</v>
      </c>
      <c r="L56" s="203">
        <f t="shared" si="26"/>
        <v>0.4020460358</v>
      </c>
      <c r="M56" s="201">
        <f>sum(FG!J4,FG!AA4,FG!J12,FG!AA12,FG!J20,FG!AA20,FG!J28,FG!AA28,FG!J36,FG!AA36,FG!J44,FG!AA44,FG!J52,FG!AA52,FG!J60,FG!AA60,FG!J68,FG!AA68,FG!J76,FG!AA76)</f>
        <v>85</v>
      </c>
      <c r="N56" s="201">
        <f>sum(FG!K4,FG!AB4,FG!K12,FG!AB12,FG!K20,FG!AB20,FG!K28,FG!AB28,FG!K36,FG!AB36,FG!K44,FG!AB44,FG!K52,FG!AB52,FG!K60,FG!AB60,FG!K68,FG!AB68,FG!K76,FG!AB76)</f>
        <v>352</v>
      </c>
      <c r="O56" s="201">
        <f>sum(FG!L4,FG!AC4,FG!L12,FG!AC12,FG!L20,FG!AC20,FG!L28,FG!AC28,FG!L36,FG!AC36,FG!L44,FG!AC44,FG!L52,FG!AC52,FG!L60,FG!AC60,FG!L68,FG!AC68,FG!L76,FG!AC76)</f>
        <v>65</v>
      </c>
      <c r="P56" s="201">
        <f>sum(FG!M4,FG!AD4,FG!M12,FG!AD12,FG!M20,FG!AD20,FG!M28,FG!AD28,FG!M36,FG!AD36,FG!M44,FG!AD44,FG!M52,FG!AD52,FG!M60,FG!AD60,FG!M68,FG!AD68,FG!M76,FG!AD76)</f>
        <v>19</v>
      </c>
      <c r="Q56" s="201">
        <f>sum(FG!N4,FG!AE4,FG!N12,FG!AE12,FG!N20,FG!AE20,FG!N28,FG!AE28,FG!N36,FG!AE36,FG!N44,FG!AE44,FG!N52,FG!AE52,FG!N60,FG!AE60,FG!N68,FG!AE68,FG!N76,FG!AE76)</f>
        <v>61</v>
      </c>
      <c r="R56" s="201">
        <f>sum(FG!O4,FG!AF4,FG!O12,FG!AF12,FG!O20,FG!AF20,FG!O28,FG!AF28,FG!O36,FG!AF36,FG!O44,FG!AF44,FG!O52,FG!AF52,FG!O60,FG!AF60,FG!O68,FG!AF68,FG!O76,FG!AF76)</f>
        <v>3</v>
      </c>
      <c r="S56" s="201">
        <f>sum(FG!P4,FG!AG4,FG!P12,FG!AG12,FG!P20,FG!AG20,FG!P28,FG!AG28,FG!P36,FG!AG36,FG!P44,FG!AG44,FG!P52,FG!AG52,FG!P60,FG!AG60,FG!P68,FG!AG68,FG!P76,FG!AG76)</f>
        <v>1</v>
      </c>
      <c r="T56" s="204">
        <f t="shared" si="27"/>
        <v>0.0002251474111</v>
      </c>
      <c r="U56" s="205"/>
      <c r="V56" s="205"/>
      <c r="W56" s="198"/>
    </row>
    <row r="57">
      <c r="A57" s="191" t="s">
        <v>72</v>
      </c>
      <c r="B57" s="206" t="s">
        <v>75</v>
      </c>
      <c r="C57" s="193">
        <f t="shared" si="25"/>
        <v>18</v>
      </c>
      <c r="D57" s="193">
        <v>11.0</v>
      </c>
      <c r="E57" s="193">
        <v>7.0</v>
      </c>
      <c r="F57" s="193">
        <f>sum(FG!C5,FG!T5,FG!C13,FG!T13,FG!C21,FG!T21,FG!C29,FG!T29,FG!C37,FG!T37,FG!C45,FG!T45,FG!C53,FG!T53,FG!C61,FG!T61,FG!C69,FG!T69,FG!C77,FG!T77)</f>
        <v>29</v>
      </c>
      <c r="G57" s="193">
        <f>sum(FG!D5,FG!U5,FG!D13,FG!U13,FG!D21,FG!U21,FG!D29,FG!U29,FG!D37,FG!U37,FG!D45,FG!U45,FG!D53,FG!U53,FG!D61,FG!U61,FG!D69,FG!U69,FG!D77,FG!U77)</f>
        <v>1866</v>
      </c>
      <c r="H57" s="193">
        <f>sum(FG!E5,FG!V5,FG!E13,FG!V13,FG!E21,FG!V21,FG!E29,FG!V29,FG!E37,FG!V37,FG!E45,FG!V45,FG!E53,FG!V53,FG!E61,FG!V61,FG!E69,FG!V69,FG!E77,FG!V77)</f>
        <v>8</v>
      </c>
      <c r="I57" s="193">
        <f>sum(FG!F5,FG!W5,FG!F13,FG!W13,FG!F21,FG!W21,FG!F29,FG!W29,FG!F37,FG!W37,FG!F45,FG!W45,FG!F53,FG!W53,FG!F61,FG!W61,FG!F69,FG!W69,FG!F77,FG!W77)</f>
        <v>1908</v>
      </c>
      <c r="J57" s="194">
        <f>sum(FG!G5,FG!X5,FG!G13,FG!X13,FG!G21,FG!X21,FG!G29,FG!X29,FG!G37,FG!X37,FG!G45,FG!X45,FG!G53,FG!X53,FG!G61,FG!X61,FG!G69,FG!X69,FG!G77,FG!X77)</f>
        <v>0.4525462963</v>
      </c>
      <c r="K57" s="193">
        <f>sum(FG!H5,FG!Y5,FG!H13,FG!Y13,FG!H21,FG!Y21,FG!H29,FG!Y29,FG!H37,FG!Y37,FG!H45,FG!Y45,FG!H53,FG!Y53,FG!H61,FG!Y61,FG!H69,FG!Y69,FG!H77,FG!Y77)</f>
        <v>-42</v>
      </c>
      <c r="L57" s="195">
        <f t="shared" si="26"/>
        <v>-0.06445012788</v>
      </c>
      <c r="M57" s="193">
        <f>sum(FG!J5,FG!AA5,FG!J13,FG!AA13,FG!J21,FG!AA21,FG!J29,FG!AA29,FG!J37,FG!AA37,FG!J45,FG!AA45,FG!J53,FG!AA53,FG!J61,FG!AA61,FG!J69,FG!AA69,FG!J77,FG!AA77)</f>
        <v>59</v>
      </c>
      <c r="N57" s="193">
        <f>sum(FG!K5,FG!AB5,FG!K13,FG!AB13,FG!K21,FG!AB21,FG!K29,FG!AB29,FG!K37,FG!AB37,FG!K45,FG!AB45,FG!K53,FG!AB53,FG!K61,FG!AB61,FG!K69,FG!AB69,FG!K77,FG!AB77)</f>
        <v>288</v>
      </c>
      <c r="O57" s="193">
        <f>sum(FG!L5,FG!AC5,FG!L13,FG!AC13,FG!L21,FG!AC21,FG!L29,FG!AC29,FG!L37,FG!AC37,FG!L45,FG!AC45,FG!L53,FG!AC53,FG!L61,FG!AC61,FG!L69,FG!AC69,FG!L77,FG!AC77)</f>
        <v>50</v>
      </c>
      <c r="P57" s="193">
        <f>sum(FG!M5,FG!AD5,FG!M13,FG!AD13,FG!M21,FG!AD21,FG!M29,FG!AD29,FG!M37,FG!AD37,FG!M45,FG!AD45,FG!M53,FG!AD53,FG!M61,FG!AD61,FG!M69,FG!AD69,FG!M77,FG!AD77)</f>
        <v>14</v>
      </c>
      <c r="Q57" s="193">
        <f>sum(FG!N5,FG!AE5,FG!N13,FG!AE13,FG!N21,FG!AE21,FG!N29,FG!AE29,FG!N37,FG!AE37,FG!N45,FG!AE45,FG!N53,FG!AE53,FG!N61,FG!AE61,FG!N69,FG!AE69,FG!N77,FG!AE77)</f>
        <v>38</v>
      </c>
      <c r="R57" s="193">
        <f>sum(FG!O5,FG!AF5,FG!O13,FG!AF13,FG!O21,FG!AF21,FG!O29,FG!AF29,FG!O37,FG!AF37,FG!O45,FG!AF45,FG!O53,FG!AF53,FG!O61,FG!AF61,FG!O69,FG!AF69,FG!O77,FG!AF77)</f>
        <v>1</v>
      </c>
      <c r="S57" s="193">
        <f>sum(FG!P5,FG!AG5,FG!P13,FG!AG13,FG!P21,FG!AG21,FG!P29,FG!AG29,FG!P37,FG!AG37,FG!P45,FG!AG45,FG!P53,FG!AG53,FG!P61,FG!AG61,FG!P69,FG!AG69,FG!P77,FG!AG77)</f>
        <v>3</v>
      </c>
      <c r="T57" s="196">
        <f t="shared" si="27"/>
        <v>0.0002371835934</v>
      </c>
      <c r="U57" s="197"/>
      <c r="V57" s="197"/>
      <c r="W57" s="198"/>
    </row>
    <row r="58">
      <c r="A58" s="199" t="s">
        <v>72</v>
      </c>
      <c r="B58" s="207" t="s">
        <v>76</v>
      </c>
      <c r="C58" s="201">
        <f t="shared" si="25"/>
        <v>18</v>
      </c>
      <c r="D58" s="201">
        <v>11.0</v>
      </c>
      <c r="E58" s="201">
        <v>7.0</v>
      </c>
      <c r="F58" s="201">
        <f>sum(FG!C6,FG!T6,FG!C14,FG!T14,FG!C22,FG!T22,FG!C30,FG!T30,FG!C38,FG!T38,FG!C46,FG!T46,FG!C54,FG!T54,FG!C62,FG!T62,FG!C70,FG!T70,FG!C78,FG!T78)</f>
        <v>36</v>
      </c>
      <c r="G58" s="201">
        <f>sum(FG!D6,FG!U6,FG!D14,FG!U14,FG!D22,FG!U22,FG!D30,FG!U30,FG!D38,FG!U38,FG!D46,FG!U46,FG!D54,FG!U54,FG!D62,FG!U62,FG!D70,FG!U70,FG!D78,FG!U78)</f>
        <v>1332</v>
      </c>
      <c r="H58" s="201">
        <f>sum(FG!E6,FG!V6,FG!E14,FG!V14,FG!E22,FG!V22,FG!E30,FG!V30,FG!E38,FG!V38,FG!E46,FG!V46,FG!E54,FG!V54,FG!E62,FG!V62,FG!E70,FG!V70,FG!E78,FG!V78)</f>
        <v>7</v>
      </c>
      <c r="I58" s="201">
        <f>sum(FG!F6,FG!W6,FG!F14,FG!W14,FG!F22,FG!W22,FG!F30,FG!W30,FG!F38,FG!W38,FG!F46,FG!W46,FG!F54,FG!W54,FG!F62,FG!W62,FG!F70,FG!W70,FG!F78,FG!W78)</f>
        <v>1571</v>
      </c>
      <c r="J58" s="202">
        <f>sum(FG!G6,FG!X6,FG!G14,FG!X14,FG!G22,FG!X22,FG!G30,FG!X30,FG!G38,FG!X38,FG!G46,FG!X46,FG!G54,FG!X54,FG!G62,FG!X62,FG!G70,FG!X70,FG!G78,FG!X78)</f>
        <v>0.4525462963</v>
      </c>
      <c r="K58" s="201">
        <f>sum(FG!H6,FG!Y6,FG!H14,FG!Y14,FG!H22,FG!Y22,FG!H30,FG!Y30,FG!H38,FG!Y38,FG!H46,FG!Y46,FG!H54,FG!Y54,FG!H62,FG!Y62,FG!H70,FG!Y70,FG!H78,FG!Y78)</f>
        <v>-239</v>
      </c>
      <c r="L58" s="203">
        <f t="shared" si="26"/>
        <v>-0.3667519182</v>
      </c>
      <c r="M58" s="201">
        <f>sum(FG!J6,FG!AA6,FG!J14,FG!AA14,FG!J22,FG!AA22,FG!J30,FG!AA30,FG!J38,FG!AA38,FG!J46,FG!AA46,FG!J54,FG!AA54,FG!J62,FG!AA62,FG!J70,FG!AA70,FG!J78,FG!AA78)</f>
        <v>60</v>
      </c>
      <c r="N58" s="201">
        <f>sum(FG!K6,FG!AB6,FG!K14,FG!AB14,FG!K22,FG!AB22,FG!K30,FG!AB30,FG!K38,FG!AB38,FG!K46,FG!AB46,FG!K54,FG!AB54,FG!K62,FG!AB62,FG!K70,FG!AB70,FG!K78,FG!AB78)</f>
        <v>141</v>
      </c>
      <c r="O58" s="201">
        <f>sum(FG!L6,FG!AC6,FG!L14,FG!AC14,FG!L22,FG!AC22,FG!L30,FG!AC30,FG!L38,FG!AC38,FG!L46,FG!AC46,FG!L54,FG!AC54,FG!L62,FG!AC62,FG!L70,FG!AC70,FG!L78,FG!AC78)</f>
        <v>28</v>
      </c>
      <c r="P58" s="201">
        <f>sum(FG!M6,FG!AD6,FG!M14,FG!AD14,FG!M22,FG!AD22,FG!M30,FG!AD30,FG!M38,FG!AD38,FG!M46,FG!AD46,FG!M54,FG!AD54,FG!M62,FG!AD62,FG!M70,FG!AD70,FG!M78,FG!AD78)</f>
        <v>7</v>
      </c>
      <c r="Q58" s="201">
        <f>sum(FG!N6,FG!AE6,FG!N14,FG!AE14,FG!N22,FG!AE22,FG!N30,FG!AE30,FG!N38,FG!AE38,FG!N46,FG!AE46,FG!N54,FG!AE54,FG!N62,FG!AE62,FG!N70,FG!AE70,FG!N78,FG!AE78)</f>
        <v>21</v>
      </c>
      <c r="R58" s="201">
        <f>sum(FG!O6,FG!AF6,FG!O14,FG!AF14,FG!O22,FG!AF22,FG!O30,FG!AF30,FG!O38,FG!AF38,FG!O46,FG!AF46,FG!O54,FG!AF54,FG!O62,FG!AF62,FG!O70,FG!AF70,FG!O78,FG!AF78)</f>
        <v>0</v>
      </c>
      <c r="S58" s="201">
        <f>sum(FG!P6,FG!AG6,FG!P14,FG!AG14,FG!P22,FG!AG22,FG!P30,FG!AG30,FG!P38,FG!AG38,FG!P46,FG!AG46,FG!P54,FG!AG54,FG!P62,FG!AG62,FG!P70,FG!AG70,FG!P78,FG!AG78)</f>
        <v>0</v>
      </c>
      <c r="T58" s="204">
        <f t="shared" si="27"/>
        <v>0.0002880625693</v>
      </c>
      <c r="U58" s="197"/>
      <c r="V58" s="197"/>
      <c r="W58" s="198"/>
    </row>
    <row r="59">
      <c r="A59" s="191" t="s">
        <v>72</v>
      </c>
      <c r="B59" s="206" t="s">
        <v>77</v>
      </c>
      <c r="C59" s="193">
        <f t="shared" si="25"/>
        <v>0</v>
      </c>
      <c r="D59" s="193">
        <v>0.0</v>
      </c>
      <c r="E59" s="193">
        <v>0.0</v>
      </c>
      <c r="F59" s="193">
        <f>sum(FG!C7,FG!T7,FG!C15,FG!T15,FG!C23,FG!T23,FG!C31,FG!T31,FG!C39,FG!T39,FG!C47,FG!T47,FG!C55,FG!T55,FG!C63,FG!T63,FG!C71,FG!T71,FG!C79,FG!T79)</f>
        <v>0</v>
      </c>
      <c r="G59" s="193">
        <f>sum(FG!D7,FG!U7,FG!D15,FG!U15,FG!D23,FG!U23,FG!D31,FG!U31,FG!D39,FG!U39,FG!D47,FG!U47,FG!D55,FG!U55,FG!D63,FG!U63,FG!D71,FG!U71,FG!D79,FG!U79)</f>
        <v>0</v>
      </c>
      <c r="H59" s="193">
        <f>sum(FG!E7,FG!V7,FG!E15,FG!V15,FG!E23,FG!V23,FG!E31,FG!V31,FG!E39,FG!V39,FG!E47,FG!V47,FG!E55,FG!V55,FG!E63,FG!V63,FG!E71,FG!V71,FG!E79,FG!V79)</f>
        <v>0</v>
      </c>
      <c r="I59" s="193">
        <f>sum(FG!F7,FG!W7,FG!F15,FG!W15,FG!F23,FG!W23,FG!F31,FG!W31,FG!F39,FG!W39,FG!F47,FG!W47,FG!F55,FG!W55,FG!F63,FG!W63,FG!F71,FG!W71,FG!F79,FG!W79)</f>
        <v>0</v>
      </c>
      <c r="J59" s="194">
        <f>sum(FG!G7,FG!X7,FG!G15,FG!X15,FG!G23,FG!X23,FG!G31,FG!X31,FG!G39,FG!X39,FG!G47,FG!X47,FG!G55,FG!X55,FG!G63,FG!X63,FG!G71,FG!X71,FG!G79,FG!X79)</f>
        <v>0</v>
      </c>
      <c r="K59" s="193">
        <f>sum(FG!H7,FG!Y7,FG!H15,FG!Y15,FG!H23,FG!Y23,FG!H31,FG!Y31,FG!H39,FG!Y39,FG!H47,FG!Y47,FG!H55,FG!Y55,FG!H63,FG!Y63,FG!H71,FG!Y71,FG!H79,FG!Y79)</f>
        <v>0</v>
      </c>
      <c r="L59" s="195" t="str">
        <f t="shared" si="26"/>
        <v>#DIV/0!</v>
      </c>
      <c r="M59" s="193">
        <f>sum(FG!J7,FG!AA7,FG!J15,FG!AA15,FG!J23,FG!AA23,FG!J31,FG!AA31,FG!J39,FG!AA39,FG!J47,FG!AA47,FG!J55,FG!AA55,FG!J63,FG!AA63,FG!J71,FG!AA71,FG!J79,FG!AA79)</f>
        <v>0</v>
      </c>
      <c r="N59" s="193">
        <f>sum(FG!K7,FG!AB7,FG!K15,FG!AB15,FG!K23,FG!AB23,FG!K31,FG!AB31,FG!K39,FG!AB39,FG!K47,FG!AB47,FG!K55,FG!AB55,FG!K63,FG!AB63,FG!K71,FG!AB71,FG!K79,FG!AB79)</f>
        <v>0</v>
      </c>
      <c r="O59" s="193">
        <f>sum(FG!L7,FG!AC7,FG!L15,FG!AC15,FG!L23,FG!AC23,FG!L31,FG!AC31,FG!L39,FG!AC39,FG!L47,FG!AC47,FG!L55,FG!AC55,FG!L63,FG!AC63,FG!L71,FG!AC71,FG!L79,FG!AC79)</f>
        <v>0</v>
      </c>
      <c r="P59" s="193">
        <f>sum(FG!M7,FG!AD7,FG!M15,FG!AD15,FG!M23,FG!AD23,FG!M31,FG!AD31,FG!M39,FG!AD39,FG!M47,FG!AD47,FG!M55,FG!AD55,FG!M63,FG!AD63,FG!M71,FG!AD71,FG!M79,FG!AD79)</f>
        <v>0</v>
      </c>
      <c r="Q59" s="193">
        <f>sum(FG!N7,FG!AE7,FG!N15,FG!AE15,FG!N23,FG!AE23,FG!N31,FG!AE31,FG!N39,FG!AE39,FG!N47,FG!AE47,FG!N55,FG!AE55,FG!N63,FG!AE63,FG!N71,FG!AE71,FG!N79,FG!AE79)</f>
        <v>0</v>
      </c>
      <c r="R59" s="193">
        <f>sum(FG!O7,FG!AF7,FG!O15,FG!AF15,FG!O23,FG!AF23,FG!O31,FG!AF31,FG!O39,FG!AF39,FG!O47,FG!AF47,FG!O55,FG!AF55,FG!O63,FG!AF63,FG!O71,FG!AF71,FG!O79,FG!AF79)</f>
        <v>0</v>
      </c>
      <c r="S59" s="193">
        <f>sum(FG!P7,FG!AG7,FG!P15,FG!AG15,FG!P23,FG!AG23,FG!P31,FG!AG31,FG!P39,FG!AG39,FG!P47,FG!AG47,FG!P55,FG!AG55,FG!P63,FG!AG63,FG!P71,FG!AG71,FG!P79,FG!AG79)</f>
        <v>0</v>
      </c>
      <c r="T59" s="208" t="str">
        <f t="shared" si="27"/>
        <v>#DIV/0!</v>
      </c>
      <c r="U59" s="197"/>
      <c r="V59" s="197"/>
      <c r="W59" s="198"/>
    </row>
    <row r="60">
      <c r="A60" s="42"/>
      <c r="B60" s="43"/>
      <c r="C60" s="44"/>
      <c r="D60" s="44"/>
      <c r="E60" s="44"/>
      <c r="F60" s="44"/>
      <c r="G60" s="44"/>
      <c r="H60" s="44"/>
      <c r="I60" s="44"/>
      <c r="J60" s="45"/>
      <c r="K60" s="44"/>
      <c r="L60" s="46"/>
      <c r="M60" s="47"/>
      <c r="N60" s="47"/>
      <c r="O60" s="47"/>
      <c r="P60" s="47"/>
      <c r="Q60" s="47"/>
      <c r="R60" s="47"/>
      <c r="S60" s="47"/>
      <c r="T60" s="48"/>
      <c r="U60" s="101"/>
      <c r="V60" s="101"/>
      <c r="W60" s="102"/>
    </row>
    <row r="61">
      <c r="A61" s="209" t="s">
        <v>78</v>
      </c>
      <c r="B61" s="210" t="s">
        <v>79</v>
      </c>
      <c r="C61" s="211">
        <f t="shared" ref="C61:C67" si="28">sum(D61:E61)</f>
        <v>18</v>
      </c>
      <c r="D61" s="211">
        <v>3.0</v>
      </c>
      <c r="E61" s="211">
        <v>15.0</v>
      </c>
      <c r="F61" s="212">
        <f>sum(PIE!C3,PIE!T3,PIE!C11,PIE!T11,PIE!C19,PIE!T19,PIE!C29,PIE!T29,PIE!C39,PIE!T39,PIE!C49,PIE!T49,PIE!C59,PIE!T59,PIE!C69,PIE!T69,PIE!C80,PIE!T80,PIE!C91,PIE!T91)</f>
        <v>17</v>
      </c>
      <c r="G61" s="212">
        <f>sum(PIE!D3,PIE!U3,PIE!D11,PIE!U11,PIE!D19,PIE!U19,PIE!D29,PIE!U29,PIE!D39,PIE!U39,PIE!D49,PIE!U49,PIE!D59,PIE!U59,PIE!D69,PIE!U69,PIE!D80,PIE!U80,PIE!D91,PIE!U91)</f>
        <v>1429</v>
      </c>
      <c r="H61" s="212">
        <f>sum(PIE!E3,PIE!V3,PIE!E11,PIE!V11,PIE!E19,PIE!V19,PIE!E29,PIE!V29,PIE!E39,PIE!V39,PIE!E49,PIE!V49,PIE!E59,PIE!V59,PIE!E69,PIE!V69,PIE!E80,PIE!V80,PIE!E91,PIE!V91)</f>
        <v>6</v>
      </c>
      <c r="I61" s="212">
        <f>sum(PIE!F3,PIE!W3,PIE!F11,PIE!W11,PIE!F19,PIE!W19,PIE!F29,PIE!W29,PIE!F39,PIE!W39,PIE!F49,PIE!W49,PIE!F59,PIE!W59,PIE!F69,PIE!W69,PIE!F80,PIE!W80,PIE!F91,PIE!W91)</f>
        <v>1511</v>
      </c>
      <c r="J61" s="213">
        <f>sum(PIE!G3,PIE!X3,PIE!G11,PIE!X11,PIE!G19,PIE!X19,PIE!G29,PIE!X29,PIE!G39,PIE!X39,PIE!G49,PIE!X49,PIE!G59,PIE!X59,PIE!G69,PIE!X69,PIE!G80,PIE!X80,PIE!G91,PIE!X91)</f>
        <v>0.3461111111</v>
      </c>
      <c r="K61" s="212">
        <f>sum(PIE!H3,PIE!Y3,PIE!H11,PIE!Y11,PIE!H19,PIE!Y19,PIE!H29,PIE!Y29,PIE!H39,PIE!Y39,PIE!H49,PIE!Y49,PIE!H59,PIE!Y59,PIE!H69,PIE!Y69,PIE!H80,PIE!Y80,PIE!H91,PIE!Y91)</f>
        <v>-82</v>
      </c>
      <c r="L61" s="214">
        <f t="shared" ref="L61:L69" si="29">K61/(HOUR(J61)*60+(MINUTE(J61)+((SECOND(J61)/60))))</f>
        <v>-0.1645264848</v>
      </c>
      <c r="M61" s="212">
        <f>sum(PIE!J3,PIE!AA3,PIE!J11,PIE!AA11,PIE!J19,PIE!AA19,PIE!J29,PIE!AA29,PIE!J39,PIE!AA39,PIE!J49,PIE!AA49,PIE!J59,PIE!AA59,PIE!J69,PIE!AA69,PIE!J80,PIE!AA80,PIE!J91,PIE!AA91)</f>
        <v>86</v>
      </c>
      <c r="N61" s="212">
        <f>sum(PIE!K3,PIE!AB3,PIE!K11,PIE!AB11,PIE!K19,PIE!AB19,PIE!K29,PIE!AB29,PIE!K39,PIE!AB39,PIE!K49,PIE!AB49,PIE!K59,PIE!AB59,PIE!K69,PIE!AB69,PIE!K80,PIE!AB80,PIE!K91,PIE!AB91)</f>
        <v>165</v>
      </c>
      <c r="O61" s="212">
        <f>sum(PIE!L3,PIE!AC3,PIE!L11,PIE!AC11,PIE!L19,PIE!AC19,PIE!L29,PIE!AC29,PIE!L39,PIE!AC39,PIE!L49,PIE!AC49,PIE!L59,PIE!AC59,PIE!L69,PIE!AC69,PIE!L80,PIE!AC80,PIE!L91,PIE!AC91)</f>
        <v>18</v>
      </c>
      <c r="P61" s="212">
        <f>sum(PIE!M3,PIE!AD3,PIE!M11,PIE!AD11,PIE!M19,PIE!AD19,PIE!M29,PIE!AD29,PIE!M39,PIE!AD39,PIE!M49,PIE!AD49,PIE!M59,PIE!AD59,PIE!M69,PIE!AD69,PIE!M80,PIE!AD80,PIE!M91,PIE!AD91)</f>
        <v>5</v>
      </c>
      <c r="Q61" s="212">
        <f>sum(PIE!N3,PIE!AE3,PIE!N11,PIE!AE11,PIE!N19,PIE!AE19,PIE!N29,PIE!AE29,PIE!N39,PIE!AE39,PIE!N49,PIE!AE49,PIE!N59,PIE!AE59,PIE!N69,PIE!AE69,PIE!N80,PIE!AE80,PIE!N91,PIE!AE91)</f>
        <v>25</v>
      </c>
      <c r="R61" s="212">
        <f>sum(PIE!O3,PIE!AF3,PIE!O11,PIE!AF11,PIE!O19,PIE!AF19,PIE!O29,PIE!AF29,PIE!O39,PIE!AF39,PIE!O49,PIE!AF49,PIE!O59,PIE!AF59,PIE!O69,PIE!AF69,PIE!O80,PIE!AF80,PIE!O91,PIE!AF91)</f>
        <v>0</v>
      </c>
      <c r="S61" s="212">
        <f>sum(PIE!P3,PIE!AG3,PIE!P11,PIE!AG11,PIE!P19,PIE!AG19,PIE!P29,PIE!AG29,PIE!P39,PIE!AG39,PIE!P49,PIE!AG49,PIE!P59,PIE!AG59,PIE!P69,PIE!AG69,PIE!P80,PIE!AG80,PIE!P91,PIE!AG91)</f>
        <v>0</v>
      </c>
      <c r="T61" s="215">
        <f t="shared" ref="T61:T69" si="30">J61/I61</f>
        <v>0.0002290609604</v>
      </c>
      <c r="U61" s="216"/>
      <c r="V61" s="216"/>
      <c r="W61" s="217"/>
    </row>
    <row r="62">
      <c r="A62" s="218" t="s">
        <v>78</v>
      </c>
      <c r="B62" s="219" t="s">
        <v>80</v>
      </c>
      <c r="C62" s="220">
        <f t="shared" si="28"/>
        <v>4</v>
      </c>
      <c r="D62" s="220">
        <v>0.0</v>
      </c>
      <c r="E62" s="220">
        <v>4.0</v>
      </c>
      <c r="F62" s="221">
        <f>sum(PIE!C4,PIE!T4,PIE!C12,PIE!T12,PIE!C20,PIE!T20,PIE!C30,PIE!T30,PIE!C40,PIE!T40,PIE!C50,PIE!T50,PIE!C60,PIE!T60,PIE!C70,PIE!T70,PIE!C81,PIE!T81,PIE!C92,PIE!T92)</f>
        <v>1</v>
      </c>
      <c r="G62" s="221">
        <f>sum(PIE!D4,PIE!U4,PIE!D12,PIE!U12,PIE!D20,PIE!U20,PIE!D30,PIE!U30,PIE!D40,PIE!U40,PIE!D50,PIE!U50,PIE!D60,PIE!U60,PIE!D70,PIE!U70,PIE!D81,PIE!U81,PIE!D92,PIE!U92)</f>
        <v>367</v>
      </c>
      <c r="H62" s="221">
        <f>sum(PIE!E4,PIE!V4,PIE!E12,PIE!V12,PIE!E20,PIE!V20,PIE!E30,PIE!V30,PIE!E40,PIE!V40,PIE!E50,PIE!V50,PIE!E60,PIE!V60,PIE!E70,PIE!V70,PIE!E81,PIE!V81,PIE!E92,PIE!V92)</f>
        <v>2</v>
      </c>
      <c r="I62" s="221">
        <f>sum(PIE!F4,PIE!W4,PIE!F12,PIE!W12,PIE!F20,PIE!W20,PIE!F30,PIE!W30,PIE!F40,PIE!W40,PIE!F50,PIE!W50,PIE!F60,PIE!W60,PIE!F70,PIE!W70,PIE!F81,PIE!W81,PIE!F92,PIE!W92)</f>
        <v>295</v>
      </c>
      <c r="J62" s="222">
        <f>sum(PIE!G4,PIE!X4,PIE!G12,PIE!X12,PIE!G20,PIE!X20,PIE!G30,PIE!X30,PIE!G40,PIE!X40,PIE!G50,PIE!X50,PIE!G60,PIE!X60,PIE!G70,PIE!X70,PIE!G81,PIE!X81,PIE!G92,PIE!X92)</f>
        <v>0.06269675926</v>
      </c>
      <c r="K62" s="221">
        <f>sum(PIE!H4,PIE!Y4,PIE!H12,PIE!Y12,PIE!H20,PIE!Y20,PIE!H30,PIE!Y30,PIE!H40,PIE!Y40,PIE!H50,PIE!Y50,PIE!H60,PIE!Y60,PIE!H70,PIE!Y70,PIE!H81,PIE!Y81,PIE!H92,PIE!Y92)</f>
        <v>72</v>
      </c>
      <c r="L62" s="223">
        <f t="shared" si="29"/>
        <v>0.7974893853</v>
      </c>
      <c r="M62" s="221">
        <f>sum(PIE!J4,PIE!AA4,PIE!J12,PIE!AA12,PIE!J20,PIE!AA20,PIE!J30,PIE!AA30,PIE!J40,PIE!AA40,PIE!J50,PIE!AA50,PIE!J60,PIE!AA60,PIE!J70,PIE!AA70,PIE!J81,PIE!AA81,PIE!J92,PIE!AA92)</f>
        <v>16</v>
      </c>
      <c r="N62" s="221">
        <f>sum(PIE!K4,PIE!AB4,PIE!K12,PIE!AB12,PIE!K20,PIE!AB20,PIE!K30,PIE!AB30,PIE!K40,PIE!AB40,PIE!K50,PIE!AB50,PIE!K60,PIE!AB60,PIE!K70,PIE!AB70,PIE!K81,PIE!AB81,PIE!K92,PIE!AB92)</f>
        <v>53</v>
      </c>
      <c r="O62" s="221">
        <f>sum(PIE!L4,PIE!AC4,PIE!L12,PIE!AC12,PIE!L20,PIE!AC20,PIE!L30,PIE!AC30,PIE!L40,PIE!AC40,PIE!L50,PIE!AC50,PIE!L60,PIE!AC60,PIE!L70,PIE!AC70,PIE!L81,PIE!AC81,PIE!L92,PIE!AC92)</f>
        <v>13</v>
      </c>
      <c r="P62" s="221">
        <f>sum(PIE!M4,PIE!AD4,PIE!M12,PIE!AD12,PIE!M20,PIE!AD20,PIE!M30,PIE!AD30,PIE!M40,PIE!AD40,PIE!M50,PIE!AD50,PIE!M60,PIE!AD60,PIE!M70,PIE!AD70,PIE!M81,PIE!AD81,PIE!M92,PIE!AD92)</f>
        <v>2</v>
      </c>
      <c r="Q62" s="221">
        <f>sum(PIE!N4,PIE!AE4,PIE!N12,PIE!AE12,PIE!N20,PIE!AE20,PIE!N30,PIE!AE30,PIE!N40,PIE!AE40,PIE!N50,PIE!AE50,PIE!N60,PIE!AE60,PIE!N70,PIE!AE70,PIE!N81,PIE!AE81,PIE!N92,PIE!AE92)</f>
        <v>9</v>
      </c>
      <c r="R62" s="221">
        <f>sum(PIE!O4,PIE!AF4,PIE!O12,PIE!AF12,PIE!O20,PIE!AF20,PIE!O30,PIE!AF30,PIE!O40,PIE!AF40,PIE!O50,PIE!AF50,PIE!O60,PIE!AF60,PIE!O70,PIE!AF70,PIE!O81,PIE!AF81,PIE!O92,PIE!AF92)</f>
        <v>0</v>
      </c>
      <c r="S62" s="221">
        <f>sum(PIE!P4,PIE!AG4,PIE!P12,PIE!AG12,PIE!P20,PIE!AG20,PIE!P30,PIE!AG30,PIE!P40,PIE!AG40,PIE!P50,PIE!AG50,PIE!P60,PIE!AG60,PIE!P70,PIE!AG70,PIE!P81,PIE!AG81,PIE!P92,PIE!AG92)</f>
        <v>0</v>
      </c>
      <c r="T62" s="224">
        <f t="shared" si="30"/>
        <v>0.0002125313873</v>
      </c>
      <c r="U62" s="216"/>
      <c r="V62" s="216"/>
      <c r="W62" s="217"/>
    </row>
    <row r="63">
      <c r="A63" s="225" t="s">
        <v>78</v>
      </c>
      <c r="B63" s="210" t="s">
        <v>81</v>
      </c>
      <c r="C63" s="211">
        <f t="shared" si="28"/>
        <v>4</v>
      </c>
      <c r="D63" s="211">
        <v>0.0</v>
      </c>
      <c r="E63" s="211">
        <v>4.0</v>
      </c>
      <c r="F63" s="212">
        <f>sum(PIE!C5,PIE!T5,PIE!C13,PIE!T13,PIE!C21,PIE!T21,PIE!C31,PIE!T31,PIE!C41,PIE!T41,PIE!C51,PIE!T51,PIE!C61,PIE!T61,PIE!C71,PIE!T71,PIE!C82,PIE!T82,PIE!C93,PIE!T93)</f>
        <v>2</v>
      </c>
      <c r="G63" s="212">
        <f>sum(PIE!D5,PIE!U5,PIE!D13,PIE!U13,PIE!D21,PIE!U21,PIE!D31,PIE!U31,PIE!D41,PIE!U41,PIE!D51,PIE!U51,PIE!D61,PIE!U61,PIE!D71,PIE!U71,PIE!D82,PIE!U82,PIE!D93,PIE!U93)</f>
        <v>320</v>
      </c>
      <c r="H63" s="212">
        <f>sum(PIE!E5,PIE!V5,PIE!E13,PIE!V13,PIE!E21,PIE!V21,PIE!E31,PIE!V31,PIE!E41,PIE!V41,PIE!E51,PIE!V51,PIE!E61,PIE!V61,PIE!E71,PIE!V71,PIE!E82,PIE!V82,PIE!E93,PIE!V93)</f>
        <v>1</v>
      </c>
      <c r="I63" s="212">
        <f>sum(PIE!F5,PIE!W5,PIE!F13,PIE!W13,PIE!F21,PIE!W21,PIE!F31,PIE!W31,PIE!F41,PIE!W41,PIE!F51,PIE!W51,PIE!F61,PIE!W61,PIE!F71,PIE!W71,PIE!F82,PIE!W82,PIE!F93,PIE!W93)</f>
        <v>337</v>
      </c>
      <c r="J63" s="213">
        <f>sum(PIE!G5,PIE!X5,PIE!G13,PIE!X13,PIE!G21,PIE!X21,PIE!G31,PIE!X31,PIE!G41,PIE!X41,PIE!G51,PIE!X51,PIE!G61,PIE!X61,PIE!G71,PIE!X71,PIE!G82,PIE!X82,PIE!G93,PIE!X93)</f>
        <v>0.06269675926</v>
      </c>
      <c r="K63" s="212">
        <f>sum(PIE!H5,PIE!Y5,PIE!H13,PIE!Y13,PIE!H21,PIE!Y21,PIE!H31,PIE!Y31,PIE!H41,PIE!Y41,PIE!H51,PIE!Y51,PIE!H61,PIE!Y61,PIE!H71,PIE!Y71,PIE!H82,PIE!Y82,PIE!H93,PIE!Y93)</f>
        <v>-17</v>
      </c>
      <c r="L63" s="214">
        <f t="shared" si="29"/>
        <v>-0.1882961049</v>
      </c>
      <c r="M63" s="212">
        <f>sum(PIE!J5,PIE!AA5,PIE!J13,PIE!AA13,PIE!J21,PIE!AA21,PIE!J31,PIE!AA31,PIE!J41,PIE!AA41,PIE!J51,PIE!AA51,PIE!J61,PIE!AA61,PIE!J71,PIE!AA71,PIE!J82,PIE!AA82,PIE!J93,PIE!AA93)</f>
        <v>10</v>
      </c>
      <c r="N63" s="212">
        <f>sum(PIE!K5,PIE!AB5,PIE!K13,PIE!AB13,PIE!K21,PIE!AB21,PIE!K31,PIE!AB31,PIE!K41,PIE!AB41,PIE!K51,PIE!AB51,PIE!K61,PIE!AB61,PIE!K71,PIE!AB71,PIE!K82,PIE!AB82,PIE!K93,PIE!AB93)</f>
        <v>54</v>
      </c>
      <c r="O63" s="212">
        <f>sum(PIE!L5,PIE!AC5,PIE!L13,PIE!AC13,PIE!L21,PIE!AC21,PIE!L31,PIE!AC31,PIE!L41,PIE!AC41,PIE!L51,PIE!AC51,PIE!L61,PIE!AC61,PIE!L71,PIE!AC71,PIE!L82,PIE!AC82,PIE!L93,PIE!AC93)</f>
        <v>8</v>
      </c>
      <c r="P63" s="212">
        <f>sum(PIE!M5,PIE!AD5,PIE!M13,PIE!AD13,PIE!M21,PIE!AD21,PIE!M31,PIE!AD31,PIE!M41,PIE!AD41,PIE!M51,PIE!AD51,PIE!M61,PIE!AD61,PIE!M71,PIE!AD71,PIE!M82,PIE!AD82,PIE!M93,PIE!AD93)</f>
        <v>1</v>
      </c>
      <c r="Q63" s="212">
        <f>sum(PIE!N5,PIE!AE5,PIE!N13,PIE!AE13,PIE!N21,PIE!AE21,PIE!N31,PIE!AE31,PIE!N41,PIE!AE41,PIE!N51,PIE!AE51,PIE!N61,PIE!AE61,PIE!N71,PIE!AE71,PIE!N82,PIE!AE82,PIE!N93,PIE!AE93)</f>
        <v>9</v>
      </c>
      <c r="R63" s="212">
        <f>sum(PIE!O5,PIE!AF5,PIE!O13,PIE!AF13,PIE!O21,PIE!AF21,PIE!O31,PIE!AF31,PIE!O41,PIE!AF41,PIE!O51,PIE!AF51,PIE!O61,PIE!AF61,PIE!O71,PIE!AF71,PIE!O82,PIE!AF82,PIE!O93,PIE!AF93)</f>
        <v>1</v>
      </c>
      <c r="S63" s="212">
        <f>sum(PIE!P5,PIE!AG5,PIE!P13,PIE!AG13,PIE!P21,PIE!AG21,PIE!P31,PIE!AG31,PIE!P41,PIE!AG41,PIE!P51,PIE!AG51,PIE!P61,PIE!AG61,PIE!P71,PIE!AG71,PIE!P82,PIE!AG82,PIE!P93,PIE!AG93)</f>
        <v>0</v>
      </c>
      <c r="T63" s="215">
        <f t="shared" si="30"/>
        <v>0.000186043796</v>
      </c>
      <c r="U63" s="216"/>
      <c r="V63" s="216"/>
      <c r="W63" s="217"/>
    </row>
    <row r="64">
      <c r="A64" s="218" t="s">
        <v>78</v>
      </c>
      <c r="B64" s="219" t="s">
        <v>82</v>
      </c>
      <c r="C64" s="220">
        <f t="shared" si="28"/>
        <v>15</v>
      </c>
      <c r="D64" s="220">
        <v>3.0</v>
      </c>
      <c r="E64" s="220">
        <v>12.0</v>
      </c>
      <c r="F64" s="221">
        <f>sum(PIE!C6,PIE!T6,PIE!C14,PIE!T14,PIE!C22,PIE!T22,PIE!C32,PIE!T32,PIE!C42,PIE!T42,PIE!C52,PIE!T52,PIE!C62,PIE!T62,PIE!C72,PIE!T72,PIE!C83,PIE!T83,PIE!C94,PIE!T94)</f>
        <v>15</v>
      </c>
      <c r="G64" s="221">
        <f>sum(PIE!D6,PIE!U6,PIE!D14,PIE!U14,PIE!D22,PIE!U22,PIE!D32,PIE!U32,PIE!D42,PIE!U42,PIE!D52,PIE!U52,PIE!D62,PIE!U62,PIE!D72,PIE!U72,PIE!D83,PIE!U83,PIE!D94,PIE!U94)</f>
        <v>865</v>
      </c>
      <c r="H64" s="221">
        <f>sum(PIE!E6,PIE!V6,PIE!E14,PIE!V14,PIE!E22,PIE!V22,PIE!E32,PIE!V32,PIE!E42,PIE!V42,PIE!E52,PIE!V52,PIE!E62,PIE!V62,PIE!E72,PIE!V72,PIE!E83,PIE!V83,PIE!E94,PIE!V94)</f>
        <v>7</v>
      </c>
      <c r="I64" s="221">
        <f>sum(PIE!F6,PIE!W6,PIE!F14,PIE!W14,PIE!F22,PIE!W22,PIE!F32,PIE!W32,PIE!F42,PIE!W42,PIE!F52,PIE!W52,PIE!F62,PIE!W62,PIE!F72,PIE!W72,PIE!F83,PIE!W83,PIE!F94,PIE!W94)</f>
        <v>1215</v>
      </c>
      <c r="J64" s="222">
        <f>sum(PIE!G6,PIE!X6,PIE!G14,PIE!X14,PIE!G22,PIE!X22,PIE!G32,PIE!X32,PIE!G42,PIE!X42,PIE!G52,PIE!X52,PIE!G62,PIE!X62,PIE!G72,PIE!X72,PIE!G83,PIE!X83,PIE!G94,PIE!X94)</f>
        <v>0.2691319444</v>
      </c>
      <c r="K64" s="221">
        <f>sum(PIE!H6,PIE!Y6,PIE!H14,PIE!Y14,PIE!H22,PIE!Y22,PIE!H32,PIE!Y32,PIE!H42,PIE!Y42,PIE!H52,PIE!Y52,PIE!H62,PIE!Y62,PIE!H72,PIE!Y72,PIE!H83,PIE!Y83,PIE!H94,PIE!Y94)</f>
        <v>-350</v>
      </c>
      <c r="L64" s="223">
        <f t="shared" si="29"/>
        <v>-0.9031092762</v>
      </c>
      <c r="M64" s="221">
        <f>sum(PIE!J6,PIE!AA6,PIE!J14,PIE!AA14,PIE!J22,PIE!AA22,PIE!J32,PIE!AA32,PIE!J42,PIE!AA42,PIE!J52,PIE!AA52,PIE!J62,PIE!AA62,PIE!J72,PIE!AA72,PIE!J83,PIE!AA83,PIE!J94,PIE!AA94)</f>
        <v>24</v>
      </c>
      <c r="N64" s="221">
        <f>sum(PIE!K6,PIE!AB6,PIE!K14,PIE!AB14,PIE!K22,PIE!AB22,PIE!K32,PIE!AB32,PIE!K42,PIE!AB42,PIE!K52,PIE!AB52,PIE!K62,PIE!AB62,PIE!K72,PIE!AB72,PIE!K83,PIE!AB83,PIE!K94,PIE!AB94)</f>
        <v>85</v>
      </c>
      <c r="O64" s="221">
        <f>sum(PIE!L6,PIE!AC6,PIE!L14,PIE!AC14,PIE!L22,PIE!AC22,PIE!L32,PIE!AC32,PIE!L42,PIE!AC42,PIE!L52,PIE!AC52,PIE!L62,PIE!AC62,PIE!L72,PIE!AC72,PIE!L83,PIE!AC83,PIE!L94,PIE!AC94)</f>
        <v>16</v>
      </c>
      <c r="P64" s="221">
        <f>sum(PIE!M6,PIE!AD6,PIE!M14,PIE!AD14,PIE!M22,PIE!AD22,PIE!M32,PIE!AD32,PIE!M42,PIE!AD42,PIE!M52,PIE!AD52,PIE!M62,PIE!AD62,PIE!M72,PIE!AD72,PIE!M83,PIE!AD83,PIE!M94,PIE!AD94)</f>
        <v>4</v>
      </c>
      <c r="Q64" s="221">
        <f>sum(PIE!N6,PIE!AE6,PIE!N14,PIE!AE14,PIE!N22,PIE!AE22,PIE!N32,PIE!AE32,PIE!N42,PIE!AE42,PIE!N52,PIE!AE52,PIE!N62,PIE!AE62,PIE!N72,PIE!AE72,PIE!N83,PIE!AE83,PIE!N94,PIE!AE94)</f>
        <v>13</v>
      </c>
      <c r="R64" s="221">
        <f>sum(PIE!O6,PIE!AF6,PIE!O14,PIE!AF14,PIE!O22,PIE!AF22,PIE!O32,PIE!AF32,PIE!O42,PIE!AF42,PIE!O52,PIE!AF52,PIE!O62,PIE!AF62,PIE!O72,PIE!AF72,PIE!O83,PIE!AF83,PIE!O94,PIE!AF94)</f>
        <v>0</v>
      </c>
      <c r="S64" s="221">
        <f>sum(PIE!P6,PIE!AG6,PIE!P14,PIE!AG14,PIE!P22,PIE!AG22,PIE!P32,PIE!AG32,PIE!P42,PIE!AG42,PIE!P52,PIE!AG52,PIE!P62,PIE!AG62,PIE!P72,PIE!AG72,PIE!P83,PIE!AG83,PIE!P94,PIE!AG94)</f>
        <v>0</v>
      </c>
      <c r="T64" s="224">
        <f t="shared" si="30"/>
        <v>0.0002215077732</v>
      </c>
      <c r="U64" s="216"/>
      <c r="V64" s="216"/>
      <c r="W64" s="217"/>
    </row>
    <row r="65">
      <c r="A65" s="225" t="s">
        <v>78</v>
      </c>
      <c r="B65" s="210" t="s">
        <v>83</v>
      </c>
      <c r="C65" s="211">
        <f t="shared" si="28"/>
        <v>5</v>
      </c>
      <c r="D65" s="211">
        <v>0.0</v>
      </c>
      <c r="E65" s="211">
        <v>5.0</v>
      </c>
      <c r="F65" s="212">
        <f>sum(PIE!C23,PIE!T23,PIE!C33,PIE!T33,PIE!C43,PIE!T43,PIE!C53,PIE!T53,PIE!C63,PIE!T63,PIE!C73,PIE!T73,PIE!C84,PIE!T84,PIE!C95,PIE!T95)</f>
        <v>0</v>
      </c>
      <c r="G65" s="212">
        <f>sum(PIE!D23,PIE!U23,PIE!D33,PIE!U33,PIE!D43,PIE!U43,PIE!D53,PIE!U53,PIE!D63,PIE!U63,PIE!D73,PIE!U73,PIE!D84,PIE!U84,PIE!D95,PIE!U95)</f>
        <v>422</v>
      </c>
      <c r="H65" s="212">
        <f>sum(PIE!E23,PIE!V23,PIE!E33,PIE!V33,PIE!E43,PIE!V43,PIE!E53,PIE!V53,PIE!E63,PIE!V63,PIE!E73,PIE!V73,PIE!E84,PIE!V84,PIE!E95,PIE!V95)</f>
        <v>4</v>
      </c>
      <c r="I65" s="212">
        <f>sum(PIE!F23,PIE!W23,PIE!F33,PIE!W33,PIE!F43,PIE!W43,PIE!F53,PIE!W53,PIE!F63,PIE!W63,PIE!F73,PIE!W73,PIE!F84,PIE!W84,PIE!F95,PIE!W95)</f>
        <v>635</v>
      </c>
      <c r="J65" s="213">
        <f>sum(PIE!G23,PIE!X23,PIE!G33,PIE!X33,PIE!G43,PIE!X43,PIE!G53,PIE!X53,PIE!G63,PIE!X63,PIE!G73,PIE!X73,PIE!G84,PIE!X84,PIE!G95,PIE!X95)</f>
        <v>0.09341435185</v>
      </c>
      <c r="K65" s="212">
        <f>sum(PIE!H23,PIE!Y23,PIE!H33,PIE!Y33,PIE!H43,PIE!Y43,PIE!H53,PIE!Y53,PIE!H63,PIE!Y63,PIE!H73,PIE!Y73,PIE!H84,PIE!Y84,PIE!H95,PIE!Y95)</f>
        <v>-213</v>
      </c>
      <c r="L65" s="226">
        <f t="shared" si="29"/>
        <v>-1.583446909</v>
      </c>
      <c r="M65" s="212">
        <f>sum(PIE!J23,PIE!AA23,PIE!J33,PIE!AA33,PIE!J43,PIE!AA43,PIE!J53,PIE!AA53,PIE!J63,PIE!AA63,PIE!J73,PIE!AA73,PIE!J84,PIE!AA84,PIE!J95,PIE!AA95)</f>
        <v>20</v>
      </c>
      <c r="N65" s="212">
        <f>sum(PIE!K23,PIE!AB23,PIE!K33,PIE!AB33,PIE!K43,PIE!AB43,PIE!K53,PIE!AB53,PIE!K63,PIE!AB63,PIE!K73,PIE!AB73,PIE!K84,PIE!AB84,PIE!K95,PIE!AB95)</f>
        <v>41</v>
      </c>
      <c r="O65" s="212">
        <f>sum(PIE!L23,PIE!AC23,PIE!L33,PIE!AC33,PIE!L43,PIE!AC43,PIE!L53,PIE!AC53,PIE!L63,PIE!AC63,PIE!L73,PIE!AC73,PIE!L84,PIE!AC84,PIE!L95,PIE!AC95)</f>
        <v>8</v>
      </c>
      <c r="P65" s="212">
        <f>sum(PIE!M23,PIE!AD23,PIE!M33,PIE!AD33,PIE!M43,PIE!AD43,PIE!M53,PIE!AD53,PIE!M63,PIE!AD63,PIE!M73,PIE!AD73,PIE!M84,PIE!AD84,PIE!M95,PIE!AD95)</f>
        <v>4</v>
      </c>
      <c r="Q65" s="212">
        <f>sum(PIE!N23,PIE!AE23,PIE!N33,PIE!AE33,PIE!N43,PIE!AE43,PIE!N53,PIE!AE53,PIE!N63,PIE!AE63,PIE!N73,PIE!AE73,PIE!N84,PIE!AE84,PIE!N95,PIE!AE95)</f>
        <v>2</v>
      </c>
      <c r="R65" s="212">
        <f>sum(PIE!O23,PIE!AF23,PIE!O33,PIE!AF33,PIE!O43,PIE!AF43,PIE!O53,PIE!AF53,PIE!O63,PIE!AF63,PIE!O73,PIE!AF73,PIE!O84,PIE!AF84,PIE!O95,PIE!AF95)</f>
        <v>0</v>
      </c>
      <c r="S65" s="212">
        <f>sum(PIE!P23,PIE!AG23,PIE!P33,PIE!AG33,PIE!P43,PIE!AG43,PIE!P53,PIE!AG53,PIE!P63,PIE!AG63,PIE!P73,PIE!AG73,PIE!P84,PIE!AG84,PIE!P95,PIE!AG95)</f>
        <v>0</v>
      </c>
      <c r="T65" s="215">
        <f t="shared" si="30"/>
        <v>0.0001471092155</v>
      </c>
      <c r="U65" s="216"/>
      <c r="V65" s="216"/>
      <c r="W65" s="217"/>
    </row>
    <row r="66">
      <c r="A66" s="218" t="s">
        <v>78</v>
      </c>
      <c r="B66" s="219" t="s">
        <v>84</v>
      </c>
      <c r="C66" s="220">
        <f t="shared" si="28"/>
        <v>8</v>
      </c>
      <c r="D66" s="220">
        <v>0.0</v>
      </c>
      <c r="E66" s="220">
        <v>8.0</v>
      </c>
      <c r="F66" s="221">
        <f>sum(PIE!C24,PIE!T24,PIE!C34,PIE!T34,PIE!C44,PIE!T44,PIE!C54,PIE!T54,PIE!C64,PIE!T64,PIE!C74,PIE!T74,PIE!C85,PIE!T85,PIE!C96,PIE!T96)</f>
        <v>3</v>
      </c>
      <c r="G66" s="221">
        <f>sum(PIE!D24,PIE!U24,PIE!D34,PIE!U34,PIE!D44,PIE!U44,PIE!D54,PIE!U54,PIE!D64,PIE!U64,PIE!D74,PIE!U74,PIE!D85,PIE!U85,PIE!D96,PIE!U96)</f>
        <v>851</v>
      </c>
      <c r="H66" s="221">
        <f>sum(PIE!E24,PIE!V24,PIE!E34,PIE!V34,PIE!E44,PIE!V44,PIE!E54,PIE!V54,PIE!E64,PIE!V64,PIE!E74,PIE!V74,PIE!E85,PIE!V85,PIE!E96,PIE!V96)</f>
        <v>3</v>
      </c>
      <c r="I66" s="221">
        <f>sum(PIE!F24,PIE!W24,PIE!F34,PIE!W34,PIE!F44,PIE!W44,PIE!F54,PIE!W54,PIE!F64,PIE!W64,PIE!F74,PIE!W74,PIE!F85,PIE!W85,PIE!F96,PIE!W96)</f>
        <v>912</v>
      </c>
      <c r="J66" s="222">
        <f>sum(PIE!G24,PIE!X24,PIE!G34,PIE!X34,PIE!G44,PIE!X44,PIE!G54,PIE!X54,PIE!G64,PIE!X64,PIE!G74,PIE!X74,PIE!G85,PIE!X85,PIE!G96,PIE!X96)</f>
        <v>0.1676388889</v>
      </c>
      <c r="K66" s="221">
        <f>sum(PIE!H24,PIE!Y24,PIE!H34,PIE!Y34,PIE!H44,PIE!Y44,PIE!H54,PIE!Y54,PIE!H64,PIE!Y64,PIE!H74,PIE!Y74,PIE!H85,PIE!Y85,PIE!H96,PIE!Y96)</f>
        <v>-61</v>
      </c>
      <c r="L66" s="223">
        <f t="shared" si="29"/>
        <v>-0.2526926263</v>
      </c>
      <c r="M66" s="221">
        <f>sum(PIE!J24,PIE!AA24,PIE!J34,PIE!AA34,PIE!J44,PIE!AA44,PIE!J54,PIE!AA54,PIE!J64,PIE!AA64,PIE!J74,PIE!AA74,PIE!J85,PIE!AA85,PIE!J96,PIE!AA96)</f>
        <v>36</v>
      </c>
      <c r="N66" s="221">
        <f>sum(PIE!K24,PIE!AB24,PIE!K34,PIE!AB34,PIE!K44,PIE!AB44,PIE!K54,PIE!AB54,PIE!K64,PIE!AB64,PIE!K74,PIE!AB74,PIE!K85,PIE!AB85,PIE!K96,PIE!AB96)</f>
        <v>124</v>
      </c>
      <c r="O66" s="221">
        <f>sum(PIE!L24,PIE!AC24,PIE!L34,PIE!AC34,PIE!L44,PIE!AC44,PIE!L54,PIE!AC54,PIE!L64,PIE!AC64,PIE!L74,PIE!AC74,PIE!L85,PIE!AC85,PIE!L96,PIE!AC96)</f>
        <v>22</v>
      </c>
      <c r="P66" s="221">
        <f>sum(PIE!M24,PIE!AD24,PIE!M34,PIE!AD34,PIE!M44,PIE!AD44,PIE!M54,PIE!AD54,PIE!M64,PIE!AD64,PIE!M74,PIE!AD74,PIE!M85,PIE!AD85,PIE!M96,PIE!AD96)</f>
        <v>6</v>
      </c>
      <c r="Q66" s="221">
        <f>sum(PIE!N24,PIE!AE24,PIE!N34,PIE!AE34,PIE!N44,PIE!AE44,PIE!N54,PIE!AE54,PIE!N64,PIE!AE64,PIE!N74,PIE!AE74,PIE!N85,PIE!AE85,PIE!N96,PIE!AE96)</f>
        <v>28</v>
      </c>
      <c r="R66" s="221">
        <f>sum(PIE!O24,PIE!AF24,PIE!O34,PIE!AF34,PIE!O44,PIE!AF44,PIE!O54,PIE!AF54,PIE!O64,PIE!AF64,PIE!O74,PIE!AF74,PIE!O85,PIE!AF85,PIE!O96,PIE!AF96)</f>
        <v>2</v>
      </c>
      <c r="S66" s="221">
        <f>sum(PIE!P24,PIE!AG24,PIE!P34,PIE!AG34,PIE!P44,PIE!AG44,PIE!P54,PIE!AG54,PIE!P64,PIE!AG64,PIE!P74,PIE!AG74,PIE!P85,PIE!AG85,PIE!P96,PIE!AG96)</f>
        <v>0</v>
      </c>
      <c r="T66" s="224">
        <f t="shared" si="30"/>
        <v>0.0001838145712</v>
      </c>
      <c r="U66" s="227"/>
      <c r="V66" s="228"/>
      <c r="W66" s="229"/>
    </row>
    <row r="67">
      <c r="A67" s="225" t="s">
        <v>78</v>
      </c>
      <c r="B67" s="210" t="s">
        <v>85</v>
      </c>
      <c r="C67" s="211">
        <f t="shared" si="28"/>
        <v>14</v>
      </c>
      <c r="D67" s="211">
        <v>3.0</v>
      </c>
      <c r="E67" s="211">
        <v>11.0</v>
      </c>
      <c r="F67" s="212">
        <f>sum(PIE!C25,PIE!T25,PIE!C35,PIE!T35,PIE!C45,PIE!T45,PIE!C55,PIE!T55,PIE!C65,PIE!T65,PIE!C75,PIE!T75,PIE!C86,PIE!T86,PIE!C97,PIE!T97)</f>
        <v>2</v>
      </c>
      <c r="G67" s="212">
        <f>sum(PIE!D25,PIE!U25,PIE!D35,PIE!U35,PIE!D45,PIE!U45,PIE!D55,PIE!U55,PIE!D65,PIE!U65,PIE!D75,PIE!U75,PIE!D86,PIE!U86,PIE!D97,PIE!U97)</f>
        <v>1507</v>
      </c>
      <c r="H67" s="212">
        <f>sum(PIE!E25,PIE!V25,PIE!E35,PIE!V35,PIE!E45,PIE!V45,PIE!E55,PIE!V55,PIE!E65,PIE!V65,PIE!E75,PIE!V75,PIE!E86,PIE!V86,PIE!E97,PIE!V97)</f>
        <v>5</v>
      </c>
      <c r="I67" s="212">
        <f>sum(PIE!F25,PIE!W25,PIE!F35,PIE!W35,PIE!F45,PIE!W45,PIE!F55,PIE!W55,PIE!F65,PIE!W65,PIE!F75,PIE!W75,PIE!F86,PIE!W86,PIE!F97,PIE!W97)</f>
        <v>1509</v>
      </c>
      <c r="J67" s="213">
        <f>sum(PIE!G25,PIE!X25,PIE!G35,PIE!X35,PIE!G45,PIE!X45,PIE!G55,PIE!X55,PIE!G65,PIE!X65,PIE!G75,PIE!X75,PIE!G86,PIE!X86,PIE!G97,PIE!X97)</f>
        <v>0.2834143519</v>
      </c>
      <c r="K67" s="212">
        <f>sum(PIE!H25,PIE!Y25,PIE!H35,PIE!Y35,PIE!H45,PIE!Y45,PIE!H55,PIE!Y55,PIE!H65,PIE!Y65,PIE!H75,PIE!Y75,PIE!H86,PIE!Y86,PIE!H97,PIE!Y97)</f>
        <v>-2</v>
      </c>
      <c r="L67" s="226">
        <f t="shared" si="29"/>
        <v>-0.004900559481</v>
      </c>
      <c r="M67" s="212">
        <f>sum(PIE!J25,PIE!AA25,PIE!J35,PIE!AA35,PIE!J45,PIE!AA45,PIE!J55,PIE!AA55,PIE!J65,PIE!AA65,PIE!J75,PIE!AA75,PIE!J86,PIE!AA86,PIE!J97,PIE!AA97)</f>
        <v>34</v>
      </c>
      <c r="N67" s="212">
        <f>sum(PIE!K25,PIE!AB25,PIE!K35,PIE!AB35,PIE!K45,PIE!AB45,PIE!K55,PIE!AB55,PIE!K65,PIE!AB65,PIE!K75,PIE!AB75,PIE!K86,PIE!AB86,PIE!K97,PIE!AB97)</f>
        <v>226</v>
      </c>
      <c r="O67" s="212">
        <f>sum(PIE!L25,PIE!AC25,PIE!L35,PIE!AC35,PIE!L45,PIE!AC45,PIE!L55,PIE!AC55,PIE!L65,PIE!AC65,PIE!L75,PIE!AC75,PIE!L86,PIE!AC86,PIE!L97,PIE!AC97)</f>
        <v>32</v>
      </c>
      <c r="P67" s="212">
        <f>sum(PIE!M25,PIE!AD25,PIE!M35,PIE!AD35,PIE!M45,PIE!AD45,PIE!M55,PIE!AD55,PIE!M65,PIE!AD65,PIE!M75,PIE!AD75,PIE!M86,PIE!AD86,PIE!M97,PIE!AD97)</f>
        <v>7</v>
      </c>
      <c r="Q67" s="212">
        <f>sum(PIE!N25,PIE!AE25,PIE!N35,PIE!AE35,PIE!N45,PIE!AE45,PIE!N55,PIE!AE55,PIE!N65,PIE!AE65,PIE!N75,PIE!AE75,PIE!N86,PIE!AE86,PIE!N97,PIE!AE97)</f>
        <v>27</v>
      </c>
      <c r="R67" s="212">
        <f>sum(PIE!O25,PIE!AF25,PIE!O35,PIE!AF35,PIE!O45,PIE!AF45,PIE!O55,PIE!AF55,PIE!O65,PIE!AF65,PIE!O75,PIE!AF75,PIE!O86,PIE!AF86,PIE!O97,PIE!AF97)</f>
        <v>0</v>
      </c>
      <c r="S67" s="212">
        <f>sum(PIE!P25,PIE!AG25,PIE!P35,PIE!AG35,PIE!P45,PIE!AG45,PIE!P55,PIE!AG55,PIE!P65,PIE!AG65,PIE!P75,PIE!AG75,PIE!P86,PIE!AG86,PIE!P97,PIE!AG97)</f>
        <v>0</v>
      </c>
      <c r="T67" s="215">
        <f t="shared" si="30"/>
        <v>0.0001878160052</v>
      </c>
      <c r="U67" s="227"/>
      <c r="V67" s="228"/>
      <c r="W67" s="229"/>
    </row>
    <row r="68">
      <c r="A68" s="218" t="s">
        <v>78</v>
      </c>
      <c r="B68" s="219" t="s">
        <v>86</v>
      </c>
      <c r="C68" s="220">
        <v>2.0</v>
      </c>
      <c r="D68" s="220">
        <v>1.0</v>
      </c>
      <c r="E68" s="220">
        <v>1.0</v>
      </c>
      <c r="F68" s="221">
        <f>sum(PIE!C76,PIE!T76)</f>
        <v>0</v>
      </c>
      <c r="G68" s="221">
        <f>sum(PIE!D76,PIE!U76)</f>
        <v>278</v>
      </c>
      <c r="H68" s="221">
        <f>sum(PIE!E76,PIE!V76)</f>
        <v>1</v>
      </c>
      <c r="I68" s="221">
        <f>sum(PIE!F76,PIE!W76)</f>
        <v>320</v>
      </c>
      <c r="J68" s="222">
        <f>sum(PIE!G76,PIE!X76)</f>
        <v>0.06070601852</v>
      </c>
      <c r="K68" s="221">
        <f>sum(PIE!H76,PIE!Y76)</f>
        <v>-42</v>
      </c>
      <c r="L68" s="223">
        <f t="shared" si="29"/>
        <v>-0.4804575786</v>
      </c>
      <c r="M68" s="221">
        <f>sum(PIE!J76,PIE!AA76)</f>
        <v>10</v>
      </c>
      <c r="N68" s="221">
        <f>sum(PIE!K76,PIE!AB76)</f>
        <v>45</v>
      </c>
      <c r="O68" s="221">
        <f>sum(PIE!L76,PIE!AC76)</f>
        <v>11</v>
      </c>
      <c r="P68" s="221">
        <f>sum(PIE!M76,PIE!AD76)</f>
        <v>4</v>
      </c>
      <c r="Q68" s="221">
        <f>sum(PIE!N76,PIE!AE76)</f>
        <v>7</v>
      </c>
      <c r="R68" s="221">
        <f>sum(PIE!O76,PIE!AF76)</f>
        <v>0</v>
      </c>
      <c r="S68" s="221">
        <f>sum(PIE!P76,PIE!AG76)</f>
        <v>0</v>
      </c>
      <c r="T68" s="224">
        <f t="shared" si="30"/>
        <v>0.0001897063079</v>
      </c>
      <c r="U68" s="101"/>
      <c r="V68" s="230"/>
      <c r="W68" s="102"/>
    </row>
    <row r="69">
      <c r="A69" s="225"/>
      <c r="B69" s="210" t="s">
        <v>87</v>
      </c>
      <c r="C69" s="211">
        <f>sum(D69:E69)</f>
        <v>2</v>
      </c>
      <c r="D69" s="211">
        <v>2.0</v>
      </c>
      <c r="E69" s="211">
        <v>0.0</v>
      </c>
      <c r="F69" s="212">
        <f>sum(PIE!C87,PIE!T87)</f>
        <v>3</v>
      </c>
      <c r="G69" s="212">
        <f>sum(PIE!D87,PIE!U87)</f>
        <v>204</v>
      </c>
      <c r="H69" s="212">
        <f>sum(PIE!E87,PIE!V87)</f>
        <v>3</v>
      </c>
      <c r="I69" s="212">
        <f>sum(PIE!F87,PIE!W87)</f>
        <v>236</v>
      </c>
      <c r="J69" s="213">
        <f>sum(PIE!G87,PIE!X87)</f>
        <v>0.03863425926</v>
      </c>
      <c r="K69" s="212">
        <f>sum(PIE!H87,PIE!Y87)</f>
        <v>-32</v>
      </c>
      <c r="L69" s="226">
        <f t="shared" si="29"/>
        <v>-0.5751947274</v>
      </c>
      <c r="M69" s="212">
        <f>sum(PIE!J87,PIE!AA87)</f>
        <v>13</v>
      </c>
      <c r="N69" s="212">
        <f>sum(PIE!K87,PIE!AB87)</f>
        <v>24</v>
      </c>
      <c r="O69" s="212">
        <f>sum(PIE!L87,PIE!AC87)</f>
        <v>6</v>
      </c>
      <c r="P69" s="212">
        <f>sum(PIE!M87,PIE!AD87)</f>
        <v>4</v>
      </c>
      <c r="Q69" s="212">
        <f>sum(PIE!N87,PIE!AE87)</f>
        <v>5</v>
      </c>
      <c r="R69" s="212">
        <f>sum(PIE!O87,PIE!AF87)</f>
        <v>0</v>
      </c>
      <c r="S69" s="212">
        <f>sum(PIE!P87,PIE!AG87)</f>
        <v>0</v>
      </c>
      <c r="T69" s="215">
        <f t="shared" si="30"/>
        <v>0.0001637044884</v>
      </c>
      <c r="U69" s="101"/>
      <c r="V69" s="230"/>
      <c r="W69" s="102"/>
    </row>
    <row r="70">
      <c r="A70" s="101"/>
      <c r="B70" s="231"/>
      <c r="C70" s="101"/>
      <c r="D70" s="101"/>
      <c r="E70" s="101"/>
      <c r="F70" s="101"/>
      <c r="G70" s="101"/>
      <c r="H70" s="101"/>
      <c r="I70" s="101"/>
      <c r="J70" s="232"/>
      <c r="K70" s="101"/>
      <c r="L70" s="233"/>
      <c r="M70" s="234"/>
      <c r="N70" s="234"/>
      <c r="O70" s="234"/>
      <c r="P70" s="234"/>
      <c r="Q70" s="234"/>
      <c r="R70" s="234"/>
      <c r="S70" s="234"/>
      <c r="T70" s="76"/>
      <c r="U70" s="101"/>
      <c r="V70" s="101"/>
      <c r="W70" s="102"/>
    </row>
    <row r="71">
      <c r="A71" s="235"/>
      <c r="B71" s="235"/>
      <c r="C71" s="235"/>
      <c r="D71" s="235"/>
      <c r="E71" s="235"/>
      <c r="F71" s="235"/>
      <c r="G71" s="235"/>
      <c r="H71" s="235"/>
      <c r="I71" s="235"/>
      <c r="J71" s="236"/>
      <c r="K71" s="235"/>
      <c r="L71" s="235"/>
      <c r="M71" s="235"/>
      <c r="N71" s="235"/>
      <c r="O71" s="235"/>
      <c r="P71" s="235"/>
      <c r="Q71" s="235"/>
      <c r="R71" s="235"/>
      <c r="S71" s="235"/>
      <c r="T71" s="237"/>
      <c r="U71" s="235"/>
      <c r="V71" s="235"/>
      <c r="W71" s="235"/>
    </row>
    <row r="72">
      <c r="A72" s="235"/>
      <c r="B72" s="235"/>
      <c r="C72" s="235"/>
      <c r="D72" s="235"/>
      <c r="E72" s="235"/>
      <c r="F72" s="235"/>
      <c r="G72" s="235"/>
      <c r="H72" s="235"/>
      <c r="I72" s="235"/>
      <c r="J72" s="236"/>
      <c r="K72" s="235"/>
      <c r="L72" s="235"/>
      <c r="M72" s="235"/>
      <c r="N72" s="235"/>
      <c r="O72" s="235"/>
      <c r="P72" s="235"/>
      <c r="Q72" s="235"/>
      <c r="R72" s="235"/>
      <c r="S72" s="235"/>
      <c r="T72" s="237"/>
      <c r="U72" s="235"/>
      <c r="V72" s="235"/>
      <c r="W72" s="235"/>
    </row>
    <row r="73">
      <c r="A73" s="235"/>
      <c r="B73" s="235"/>
      <c r="C73" s="235"/>
      <c r="D73" s="235"/>
      <c r="E73" s="235"/>
      <c r="F73" s="235"/>
      <c r="G73" s="235"/>
      <c r="H73" s="235"/>
      <c r="I73" s="235"/>
      <c r="J73" s="236"/>
      <c r="K73" s="235"/>
      <c r="L73" s="235"/>
      <c r="M73" s="235"/>
      <c r="N73" s="235"/>
      <c r="O73" s="235"/>
      <c r="P73" s="235"/>
      <c r="Q73" s="235"/>
      <c r="R73" s="235"/>
      <c r="S73" s="235"/>
      <c r="T73" s="237"/>
      <c r="U73" s="235"/>
      <c r="V73" s="235"/>
      <c r="W73" s="235"/>
    </row>
    <row r="74">
      <c r="A74" s="235"/>
      <c r="B74" s="235"/>
      <c r="C74" s="235"/>
      <c r="D74" s="235"/>
      <c r="E74" s="235"/>
      <c r="F74" s="235"/>
      <c r="G74" s="235"/>
      <c r="H74" s="235"/>
      <c r="I74" s="235"/>
      <c r="J74" s="236"/>
      <c r="K74" s="235"/>
      <c r="L74" s="235"/>
      <c r="M74" s="235"/>
      <c r="N74" s="235"/>
      <c r="O74" s="235"/>
      <c r="P74" s="235"/>
      <c r="Q74" s="235"/>
      <c r="R74" s="235"/>
      <c r="S74" s="235"/>
      <c r="T74" s="237"/>
      <c r="U74" s="235"/>
      <c r="V74" s="235"/>
      <c r="W74" s="235"/>
    </row>
    <row r="75">
      <c r="A75" s="235"/>
      <c r="B75" s="235"/>
      <c r="C75" s="235"/>
      <c r="D75" s="235"/>
      <c r="E75" s="235"/>
      <c r="F75" s="235"/>
      <c r="G75" s="235"/>
      <c r="H75" s="235"/>
      <c r="I75" s="235"/>
      <c r="J75" s="236"/>
      <c r="K75" s="235"/>
      <c r="L75" s="235"/>
      <c r="M75" s="235"/>
      <c r="N75" s="235"/>
      <c r="O75" s="235"/>
      <c r="P75" s="235"/>
      <c r="Q75" s="235"/>
      <c r="R75" s="235"/>
      <c r="S75" s="235"/>
      <c r="T75" s="237"/>
      <c r="U75" s="235"/>
      <c r="V75" s="235"/>
      <c r="W75" s="235"/>
    </row>
    <row r="76">
      <c r="A76" s="238"/>
      <c r="B76" s="239"/>
      <c r="C76" s="238"/>
      <c r="D76" s="238"/>
      <c r="E76" s="238"/>
      <c r="F76" s="238"/>
      <c r="G76" s="238"/>
      <c r="H76" s="238"/>
      <c r="I76" s="238"/>
      <c r="J76" s="236"/>
      <c r="K76" s="238"/>
      <c r="L76" s="240"/>
      <c r="M76" s="241"/>
      <c r="N76" s="241"/>
      <c r="O76" s="241"/>
      <c r="P76" s="241"/>
      <c r="Q76" s="241"/>
      <c r="R76" s="241"/>
      <c r="S76" s="241"/>
      <c r="T76" s="237"/>
      <c r="U76" s="235"/>
      <c r="V76" s="235"/>
      <c r="W76" s="235"/>
    </row>
    <row r="77">
      <c r="A77" s="238"/>
      <c r="B77" s="239"/>
      <c r="C77" s="238"/>
      <c r="D77" s="238"/>
      <c r="E77" s="238"/>
      <c r="F77" s="238"/>
      <c r="G77" s="238"/>
      <c r="H77" s="238"/>
      <c r="I77" s="238"/>
      <c r="J77" s="236"/>
      <c r="K77" s="238"/>
      <c r="L77" s="240"/>
      <c r="M77" s="241"/>
      <c r="N77" s="241"/>
      <c r="O77" s="241"/>
      <c r="P77" s="241"/>
      <c r="Q77" s="241"/>
      <c r="R77" s="241"/>
      <c r="S77" s="241"/>
      <c r="T77" s="237"/>
      <c r="U77" s="235"/>
      <c r="V77" s="235"/>
      <c r="W77" s="235"/>
    </row>
    <row r="78">
      <c r="A78" s="238"/>
      <c r="B78" s="239"/>
      <c r="C78" s="238"/>
      <c r="D78" s="238"/>
      <c r="E78" s="238"/>
      <c r="F78" s="238"/>
      <c r="G78" s="238"/>
      <c r="H78" s="238"/>
      <c r="I78" s="238"/>
      <c r="J78" s="236"/>
      <c r="K78" s="238"/>
      <c r="L78" s="240"/>
      <c r="M78" s="241"/>
      <c r="N78" s="241"/>
      <c r="O78" s="241"/>
      <c r="P78" s="241"/>
      <c r="Q78" s="241"/>
      <c r="R78" s="241"/>
      <c r="S78" s="241"/>
      <c r="T78" s="237"/>
      <c r="U78" s="235"/>
      <c r="V78" s="235"/>
      <c r="W78" s="235"/>
    </row>
    <row r="79">
      <c r="A79" s="238"/>
      <c r="B79" s="239"/>
      <c r="C79" s="238"/>
      <c r="D79" s="238"/>
      <c r="E79" s="238"/>
      <c r="F79" s="238"/>
      <c r="G79" s="238"/>
      <c r="H79" s="238"/>
      <c r="I79" s="238"/>
      <c r="J79" s="236"/>
      <c r="K79" s="238"/>
      <c r="L79" s="240"/>
      <c r="M79" s="241"/>
      <c r="N79" s="241"/>
      <c r="O79" s="241"/>
      <c r="P79" s="241"/>
      <c r="Q79" s="241"/>
      <c r="R79" s="241"/>
      <c r="S79" s="241"/>
      <c r="T79" s="237"/>
      <c r="U79" s="235"/>
      <c r="V79" s="235"/>
      <c r="W79" s="235"/>
    </row>
    <row r="80">
      <c r="A80" s="238"/>
      <c r="B80" s="239"/>
      <c r="C80" s="238"/>
      <c r="D80" s="238"/>
      <c r="E80" s="238"/>
      <c r="F80" s="238"/>
      <c r="G80" s="238"/>
      <c r="H80" s="238"/>
      <c r="I80" s="238"/>
      <c r="J80" s="236"/>
      <c r="K80" s="238"/>
      <c r="L80" s="240"/>
      <c r="M80" s="241"/>
      <c r="N80" s="241"/>
      <c r="O80" s="241"/>
      <c r="P80" s="241"/>
      <c r="Q80" s="241"/>
      <c r="R80" s="241"/>
      <c r="S80" s="241"/>
      <c r="T80" s="237"/>
      <c r="U80" s="235"/>
      <c r="V80" s="235"/>
      <c r="W80" s="235"/>
    </row>
    <row r="81">
      <c r="A81" s="238"/>
      <c r="B81" s="239"/>
      <c r="C81" s="238"/>
      <c r="D81" s="238"/>
      <c r="E81" s="238"/>
      <c r="F81" s="238"/>
      <c r="G81" s="238"/>
      <c r="H81" s="238"/>
      <c r="I81" s="238"/>
      <c r="J81" s="236"/>
      <c r="K81" s="238"/>
      <c r="L81" s="240"/>
      <c r="M81" s="241"/>
      <c r="N81" s="241"/>
      <c r="O81" s="241"/>
      <c r="P81" s="241"/>
      <c r="Q81" s="241"/>
      <c r="R81" s="241"/>
      <c r="S81" s="241"/>
      <c r="T81" s="237"/>
      <c r="U81" s="235"/>
      <c r="V81" s="235"/>
      <c r="W81" s="235"/>
    </row>
    <row r="82">
      <c r="A82" s="242"/>
      <c r="B82" s="243"/>
      <c r="C82" s="242"/>
      <c r="D82" s="242"/>
      <c r="E82" s="242"/>
      <c r="F82" s="242"/>
      <c r="G82" s="242"/>
      <c r="H82" s="242"/>
      <c r="I82" s="242"/>
      <c r="J82" s="244"/>
      <c r="K82" s="242"/>
      <c r="L82" s="245"/>
      <c r="M82" s="246"/>
      <c r="N82" s="246"/>
      <c r="O82" s="246"/>
      <c r="P82" s="246"/>
      <c r="Q82" s="246"/>
      <c r="R82" s="246"/>
      <c r="S82" s="246"/>
      <c r="T82" s="247"/>
      <c r="U82" s="248"/>
      <c r="V82" s="248"/>
      <c r="W82" s="235"/>
    </row>
    <row r="83">
      <c r="A83" s="242"/>
      <c r="B83" s="243"/>
      <c r="C83" s="242"/>
      <c r="D83" s="242"/>
      <c r="E83" s="242"/>
      <c r="F83" s="242"/>
      <c r="G83" s="242"/>
      <c r="H83" s="242"/>
      <c r="I83" s="242"/>
      <c r="J83" s="244"/>
      <c r="K83" s="242"/>
      <c r="L83" s="245"/>
      <c r="M83" s="246"/>
      <c r="N83" s="246"/>
      <c r="O83" s="246"/>
      <c r="P83" s="246"/>
      <c r="Q83" s="246"/>
      <c r="R83" s="246"/>
      <c r="S83" s="246"/>
      <c r="T83" s="247"/>
      <c r="U83" s="248"/>
      <c r="V83" s="248"/>
      <c r="W83" s="249"/>
    </row>
    <row r="84">
      <c r="A84" s="242"/>
      <c r="B84" s="243"/>
      <c r="C84" s="242"/>
      <c r="D84" s="242"/>
      <c r="E84" s="242"/>
      <c r="F84" s="242"/>
      <c r="G84" s="242"/>
      <c r="H84" s="242"/>
      <c r="I84" s="242"/>
      <c r="J84" s="244"/>
      <c r="K84" s="242"/>
      <c r="L84" s="245"/>
      <c r="M84" s="246"/>
      <c r="N84" s="246"/>
      <c r="O84" s="246"/>
      <c r="P84" s="246"/>
      <c r="Q84" s="246"/>
      <c r="R84" s="246"/>
      <c r="S84" s="246"/>
      <c r="T84" s="247"/>
      <c r="U84" s="248"/>
      <c r="V84" s="248"/>
      <c r="W84" s="249"/>
    </row>
    <row r="85">
      <c r="A85" s="242"/>
      <c r="B85" s="243"/>
      <c r="C85" s="242"/>
      <c r="D85" s="242"/>
      <c r="E85" s="242"/>
      <c r="F85" s="242"/>
      <c r="G85" s="242"/>
      <c r="H85" s="242"/>
      <c r="I85" s="242"/>
      <c r="J85" s="244"/>
      <c r="K85" s="242"/>
      <c r="L85" s="245"/>
      <c r="M85" s="246"/>
      <c r="N85" s="246"/>
      <c r="O85" s="246"/>
      <c r="P85" s="246"/>
      <c r="Q85" s="246"/>
      <c r="R85" s="246"/>
      <c r="S85" s="246"/>
      <c r="T85" s="247"/>
      <c r="U85" s="248"/>
      <c r="V85" s="248"/>
      <c r="W85" s="249"/>
    </row>
    <row r="86">
      <c r="A86" s="242"/>
      <c r="B86" s="243"/>
      <c r="C86" s="242"/>
      <c r="D86" s="242"/>
      <c r="E86" s="242"/>
      <c r="F86" s="242"/>
      <c r="G86" s="242"/>
      <c r="H86" s="242"/>
      <c r="I86" s="242"/>
      <c r="J86" s="244"/>
      <c r="K86" s="242"/>
      <c r="L86" s="245"/>
      <c r="M86" s="246"/>
      <c r="N86" s="246"/>
      <c r="O86" s="246"/>
      <c r="P86" s="246"/>
      <c r="Q86" s="246"/>
      <c r="R86" s="246"/>
      <c r="S86" s="246"/>
      <c r="T86" s="247"/>
      <c r="U86" s="248"/>
      <c r="V86" s="248"/>
      <c r="W86" s="249"/>
    </row>
    <row r="87">
      <c r="A87" s="242"/>
      <c r="B87" s="243"/>
      <c r="C87" s="242"/>
      <c r="D87" s="242"/>
      <c r="E87" s="242"/>
      <c r="F87" s="242"/>
      <c r="G87" s="242"/>
      <c r="H87" s="242"/>
      <c r="I87" s="242"/>
      <c r="J87" s="244"/>
      <c r="K87" s="242"/>
      <c r="L87" s="245"/>
      <c r="M87" s="246"/>
      <c r="N87" s="246"/>
      <c r="O87" s="246"/>
      <c r="P87" s="246"/>
      <c r="Q87" s="246"/>
      <c r="R87" s="246"/>
      <c r="S87" s="246"/>
      <c r="T87" s="247"/>
      <c r="U87" s="248"/>
      <c r="V87" s="248"/>
      <c r="W87" s="249"/>
    </row>
    <row r="88">
      <c r="A88" s="242"/>
      <c r="B88" s="243"/>
      <c r="C88" s="242"/>
      <c r="D88" s="242"/>
      <c r="E88" s="242"/>
      <c r="F88" s="242"/>
      <c r="G88" s="242"/>
      <c r="H88" s="242"/>
      <c r="I88" s="242"/>
      <c r="J88" s="244"/>
      <c r="K88" s="242"/>
      <c r="L88" s="245"/>
      <c r="M88" s="246"/>
      <c r="N88" s="246"/>
      <c r="O88" s="246"/>
      <c r="P88" s="246"/>
      <c r="Q88" s="246"/>
      <c r="R88" s="246"/>
      <c r="S88" s="246"/>
      <c r="T88" s="247"/>
      <c r="U88" s="248"/>
      <c r="V88" s="248"/>
      <c r="W88" s="249"/>
    </row>
    <row r="89">
      <c r="A89" s="242"/>
      <c r="B89" s="243"/>
      <c r="C89" s="242"/>
      <c r="D89" s="242"/>
      <c r="E89" s="242"/>
      <c r="F89" s="242"/>
      <c r="G89" s="242"/>
      <c r="H89" s="242"/>
      <c r="I89" s="242"/>
      <c r="J89" s="244"/>
      <c r="K89" s="242"/>
      <c r="L89" s="245"/>
      <c r="M89" s="246"/>
      <c r="N89" s="246"/>
      <c r="O89" s="246"/>
      <c r="P89" s="246"/>
      <c r="Q89" s="246"/>
      <c r="R89" s="246"/>
      <c r="S89" s="246"/>
      <c r="T89" s="247"/>
      <c r="U89" s="248"/>
      <c r="V89" s="248"/>
      <c r="W89" s="249"/>
    </row>
    <row r="90">
      <c r="A90" s="242"/>
      <c r="B90" s="243"/>
      <c r="C90" s="242"/>
      <c r="D90" s="242"/>
      <c r="E90" s="242"/>
      <c r="F90" s="242"/>
      <c r="G90" s="242"/>
      <c r="H90" s="242"/>
      <c r="I90" s="242"/>
      <c r="J90" s="244"/>
      <c r="K90" s="242"/>
      <c r="L90" s="245"/>
      <c r="M90" s="246"/>
      <c r="N90" s="246"/>
      <c r="O90" s="246"/>
      <c r="P90" s="246"/>
      <c r="Q90" s="246"/>
      <c r="R90" s="246"/>
      <c r="S90" s="246"/>
      <c r="T90" s="247"/>
      <c r="U90" s="248"/>
      <c r="V90" s="248"/>
      <c r="W90" s="249"/>
    </row>
    <row r="91">
      <c r="A91" s="242"/>
      <c r="B91" s="243"/>
      <c r="C91" s="242"/>
      <c r="D91" s="242"/>
      <c r="E91" s="242"/>
      <c r="F91" s="242"/>
      <c r="G91" s="242"/>
      <c r="H91" s="242"/>
      <c r="I91" s="242"/>
      <c r="J91" s="244"/>
      <c r="K91" s="242"/>
      <c r="L91" s="245"/>
      <c r="M91" s="246"/>
      <c r="N91" s="246"/>
      <c r="O91" s="246"/>
      <c r="P91" s="246"/>
      <c r="Q91" s="246"/>
      <c r="R91" s="246"/>
      <c r="S91" s="246"/>
      <c r="T91" s="247"/>
      <c r="U91" s="248"/>
      <c r="V91" s="248"/>
      <c r="W91" s="249"/>
    </row>
    <row r="92">
      <c r="A92" s="242"/>
      <c r="B92" s="243"/>
      <c r="C92" s="242"/>
      <c r="D92" s="242"/>
      <c r="E92" s="242"/>
      <c r="F92" s="242"/>
      <c r="G92" s="242"/>
      <c r="H92" s="242"/>
      <c r="I92" s="242"/>
      <c r="J92" s="244"/>
      <c r="K92" s="242"/>
      <c r="L92" s="245"/>
      <c r="M92" s="246"/>
      <c r="N92" s="246"/>
      <c r="O92" s="246"/>
      <c r="P92" s="246"/>
      <c r="Q92" s="246"/>
      <c r="R92" s="246"/>
      <c r="S92" s="246"/>
      <c r="T92" s="247"/>
      <c r="U92" s="248"/>
      <c r="V92" s="248"/>
      <c r="W92" s="249"/>
    </row>
    <row r="93">
      <c r="A93" s="242"/>
      <c r="B93" s="243"/>
      <c r="C93" s="242"/>
      <c r="D93" s="242"/>
      <c r="E93" s="242"/>
      <c r="F93" s="242"/>
      <c r="G93" s="242"/>
      <c r="H93" s="242"/>
      <c r="I93" s="242"/>
      <c r="J93" s="244"/>
      <c r="K93" s="242"/>
      <c r="L93" s="245"/>
      <c r="M93" s="246"/>
      <c r="N93" s="246"/>
      <c r="O93" s="246"/>
      <c r="P93" s="246"/>
      <c r="Q93" s="246"/>
      <c r="R93" s="246"/>
      <c r="S93" s="246"/>
      <c r="T93" s="247"/>
      <c r="U93" s="248"/>
      <c r="V93" s="248"/>
      <c r="W93" s="249"/>
    </row>
    <row r="94">
      <c r="A94" s="242"/>
      <c r="B94" s="243"/>
      <c r="C94" s="242"/>
      <c r="D94" s="242"/>
      <c r="E94" s="242"/>
      <c r="F94" s="242"/>
      <c r="G94" s="242"/>
      <c r="H94" s="242"/>
      <c r="I94" s="242"/>
      <c r="J94" s="244"/>
      <c r="K94" s="242"/>
      <c r="L94" s="245"/>
      <c r="M94" s="246"/>
      <c r="N94" s="246"/>
      <c r="O94" s="246"/>
      <c r="P94" s="246"/>
      <c r="Q94" s="246"/>
      <c r="R94" s="246"/>
      <c r="S94" s="246"/>
      <c r="T94" s="247"/>
      <c r="U94" s="248"/>
      <c r="V94" s="248"/>
      <c r="W94" s="249"/>
    </row>
    <row r="95">
      <c r="A95" s="242"/>
      <c r="B95" s="243"/>
      <c r="C95" s="242"/>
      <c r="D95" s="242"/>
      <c r="E95" s="242"/>
      <c r="F95" s="242"/>
      <c r="G95" s="242"/>
      <c r="H95" s="242"/>
      <c r="I95" s="242"/>
      <c r="J95" s="244"/>
      <c r="K95" s="242"/>
      <c r="L95" s="245"/>
      <c r="M95" s="246"/>
      <c r="N95" s="246"/>
      <c r="O95" s="246"/>
      <c r="P95" s="246"/>
      <c r="Q95" s="246"/>
      <c r="R95" s="246"/>
      <c r="S95" s="246"/>
      <c r="T95" s="247"/>
      <c r="U95" s="248"/>
      <c r="V95" s="248"/>
      <c r="W95" s="249"/>
    </row>
    <row r="96">
      <c r="A96" s="242"/>
      <c r="B96" s="243"/>
      <c r="C96" s="242"/>
      <c r="D96" s="242"/>
      <c r="E96" s="242"/>
      <c r="F96" s="242"/>
      <c r="G96" s="242"/>
      <c r="H96" s="242"/>
      <c r="I96" s="242"/>
      <c r="J96" s="244"/>
      <c r="K96" s="242"/>
      <c r="L96" s="245"/>
      <c r="M96" s="246"/>
      <c r="N96" s="246"/>
      <c r="O96" s="246"/>
      <c r="P96" s="246"/>
      <c r="Q96" s="246"/>
      <c r="R96" s="246"/>
      <c r="S96" s="246"/>
      <c r="T96" s="247"/>
      <c r="U96" s="248"/>
      <c r="V96" s="248"/>
      <c r="W96" s="249"/>
    </row>
    <row r="97">
      <c r="A97" s="242"/>
      <c r="B97" s="243"/>
      <c r="C97" s="242"/>
      <c r="D97" s="242"/>
      <c r="E97" s="242"/>
      <c r="F97" s="242"/>
      <c r="G97" s="242"/>
      <c r="H97" s="242"/>
      <c r="I97" s="242"/>
      <c r="J97" s="244"/>
      <c r="K97" s="242"/>
      <c r="L97" s="245"/>
      <c r="M97" s="246"/>
      <c r="N97" s="246"/>
      <c r="O97" s="246"/>
      <c r="P97" s="246"/>
      <c r="Q97" s="246"/>
      <c r="R97" s="246"/>
      <c r="S97" s="246"/>
      <c r="T97" s="247"/>
      <c r="U97" s="248"/>
      <c r="V97" s="248"/>
      <c r="W97" s="249"/>
    </row>
    <row r="98">
      <c r="A98" s="242"/>
      <c r="B98" s="243"/>
      <c r="C98" s="242"/>
      <c r="D98" s="242"/>
      <c r="E98" s="242"/>
      <c r="F98" s="242"/>
      <c r="G98" s="242"/>
      <c r="H98" s="242"/>
      <c r="I98" s="242"/>
      <c r="J98" s="244"/>
      <c r="K98" s="242"/>
      <c r="L98" s="245"/>
      <c r="M98" s="246"/>
      <c r="N98" s="246"/>
      <c r="O98" s="246"/>
      <c r="P98" s="246"/>
      <c r="Q98" s="246"/>
      <c r="R98" s="246"/>
      <c r="S98" s="246"/>
      <c r="T98" s="247"/>
      <c r="U98" s="248"/>
      <c r="V98" s="248"/>
      <c r="W98" s="249"/>
    </row>
    <row r="99">
      <c r="A99" s="242"/>
      <c r="B99" s="243"/>
      <c r="C99" s="242"/>
      <c r="D99" s="242"/>
      <c r="E99" s="242"/>
      <c r="F99" s="242"/>
      <c r="G99" s="242"/>
      <c r="H99" s="242"/>
      <c r="I99" s="242"/>
      <c r="J99" s="244"/>
      <c r="K99" s="242"/>
      <c r="L99" s="245"/>
      <c r="M99" s="246"/>
      <c r="N99" s="246"/>
      <c r="O99" s="246"/>
      <c r="P99" s="246"/>
      <c r="Q99" s="246"/>
      <c r="R99" s="246"/>
      <c r="S99" s="246"/>
      <c r="T99" s="247"/>
      <c r="U99" s="248"/>
      <c r="V99" s="248"/>
      <c r="W99" s="249"/>
    </row>
    <row r="100">
      <c r="A100" s="242"/>
      <c r="B100" s="243"/>
      <c r="C100" s="242"/>
      <c r="D100" s="242"/>
      <c r="E100" s="242"/>
      <c r="F100" s="242"/>
      <c r="G100" s="242"/>
      <c r="H100" s="242"/>
      <c r="I100" s="242"/>
      <c r="J100" s="244"/>
      <c r="K100" s="242"/>
      <c r="L100" s="245"/>
      <c r="M100" s="246"/>
      <c r="N100" s="246"/>
      <c r="O100" s="246"/>
      <c r="P100" s="246"/>
      <c r="Q100" s="246"/>
      <c r="R100" s="246"/>
      <c r="S100" s="246"/>
      <c r="T100" s="247"/>
      <c r="U100" s="248"/>
      <c r="V100" s="248"/>
      <c r="W100" s="249"/>
    </row>
    <row r="101">
      <c r="A101" s="242"/>
      <c r="B101" s="243"/>
      <c r="C101" s="242"/>
      <c r="D101" s="242"/>
      <c r="E101" s="242"/>
      <c r="F101" s="242"/>
      <c r="G101" s="242"/>
      <c r="H101" s="242"/>
      <c r="I101" s="242"/>
      <c r="J101" s="244"/>
      <c r="K101" s="242"/>
      <c r="L101" s="245"/>
      <c r="M101" s="246"/>
      <c r="N101" s="246"/>
      <c r="O101" s="246"/>
      <c r="P101" s="246"/>
      <c r="Q101" s="246"/>
      <c r="R101" s="246"/>
      <c r="S101" s="246"/>
      <c r="T101" s="247"/>
      <c r="U101" s="248"/>
      <c r="V101" s="248"/>
      <c r="W101" s="249"/>
    </row>
    <row r="102">
      <c r="A102" s="242"/>
      <c r="B102" s="243"/>
      <c r="C102" s="242"/>
      <c r="D102" s="242"/>
      <c r="E102" s="242"/>
      <c r="F102" s="242"/>
      <c r="G102" s="242"/>
      <c r="H102" s="242"/>
      <c r="I102" s="242"/>
      <c r="J102" s="244"/>
      <c r="K102" s="242"/>
      <c r="L102" s="245"/>
      <c r="M102" s="246"/>
      <c r="N102" s="246"/>
      <c r="O102" s="246"/>
      <c r="P102" s="246"/>
      <c r="Q102" s="246"/>
      <c r="R102" s="246"/>
      <c r="S102" s="246"/>
      <c r="T102" s="247"/>
      <c r="U102" s="248"/>
      <c r="V102" s="248"/>
      <c r="W102" s="249"/>
    </row>
    <row r="103">
      <c r="A103" s="242"/>
      <c r="B103" s="243"/>
      <c r="C103" s="242"/>
      <c r="D103" s="242"/>
      <c r="E103" s="242"/>
      <c r="F103" s="242"/>
      <c r="G103" s="242"/>
      <c r="H103" s="242"/>
      <c r="I103" s="242"/>
      <c r="J103" s="244"/>
      <c r="K103" s="242"/>
      <c r="L103" s="245"/>
      <c r="M103" s="246"/>
      <c r="N103" s="246"/>
      <c r="O103" s="246"/>
      <c r="P103" s="246"/>
      <c r="Q103" s="246"/>
      <c r="R103" s="246"/>
      <c r="S103" s="246"/>
      <c r="T103" s="247"/>
      <c r="U103" s="248"/>
      <c r="V103" s="248"/>
      <c r="W103" s="249"/>
    </row>
    <row r="104">
      <c r="A104" s="242"/>
      <c r="B104" s="243"/>
      <c r="C104" s="242"/>
      <c r="D104" s="242"/>
      <c r="E104" s="242"/>
      <c r="F104" s="242"/>
      <c r="G104" s="242"/>
      <c r="H104" s="242"/>
      <c r="I104" s="242"/>
      <c r="J104" s="244"/>
      <c r="K104" s="242"/>
      <c r="L104" s="245"/>
      <c r="M104" s="246"/>
      <c r="N104" s="246"/>
      <c r="O104" s="246"/>
      <c r="P104" s="246"/>
      <c r="Q104" s="246"/>
      <c r="R104" s="246"/>
      <c r="S104" s="246"/>
      <c r="T104" s="247"/>
      <c r="U104" s="248"/>
      <c r="V104" s="248"/>
      <c r="W104" s="249"/>
    </row>
    <row r="105">
      <c r="A105" s="242"/>
      <c r="B105" s="243"/>
      <c r="C105" s="242"/>
      <c r="D105" s="242"/>
      <c r="E105" s="242"/>
      <c r="F105" s="242"/>
      <c r="G105" s="242"/>
      <c r="H105" s="242"/>
      <c r="I105" s="242"/>
      <c r="J105" s="244"/>
      <c r="K105" s="242"/>
      <c r="L105" s="245"/>
      <c r="M105" s="246"/>
      <c r="N105" s="246"/>
      <c r="O105" s="246"/>
      <c r="P105" s="246"/>
      <c r="Q105" s="246"/>
      <c r="R105" s="246"/>
      <c r="S105" s="246"/>
      <c r="T105" s="247"/>
      <c r="U105" s="248"/>
      <c r="V105" s="248"/>
      <c r="W105" s="249"/>
    </row>
    <row r="106">
      <c r="A106" s="242"/>
      <c r="B106" s="243"/>
      <c r="C106" s="242"/>
      <c r="D106" s="242"/>
      <c r="E106" s="242"/>
      <c r="F106" s="242"/>
      <c r="G106" s="242"/>
      <c r="H106" s="242"/>
      <c r="I106" s="242"/>
      <c r="J106" s="244"/>
      <c r="K106" s="242"/>
      <c r="L106" s="245"/>
      <c r="M106" s="246"/>
      <c r="N106" s="246"/>
      <c r="O106" s="246"/>
      <c r="P106" s="246"/>
      <c r="Q106" s="246"/>
      <c r="R106" s="246"/>
      <c r="S106" s="246"/>
      <c r="T106" s="247"/>
      <c r="U106" s="248"/>
      <c r="V106" s="248"/>
      <c r="W106" s="249"/>
    </row>
    <row r="107">
      <c r="A107" s="242"/>
      <c r="B107" s="243"/>
      <c r="C107" s="242"/>
      <c r="D107" s="242"/>
      <c r="E107" s="242"/>
      <c r="F107" s="242"/>
      <c r="G107" s="242"/>
      <c r="H107" s="242"/>
      <c r="I107" s="242"/>
      <c r="J107" s="244"/>
      <c r="K107" s="242"/>
      <c r="L107" s="245"/>
      <c r="M107" s="246"/>
      <c r="N107" s="246"/>
      <c r="O107" s="246"/>
      <c r="P107" s="246"/>
      <c r="Q107" s="246"/>
      <c r="R107" s="246"/>
      <c r="S107" s="246"/>
      <c r="T107" s="247"/>
      <c r="U107" s="248"/>
      <c r="V107" s="248"/>
      <c r="W107" s="249"/>
    </row>
    <row r="108">
      <c r="A108" s="242"/>
      <c r="B108" s="243"/>
      <c r="C108" s="242"/>
      <c r="D108" s="242"/>
      <c r="E108" s="242"/>
      <c r="F108" s="242"/>
      <c r="G108" s="242"/>
      <c r="H108" s="242"/>
      <c r="I108" s="242"/>
      <c r="J108" s="244"/>
      <c r="K108" s="242"/>
      <c r="L108" s="245"/>
      <c r="M108" s="246"/>
      <c r="N108" s="246"/>
      <c r="O108" s="246"/>
      <c r="P108" s="246"/>
      <c r="Q108" s="246"/>
      <c r="R108" s="246"/>
      <c r="S108" s="246"/>
      <c r="T108" s="247"/>
      <c r="U108" s="248"/>
      <c r="V108" s="248"/>
      <c r="W108" s="249"/>
    </row>
    <row r="109">
      <c r="A109" s="242"/>
      <c r="B109" s="243"/>
      <c r="C109" s="242"/>
      <c r="D109" s="242"/>
      <c r="E109" s="242"/>
      <c r="F109" s="242"/>
      <c r="G109" s="242"/>
      <c r="H109" s="242"/>
      <c r="I109" s="242"/>
      <c r="J109" s="244"/>
      <c r="K109" s="242"/>
      <c r="L109" s="245"/>
      <c r="M109" s="246"/>
      <c r="N109" s="246"/>
      <c r="O109" s="246"/>
      <c r="P109" s="246"/>
      <c r="Q109" s="246"/>
      <c r="R109" s="246"/>
      <c r="S109" s="246"/>
      <c r="T109" s="247"/>
      <c r="U109" s="248"/>
      <c r="V109" s="248"/>
      <c r="W109" s="249"/>
    </row>
    <row r="110">
      <c r="A110" s="242"/>
      <c r="B110" s="243"/>
      <c r="C110" s="242"/>
      <c r="D110" s="242"/>
      <c r="E110" s="242"/>
      <c r="F110" s="242"/>
      <c r="G110" s="242"/>
      <c r="H110" s="242"/>
      <c r="I110" s="242"/>
      <c r="J110" s="244"/>
      <c r="K110" s="242"/>
      <c r="L110" s="245"/>
      <c r="M110" s="246"/>
      <c r="N110" s="246"/>
      <c r="O110" s="246"/>
      <c r="P110" s="246"/>
      <c r="Q110" s="246"/>
      <c r="R110" s="246"/>
      <c r="S110" s="246"/>
      <c r="T110" s="247"/>
      <c r="U110" s="248"/>
      <c r="V110" s="248"/>
      <c r="W110" s="249"/>
    </row>
    <row r="111">
      <c r="A111" s="242"/>
      <c r="B111" s="243"/>
      <c r="C111" s="242"/>
      <c r="D111" s="242"/>
      <c r="E111" s="242"/>
      <c r="F111" s="242"/>
      <c r="G111" s="242"/>
      <c r="H111" s="242"/>
      <c r="I111" s="242"/>
      <c r="J111" s="244"/>
      <c r="K111" s="242"/>
      <c r="L111" s="245"/>
      <c r="M111" s="246"/>
      <c r="N111" s="246"/>
      <c r="O111" s="246"/>
      <c r="P111" s="246"/>
      <c r="Q111" s="246"/>
      <c r="R111" s="246"/>
      <c r="S111" s="246"/>
      <c r="T111" s="247"/>
      <c r="U111" s="248"/>
      <c r="V111" s="248"/>
      <c r="W111" s="249"/>
    </row>
    <row r="112">
      <c r="A112" s="242"/>
      <c r="B112" s="243"/>
      <c r="C112" s="242"/>
      <c r="D112" s="242"/>
      <c r="E112" s="242"/>
      <c r="F112" s="242"/>
      <c r="G112" s="242"/>
      <c r="H112" s="242"/>
      <c r="I112" s="242"/>
      <c r="J112" s="244"/>
      <c r="K112" s="242"/>
      <c r="L112" s="245"/>
      <c r="M112" s="246"/>
      <c r="N112" s="246"/>
      <c r="O112" s="246"/>
      <c r="P112" s="246"/>
      <c r="Q112" s="246"/>
      <c r="R112" s="246"/>
      <c r="S112" s="246"/>
      <c r="T112" s="247"/>
      <c r="U112" s="248"/>
      <c r="V112" s="248"/>
      <c r="W112" s="249"/>
    </row>
    <row r="113">
      <c r="A113" s="242"/>
      <c r="B113" s="243"/>
      <c r="C113" s="242"/>
      <c r="D113" s="242"/>
      <c r="E113" s="242"/>
      <c r="F113" s="242"/>
      <c r="G113" s="242"/>
      <c r="H113" s="242"/>
      <c r="I113" s="242"/>
      <c r="J113" s="244"/>
      <c r="K113" s="242"/>
      <c r="L113" s="245"/>
      <c r="M113" s="246"/>
      <c r="N113" s="246"/>
      <c r="O113" s="246"/>
      <c r="P113" s="246"/>
      <c r="Q113" s="246"/>
      <c r="R113" s="246"/>
      <c r="S113" s="246"/>
      <c r="T113" s="247"/>
      <c r="U113" s="248"/>
      <c r="V113" s="248"/>
      <c r="W113" s="249"/>
    </row>
    <row r="114">
      <c r="A114" s="242"/>
      <c r="B114" s="243"/>
      <c r="C114" s="242"/>
      <c r="D114" s="242"/>
      <c r="E114" s="242"/>
      <c r="F114" s="242"/>
      <c r="G114" s="242"/>
      <c r="H114" s="242"/>
      <c r="I114" s="242"/>
      <c r="J114" s="244"/>
      <c r="K114" s="242"/>
      <c r="L114" s="245"/>
      <c r="M114" s="246"/>
      <c r="N114" s="246"/>
      <c r="O114" s="246"/>
      <c r="P114" s="246"/>
      <c r="Q114" s="246"/>
      <c r="R114" s="246"/>
      <c r="S114" s="246"/>
      <c r="T114" s="247"/>
      <c r="U114" s="248"/>
      <c r="V114" s="248"/>
      <c r="W114" s="249"/>
    </row>
    <row r="115">
      <c r="A115" s="242"/>
      <c r="B115" s="243"/>
      <c r="C115" s="242"/>
      <c r="D115" s="242"/>
      <c r="E115" s="242"/>
      <c r="F115" s="242"/>
      <c r="G115" s="242"/>
      <c r="H115" s="242"/>
      <c r="I115" s="242"/>
      <c r="J115" s="244"/>
      <c r="K115" s="242"/>
      <c r="L115" s="245"/>
      <c r="M115" s="246"/>
      <c r="N115" s="246"/>
      <c r="O115" s="246"/>
      <c r="P115" s="246"/>
      <c r="Q115" s="246"/>
      <c r="R115" s="246"/>
      <c r="S115" s="246"/>
      <c r="T115" s="247"/>
      <c r="U115" s="248"/>
      <c r="V115" s="248"/>
      <c r="W115" s="249"/>
    </row>
    <row r="116">
      <c r="A116" s="242"/>
      <c r="B116" s="243"/>
      <c r="C116" s="242"/>
      <c r="D116" s="242"/>
      <c r="E116" s="242"/>
      <c r="F116" s="242"/>
      <c r="G116" s="242"/>
      <c r="H116" s="242"/>
      <c r="I116" s="242"/>
      <c r="J116" s="244"/>
      <c r="K116" s="242"/>
      <c r="L116" s="245"/>
      <c r="M116" s="246"/>
      <c r="N116" s="246"/>
      <c r="O116" s="246"/>
      <c r="P116" s="246"/>
      <c r="Q116" s="246"/>
      <c r="R116" s="246"/>
      <c r="S116" s="246"/>
      <c r="T116" s="247"/>
      <c r="U116" s="248"/>
      <c r="V116" s="248"/>
      <c r="W116" s="249"/>
    </row>
    <row r="117">
      <c r="A117" s="242"/>
      <c r="B117" s="243"/>
      <c r="C117" s="242"/>
      <c r="D117" s="242"/>
      <c r="E117" s="242"/>
      <c r="F117" s="242"/>
      <c r="G117" s="242"/>
      <c r="H117" s="242"/>
      <c r="I117" s="242"/>
      <c r="J117" s="244"/>
      <c r="K117" s="242"/>
      <c r="L117" s="245"/>
      <c r="M117" s="246"/>
      <c r="N117" s="246"/>
      <c r="O117" s="246"/>
      <c r="P117" s="246"/>
      <c r="Q117" s="246"/>
      <c r="R117" s="246"/>
      <c r="S117" s="246"/>
      <c r="T117" s="247"/>
      <c r="U117" s="248"/>
      <c r="V117" s="248"/>
      <c r="W117" s="249"/>
    </row>
    <row r="118">
      <c r="A118" s="242"/>
      <c r="B118" s="243"/>
      <c r="C118" s="242"/>
      <c r="D118" s="242"/>
      <c r="E118" s="242"/>
      <c r="F118" s="242"/>
      <c r="G118" s="242"/>
      <c r="H118" s="242"/>
      <c r="I118" s="242"/>
      <c r="J118" s="244"/>
      <c r="K118" s="242"/>
      <c r="L118" s="245"/>
      <c r="M118" s="246"/>
      <c r="N118" s="246"/>
      <c r="O118" s="246"/>
      <c r="P118" s="246"/>
      <c r="Q118" s="246"/>
      <c r="R118" s="246"/>
      <c r="S118" s="246"/>
      <c r="T118" s="247"/>
      <c r="U118" s="248"/>
      <c r="V118" s="248"/>
      <c r="W118" s="249"/>
    </row>
    <row r="119">
      <c r="A119" s="242"/>
      <c r="B119" s="243"/>
      <c r="C119" s="242"/>
      <c r="D119" s="242"/>
      <c r="E119" s="242"/>
      <c r="F119" s="242"/>
      <c r="G119" s="242"/>
      <c r="H119" s="242"/>
      <c r="I119" s="242"/>
      <c r="J119" s="244"/>
      <c r="K119" s="242"/>
      <c r="L119" s="245"/>
      <c r="M119" s="246"/>
      <c r="N119" s="246"/>
      <c r="O119" s="246"/>
      <c r="P119" s="246"/>
      <c r="Q119" s="246"/>
      <c r="R119" s="246"/>
      <c r="S119" s="246"/>
      <c r="T119" s="247"/>
      <c r="U119" s="248"/>
      <c r="V119" s="248"/>
      <c r="W119" s="249"/>
    </row>
    <row r="120">
      <c r="A120" s="242"/>
      <c r="B120" s="243"/>
      <c r="C120" s="242"/>
      <c r="D120" s="242"/>
      <c r="E120" s="242"/>
      <c r="F120" s="242"/>
      <c r="G120" s="242"/>
      <c r="H120" s="242"/>
      <c r="I120" s="242"/>
      <c r="J120" s="244"/>
      <c r="K120" s="242"/>
      <c r="L120" s="245"/>
      <c r="M120" s="246"/>
      <c r="N120" s="246"/>
      <c r="O120" s="246"/>
      <c r="P120" s="246"/>
      <c r="Q120" s="246"/>
      <c r="R120" s="246"/>
      <c r="S120" s="246"/>
      <c r="T120" s="247"/>
      <c r="U120" s="248"/>
      <c r="V120" s="248"/>
      <c r="W120" s="249"/>
    </row>
    <row r="121">
      <c r="A121" s="242"/>
      <c r="B121" s="243"/>
      <c r="C121" s="242"/>
      <c r="D121" s="242"/>
      <c r="E121" s="242"/>
      <c r="F121" s="242"/>
      <c r="G121" s="242"/>
      <c r="H121" s="242"/>
      <c r="I121" s="242"/>
      <c r="J121" s="244"/>
      <c r="K121" s="242"/>
      <c r="L121" s="245"/>
      <c r="M121" s="246"/>
      <c r="N121" s="246"/>
      <c r="O121" s="246"/>
      <c r="P121" s="246"/>
      <c r="Q121" s="246"/>
      <c r="R121" s="246"/>
      <c r="S121" s="246"/>
      <c r="T121" s="247"/>
      <c r="U121" s="248"/>
      <c r="V121" s="248"/>
      <c r="W121" s="249"/>
    </row>
    <row r="122">
      <c r="A122" s="242"/>
      <c r="B122" s="243"/>
      <c r="C122" s="242"/>
      <c r="D122" s="242"/>
      <c r="E122" s="242"/>
      <c r="F122" s="242"/>
      <c r="G122" s="242"/>
      <c r="H122" s="242"/>
      <c r="I122" s="242"/>
      <c r="J122" s="244"/>
      <c r="K122" s="242"/>
      <c r="L122" s="245"/>
      <c r="M122" s="246"/>
      <c r="N122" s="246"/>
      <c r="O122" s="246"/>
      <c r="P122" s="246"/>
      <c r="Q122" s="246"/>
      <c r="R122" s="246"/>
      <c r="S122" s="246"/>
      <c r="T122" s="247"/>
      <c r="U122" s="248"/>
      <c r="V122" s="248"/>
      <c r="W122" s="249"/>
    </row>
    <row r="123">
      <c r="A123" s="242"/>
      <c r="B123" s="243"/>
      <c r="C123" s="242"/>
      <c r="D123" s="242"/>
      <c r="E123" s="242"/>
      <c r="F123" s="242"/>
      <c r="G123" s="242"/>
      <c r="H123" s="242"/>
      <c r="I123" s="242"/>
      <c r="J123" s="244"/>
      <c r="K123" s="242"/>
      <c r="L123" s="245"/>
      <c r="M123" s="246"/>
      <c r="N123" s="246"/>
      <c r="O123" s="246"/>
      <c r="P123" s="246"/>
      <c r="Q123" s="246"/>
      <c r="R123" s="246"/>
      <c r="S123" s="246"/>
      <c r="T123" s="247"/>
      <c r="U123" s="248"/>
      <c r="V123" s="248"/>
      <c r="W123" s="249"/>
    </row>
    <row r="124">
      <c r="A124" s="242"/>
      <c r="B124" s="243"/>
      <c r="C124" s="242"/>
      <c r="D124" s="242"/>
      <c r="E124" s="242"/>
      <c r="F124" s="242"/>
      <c r="G124" s="242"/>
      <c r="H124" s="242"/>
      <c r="I124" s="242"/>
      <c r="J124" s="244"/>
      <c r="K124" s="242"/>
      <c r="L124" s="245"/>
      <c r="M124" s="246"/>
      <c r="N124" s="246"/>
      <c r="O124" s="246"/>
      <c r="P124" s="246"/>
      <c r="Q124" s="246"/>
      <c r="R124" s="246"/>
      <c r="S124" s="246"/>
      <c r="T124" s="247"/>
      <c r="U124" s="248"/>
      <c r="V124" s="248"/>
      <c r="W124" s="249"/>
    </row>
    <row r="125">
      <c r="A125" s="242"/>
      <c r="B125" s="243"/>
      <c r="C125" s="242"/>
      <c r="D125" s="242"/>
      <c r="E125" s="242"/>
      <c r="F125" s="242"/>
      <c r="G125" s="242"/>
      <c r="H125" s="242"/>
      <c r="I125" s="242"/>
      <c r="J125" s="244"/>
      <c r="K125" s="242"/>
      <c r="L125" s="245"/>
      <c r="M125" s="246"/>
      <c r="N125" s="246"/>
      <c r="O125" s="246"/>
      <c r="P125" s="246"/>
      <c r="Q125" s="246"/>
      <c r="R125" s="246"/>
      <c r="S125" s="246"/>
      <c r="T125" s="247"/>
      <c r="U125" s="248"/>
      <c r="V125" s="248"/>
      <c r="W125" s="249"/>
    </row>
    <row r="126">
      <c r="A126" s="242"/>
      <c r="B126" s="243"/>
      <c r="C126" s="242"/>
      <c r="D126" s="242"/>
      <c r="E126" s="242"/>
      <c r="F126" s="242"/>
      <c r="G126" s="242"/>
      <c r="H126" s="242"/>
      <c r="I126" s="242"/>
      <c r="J126" s="244"/>
      <c r="K126" s="242"/>
      <c r="L126" s="245"/>
      <c r="M126" s="246"/>
      <c r="N126" s="246"/>
      <c r="O126" s="246"/>
      <c r="P126" s="246"/>
      <c r="Q126" s="246"/>
      <c r="R126" s="246"/>
      <c r="S126" s="246"/>
      <c r="T126" s="247"/>
      <c r="U126" s="248"/>
      <c r="V126" s="248"/>
      <c r="W126" s="249"/>
    </row>
    <row r="127">
      <c r="A127" s="242"/>
      <c r="B127" s="243"/>
      <c r="C127" s="242"/>
      <c r="D127" s="242"/>
      <c r="E127" s="242"/>
      <c r="F127" s="242"/>
      <c r="G127" s="242"/>
      <c r="H127" s="242"/>
      <c r="I127" s="242"/>
      <c r="J127" s="244"/>
      <c r="K127" s="242"/>
      <c r="L127" s="245"/>
      <c r="M127" s="246"/>
      <c r="N127" s="246"/>
      <c r="O127" s="246"/>
      <c r="P127" s="246"/>
      <c r="Q127" s="246"/>
      <c r="R127" s="246"/>
      <c r="S127" s="246"/>
      <c r="T127" s="247"/>
      <c r="U127" s="248"/>
      <c r="V127" s="248"/>
      <c r="W127" s="249"/>
    </row>
    <row r="128">
      <c r="A128" s="242"/>
      <c r="B128" s="243"/>
      <c r="C128" s="242"/>
      <c r="D128" s="242"/>
      <c r="E128" s="242"/>
      <c r="F128" s="242"/>
      <c r="G128" s="242"/>
      <c r="H128" s="242"/>
      <c r="I128" s="242"/>
      <c r="J128" s="244"/>
      <c r="K128" s="242"/>
      <c r="L128" s="245"/>
      <c r="M128" s="246"/>
      <c r="N128" s="246"/>
      <c r="O128" s="246"/>
      <c r="P128" s="246"/>
      <c r="Q128" s="246"/>
      <c r="R128" s="246"/>
      <c r="S128" s="246"/>
      <c r="T128" s="247"/>
      <c r="U128" s="248"/>
      <c r="V128" s="248"/>
      <c r="W128" s="249"/>
    </row>
    <row r="129">
      <c r="A129" s="242"/>
      <c r="B129" s="243"/>
      <c r="C129" s="242"/>
      <c r="D129" s="242"/>
      <c r="E129" s="242"/>
      <c r="F129" s="242"/>
      <c r="G129" s="242"/>
      <c r="H129" s="242"/>
      <c r="I129" s="242"/>
      <c r="J129" s="244"/>
      <c r="K129" s="242"/>
      <c r="L129" s="245"/>
      <c r="M129" s="246"/>
      <c r="N129" s="246"/>
      <c r="O129" s="246"/>
      <c r="P129" s="246"/>
      <c r="Q129" s="246"/>
      <c r="R129" s="246"/>
      <c r="S129" s="246"/>
      <c r="T129" s="247"/>
      <c r="U129" s="248"/>
      <c r="V129" s="248"/>
      <c r="W129" s="249"/>
    </row>
    <row r="130">
      <c r="A130" s="242"/>
      <c r="B130" s="243"/>
      <c r="C130" s="242"/>
      <c r="D130" s="242"/>
      <c r="E130" s="242"/>
      <c r="F130" s="242"/>
      <c r="G130" s="242"/>
      <c r="H130" s="242"/>
      <c r="I130" s="242"/>
      <c r="J130" s="244"/>
      <c r="K130" s="242"/>
      <c r="L130" s="245"/>
      <c r="M130" s="246"/>
      <c r="N130" s="246"/>
      <c r="O130" s="246"/>
      <c r="P130" s="246"/>
      <c r="Q130" s="246"/>
      <c r="R130" s="246"/>
      <c r="S130" s="246"/>
      <c r="T130" s="247"/>
      <c r="U130" s="248"/>
      <c r="V130" s="248"/>
      <c r="W130" s="249"/>
    </row>
    <row r="131">
      <c r="A131" s="242"/>
      <c r="B131" s="243"/>
      <c r="C131" s="242"/>
      <c r="D131" s="242"/>
      <c r="E131" s="242"/>
      <c r="F131" s="242"/>
      <c r="G131" s="242"/>
      <c r="H131" s="242"/>
      <c r="I131" s="242"/>
      <c r="J131" s="244"/>
      <c r="K131" s="242"/>
      <c r="L131" s="245"/>
      <c r="M131" s="246"/>
      <c r="N131" s="246"/>
      <c r="O131" s="246"/>
      <c r="P131" s="246"/>
      <c r="Q131" s="246"/>
      <c r="R131" s="246"/>
      <c r="S131" s="246"/>
      <c r="T131" s="247"/>
      <c r="U131" s="248"/>
      <c r="V131" s="248"/>
      <c r="W131" s="249"/>
    </row>
    <row r="132">
      <c r="A132" s="242"/>
      <c r="B132" s="243"/>
      <c r="C132" s="242"/>
      <c r="D132" s="242"/>
      <c r="E132" s="242"/>
      <c r="F132" s="242"/>
      <c r="G132" s="242"/>
      <c r="H132" s="242"/>
      <c r="I132" s="242"/>
      <c r="J132" s="244"/>
      <c r="K132" s="242"/>
      <c r="L132" s="245"/>
      <c r="M132" s="246"/>
      <c r="N132" s="246"/>
      <c r="O132" s="246"/>
      <c r="P132" s="246"/>
      <c r="Q132" s="246"/>
      <c r="R132" s="246"/>
      <c r="S132" s="246"/>
      <c r="T132" s="247"/>
      <c r="U132" s="248"/>
      <c r="V132" s="248"/>
      <c r="W132" s="249"/>
    </row>
    <row r="133">
      <c r="A133" s="242"/>
      <c r="B133" s="243"/>
      <c r="C133" s="242"/>
      <c r="D133" s="242"/>
      <c r="E133" s="242"/>
      <c r="F133" s="242"/>
      <c r="G133" s="242"/>
      <c r="H133" s="242"/>
      <c r="I133" s="242"/>
      <c r="J133" s="244"/>
      <c r="K133" s="242"/>
      <c r="L133" s="245"/>
      <c r="M133" s="246"/>
      <c r="N133" s="246"/>
      <c r="O133" s="246"/>
      <c r="P133" s="246"/>
      <c r="Q133" s="246"/>
      <c r="R133" s="246"/>
      <c r="S133" s="246"/>
      <c r="T133" s="247"/>
      <c r="U133" s="248"/>
      <c r="V133" s="248"/>
      <c r="W133" s="249"/>
    </row>
    <row r="134">
      <c r="A134" s="242"/>
      <c r="B134" s="243"/>
      <c r="C134" s="242"/>
      <c r="D134" s="242"/>
      <c r="E134" s="242"/>
      <c r="F134" s="242"/>
      <c r="G134" s="242"/>
      <c r="H134" s="242"/>
      <c r="I134" s="242"/>
      <c r="J134" s="244"/>
      <c r="K134" s="242"/>
      <c r="L134" s="245"/>
      <c r="M134" s="246"/>
      <c r="N134" s="246"/>
      <c r="O134" s="246"/>
      <c r="P134" s="246"/>
      <c r="Q134" s="246"/>
      <c r="R134" s="246"/>
      <c r="S134" s="246"/>
      <c r="T134" s="247"/>
      <c r="U134" s="248"/>
      <c r="V134" s="248"/>
      <c r="W134" s="249"/>
    </row>
    <row r="135">
      <c r="A135" s="242"/>
      <c r="B135" s="243"/>
      <c r="C135" s="242"/>
      <c r="D135" s="242"/>
      <c r="E135" s="242"/>
      <c r="F135" s="242"/>
      <c r="G135" s="242"/>
      <c r="H135" s="242"/>
      <c r="I135" s="242"/>
      <c r="J135" s="244"/>
      <c r="K135" s="242"/>
      <c r="L135" s="245"/>
      <c r="M135" s="246"/>
      <c r="N135" s="246"/>
      <c r="O135" s="246"/>
      <c r="P135" s="246"/>
      <c r="Q135" s="246"/>
      <c r="R135" s="246"/>
      <c r="S135" s="246"/>
      <c r="T135" s="247"/>
      <c r="U135" s="248"/>
      <c r="V135" s="248"/>
      <c r="W135" s="249"/>
    </row>
    <row r="136">
      <c r="A136" s="242"/>
      <c r="B136" s="243"/>
      <c r="C136" s="242"/>
      <c r="D136" s="242"/>
      <c r="E136" s="242"/>
      <c r="F136" s="242"/>
      <c r="G136" s="242"/>
      <c r="H136" s="242"/>
      <c r="I136" s="242"/>
      <c r="J136" s="244"/>
      <c r="K136" s="242"/>
      <c r="L136" s="245"/>
      <c r="M136" s="246"/>
      <c r="N136" s="246"/>
      <c r="O136" s="246"/>
      <c r="P136" s="246"/>
      <c r="Q136" s="246"/>
      <c r="R136" s="246"/>
      <c r="S136" s="246"/>
      <c r="T136" s="247"/>
      <c r="U136" s="248"/>
      <c r="V136" s="248"/>
      <c r="W136" s="249"/>
    </row>
    <row r="137">
      <c r="A137" s="242"/>
      <c r="B137" s="243"/>
      <c r="C137" s="242"/>
      <c r="D137" s="242"/>
      <c r="E137" s="242"/>
      <c r="F137" s="242"/>
      <c r="G137" s="242"/>
      <c r="H137" s="242"/>
      <c r="I137" s="242"/>
      <c r="J137" s="244"/>
      <c r="K137" s="242"/>
      <c r="L137" s="245"/>
      <c r="M137" s="246"/>
      <c r="N137" s="246"/>
      <c r="O137" s="246"/>
      <c r="P137" s="246"/>
      <c r="Q137" s="246"/>
      <c r="R137" s="246"/>
      <c r="S137" s="246"/>
      <c r="T137" s="247"/>
      <c r="U137" s="248"/>
      <c r="V137" s="248"/>
      <c r="W137" s="249"/>
    </row>
    <row r="138">
      <c r="A138" s="242"/>
      <c r="B138" s="243"/>
      <c r="C138" s="242"/>
      <c r="D138" s="242"/>
      <c r="E138" s="242"/>
      <c r="F138" s="242"/>
      <c r="G138" s="242"/>
      <c r="H138" s="242"/>
      <c r="I138" s="242"/>
      <c r="J138" s="244"/>
      <c r="K138" s="242"/>
      <c r="L138" s="245"/>
      <c r="M138" s="246"/>
      <c r="N138" s="246"/>
      <c r="O138" s="246"/>
      <c r="P138" s="246"/>
      <c r="Q138" s="246"/>
      <c r="R138" s="246"/>
      <c r="S138" s="246"/>
      <c r="T138" s="247"/>
      <c r="U138" s="248"/>
      <c r="V138" s="248"/>
      <c r="W138" s="249"/>
    </row>
    <row r="139">
      <c r="A139" s="242"/>
      <c r="B139" s="243"/>
      <c r="C139" s="242"/>
      <c r="D139" s="242"/>
      <c r="E139" s="242"/>
      <c r="F139" s="242"/>
      <c r="G139" s="242"/>
      <c r="H139" s="242"/>
      <c r="I139" s="242"/>
      <c r="J139" s="244"/>
      <c r="K139" s="242"/>
      <c r="L139" s="245"/>
      <c r="M139" s="246"/>
      <c r="N139" s="246"/>
      <c r="O139" s="246"/>
      <c r="P139" s="246"/>
      <c r="Q139" s="246"/>
      <c r="R139" s="246"/>
      <c r="S139" s="246"/>
      <c r="T139" s="247"/>
      <c r="U139" s="248"/>
      <c r="V139" s="248"/>
      <c r="W139" s="249"/>
    </row>
    <row r="140">
      <c r="A140" s="242"/>
      <c r="B140" s="243"/>
      <c r="C140" s="242"/>
      <c r="D140" s="242"/>
      <c r="E140" s="242"/>
      <c r="F140" s="242"/>
      <c r="G140" s="242"/>
      <c r="H140" s="242"/>
      <c r="I140" s="242"/>
      <c r="J140" s="244"/>
      <c r="K140" s="242"/>
      <c r="L140" s="245"/>
      <c r="M140" s="246"/>
      <c r="N140" s="246"/>
      <c r="O140" s="246"/>
      <c r="P140" s="246"/>
      <c r="Q140" s="246"/>
      <c r="R140" s="246"/>
      <c r="S140" s="246"/>
      <c r="T140" s="247"/>
      <c r="U140" s="248"/>
      <c r="V140" s="248"/>
      <c r="W140" s="249"/>
    </row>
    <row r="141">
      <c r="A141" s="242"/>
      <c r="B141" s="243"/>
      <c r="C141" s="242"/>
      <c r="D141" s="242"/>
      <c r="E141" s="242"/>
      <c r="F141" s="242"/>
      <c r="G141" s="242"/>
      <c r="H141" s="242"/>
      <c r="I141" s="242"/>
      <c r="J141" s="244"/>
      <c r="K141" s="242"/>
      <c r="L141" s="245"/>
      <c r="M141" s="246"/>
      <c r="N141" s="246"/>
      <c r="O141" s="246"/>
      <c r="P141" s="246"/>
      <c r="Q141" s="246"/>
      <c r="R141" s="246"/>
      <c r="S141" s="246"/>
      <c r="T141" s="247"/>
      <c r="U141" s="248"/>
      <c r="V141" s="248"/>
      <c r="W141" s="249"/>
    </row>
    <row r="142">
      <c r="A142" s="242"/>
      <c r="B142" s="243"/>
      <c r="C142" s="242"/>
      <c r="D142" s="242"/>
      <c r="E142" s="242"/>
      <c r="F142" s="242"/>
      <c r="G142" s="242"/>
      <c r="H142" s="242"/>
      <c r="I142" s="242"/>
      <c r="J142" s="244"/>
      <c r="K142" s="242"/>
      <c r="L142" s="245"/>
      <c r="M142" s="246"/>
      <c r="N142" s="246"/>
      <c r="O142" s="246"/>
      <c r="P142" s="246"/>
      <c r="Q142" s="246"/>
      <c r="R142" s="246"/>
      <c r="S142" s="246"/>
      <c r="T142" s="247"/>
      <c r="U142" s="248"/>
      <c r="V142" s="248"/>
      <c r="W142" s="249"/>
    </row>
    <row r="143">
      <c r="A143" s="242"/>
      <c r="B143" s="243"/>
      <c r="C143" s="242"/>
      <c r="D143" s="242"/>
      <c r="E143" s="242"/>
      <c r="F143" s="242"/>
      <c r="G143" s="242"/>
      <c r="H143" s="242"/>
      <c r="I143" s="242"/>
      <c r="J143" s="244"/>
      <c r="K143" s="242"/>
      <c r="L143" s="245"/>
      <c r="M143" s="246"/>
      <c r="N143" s="246"/>
      <c r="O143" s="246"/>
      <c r="P143" s="246"/>
      <c r="Q143" s="246"/>
      <c r="R143" s="246"/>
      <c r="S143" s="246"/>
      <c r="T143" s="247"/>
      <c r="U143" s="248"/>
      <c r="V143" s="248"/>
      <c r="W143" s="249"/>
    </row>
    <row r="144">
      <c r="A144" s="242"/>
      <c r="B144" s="243"/>
      <c r="C144" s="242"/>
      <c r="D144" s="242"/>
      <c r="E144" s="242"/>
      <c r="F144" s="242"/>
      <c r="G144" s="242"/>
      <c r="H144" s="242"/>
      <c r="I144" s="242"/>
      <c r="J144" s="244"/>
      <c r="K144" s="242"/>
      <c r="L144" s="245"/>
      <c r="M144" s="246"/>
      <c r="N144" s="246"/>
      <c r="O144" s="246"/>
      <c r="P144" s="246"/>
      <c r="Q144" s="246"/>
      <c r="R144" s="246"/>
      <c r="S144" s="246"/>
      <c r="T144" s="247"/>
      <c r="U144" s="248"/>
      <c r="V144" s="248"/>
      <c r="W144" s="249"/>
    </row>
    <row r="145">
      <c r="A145" s="242"/>
      <c r="B145" s="243"/>
      <c r="C145" s="242"/>
      <c r="D145" s="242"/>
      <c r="E145" s="242"/>
      <c r="F145" s="242"/>
      <c r="G145" s="242"/>
      <c r="H145" s="242"/>
      <c r="I145" s="242"/>
      <c r="J145" s="244"/>
      <c r="K145" s="242"/>
      <c r="L145" s="245"/>
      <c r="M145" s="246"/>
      <c r="N145" s="246"/>
      <c r="O145" s="246"/>
      <c r="P145" s="246"/>
      <c r="Q145" s="246"/>
      <c r="R145" s="246"/>
      <c r="S145" s="246"/>
      <c r="T145" s="247"/>
      <c r="U145" s="248"/>
      <c r="V145" s="248"/>
      <c r="W145" s="249"/>
    </row>
    <row r="146">
      <c r="A146" s="242"/>
      <c r="B146" s="243"/>
      <c r="C146" s="242"/>
      <c r="D146" s="242"/>
      <c r="E146" s="242"/>
      <c r="F146" s="242"/>
      <c r="G146" s="242"/>
      <c r="H146" s="242"/>
      <c r="I146" s="242"/>
      <c r="J146" s="244"/>
      <c r="K146" s="242"/>
      <c r="L146" s="245"/>
      <c r="M146" s="246"/>
      <c r="N146" s="246"/>
      <c r="O146" s="246"/>
      <c r="P146" s="246"/>
      <c r="Q146" s="246"/>
      <c r="R146" s="246"/>
      <c r="S146" s="246"/>
      <c r="T146" s="247"/>
      <c r="U146" s="248"/>
      <c r="V146" s="248"/>
      <c r="W146" s="249"/>
    </row>
    <row r="147">
      <c r="A147" s="242"/>
      <c r="B147" s="243"/>
      <c r="C147" s="242"/>
      <c r="D147" s="242"/>
      <c r="E147" s="242"/>
      <c r="F147" s="242"/>
      <c r="G147" s="242"/>
      <c r="H147" s="242"/>
      <c r="I147" s="242"/>
      <c r="J147" s="244"/>
      <c r="K147" s="242"/>
      <c r="L147" s="245"/>
      <c r="M147" s="246"/>
      <c r="N147" s="246"/>
      <c r="O147" s="246"/>
      <c r="P147" s="246"/>
      <c r="Q147" s="246"/>
      <c r="R147" s="246"/>
      <c r="S147" s="246"/>
      <c r="T147" s="247"/>
      <c r="U147" s="248"/>
      <c r="V147" s="248"/>
      <c r="W147" s="249"/>
    </row>
    <row r="148">
      <c r="A148" s="242"/>
      <c r="B148" s="243"/>
      <c r="C148" s="242"/>
      <c r="D148" s="242"/>
      <c r="E148" s="242"/>
      <c r="F148" s="242"/>
      <c r="G148" s="242"/>
      <c r="H148" s="242"/>
      <c r="I148" s="242"/>
      <c r="J148" s="244"/>
      <c r="K148" s="242"/>
      <c r="L148" s="245"/>
      <c r="M148" s="246"/>
      <c r="N148" s="246"/>
      <c r="O148" s="246"/>
      <c r="P148" s="246"/>
      <c r="Q148" s="246"/>
      <c r="R148" s="246"/>
      <c r="S148" s="246"/>
      <c r="T148" s="247"/>
      <c r="U148" s="248"/>
      <c r="V148" s="248"/>
      <c r="W148" s="249"/>
    </row>
    <row r="149">
      <c r="A149" s="242"/>
      <c r="B149" s="243"/>
      <c r="C149" s="242"/>
      <c r="D149" s="242"/>
      <c r="E149" s="242"/>
      <c r="F149" s="242"/>
      <c r="G149" s="242"/>
      <c r="H149" s="242"/>
      <c r="I149" s="242"/>
      <c r="J149" s="244"/>
      <c r="K149" s="242"/>
      <c r="L149" s="245"/>
      <c r="M149" s="246"/>
      <c r="N149" s="246"/>
      <c r="O149" s="246"/>
      <c r="P149" s="246"/>
      <c r="Q149" s="246"/>
      <c r="R149" s="246"/>
      <c r="S149" s="246"/>
      <c r="T149" s="247"/>
      <c r="U149" s="248"/>
      <c r="V149" s="248"/>
      <c r="W149" s="249"/>
    </row>
    <row r="150">
      <c r="A150" s="242"/>
      <c r="B150" s="243"/>
      <c r="C150" s="242"/>
      <c r="D150" s="242"/>
      <c r="E150" s="242"/>
      <c r="F150" s="242"/>
      <c r="G150" s="242"/>
      <c r="H150" s="242"/>
      <c r="I150" s="242"/>
      <c r="J150" s="244"/>
      <c r="K150" s="242"/>
      <c r="L150" s="245"/>
      <c r="M150" s="246"/>
      <c r="N150" s="246"/>
      <c r="O150" s="246"/>
      <c r="P150" s="246"/>
      <c r="Q150" s="246"/>
      <c r="R150" s="246"/>
      <c r="S150" s="246"/>
      <c r="T150" s="247"/>
      <c r="U150" s="248"/>
      <c r="V150" s="248"/>
      <c r="W150" s="249"/>
    </row>
    <row r="151">
      <c r="A151" s="242"/>
      <c r="B151" s="243"/>
      <c r="C151" s="242"/>
      <c r="D151" s="242"/>
      <c r="E151" s="242"/>
      <c r="F151" s="242"/>
      <c r="G151" s="242"/>
      <c r="H151" s="242"/>
      <c r="I151" s="242"/>
      <c r="J151" s="244"/>
      <c r="K151" s="242"/>
      <c r="L151" s="245"/>
      <c r="M151" s="246"/>
      <c r="N151" s="246"/>
      <c r="O151" s="246"/>
      <c r="P151" s="246"/>
      <c r="Q151" s="246"/>
      <c r="R151" s="246"/>
      <c r="S151" s="246"/>
      <c r="T151" s="247"/>
      <c r="U151" s="248"/>
      <c r="V151" s="248"/>
      <c r="W151" s="249"/>
    </row>
    <row r="152">
      <c r="A152" s="242"/>
      <c r="B152" s="243"/>
      <c r="C152" s="242"/>
      <c r="D152" s="242"/>
      <c r="E152" s="242"/>
      <c r="F152" s="242"/>
      <c r="G152" s="242"/>
      <c r="H152" s="242"/>
      <c r="I152" s="242"/>
      <c r="J152" s="244"/>
      <c r="K152" s="242"/>
      <c r="L152" s="245"/>
      <c r="M152" s="246"/>
      <c r="N152" s="246"/>
      <c r="O152" s="246"/>
      <c r="P152" s="246"/>
      <c r="Q152" s="246"/>
      <c r="R152" s="246"/>
      <c r="S152" s="246"/>
      <c r="T152" s="247"/>
      <c r="U152" s="248"/>
      <c r="V152" s="248"/>
      <c r="W152" s="249"/>
    </row>
    <row r="153">
      <c r="A153" s="242"/>
      <c r="B153" s="243"/>
      <c r="C153" s="242"/>
      <c r="D153" s="242"/>
      <c r="E153" s="242"/>
      <c r="F153" s="242"/>
      <c r="G153" s="242"/>
      <c r="H153" s="242"/>
      <c r="I153" s="242"/>
      <c r="J153" s="244"/>
      <c r="K153" s="242"/>
      <c r="L153" s="245"/>
      <c r="M153" s="246"/>
      <c r="N153" s="246"/>
      <c r="O153" s="246"/>
      <c r="P153" s="246"/>
      <c r="Q153" s="246"/>
      <c r="R153" s="246"/>
      <c r="S153" s="246"/>
      <c r="T153" s="247"/>
      <c r="U153" s="248"/>
      <c r="V153" s="248"/>
      <c r="W153" s="249"/>
    </row>
    <row r="154">
      <c r="A154" s="242"/>
      <c r="B154" s="243"/>
      <c r="C154" s="242"/>
      <c r="D154" s="242"/>
      <c r="E154" s="242"/>
      <c r="F154" s="242"/>
      <c r="G154" s="242"/>
      <c r="H154" s="242"/>
      <c r="I154" s="242"/>
      <c r="J154" s="244"/>
      <c r="K154" s="242"/>
      <c r="L154" s="245"/>
      <c r="M154" s="246"/>
      <c r="N154" s="246"/>
      <c r="O154" s="246"/>
      <c r="P154" s="246"/>
      <c r="Q154" s="246"/>
      <c r="R154" s="246"/>
      <c r="S154" s="246"/>
      <c r="T154" s="247"/>
      <c r="U154" s="248"/>
      <c r="V154" s="248"/>
      <c r="W154" s="249"/>
    </row>
    <row r="155">
      <c r="A155" s="242"/>
      <c r="B155" s="243"/>
      <c r="C155" s="242"/>
      <c r="D155" s="242"/>
      <c r="E155" s="242"/>
      <c r="F155" s="242"/>
      <c r="G155" s="242"/>
      <c r="H155" s="242"/>
      <c r="I155" s="242"/>
      <c r="J155" s="244"/>
      <c r="K155" s="242"/>
      <c r="L155" s="245"/>
      <c r="M155" s="246"/>
      <c r="N155" s="246"/>
      <c r="O155" s="246"/>
      <c r="P155" s="246"/>
      <c r="Q155" s="246"/>
      <c r="R155" s="246"/>
      <c r="S155" s="246"/>
      <c r="T155" s="247"/>
      <c r="U155" s="248"/>
      <c r="V155" s="248"/>
      <c r="W155" s="249"/>
    </row>
    <row r="156">
      <c r="A156" s="242"/>
      <c r="B156" s="243"/>
      <c r="C156" s="242"/>
      <c r="D156" s="242"/>
      <c r="E156" s="242"/>
      <c r="F156" s="242"/>
      <c r="G156" s="242"/>
      <c r="H156" s="242"/>
      <c r="I156" s="242"/>
      <c r="J156" s="244"/>
      <c r="K156" s="242"/>
      <c r="L156" s="245"/>
      <c r="M156" s="246"/>
      <c r="N156" s="246"/>
      <c r="O156" s="246"/>
      <c r="P156" s="246"/>
      <c r="Q156" s="246"/>
      <c r="R156" s="246"/>
      <c r="S156" s="246"/>
      <c r="T156" s="247"/>
      <c r="U156" s="248"/>
      <c r="V156" s="248"/>
      <c r="W156" s="249"/>
    </row>
    <row r="157">
      <c r="A157" s="242"/>
      <c r="B157" s="243"/>
      <c r="C157" s="242"/>
      <c r="D157" s="242"/>
      <c r="E157" s="242"/>
      <c r="F157" s="242"/>
      <c r="G157" s="242"/>
      <c r="H157" s="242"/>
      <c r="I157" s="242"/>
      <c r="J157" s="244"/>
      <c r="K157" s="242"/>
      <c r="L157" s="245"/>
      <c r="M157" s="246"/>
      <c r="N157" s="246"/>
      <c r="O157" s="246"/>
      <c r="P157" s="246"/>
      <c r="Q157" s="246"/>
      <c r="R157" s="246"/>
      <c r="S157" s="246"/>
      <c r="T157" s="247"/>
      <c r="U157" s="248"/>
      <c r="V157" s="248"/>
      <c r="W157" s="249"/>
    </row>
    <row r="158">
      <c r="A158" s="242"/>
      <c r="B158" s="243"/>
      <c r="C158" s="242"/>
      <c r="D158" s="242"/>
      <c r="E158" s="242"/>
      <c r="F158" s="242"/>
      <c r="G158" s="242"/>
      <c r="H158" s="242"/>
      <c r="I158" s="242"/>
      <c r="J158" s="244"/>
      <c r="K158" s="242"/>
      <c r="L158" s="245"/>
      <c r="M158" s="246"/>
      <c r="N158" s="246"/>
      <c r="O158" s="246"/>
      <c r="P158" s="246"/>
      <c r="Q158" s="246"/>
      <c r="R158" s="246"/>
      <c r="S158" s="246"/>
      <c r="T158" s="247"/>
      <c r="U158" s="248"/>
      <c r="V158" s="248"/>
      <c r="W158" s="249"/>
    </row>
    <row r="159">
      <c r="A159" s="242"/>
      <c r="B159" s="243"/>
      <c r="C159" s="242"/>
      <c r="D159" s="242"/>
      <c r="E159" s="242"/>
      <c r="F159" s="242"/>
      <c r="G159" s="242"/>
      <c r="H159" s="242"/>
      <c r="I159" s="242"/>
      <c r="J159" s="244"/>
      <c r="K159" s="242"/>
      <c r="L159" s="245"/>
      <c r="M159" s="246"/>
      <c r="N159" s="246"/>
      <c r="O159" s="246"/>
      <c r="P159" s="246"/>
      <c r="Q159" s="246"/>
      <c r="R159" s="246"/>
      <c r="S159" s="246"/>
      <c r="T159" s="247"/>
      <c r="U159" s="248"/>
      <c r="V159" s="248"/>
      <c r="W159" s="249"/>
    </row>
    <row r="160">
      <c r="A160" s="242"/>
      <c r="B160" s="243"/>
      <c r="C160" s="242"/>
      <c r="D160" s="242"/>
      <c r="E160" s="242"/>
      <c r="F160" s="242"/>
      <c r="G160" s="242"/>
      <c r="H160" s="242"/>
      <c r="I160" s="242"/>
      <c r="J160" s="244"/>
      <c r="K160" s="242"/>
      <c r="L160" s="245"/>
      <c r="M160" s="246"/>
      <c r="N160" s="246"/>
      <c r="O160" s="246"/>
      <c r="P160" s="246"/>
      <c r="Q160" s="246"/>
      <c r="R160" s="246"/>
      <c r="S160" s="246"/>
      <c r="T160" s="247"/>
      <c r="U160" s="248"/>
      <c r="V160" s="248"/>
      <c r="W160" s="249"/>
    </row>
    <row r="161">
      <c r="A161" s="242"/>
      <c r="B161" s="243"/>
      <c r="C161" s="242"/>
      <c r="D161" s="242"/>
      <c r="E161" s="242"/>
      <c r="F161" s="242"/>
      <c r="G161" s="242"/>
      <c r="H161" s="242"/>
      <c r="I161" s="242"/>
      <c r="J161" s="244"/>
      <c r="K161" s="242"/>
      <c r="L161" s="245"/>
      <c r="M161" s="246"/>
      <c r="N161" s="246"/>
      <c r="O161" s="246"/>
      <c r="P161" s="246"/>
      <c r="Q161" s="246"/>
      <c r="R161" s="246"/>
      <c r="S161" s="246"/>
      <c r="T161" s="247"/>
      <c r="U161" s="248"/>
      <c r="V161" s="248"/>
      <c r="W161" s="249"/>
    </row>
    <row r="162">
      <c r="A162" s="242"/>
      <c r="B162" s="243"/>
      <c r="C162" s="242"/>
      <c r="D162" s="242"/>
      <c r="E162" s="242"/>
      <c r="F162" s="242"/>
      <c r="G162" s="242"/>
      <c r="H162" s="242"/>
      <c r="I162" s="242"/>
      <c r="J162" s="244"/>
      <c r="K162" s="242"/>
      <c r="L162" s="245"/>
      <c r="M162" s="246"/>
      <c r="N162" s="246"/>
      <c r="O162" s="246"/>
      <c r="P162" s="246"/>
      <c r="Q162" s="246"/>
      <c r="R162" s="246"/>
      <c r="S162" s="246"/>
      <c r="T162" s="247"/>
      <c r="U162" s="248"/>
      <c r="V162" s="248"/>
      <c r="W162" s="249"/>
    </row>
    <row r="163">
      <c r="A163" s="242"/>
      <c r="B163" s="243"/>
      <c r="C163" s="242"/>
      <c r="D163" s="242"/>
      <c r="E163" s="242"/>
      <c r="F163" s="242"/>
      <c r="G163" s="242"/>
      <c r="H163" s="242"/>
      <c r="I163" s="242"/>
      <c r="J163" s="244"/>
      <c r="K163" s="242"/>
      <c r="L163" s="245"/>
      <c r="M163" s="246"/>
      <c r="N163" s="246"/>
      <c r="O163" s="246"/>
      <c r="P163" s="246"/>
      <c r="Q163" s="246"/>
      <c r="R163" s="246"/>
      <c r="S163" s="246"/>
      <c r="T163" s="247"/>
      <c r="U163" s="248"/>
      <c r="V163" s="248"/>
      <c r="W163" s="249"/>
    </row>
    <row r="164">
      <c r="A164" s="242"/>
      <c r="B164" s="243"/>
      <c r="C164" s="242"/>
      <c r="D164" s="242"/>
      <c r="E164" s="242"/>
      <c r="F164" s="242"/>
      <c r="G164" s="242"/>
      <c r="H164" s="242"/>
      <c r="I164" s="242"/>
      <c r="J164" s="244"/>
      <c r="K164" s="242"/>
      <c r="L164" s="245"/>
      <c r="M164" s="246"/>
      <c r="N164" s="246"/>
      <c r="O164" s="246"/>
      <c r="P164" s="246"/>
      <c r="Q164" s="246"/>
      <c r="R164" s="246"/>
      <c r="S164" s="246"/>
      <c r="T164" s="247"/>
      <c r="U164" s="248"/>
      <c r="V164" s="248"/>
      <c r="W164" s="249"/>
    </row>
    <row r="165">
      <c r="A165" s="242"/>
      <c r="B165" s="243"/>
      <c r="C165" s="242"/>
      <c r="D165" s="242"/>
      <c r="E165" s="242"/>
      <c r="F165" s="242"/>
      <c r="G165" s="242"/>
      <c r="H165" s="242"/>
      <c r="I165" s="242"/>
      <c r="J165" s="244"/>
      <c r="K165" s="242"/>
      <c r="L165" s="245"/>
      <c r="M165" s="246"/>
      <c r="N165" s="246"/>
      <c r="O165" s="246"/>
      <c r="P165" s="246"/>
      <c r="Q165" s="246"/>
      <c r="R165" s="246"/>
      <c r="S165" s="246"/>
      <c r="T165" s="247"/>
      <c r="U165" s="248"/>
      <c r="V165" s="248"/>
      <c r="W165" s="249"/>
    </row>
    <row r="166">
      <c r="A166" s="242"/>
      <c r="B166" s="243"/>
      <c r="C166" s="242"/>
      <c r="D166" s="242"/>
      <c r="E166" s="242"/>
      <c r="F166" s="242"/>
      <c r="G166" s="242"/>
      <c r="H166" s="242"/>
      <c r="I166" s="242"/>
      <c r="J166" s="244"/>
      <c r="K166" s="242"/>
      <c r="L166" s="245"/>
      <c r="M166" s="246"/>
      <c r="N166" s="246"/>
      <c r="O166" s="246"/>
      <c r="P166" s="246"/>
      <c r="Q166" s="246"/>
      <c r="R166" s="246"/>
      <c r="S166" s="246"/>
      <c r="T166" s="247"/>
      <c r="U166" s="248"/>
      <c r="V166" s="248"/>
      <c r="W166" s="249"/>
    </row>
    <row r="167">
      <c r="A167" s="242"/>
      <c r="B167" s="243"/>
      <c r="C167" s="242"/>
      <c r="D167" s="242"/>
      <c r="E167" s="242"/>
      <c r="F167" s="242"/>
      <c r="G167" s="242"/>
      <c r="H167" s="242"/>
      <c r="I167" s="242"/>
      <c r="J167" s="244"/>
      <c r="K167" s="242"/>
      <c r="L167" s="245"/>
      <c r="M167" s="246"/>
      <c r="N167" s="246"/>
      <c r="O167" s="246"/>
      <c r="P167" s="246"/>
      <c r="Q167" s="246"/>
      <c r="R167" s="246"/>
      <c r="S167" s="246"/>
      <c r="T167" s="247"/>
      <c r="U167" s="248"/>
      <c r="V167" s="248"/>
      <c r="W167" s="249"/>
    </row>
    <row r="168">
      <c r="A168" s="242"/>
      <c r="B168" s="243"/>
      <c r="C168" s="242"/>
      <c r="D168" s="242"/>
      <c r="E168" s="242"/>
      <c r="F168" s="242"/>
      <c r="G168" s="242"/>
      <c r="H168" s="242"/>
      <c r="I168" s="242"/>
      <c r="J168" s="244"/>
      <c r="K168" s="242"/>
      <c r="L168" s="245"/>
      <c r="M168" s="246"/>
      <c r="N168" s="246"/>
      <c r="O168" s="246"/>
      <c r="P168" s="246"/>
      <c r="Q168" s="246"/>
      <c r="R168" s="246"/>
      <c r="S168" s="246"/>
      <c r="T168" s="247"/>
      <c r="U168" s="248"/>
      <c r="V168" s="248"/>
      <c r="W168" s="249"/>
    </row>
    <row r="169">
      <c r="A169" s="242"/>
      <c r="B169" s="243"/>
      <c r="C169" s="242"/>
      <c r="D169" s="242"/>
      <c r="E169" s="242"/>
      <c r="F169" s="242"/>
      <c r="G169" s="242"/>
      <c r="H169" s="242"/>
      <c r="I169" s="242"/>
      <c r="J169" s="244"/>
      <c r="K169" s="242"/>
      <c r="L169" s="245"/>
      <c r="M169" s="246"/>
      <c r="N169" s="246"/>
      <c r="O169" s="246"/>
      <c r="P169" s="246"/>
      <c r="Q169" s="246"/>
      <c r="R169" s="246"/>
      <c r="S169" s="246"/>
      <c r="T169" s="247"/>
      <c r="U169" s="248"/>
      <c r="V169" s="248"/>
      <c r="W169" s="249"/>
    </row>
    <row r="170">
      <c r="A170" s="242"/>
      <c r="B170" s="243"/>
      <c r="C170" s="242"/>
      <c r="D170" s="242"/>
      <c r="E170" s="242"/>
      <c r="F170" s="242"/>
      <c r="G170" s="242"/>
      <c r="H170" s="242"/>
      <c r="I170" s="242"/>
      <c r="J170" s="244"/>
      <c r="K170" s="242"/>
      <c r="L170" s="245"/>
      <c r="M170" s="246"/>
      <c r="N170" s="246"/>
      <c r="O170" s="246"/>
      <c r="P170" s="246"/>
      <c r="Q170" s="246"/>
      <c r="R170" s="246"/>
      <c r="S170" s="246"/>
      <c r="T170" s="247"/>
      <c r="U170" s="248"/>
      <c r="V170" s="248"/>
      <c r="W170" s="249"/>
    </row>
    <row r="171">
      <c r="A171" s="242"/>
      <c r="B171" s="243"/>
      <c r="C171" s="242"/>
      <c r="D171" s="242"/>
      <c r="E171" s="242"/>
      <c r="F171" s="242"/>
      <c r="G171" s="242"/>
      <c r="H171" s="242"/>
      <c r="I171" s="242"/>
      <c r="J171" s="244"/>
      <c r="K171" s="242"/>
      <c r="L171" s="245"/>
      <c r="M171" s="246"/>
      <c r="N171" s="246"/>
      <c r="O171" s="246"/>
      <c r="P171" s="246"/>
      <c r="Q171" s="246"/>
      <c r="R171" s="246"/>
      <c r="S171" s="246"/>
      <c r="T171" s="247"/>
      <c r="U171" s="248"/>
      <c r="V171" s="248"/>
      <c r="W171" s="249"/>
    </row>
    <row r="172">
      <c r="A172" s="242"/>
      <c r="B172" s="243"/>
      <c r="C172" s="242"/>
      <c r="D172" s="242"/>
      <c r="E172" s="242"/>
      <c r="F172" s="242"/>
      <c r="G172" s="242"/>
      <c r="H172" s="242"/>
      <c r="I172" s="242"/>
      <c r="J172" s="244"/>
      <c r="K172" s="242"/>
      <c r="L172" s="245"/>
      <c r="M172" s="246"/>
      <c r="N172" s="246"/>
      <c r="O172" s="246"/>
      <c r="P172" s="246"/>
      <c r="Q172" s="246"/>
      <c r="R172" s="246"/>
      <c r="S172" s="246"/>
      <c r="T172" s="247"/>
      <c r="U172" s="248"/>
      <c r="V172" s="248"/>
      <c r="W172" s="249"/>
    </row>
    <row r="173">
      <c r="A173" s="242"/>
      <c r="B173" s="243"/>
      <c r="C173" s="242"/>
      <c r="D173" s="242"/>
      <c r="E173" s="242"/>
      <c r="F173" s="242"/>
      <c r="G173" s="242"/>
      <c r="H173" s="242"/>
      <c r="I173" s="242"/>
      <c r="J173" s="244"/>
      <c r="K173" s="242"/>
      <c r="L173" s="245"/>
      <c r="M173" s="246"/>
      <c r="N173" s="246"/>
      <c r="O173" s="246"/>
      <c r="P173" s="246"/>
      <c r="Q173" s="246"/>
      <c r="R173" s="246"/>
      <c r="S173" s="246"/>
      <c r="T173" s="247"/>
      <c r="U173" s="248"/>
      <c r="V173" s="248"/>
      <c r="W173" s="249"/>
    </row>
    <row r="174">
      <c r="A174" s="242"/>
      <c r="B174" s="243"/>
      <c r="C174" s="242"/>
      <c r="D174" s="242"/>
      <c r="E174" s="242"/>
      <c r="F174" s="242"/>
      <c r="G174" s="242"/>
      <c r="H174" s="242"/>
      <c r="I174" s="242"/>
      <c r="J174" s="244"/>
      <c r="K174" s="242"/>
      <c r="L174" s="245"/>
      <c r="M174" s="246"/>
      <c r="N174" s="246"/>
      <c r="O174" s="246"/>
      <c r="P174" s="246"/>
      <c r="Q174" s="246"/>
      <c r="R174" s="246"/>
      <c r="S174" s="246"/>
      <c r="T174" s="247"/>
      <c r="U174" s="248"/>
      <c r="V174" s="248"/>
      <c r="W174" s="249"/>
    </row>
    <row r="175">
      <c r="A175" s="242"/>
      <c r="B175" s="243"/>
      <c r="C175" s="242"/>
      <c r="D175" s="242"/>
      <c r="E175" s="242"/>
      <c r="F175" s="242"/>
      <c r="G175" s="242"/>
      <c r="H175" s="242"/>
      <c r="I175" s="242"/>
      <c r="J175" s="244"/>
      <c r="K175" s="242"/>
      <c r="L175" s="245"/>
      <c r="M175" s="246"/>
      <c r="N175" s="246"/>
      <c r="O175" s="246"/>
      <c r="P175" s="246"/>
      <c r="Q175" s="246"/>
      <c r="R175" s="246"/>
      <c r="S175" s="246"/>
      <c r="T175" s="247"/>
      <c r="U175" s="248"/>
      <c r="V175" s="248"/>
      <c r="W175" s="249"/>
    </row>
    <row r="176">
      <c r="A176" s="242"/>
      <c r="B176" s="243"/>
      <c r="C176" s="242"/>
      <c r="D176" s="242"/>
      <c r="E176" s="242"/>
      <c r="F176" s="242"/>
      <c r="G176" s="242"/>
      <c r="H176" s="242"/>
      <c r="I176" s="242"/>
      <c r="J176" s="244"/>
      <c r="K176" s="242"/>
      <c r="L176" s="245"/>
      <c r="M176" s="246"/>
      <c r="N176" s="246"/>
      <c r="O176" s="246"/>
      <c r="P176" s="246"/>
      <c r="Q176" s="246"/>
      <c r="R176" s="246"/>
      <c r="S176" s="246"/>
      <c r="T176" s="247"/>
      <c r="U176" s="248"/>
      <c r="V176" s="248"/>
      <c r="W176" s="249"/>
    </row>
    <row r="177">
      <c r="A177" s="242"/>
      <c r="B177" s="243"/>
      <c r="C177" s="242"/>
      <c r="D177" s="242"/>
      <c r="E177" s="242"/>
      <c r="F177" s="242"/>
      <c r="G177" s="242"/>
      <c r="H177" s="242"/>
      <c r="I177" s="242"/>
      <c r="J177" s="244"/>
      <c r="K177" s="242"/>
      <c r="L177" s="245"/>
      <c r="M177" s="246"/>
      <c r="N177" s="246"/>
      <c r="O177" s="246"/>
      <c r="P177" s="246"/>
      <c r="Q177" s="246"/>
      <c r="R177" s="246"/>
      <c r="S177" s="246"/>
      <c r="T177" s="247"/>
      <c r="U177" s="248"/>
      <c r="V177" s="248"/>
      <c r="W177" s="249"/>
    </row>
    <row r="178">
      <c r="A178" s="242"/>
      <c r="B178" s="243"/>
      <c r="C178" s="242"/>
      <c r="D178" s="242"/>
      <c r="E178" s="242"/>
      <c r="F178" s="242"/>
      <c r="G178" s="242"/>
      <c r="H178" s="242"/>
      <c r="I178" s="242"/>
      <c r="J178" s="244"/>
      <c r="K178" s="242"/>
      <c r="L178" s="245"/>
      <c r="M178" s="246"/>
      <c r="N178" s="246"/>
      <c r="O178" s="246"/>
      <c r="P178" s="246"/>
      <c r="Q178" s="246"/>
      <c r="R178" s="246"/>
      <c r="S178" s="246"/>
      <c r="T178" s="247"/>
      <c r="U178" s="248"/>
      <c r="V178" s="248"/>
      <c r="W178" s="249"/>
    </row>
    <row r="179">
      <c r="A179" s="242"/>
      <c r="B179" s="243"/>
      <c r="C179" s="242"/>
      <c r="D179" s="242"/>
      <c r="E179" s="242"/>
      <c r="F179" s="242"/>
      <c r="G179" s="242"/>
      <c r="H179" s="242"/>
      <c r="I179" s="242"/>
      <c r="J179" s="244"/>
      <c r="K179" s="242"/>
      <c r="L179" s="245"/>
      <c r="M179" s="246"/>
      <c r="N179" s="246"/>
      <c r="O179" s="246"/>
      <c r="P179" s="246"/>
      <c r="Q179" s="246"/>
      <c r="R179" s="246"/>
      <c r="S179" s="246"/>
      <c r="T179" s="247"/>
      <c r="U179" s="248"/>
      <c r="V179" s="248"/>
      <c r="W179" s="249"/>
    </row>
    <row r="180">
      <c r="A180" s="242"/>
      <c r="B180" s="243"/>
      <c r="C180" s="242"/>
      <c r="D180" s="242"/>
      <c r="E180" s="242"/>
      <c r="F180" s="242"/>
      <c r="G180" s="242"/>
      <c r="H180" s="242"/>
      <c r="I180" s="242"/>
      <c r="J180" s="244"/>
      <c r="K180" s="242"/>
      <c r="L180" s="245"/>
      <c r="M180" s="246"/>
      <c r="N180" s="246"/>
      <c r="O180" s="246"/>
      <c r="P180" s="246"/>
      <c r="Q180" s="246"/>
      <c r="R180" s="246"/>
      <c r="S180" s="246"/>
      <c r="T180" s="247"/>
      <c r="U180" s="248"/>
      <c r="V180" s="248"/>
      <c r="W180" s="249"/>
    </row>
    <row r="181">
      <c r="A181" s="242"/>
      <c r="B181" s="243"/>
      <c r="C181" s="242"/>
      <c r="D181" s="242"/>
      <c r="E181" s="242"/>
      <c r="F181" s="242"/>
      <c r="G181" s="242"/>
      <c r="H181" s="242"/>
      <c r="I181" s="242"/>
      <c r="J181" s="244"/>
      <c r="K181" s="242"/>
      <c r="L181" s="245"/>
      <c r="M181" s="246"/>
      <c r="N181" s="246"/>
      <c r="O181" s="246"/>
      <c r="P181" s="246"/>
      <c r="Q181" s="246"/>
      <c r="R181" s="246"/>
      <c r="S181" s="246"/>
      <c r="T181" s="247"/>
      <c r="U181" s="248"/>
      <c r="V181" s="248"/>
      <c r="W181" s="249"/>
    </row>
    <row r="182">
      <c r="A182" s="242"/>
      <c r="B182" s="243"/>
      <c r="C182" s="242"/>
      <c r="D182" s="242"/>
      <c r="E182" s="242"/>
      <c r="F182" s="242"/>
      <c r="G182" s="242"/>
      <c r="H182" s="242"/>
      <c r="I182" s="242"/>
      <c r="J182" s="244"/>
      <c r="K182" s="242"/>
      <c r="L182" s="245"/>
      <c r="M182" s="246"/>
      <c r="N182" s="246"/>
      <c r="O182" s="246"/>
      <c r="P182" s="246"/>
      <c r="Q182" s="246"/>
      <c r="R182" s="246"/>
      <c r="S182" s="246"/>
      <c r="T182" s="247"/>
      <c r="U182" s="248"/>
      <c r="V182" s="248"/>
      <c r="W182" s="249"/>
    </row>
    <row r="183">
      <c r="A183" s="242"/>
      <c r="B183" s="243"/>
      <c r="C183" s="242"/>
      <c r="D183" s="242"/>
      <c r="E183" s="242"/>
      <c r="F183" s="242"/>
      <c r="G183" s="242"/>
      <c r="H183" s="242"/>
      <c r="I183" s="242"/>
      <c r="J183" s="244"/>
      <c r="K183" s="242"/>
      <c r="L183" s="245"/>
      <c r="M183" s="246"/>
      <c r="N183" s="246"/>
      <c r="O183" s="246"/>
      <c r="P183" s="246"/>
      <c r="Q183" s="246"/>
      <c r="R183" s="246"/>
      <c r="S183" s="246"/>
      <c r="T183" s="247"/>
      <c r="U183" s="248"/>
      <c r="V183" s="248"/>
      <c r="W183" s="249"/>
    </row>
    <row r="184">
      <c r="A184" s="242"/>
      <c r="B184" s="243"/>
      <c r="C184" s="242"/>
      <c r="D184" s="242"/>
      <c r="E184" s="242"/>
      <c r="F184" s="242"/>
      <c r="G184" s="242"/>
      <c r="H184" s="242"/>
      <c r="I184" s="242"/>
      <c r="J184" s="244"/>
      <c r="K184" s="242"/>
      <c r="L184" s="245"/>
      <c r="M184" s="246"/>
      <c r="N184" s="246"/>
      <c r="O184" s="246"/>
      <c r="P184" s="246"/>
      <c r="Q184" s="246"/>
      <c r="R184" s="246"/>
      <c r="S184" s="246"/>
      <c r="T184" s="247"/>
      <c r="U184" s="248"/>
      <c r="V184" s="248"/>
      <c r="W184" s="249"/>
    </row>
    <row r="185">
      <c r="A185" s="242"/>
      <c r="B185" s="243"/>
      <c r="C185" s="242"/>
      <c r="D185" s="242"/>
      <c r="E185" s="242"/>
      <c r="F185" s="242"/>
      <c r="G185" s="242"/>
      <c r="H185" s="242"/>
      <c r="I185" s="242"/>
      <c r="J185" s="244"/>
      <c r="K185" s="242"/>
      <c r="L185" s="245"/>
      <c r="M185" s="246"/>
      <c r="N185" s="246"/>
      <c r="O185" s="246"/>
      <c r="P185" s="246"/>
      <c r="Q185" s="246"/>
      <c r="R185" s="246"/>
      <c r="S185" s="246"/>
      <c r="T185" s="247"/>
      <c r="U185" s="248"/>
      <c r="V185" s="248"/>
      <c r="W185" s="249"/>
    </row>
    <row r="186">
      <c r="A186" s="242"/>
      <c r="B186" s="243"/>
      <c r="C186" s="242"/>
      <c r="D186" s="242"/>
      <c r="E186" s="242"/>
      <c r="F186" s="242"/>
      <c r="G186" s="242"/>
      <c r="H186" s="242"/>
      <c r="I186" s="242"/>
      <c r="J186" s="244"/>
      <c r="K186" s="242"/>
      <c r="L186" s="245"/>
      <c r="M186" s="246"/>
      <c r="N186" s="246"/>
      <c r="O186" s="246"/>
      <c r="P186" s="246"/>
      <c r="Q186" s="246"/>
      <c r="R186" s="246"/>
      <c r="S186" s="246"/>
      <c r="T186" s="247"/>
      <c r="U186" s="248"/>
      <c r="V186" s="248"/>
      <c r="W186" s="249"/>
    </row>
    <row r="187">
      <c r="A187" s="242"/>
      <c r="B187" s="243"/>
      <c r="C187" s="242"/>
      <c r="D187" s="242"/>
      <c r="E187" s="242"/>
      <c r="F187" s="242"/>
      <c r="G187" s="242"/>
      <c r="H187" s="242"/>
      <c r="I187" s="242"/>
      <c r="J187" s="244"/>
      <c r="K187" s="242"/>
      <c r="L187" s="245"/>
      <c r="M187" s="246"/>
      <c r="N187" s="246"/>
      <c r="O187" s="246"/>
      <c r="P187" s="246"/>
      <c r="Q187" s="246"/>
      <c r="R187" s="246"/>
      <c r="S187" s="246"/>
      <c r="T187" s="247"/>
      <c r="U187" s="248"/>
      <c r="V187" s="248"/>
      <c r="W187" s="249"/>
    </row>
    <row r="188">
      <c r="A188" s="242"/>
      <c r="B188" s="243"/>
      <c r="C188" s="242"/>
      <c r="D188" s="242"/>
      <c r="E188" s="242"/>
      <c r="F188" s="242"/>
      <c r="G188" s="242"/>
      <c r="H188" s="242"/>
      <c r="I188" s="242"/>
      <c r="J188" s="244"/>
      <c r="K188" s="242"/>
      <c r="L188" s="245"/>
      <c r="M188" s="246"/>
      <c r="N188" s="246"/>
      <c r="O188" s="246"/>
      <c r="P188" s="246"/>
      <c r="Q188" s="246"/>
      <c r="R188" s="246"/>
      <c r="S188" s="246"/>
      <c r="T188" s="247"/>
      <c r="U188" s="248"/>
      <c r="V188" s="248"/>
      <c r="W188" s="249"/>
    </row>
    <row r="189">
      <c r="A189" s="242"/>
      <c r="B189" s="243"/>
      <c r="C189" s="242"/>
      <c r="D189" s="242"/>
      <c r="E189" s="242"/>
      <c r="F189" s="242"/>
      <c r="G189" s="242"/>
      <c r="H189" s="242"/>
      <c r="I189" s="242"/>
      <c r="J189" s="244"/>
      <c r="K189" s="242"/>
      <c r="L189" s="245"/>
      <c r="M189" s="246"/>
      <c r="N189" s="246"/>
      <c r="O189" s="246"/>
      <c r="P189" s="246"/>
      <c r="Q189" s="246"/>
      <c r="R189" s="246"/>
      <c r="S189" s="246"/>
      <c r="T189" s="247"/>
      <c r="U189" s="248"/>
      <c r="V189" s="248"/>
      <c r="W189" s="249"/>
    </row>
    <row r="190">
      <c r="A190" s="242"/>
      <c r="B190" s="243"/>
      <c r="C190" s="242"/>
      <c r="D190" s="242"/>
      <c r="E190" s="242"/>
      <c r="F190" s="242"/>
      <c r="G190" s="242"/>
      <c r="H190" s="242"/>
      <c r="I190" s="242"/>
      <c r="J190" s="244"/>
      <c r="K190" s="242"/>
      <c r="L190" s="245"/>
      <c r="M190" s="246"/>
      <c r="N190" s="246"/>
      <c r="O190" s="246"/>
      <c r="P190" s="246"/>
      <c r="Q190" s="246"/>
      <c r="R190" s="246"/>
      <c r="S190" s="246"/>
      <c r="T190" s="247"/>
      <c r="U190" s="248"/>
      <c r="V190" s="248"/>
      <c r="W190" s="249"/>
    </row>
    <row r="191">
      <c r="A191" s="242"/>
      <c r="B191" s="243"/>
      <c r="C191" s="242"/>
      <c r="D191" s="242"/>
      <c r="E191" s="242"/>
      <c r="F191" s="242"/>
      <c r="G191" s="242"/>
      <c r="H191" s="242"/>
      <c r="I191" s="242"/>
      <c r="J191" s="244"/>
      <c r="K191" s="242"/>
      <c r="L191" s="245"/>
      <c r="M191" s="246"/>
      <c r="N191" s="246"/>
      <c r="O191" s="246"/>
      <c r="P191" s="246"/>
      <c r="Q191" s="246"/>
      <c r="R191" s="246"/>
      <c r="S191" s="246"/>
      <c r="T191" s="247"/>
      <c r="U191" s="248"/>
      <c r="V191" s="248"/>
      <c r="W191" s="249"/>
    </row>
    <row r="192">
      <c r="A192" s="242"/>
      <c r="B192" s="243"/>
      <c r="C192" s="242"/>
      <c r="D192" s="242"/>
      <c r="E192" s="242"/>
      <c r="F192" s="242"/>
      <c r="G192" s="242"/>
      <c r="H192" s="242"/>
      <c r="I192" s="242"/>
      <c r="J192" s="244"/>
      <c r="K192" s="242"/>
      <c r="L192" s="245"/>
      <c r="M192" s="246"/>
      <c r="N192" s="246"/>
      <c r="O192" s="246"/>
      <c r="P192" s="246"/>
      <c r="Q192" s="246"/>
      <c r="R192" s="246"/>
      <c r="S192" s="246"/>
      <c r="T192" s="247"/>
      <c r="U192" s="248"/>
      <c r="V192" s="248"/>
      <c r="W192" s="249"/>
    </row>
    <row r="193">
      <c r="A193" s="242"/>
      <c r="B193" s="243"/>
      <c r="C193" s="242"/>
      <c r="D193" s="242"/>
      <c r="E193" s="242"/>
      <c r="F193" s="242"/>
      <c r="G193" s="242"/>
      <c r="H193" s="242"/>
      <c r="I193" s="242"/>
      <c r="J193" s="244"/>
      <c r="K193" s="242"/>
      <c r="L193" s="245"/>
      <c r="M193" s="246"/>
      <c r="N193" s="246"/>
      <c r="O193" s="246"/>
      <c r="P193" s="246"/>
      <c r="Q193" s="246"/>
      <c r="R193" s="246"/>
      <c r="S193" s="246"/>
      <c r="T193" s="247"/>
      <c r="U193" s="248"/>
      <c r="V193" s="248"/>
      <c r="W193" s="249"/>
    </row>
    <row r="194">
      <c r="A194" s="242"/>
      <c r="B194" s="243"/>
      <c r="C194" s="242"/>
      <c r="D194" s="242"/>
      <c r="E194" s="242"/>
      <c r="F194" s="242"/>
      <c r="G194" s="242"/>
      <c r="H194" s="242"/>
      <c r="I194" s="242"/>
      <c r="J194" s="244"/>
      <c r="K194" s="242"/>
      <c r="L194" s="245"/>
      <c r="M194" s="246"/>
      <c r="N194" s="246"/>
      <c r="O194" s="246"/>
      <c r="P194" s="246"/>
      <c r="Q194" s="246"/>
      <c r="R194" s="246"/>
      <c r="S194" s="246"/>
      <c r="T194" s="247"/>
      <c r="U194" s="248"/>
      <c r="V194" s="248"/>
      <c r="W194" s="249"/>
    </row>
    <row r="195">
      <c r="A195" s="242"/>
      <c r="B195" s="243"/>
      <c r="C195" s="242"/>
      <c r="D195" s="242"/>
      <c r="E195" s="242"/>
      <c r="F195" s="242"/>
      <c r="G195" s="242"/>
      <c r="H195" s="242"/>
      <c r="I195" s="242"/>
      <c r="J195" s="244"/>
      <c r="K195" s="242"/>
      <c r="L195" s="245"/>
      <c r="M195" s="246"/>
      <c r="N195" s="246"/>
      <c r="O195" s="246"/>
      <c r="P195" s="246"/>
      <c r="Q195" s="246"/>
      <c r="R195" s="246"/>
      <c r="S195" s="246"/>
      <c r="T195" s="247"/>
      <c r="U195" s="248"/>
      <c r="V195" s="248"/>
      <c r="W195" s="249"/>
    </row>
    <row r="196">
      <c r="A196" s="242"/>
      <c r="B196" s="243"/>
      <c r="C196" s="242"/>
      <c r="D196" s="242"/>
      <c r="E196" s="242"/>
      <c r="F196" s="242"/>
      <c r="G196" s="242"/>
      <c r="H196" s="242"/>
      <c r="I196" s="242"/>
      <c r="J196" s="244"/>
      <c r="K196" s="242"/>
      <c r="L196" s="245"/>
      <c r="M196" s="246"/>
      <c r="N196" s="246"/>
      <c r="O196" s="246"/>
      <c r="P196" s="246"/>
      <c r="Q196" s="246"/>
      <c r="R196" s="246"/>
      <c r="S196" s="246"/>
      <c r="T196" s="247"/>
      <c r="U196" s="248"/>
      <c r="V196" s="248"/>
      <c r="W196" s="249"/>
    </row>
    <row r="197">
      <c r="A197" s="242"/>
      <c r="B197" s="243"/>
      <c r="C197" s="242"/>
      <c r="D197" s="242"/>
      <c r="E197" s="242"/>
      <c r="F197" s="242"/>
      <c r="G197" s="242"/>
      <c r="H197" s="242"/>
      <c r="I197" s="242"/>
      <c r="J197" s="244"/>
      <c r="K197" s="242"/>
      <c r="L197" s="245"/>
      <c r="M197" s="246"/>
      <c r="N197" s="246"/>
      <c r="O197" s="246"/>
      <c r="P197" s="246"/>
      <c r="Q197" s="246"/>
      <c r="R197" s="246"/>
      <c r="S197" s="246"/>
      <c r="T197" s="247"/>
      <c r="U197" s="248"/>
      <c r="V197" s="248"/>
      <c r="W197" s="249"/>
    </row>
    <row r="198">
      <c r="A198" s="242"/>
      <c r="B198" s="243"/>
      <c r="C198" s="242"/>
      <c r="D198" s="242"/>
      <c r="E198" s="242"/>
      <c r="F198" s="242"/>
      <c r="G198" s="242"/>
      <c r="H198" s="242"/>
      <c r="I198" s="242"/>
      <c r="J198" s="244"/>
      <c r="K198" s="242"/>
      <c r="L198" s="245"/>
      <c r="M198" s="246"/>
      <c r="N198" s="246"/>
      <c r="O198" s="246"/>
      <c r="P198" s="246"/>
      <c r="Q198" s="246"/>
      <c r="R198" s="246"/>
      <c r="S198" s="246"/>
      <c r="T198" s="247"/>
      <c r="U198" s="248"/>
      <c r="V198" s="248"/>
      <c r="W198" s="249"/>
    </row>
    <row r="199">
      <c r="A199" s="242"/>
      <c r="B199" s="243"/>
      <c r="C199" s="242"/>
      <c r="D199" s="242"/>
      <c r="E199" s="242"/>
      <c r="F199" s="242"/>
      <c r="G199" s="242"/>
      <c r="H199" s="242"/>
      <c r="I199" s="242"/>
      <c r="J199" s="244"/>
      <c r="K199" s="242"/>
      <c r="L199" s="245"/>
      <c r="M199" s="246"/>
      <c r="N199" s="246"/>
      <c r="O199" s="246"/>
      <c r="P199" s="246"/>
      <c r="Q199" s="246"/>
      <c r="R199" s="246"/>
      <c r="S199" s="246"/>
      <c r="T199" s="247"/>
      <c r="U199" s="248"/>
      <c r="V199" s="248"/>
      <c r="W199" s="249"/>
    </row>
    <row r="200">
      <c r="A200" s="242"/>
      <c r="B200" s="243"/>
      <c r="C200" s="242"/>
      <c r="D200" s="242"/>
      <c r="E200" s="242"/>
      <c r="F200" s="242"/>
      <c r="G200" s="242"/>
      <c r="H200" s="242"/>
      <c r="I200" s="242"/>
      <c r="J200" s="244"/>
      <c r="K200" s="242"/>
      <c r="L200" s="245"/>
      <c r="M200" s="246"/>
      <c r="N200" s="246"/>
      <c r="O200" s="246"/>
      <c r="P200" s="246"/>
      <c r="Q200" s="246"/>
      <c r="R200" s="246"/>
      <c r="S200" s="246"/>
      <c r="T200" s="247"/>
      <c r="U200" s="248"/>
      <c r="V200" s="248"/>
      <c r="W200" s="249"/>
    </row>
    <row r="201">
      <c r="A201" s="242"/>
      <c r="B201" s="243"/>
      <c r="C201" s="242"/>
      <c r="D201" s="242"/>
      <c r="E201" s="242"/>
      <c r="F201" s="242"/>
      <c r="G201" s="242"/>
      <c r="H201" s="242"/>
      <c r="I201" s="242"/>
      <c r="J201" s="244"/>
      <c r="K201" s="242"/>
      <c r="L201" s="245"/>
      <c r="M201" s="246"/>
      <c r="N201" s="246"/>
      <c r="O201" s="246"/>
      <c r="P201" s="246"/>
      <c r="Q201" s="246"/>
      <c r="R201" s="246"/>
      <c r="S201" s="246"/>
      <c r="T201" s="247"/>
      <c r="U201" s="248"/>
      <c r="V201" s="248"/>
      <c r="W201" s="249"/>
    </row>
    <row r="202">
      <c r="A202" s="242"/>
      <c r="B202" s="243"/>
      <c r="C202" s="242"/>
      <c r="D202" s="242"/>
      <c r="E202" s="242"/>
      <c r="F202" s="242"/>
      <c r="G202" s="242"/>
      <c r="H202" s="242"/>
      <c r="I202" s="242"/>
      <c r="J202" s="244"/>
      <c r="K202" s="242"/>
      <c r="L202" s="245"/>
      <c r="M202" s="246"/>
      <c r="N202" s="246"/>
      <c r="O202" s="246"/>
      <c r="P202" s="246"/>
      <c r="Q202" s="246"/>
      <c r="R202" s="246"/>
      <c r="S202" s="246"/>
      <c r="T202" s="247"/>
      <c r="U202" s="248"/>
      <c r="V202" s="248"/>
      <c r="W202" s="249"/>
    </row>
    <row r="203">
      <c r="A203" s="242"/>
      <c r="B203" s="243"/>
      <c r="C203" s="242"/>
      <c r="D203" s="242"/>
      <c r="E203" s="242"/>
      <c r="F203" s="242"/>
      <c r="G203" s="242"/>
      <c r="H203" s="242"/>
      <c r="I203" s="242"/>
      <c r="J203" s="244"/>
      <c r="K203" s="242"/>
      <c r="L203" s="245"/>
      <c r="M203" s="246"/>
      <c r="N203" s="246"/>
      <c r="O203" s="246"/>
      <c r="P203" s="246"/>
      <c r="Q203" s="246"/>
      <c r="R203" s="246"/>
      <c r="S203" s="246"/>
      <c r="T203" s="247"/>
      <c r="U203" s="248"/>
      <c r="V203" s="248"/>
      <c r="W203" s="249"/>
    </row>
    <row r="204">
      <c r="A204" s="242"/>
      <c r="B204" s="243"/>
      <c r="C204" s="242"/>
      <c r="D204" s="242"/>
      <c r="E204" s="242"/>
      <c r="F204" s="242"/>
      <c r="G204" s="242"/>
      <c r="H204" s="242"/>
      <c r="I204" s="242"/>
      <c r="J204" s="244"/>
      <c r="K204" s="242"/>
      <c r="L204" s="245"/>
      <c r="M204" s="246"/>
      <c r="N204" s="246"/>
      <c r="O204" s="246"/>
      <c r="P204" s="246"/>
      <c r="Q204" s="246"/>
      <c r="R204" s="246"/>
      <c r="S204" s="246"/>
      <c r="T204" s="247"/>
      <c r="U204" s="248"/>
      <c r="V204" s="248"/>
      <c r="W204" s="249"/>
    </row>
    <row r="205">
      <c r="A205" s="242"/>
      <c r="B205" s="243"/>
      <c r="C205" s="242"/>
      <c r="D205" s="242"/>
      <c r="E205" s="242"/>
      <c r="F205" s="242"/>
      <c r="G205" s="242"/>
      <c r="H205" s="242"/>
      <c r="I205" s="242"/>
      <c r="J205" s="244"/>
      <c r="K205" s="242"/>
      <c r="L205" s="245"/>
      <c r="M205" s="246"/>
      <c r="N205" s="246"/>
      <c r="O205" s="246"/>
      <c r="P205" s="246"/>
      <c r="Q205" s="246"/>
      <c r="R205" s="246"/>
      <c r="S205" s="246"/>
      <c r="T205" s="247"/>
      <c r="U205" s="248"/>
      <c r="V205" s="248"/>
      <c r="W205" s="249"/>
    </row>
    <row r="206">
      <c r="A206" s="242"/>
      <c r="B206" s="243"/>
      <c r="C206" s="242"/>
      <c r="D206" s="242"/>
      <c r="E206" s="242"/>
      <c r="F206" s="242"/>
      <c r="G206" s="242"/>
      <c r="H206" s="242"/>
      <c r="I206" s="242"/>
      <c r="J206" s="244"/>
      <c r="K206" s="242"/>
      <c r="L206" s="245"/>
      <c r="M206" s="246"/>
      <c r="N206" s="246"/>
      <c r="O206" s="246"/>
      <c r="P206" s="246"/>
      <c r="Q206" s="246"/>
      <c r="R206" s="246"/>
      <c r="S206" s="246"/>
      <c r="T206" s="247"/>
      <c r="U206" s="248"/>
      <c r="V206" s="248"/>
      <c r="W206" s="249"/>
    </row>
    <row r="207">
      <c r="A207" s="242"/>
      <c r="B207" s="243"/>
      <c r="C207" s="242"/>
      <c r="D207" s="242"/>
      <c r="E207" s="242"/>
      <c r="F207" s="242"/>
      <c r="G207" s="242"/>
      <c r="H207" s="242"/>
      <c r="I207" s="242"/>
      <c r="J207" s="244"/>
      <c r="K207" s="242"/>
      <c r="L207" s="245"/>
      <c r="M207" s="246"/>
      <c r="N207" s="246"/>
      <c r="O207" s="246"/>
      <c r="P207" s="246"/>
      <c r="Q207" s="246"/>
      <c r="R207" s="246"/>
      <c r="S207" s="246"/>
      <c r="T207" s="247"/>
      <c r="U207" s="248"/>
      <c r="V207" s="248"/>
      <c r="W207" s="249"/>
    </row>
    <row r="208">
      <c r="A208" s="242"/>
      <c r="B208" s="243"/>
      <c r="C208" s="242"/>
      <c r="D208" s="242"/>
      <c r="E208" s="242"/>
      <c r="F208" s="242"/>
      <c r="G208" s="242"/>
      <c r="H208" s="242"/>
      <c r="I208" s="242"/>
      <c r="J208" s="244"/>
      <c r="K208" s="242"/>
      <c r="L208" s="245"/>
      <c r="M208" s="246"/>
      <c r="N208" s="246"/>
      <c r="O208" s="246"/>
      <c r="P208" s="246"/>
      <c r="Q208" s="246"/>
      <c r="R208" s="246"/>
      <c r="S208" s="246"/>
      <c r="T208" s="247"/>
      <c r="U208" s="248"/>
      <c r="V208" s="248"/>
      <c r="W208" s="249"/>
    </row>
    <row r="209">
      <c r="A209" s="242"/>
      <c r="B209" s="243"/>
      <c r="C209" s="242"/>
      <c r="D209" s="242"/>
      <c r="E209" s="242"/>
      <c r="F209" s="242"/>
      <c r="G209" s="242"/>
      <c r="H209" s="242"/>
      <c r="I209" s="242"/>
      <c r="J209" s="244"/>
      <c r="K209" s="242"/>
      <c r="L209" s="245"/>
      <c r="M209" s="246"/>
      <c r="N209" s="246"/>
      <c r="O209" s="246"/>
      <c r="P209" s="246"/>
      <c r="Q209" s="246"/>
      <c r="R209" s="246"/>
      <c r="S209" s="246"/>
      <c r="T209" s="247"/>
      <c r="U209" s="248"/>
      <c r="V209" s="248"/>
      <c r="W209" s="249"/>
    </row>
    <row r="210">
      <c r="A210" s="242"/>
      <c r="B210" s="243"/>
      <c r="C210" s="242"/>
      <c r="D210" s="242"/>
      <c r="E210" s="242"/>
      <c r="F210" s="242"/>
      <c r="G210" s="242"/>
      <c r="H210" s="242"/>
      <c r="I210" s="242"/>
      <c r="J210" s="244"/>
      <c r="K210" s="242"/>
      <c r="L210" s="245"/>
      <c r="M210" s="246"/>
      <c r="N210" s="246"/>
      <c r="O210" s="246"/>
      <c r="P210" s="246"/>
      <c r="Q210" s="246"/>
      <c r="R210" s="246"/>
      <c r="S210" s="246"/>
      <c r="T210" s="247"/>
      <c r="U210" s="248"/>
      <c r="V210" s="248"/>
      <c r="W210" s="249"/>
    </row>
    <row r="211">
      <c r="A211" s="242"/>
      <c r="B211" s="243"/>
      <c r="C211" s="242"/>
      <c r="D211" s="242"/>
      <c r="E211" s="242"/>
      <c r="F211" s="242"/>
      <c r="G211" s="242"/>
      <c r="H211" s="242"/>
      <c r="I211" s="242"/>
      <c r="J211" s="244"/>
      <c r="K211" s="242"/>
      <c r="L211" s="245"/>
      <c r="M211" s="246"/>
      <c r="N211" s="246"/>
      <c r="O211" s="246"/>
      <c r="P211" s="246"/>
      <c r="Q211" s="246"/>
      <c r="R211" s="246"/>
      <c r="S211" s="246"/>
      <c r="T211" s="247"/>
      <c r="U211" s="248"/>
      <c r="V211" s="248"/>
      <c r="W211" s="249"/>
    </row>
    <row r="212">
      <c r="A212" s="242"/>
      <c r="B212" s="243"/>
      <c r="C212" s="242"/>
      <c r="D212" s="242"/>
      <c r="E212" s="242"/>
      <c r="F212" s="242"/>
      <c r="G212" s="242"/>
      <c r="H212" s="242"/>
      <c r="I212" s="242"/>
      <c r="J212" s="244"/>
      <c r="K212" s="242"/>
      <c r="L212" s="245"/>
      <c r="M212" s="246"/>
      <c r="N212" s="246"/>
      <c r="O212" s="246"/>
      <c r="P212" s="246"/>
      <c r="Q212" s="246"/>
      <c r="R212" s="246"/>
      <c r="S212" s="246"/>
      <c r="T212" s="247"/>
      <c r="U212" s="248"/>
      <c r="V212" s="248"/>
      <c r="W212" s="249"/>
    </row>
    <row r="213">
      <c r="A213" s="242"/>
      <c r="B213" s="243"/>
      <c r="C213" s="242"/>
      <c r="D213" s="242"/>
      <c r="E213" s="242"/>
      <c r="F213" s="242"/>
      <c r="G213" s="242"/>
      <c r="H213" s="242"/>
      <c r="I213" s="242"/>
      <c r="J213" s="244"/>
      <c r="K213" s="242"/>
      <c r="L213" s="245"/>
      <c r="M213" s="246"/>
      <c r="N213" s="246"/>
      <c r="O213" s="246"/>
      <c r="P213" s="246"/>
      <c r="Q213" s="246"/>
      <c r="R213" s="246"/>
      <c r="S213" s="246"/>
      <c r="T213" s="247"/>
      <c r="U213" s="248"/>
      <c r="V213" s="248"/>
      <c r="W213" s="249"/>
    </row>
    <row r="214">
      <c r="A214" s="242"/>
      <c r="B214" s="243"/>
      <c r="C214" s="242"/>
      <c r="D214" s="242"/>
      <c r="E214" s="242"/>
      <c r="F214" s="242"/>
      <c r="G214" s="242"/>
      <c r="H214" s="242"/>
      <c r="I214" s="242"/>
      <c r="J214" s="244"/>
      <c r="K214" s="242"/>
      <c r="L214" s="245"/>
      <c r="M214" s="246"/>
      <c r="N214" s="246"/>
      <c r="O214" s="246"/>
      <c r="P214" s="246"/>
      <c r="Q214" s="246"/>
      <c r="R214" s="246"/>
      <c r="S214" s="246"/>
      <c r="T214" s="247"/>
      <c r="U214" s="248"/>
      <c r="V214" s="248"/>
      <c r="W214" s="249"/>
    </row>
    <row r="215">
      <c r="A215" s="242"/>
      <c r="B215" s="243"/>
      <c r="C215" s="242"/>
      <c r="D215" s="242"/>
      <c r="E215" s="242"/>
      <c r="F215" s="242"/>
      <c r="G215" s="242"/>
      <c r="H215" s="242"/>
      <c r="I215" s="242"/>
      <c r="J215" s="244"/>
      <c r="K215" s="242"/>
      <c r="L215" s="245"/>
      <c r="M215" s="246"/>
      <c r="N215" s="246"/>
      <c r="O215" s="246"/>
      <c r="P215" s="246"/>
      <c r="Q215" s="246"/>
      <c r="R215" s="246"/>
      <c r="S215" s="246"/>
      <c r="T215" s="247"/>
      <c r="U215" s="248"/>
      <c r="V215" s="248"/>
      <c r="W215" s="249"/>
    </row>
    <row r="216">
      <c r="A216" s="242"/>
      <c r="B216" s="243"/>
      <c r="C216" s="242"/>
      <c r="D216" s="242"/>
      <c r="E216" s="242"/>
      <c r="F216" s="242"/>
      <c r="G216" s="242"/>
      <c r="H216" s="242"/>
      <c r="I216" s="242"/>
      <c r="J216" s="244"/>
      <c r="K216" s="242"/>
      <c r="L216" s="245"/>
      <c r="M216" s="246"/>
      <c r="N216" s="246"/>
      <c r="O216" s="246"/>
      <c r="P216" s="246"/>
      <c r="Q216" s="246"/>
      <c r="R216" s="246"/>
      <c r="S216" s="246"/>
      <c r="T216" s="247"/>
      <c r="U216" s="248"/>
      <c r="V216" s="248"/>
      <c r="W216" s="249"/>
    </row>
    <row r="217">
      <c r="A217" s="242"/>
      <c r="B217" s="243"/>
      <c r="C217" s="242"/>
      <c r="D217" s="242"/>
      <c r="E217" s="242"/>
      <c r="F217" s="242"/>
      <c r="G217" s="242"/>
      <c r="H217" s="242"/>
      <c r="I217" s="242"/>
      <c r="J217" s="244"/>
      <c r="K217" s="242"/>
      <c r="L217" s="245"/>
      <c r="M217" s="246"/>
      <c r="N217" s="246"/>
      <c r="O217" s="246"/>
      <c r="P217" s="246"/>
      <c r="Q217" s="246"/>
      <c r="R217" s="246"/>
      <c r="S217" s="246"/>
      <c r="T217" s="247"/>
      <c r="U217" s="248"/>
      <c r="V217" s="248"/>
      <c r="W217" s="249"/>
    </row>
    <row r="218">
      <c r="A218" s="242"/>
      <c r="B218" s="243"/>
      <c r="C218" s="242"/>
      <c r="D218" s="242"/>
      <c r="E218" s="242"/>
      <c r="F218" s="242"/>
      <c r="G218" s="242"/>
      <c r="H218" s="242"/>
      <c r="I218" s="242"/>
      <c r="J218" s="244"/>
      <c r="K218" s="242"/>
      <c r="L218" s="245"/>
      <c r="M218" s="246"/>
      <c r="N218" s="246"/>
      <c r="O218" s="246"/>
      <c r="P218" s="246"/>
      <c r="Q218" s="246"/>
      <c r="R218" s="246"/>
      <c r="S218" s="246"/>
      <c r="T218" s="247"/>
      <c r="U218" s="248"/>
      <c r="V218" s="248"/>
      <c r="W218" s="249"/>
    </row>
    <row r="219">
      <c r="A219" s="242"/>
      <c r="B219" s="243"/>
      <c r="C219" s="242"/>
      <c r="D219" s="242"/>
      <c r="E219" s="242"/>
      <c r="F219" s="242"/>
      <c r="G219" s="242"/>
      <c r="H219" s="242"/>
      <c r="I219" s="242"/>
      <c r="J219" s="244"/>
      <c r="K219" s="242"/>
      <c r="L219" s="245"/>
      <c r="M219" s="246"/>
      <c r="N219" s="246"/>
      <c r="O219" s="246"/>
      <c r="P219" s="246"/>
      <c r="Q219" s="246"/>
      <c r="R219" s="246"/>
      <c r="S219" s="246"/>
      <c r="T219" s="247"/>
      <c r="U219" s="248"/>
      <c r="V219" s="248"/>
      <c r="W219" s="249"/>
    </row>
    <row r="220">
      <c r="A220" s="242"/>
      <c r="B220" s="243"/>
      <c r="C220" s="242"/>
      <c r="D220" s="242"/>
      <c r="E220" s="242"/>
      <c r="F220" s="242"/>
      <c r="G220" s="242"/>
      <c r="H220" s="242"/>
      <c r="I220" s="242"/>
      <c r="J220" s="244"/>
      <c r="K220" s="242"/>
      <c r="L220" s="245"/>
      <c r="M220" s="246"/>
      <c r="N220" s="246"/>
      <c r="O220" s="246"/>
      <c r="P220" s="246"/>
      <c r="Q220" s="246"/>
      <c r="R220" s="246"/>
      <c r="S220" s="246"/>
      <c r="T220" s="247"/>
      <c r="U220" s="248"/>
      <c r="V220" s="248"/>
      <c r="W220" s="249"/>
    </row>
    <row r="221">
      <c r="A221" s="242"/>
      <c r="B221" s="243"/>
      <c r="C221" s="242"/>
      <c r="D221" s="242"/>
      <c r="E221" s="242"/>
      <c r="F221" s="242"/>
      <c r="G221" s="242"/>
      <c r="H221" s="242"/>
      <c r="I221" s="242"/>
      <c r="J221" s="244"/>
      <c r="K221" s="242"/>
      <c r="L221" s="245"/>
      <c r="M221" s="246"/>
      <c r="N221" s="246"/>
      <c r="O221" s="246"/>
      <c r="P221" s="246"/>
      <c r="Q221" s="246"/>
      <c r="R221" s="246"/>
      <c r="S221" s="246"/>
      <c r="T221" s="247"/>
      <c r="U221" s="248"/>
      <c r="V221" s="248"/>
      <c r="W221" s="249"/>
    </row>
    <row r="222">
      <c r="A222" s="242"/>
      <c r="B222" s="243"/>
      <c r="C222" s="242"/>
      <c r="D222" s="242"/>
      <c r="E222" s="242"/>
      <c r="F222" s="242"/>
      <c r="G222" s="242"/>
      <c r="H222" s="242"/>
      <c r="I222" s="242"/>
      <c r="J222" s="244"/>
      <c r="K222" s="242"/>
      <c r="L222" s="245"/>
      <c r="M222" s="246"/>
      <c r="N222" s="246"/>
      <c r="O222" s="246"/>
      <c r="P222" s="246"/>
      <c r="Q222" s="246"/>
      <c r="R222" s="246"/>
      <c r="S222" s="246"/>
      <c r="T222" s="247"/>
      <c r="U222" s="248"/>
      <c r="V222" s="248"/>
      <c r="W222" s="249"/>
    </row>
    <row r="223">
      <c r="A223" s="242"/>
      <c r="B223" s="243"/>
      <c r="C223" s="242"/>
      <c r="D223" s="242"/>
      <c r="E223" s="242"/>
      <c r="F223" s="242"/>
      <c r="G223" s="242"/>
      <c r="H223" s="242"/>
      <c r="I223" s="242"/>
      <c r="J223" s="244"/>
      <c r="K223" s="242"/>
      <c r="L223" s="245"/>
      <c r="M223" s="246"/>
      <c r="N223" s="246"/>
      <c r="O223" s="246"/>
      <c r="P223" s="246"/>
      <c r="Q223" s="246"/>
      <c r="R223" s="246"/>
      <c r="S223" s="246"/>
      <c r="T223" s="247"/>
      <c r="U223" s="248"/>
      <c r="V223" s="248"/>
      <c r="W223" s="249"/>
    </row>
    <row r="224">
      <c r="A224" s="242"/>
      <c r="B224" s="243"/>
      <c r="C224" s="242"/>
      <c r="D224" s="242"/>
      <c r="E224" s="242"/>
      <c r="F224" s="242"/>
      <c r="G224" s="242"/>
      <c r="H224" s="242"/>
      <c r="I224" s="242"/>
      <c r="J224" s="244"/>
      <c r="K224" s="242"/>
      <c r="L224" s="245"/>
      <c r="M224" s="246"/>
      <c r="N224" s="246"/>
      <c r="O224" s="246"/>
      <c r="P224" s="246"/>
      <c r="Q224" s="246"/>
      <c r="R224" s="246"/>
      <c r="S224" s="246"/>
      <c r="T224" s="247"/>
      <c r="U224" s="248"/>
      <c r="V224" s="248"/>
      <c r="W224" s="249"/>
    </row>
    <row r="225">
      <c r="A225" s="242"/>
      <c r="B225" s="243"/>
      <c r="C225" s="242"/>
      <c r="D225" s="242"/>
      <c r="E225" s="242"/>
      <c r="F225" s="242"/>
      <c r="G225" s="242"/>
      <c r="H225" s="242"/>
      <c r="I225" s="242"/>
      <c r="J225" s="244"/>
      <c r="K225" s="242"/>
      <c r="L225" s="245"/>
      <c r="M225" s="246"/>
      <c r="N225" s="246"/>
      <c r="O225" s="246"/>
      <c r="P225" s="246"/>
      <c r="Q225" s="246"/>
      <c r="R225" s="246"/>
      <c r="S225" s="246"/>
      <c r="T225" s="247"/>
      <c r="U225" s="248"/>
      <c r="V225" s="248"/>
      <c r="W225" s="249"/>
    </row>
    <row r="226">
      <c r="A226" s="242"/>
      <c r="B226" s="243"/>
      <c r="C226" s="242"/>
      <c r="D226" s="242"/>
      <c r="E226" s="242"/>
      <c r="F226" s="242"/>
      <c r="G226" s="242"/>
      <c r="H226" s="242"/>
      <c r="I226" s="242"/>
      <c r="J226" s="244"/>
      <c r="K226" s="242"/>
      <c r="L226" s="245"/>
      <c r="M226" s="246"/>
      <c r="N226" s="246"/>
      <c r="O226" s="246"/>
      <c r="P226" s="246"/>
      <c r="Q226" s="246"/>
      <c r="R226" s="246"/>
      <c r="S226" s="246"/>
      <c r="T226" s="247"/>
      <c r="U226" s="248"/>
      <c r="V226" s="248"/>
      <c r="W226" s="249"/>
    </row>
    <row r="227">
      <c r="A227" s="242"/>
      <c r="B227" s="243"/>
      <c r="C227" s="242"/>
      <c r="D227" s="242"/>
      <c r="E227" s="242"/>
      <c r="F227" s="242"/>
      <c r="G227" s="242"/>
      <c r="H227" s="242"/>
      <c r="I227" s="242"/>
      <c r="J227" s="244"/>
      <c r="K227" s="242"/>
      <c r="L227" s="245"/>
      <c r="M227" s="246"/>
      <c r="N227" s="246"/>
      <c r="O227" s="246"/>
      <c r="P227" s="246"/>
      <c r="Q227" s="246"/>
      <c r="R227" s="246"/>
      <c r="S227" s="246"/>
      <c r="T227" s="247"/>
      <c r="U227" s="248"/>
      <c r="V227" s="248"/>
      <c r="W227" s="249"/>
    </row>
    <row r="228">
      <c r="A228" s="242"/>
      <c r="B228" s="243"/>
      <c r="C228" s="242"/>
      <c r="D228" s="242"/>
      <c r="E228" s="242"/>
      <c r="F228" s="242"/>
      <c r="G228" s="242"/>
      <c r="H228" s="242"/>
      <c r="I228" s="242"/>
      <c r="J228" s="244"/>
      <c r="K228" s="242"/>
      <c r="L228" s="245"/>
      <c r="M228" s="246"/>
      <c r="N228" s="246"/>
      <c r="O228" s="246"/>
      <c r="P228" s="246"/>
      <c r="Q228" s="246"/>
      <c r="R228" s="246"/>
      <c r="S228" s="246"/>
      <c r="T228" s="247"/>
      <c r="U228" s="248"/>
      <c r="V228" s="248"/>
      <c r="W228" s="249"/>
    </row>
    <row r="229">
      <c r="A229" s="242"/>
      <c r="B229" s="243"/>
      <c r="C229" s="242"/>
      <c r="D229" s="242"/>
      <c r="E229" s="242"/>
      <c r="F229" s="242"/>
      <c r="G229" s="242"/>
      <c r="H229" s="242"/>
      <c r="I229" s="242"/>
      <c r="J229" s="244"/>
      <c r="K229" s="242"/>
      <c r="L229" s="245"/>
      <c r="M229" s="246"/>
      <c r="N229" s="246"/>
      <c r="O229" s="246"/>
      <c r="P229" s="246"/>
      <c r="Q229" s="246"/>
      <c r="R229" s="246"/>
      <c r="S229" s="246"/>
      <c r="T229" s="247"/>
      <c r="U229" s="248"/>
      <c r="V229" s="248"/>
      <c r="W229" s="249"/>
    </row>
    <row r="230">
      <c r="A230" s="242"/>
      <c r="B230" s="243"/>
      <c r="C230" s="242"/>
      <c r="D230" s="242"/>
      <c r="E230" s="242"/>
      <c r="F230" s="242"/>
      <c r="G230" s="242"/>
      <c r="H230" s="242"/>
      <c r="I230" s="242"/>
      <c r="J230" s="244"/>
      <c r="K230" s="242"/>
      <c r="L230" s="245"/>
      <c r="M230" s="246"/>
      <c r="N230" s="246"/>
      <c r="O230" s="246"/>
      <c r="P230" s="246"/>
      <c r="Q230" s="246"/>
      <c r="R230" s="246"/>
      <c r="S230" s="246"/>
      <c r="T230" s="247"/>
      <c r="U230" s="248"/>
      <c r="V230" s="248"/>
      <c r="W230" s="249"/>
    </row>
    <row r="231">
      <c r="A231" s="242"/>
      <c r="B231" s="243"/>
      <c r="C231" s="242"/>
      <c r="D231" s="242"/>
      <c r="E231" s="242"/>
      <c r="F231" s="242"/>
      <c r="G231" s="242"/>
      <c r="H231" s="242"/>
      <c r="I231" s="242"/>
      <c r="J231" s="244"/>
      <c r="K231" s="242"/>
      <c r="L231" s="245"/>
      <c r="M231" s="246"/>
      <c r="N231" s="246"/>
      <c r="O231" s="246"/>
      <c r="P231" s="246"/>
      <c r="Q231" s="246"/>
      <c r="R231" s="246"/>
      <c r="S231" s="246"/>
      <c r="T231" s="247"/>
      <c r="U231" s="248"/>
      <c r="V231" s="248"/>
      <c r="W231" s="249"/>
    </row>
    <row r="232">
      <c r="A232" s="242"/>
      <c r="B232" s="243"/>
      <c r="C232" s="242"/>
      <c r="D232" s="242"/>
      <c r="E232" s="242"/>
      <c r="F232" s="242"/>
      <c r="G232" s="242"/>
      <c r="H232" s="242"/>
      <c r="I232" s="242"/>
      <c r="J232" s="244"/>
      <c r="K232" s="242"/>
      <c r="L232" s="245"/>
      <c r="M232" s="246"/>
      <c r="N232" s="246"/>
      <c r="O232" s="246"/>
      <c r="P232" s="246"/>
      <c r="Q232" s="246"/>
      <c r="R232" s="246"/>
      <c r="S232" s="246"/>
      <c r="T232" s="247"/>
      <c r="U232" s="248"/>
      <c r="V232" s="248"/>
      <c r="W232" s="249"/>
    </row>
    <row r="233">
      <c r="A233" s="242"/>
      <c r="B233" s="243"/>
      <c r="C233" s="242"/>
      <c r="D233" s="242"/>
      <c r="E233" s="242"/>
      <c r="F233" s="242"/>
      <c r="G233" s="242"/>
      <c r="H233" s="242"/>
      <c r="I233" s="242"/>
      <c r="J233" s="244"/>
      <c r="K233" s="242"/>
      <c r="L233" s="245"/>
      <c r="M233" s="246"/>
      <c r="N233" s="246"/>
      <c r="O233" s="246"/>
      <c r="P233" s="246"/>
      <c r="Q233" s="246"/>
      <c r="R233" s="246"/>
      <c r="S233" s="246"/>
      <c r="T233" s="247"/>
      <c r="U233" s="248"/>
      <c r="V233" s="248"/>
      <c r="W233" s="249"/>
    </row>
    <row r="234">
      <c r="A234" s="242"/>
      <c r="B234" s="243"/>
      <c r="C234" s="242"/>
      <c r="D234" s="242"/>
      <c r="E234" s="242"/>
      <c r="F234" s="242"/>
      <c r="G234" s="242"/>
      <c r="H234" s="242"/>
      <c r="I234" s="242"/>
      <c r="J234" s="244"/>
      <c r="K234" s="242"/>
      <c r="L234" s="245"/>
      <c r="M234" s="246"/>
      <c r="N234" s="246"/>
      <c r="O234" s="246"/>
      <c r="P234" s="246"/>
      <c r="Q234" s="246"/>
      <c r="R234" s="246"/>
      <c r="S234" s="246"/>
      <c r="T234" s="247"/>
      <c r="U234" s="248"/>
      <c r="V234" s="248"/>
      <c r="W234" s="249"/>
    </row>
    <row r="235">
      <c r="A235" s="242"/>
      <c r="B235" s="243"/>
      <c r="C235" s="242"/>
      <c r="D235" s="242"/>
      <c r="E235" s="242"/>
      <c r="F235" s="242"/>
      <c r="G235" s="242"/>
      <c r="H235" s="242"/>
      <c r="I235" s="242"/>
      <c r="J235" s="244"/>
      <c r="K235" s="242"/>
      <c r="L235" s="245"/>
      <c r="M235" s="246"/>
      <c r="N235" s="246"/>
      <c r="O235" s="246"/>
      <c r="P235" s="246"/>
      <c r="Q235" s="246"/>
      <c r="R235" s="246"/>
      <c r="S235" s="246"/>
      <c r="T235" s="247"/>
      <c r="U235" s="248"/>
      <c r="V235" s="248"/>
      <c r="W235" s="249"/>
    </row>
    <row r="236">
      <c r="A236" s="242"/>
      <c r="B236" s="243"/>
      <c r="C236" s="242"/>
      <c r="D236" s="242"/>
      <c r="E236" s="242"/>
      <c r="F236" s="242"/>
      <c r="G236" s="242"/>
      <c r="H236" s="242"/>
      <c r="I236" s="242"/>
      <c r="J236" s="244"/>
      <c r="K236" s="242"/>
      <c r="L236" s="245"/>
      <c r="M236" s="246"/>
      <c r="N236" s="246"/>
      <c r="O236" s="246"/>
      <c r="P236" s="246"/>
      <c r="Q236" s="246"/>
      <c r="R236" s="246"/>
      <c r="S236" s="246"/>
      <c r="T236" s="247"/>
      <c r="U236" s="248"/>
      <c r="V236" s="248"/>
      <c r="W236" s="249"/>
    </row>
    <row r="237">
      <c r="A237" s="242"/>
      <c r="B237" s="243"/>
      <c r="C237" s="242"/>
      <c r="D237" s="242"/>
      <c r="E237" s="242"/>
      <c r="F237" s="242"/>
      <c r="G237" s="242"/>
      <c r="H237" s="242"/>
      <c r="I237" s="242"/>
      <c r="J237" s="244"/>
      <c r="K237" s="242"/>
      <c r="L237" s="245"/>
      <c r="M237" s="246"/>
      <c r="N237" s="246"/>
      <c r="O237" s="246"/>
      <c r="P237" s="246"/>
      <c r="Q237" s="246"/>
      <c r="R237" s="246"/>
      <c r="S237" s="246"/>
      <c r="T237" s="247"/>
      <c r="U237" s="248"/>
      <c r="V237" s="248"/>
      <c r="W237" s="249"/>
    </row>
    <row r="238">
      <c r="A238" s="242"/>
      <c r="B238" s="243"/>
      <c r="C238" s="242"/>
      <c r="D238" s="242"/>
      <c r="E238" s="242"/>
      <c r="F238" s="242"/>
      <c r="G238" s="242"/>
      <c r="H238" s="242"/>
      <c r="I238" s="242"/>
      <c r="J238" s="244"/>
      <c r="K238" s="242"/>
      <c r="L238" s="245"/>
      <c r="M238" s="246"/>
      <c r="N238" s="246"/>
      <c r="O238" s="246"/>
      <c r="P238" s="246"/>
      <c r="Q238" s="246"/>
      <c r="R238" s="246"/>
      <c r="S238" s="246"/>
      <c r="T238" s="247"/>
      <c r="U238" s="248"/>
      <c r="V238" s="248"/>
      <c r="W238" s="249"/>
    </row>
    <row r="239">
      <c r="A239" s="242"/>
      <c r="B239" s="243"/>
      <c r="C239" s="242"/>
      <c r="D239" s="242"/>
      <c r="E239" s="242"/>
      <c r="F239" s="242"/>
      <c r="G239" s="242"/>
      <c r="H239" s="242"/>
      <c r="I239" s="242"/>
      <c r="J239" s="244"/>
      <c r="K239" s="242"/>
      <c r="L239" s="245"/>
      <c r="M239" s="246"/>
      <c r="N239" s="246"/>
      <c r="O239" s="246"/>
      <c r="P239" s="246"/>
      <c r="Q239" s="246"/>
      <c r="R239" s="246"/>
      <c r="S239" s="246"/>
      <c r="T239" s="247"/>
      <c r="U239" s="248"/>
      <c r="V239" s="248"/>
      <c r="W239" s="249"/>
    </row>
    <row r="240">
      <c r="A240" s="242"/>
      <c r="B240" s="243"/>
      <c r="C240" s="242"/>
      <c r="D240" s="242"/>
      <c r="E240" s="242"/>
      <c r="F240" s="242"/>
      <c r="G240" s="242"/>
      <c r="H240" s="242"/>
      <c r="I240" s="242"/>
      <c r="J240" s="244"/>
      <c r="K240" s="242"/>
      <c r="L240" s="245"/>
      <c r="M240" s="246"/>
      <c r="N240" s="246"/>
      <c r="O240" s="246"/>
      <c r="P240" s="246"/>
      <c r="Q240" s="246"/>
      <c r="R240" s="246"/>
      <c r="S240" s="246"/>
      <c r="T240" s="247"/>
      <c r="U240" s="248"/>
      <c r="V240" s="248"/>
      <c r="W240" s="249"/>
    </row>
    <row r="241">
      <c r="A241" s="242"/>
      <c r="B241" s="243"/>
      <c r="C241" s="242"/>
      <c r="D241" s="242"/>
      <c r="E241" s="242"/>
      <c r="F241" s="242"/>
      <c r="G241" s="242"/>
      <c r="H241" s="242"/>
      <c r="I241" s="242"/>
      <c r="J241" s="244"/>
      <c r="K241" s="242"/>
      <c r="L241" s="245"/>
      <c r="M241" s="246"/>
      <c r="N241" s="246"/>
      <c r="O241" s="246"/>
      <c r="P241" s="246"/>
      <c r="Q241" s="246"/>
      <c r="R241" s="246"/>
      <c r="S241" s="246"/>
      <c r="T241" s="247"/>
      <c r="U241" s="248"/>
      <c r="V241" s="248"/>
      <c r="W241" s="249"/>
    </row>
    <row r="242">
      <c r="A242" s="242"/>
      <c r="B242" s="243"/>
      <c r="C242" s="242"/>
      <c r="D242" s="242"/>
      <c r="E242" s="242"/>
      <c r="F242" s="242"/>
      <c r="G242" s="242"/>
      <c r="H242" s="242"/>
      <c r="I242" s="242"/>
      <c r="J242" s="244"/>
      <c r="K242" s="242"/>
      <c r="L242" s="245"/>
      <c r="M242" s="246"/>
      <c r="N242" s="246"/>
      <c r="O242" s="246"/>
      <c r="P242" s="246"/>
      <c r="Q242" s="246"/>
      <c r="R242" s="246"/>
      <c r="S242" s="246"/>
      <c r="T242" s="247"/>
      <c r="U242" s="248"/>
      <c r="V242" s="248"/>
      <c r="W242" s="249"/>
    </row>
    <row r="243">
      <c r="A243" s="242"/>
      <c r="B243" s="243"/>
      <c r="C243" s="242"/>
      <c r="D243" s="242"/>
      <c r="E243" s="242"/>
      <c r="F243" s="242"/>
      <c r="G243" s="242"/>
      <c r="H243" s="242"/>
      <c r="I243" s="242"/>
      <c r="J243" s="244"/>
      <c r="K243" s="242"/>
      <c r="L243" s="245"/>
      <c r="M243" s="246"/>
      <c r="N243" s="246"/>
      <c r="O243" s="246"/>
      <c r="P243" s="246"/>
      <c r="Q243" s="246"/>
      <c r="R243" s="246"/>
      <c r="S243" s="246"/>
      <c r="T243" s="247"/>
      <c r="U243" s="248"/>
      <c r="V243" s="248"/>
      <c r="W243" s="249"/>
    </row>
    <row r="244">
      <c r="A244" s="242"/>
      <c r="B244" s="243"/>
      <c r="C244" s="242"/>
      <c r="D244" s="242"/>
      <c r="E244" s="242"/>
      <c r="F244" s="242"/>
      <c r="G244" s="242"/>
      <c r="H244" s="242"/>
      <c r="I244" s="242"/>
      <c r="J244" s="244"/>
      <c r="K244" s="242"/>
      <c r="L244" s="245"/>
      <c r="M244" s="246"/>
      <c r="N244" s="246"/>
      <c r="O244" s="246"/>
      <c r="P244" s="246"/>
      <c r="Q244" s="246"/>
      <c r="R244" s="246"/>
      <c r="S244" s="246"/>
      <c r="T244" s="247"/>
      <c r="U244" s="248"/>
      <c r="V244" s="248"/>
      <c r="W244" s="249"/>
    </row>
    <row r="245">
      <c r="A245" s="242"/>
      <c r="B245" s="243"/>
      <c r="C245" s="242"/>
      <c r="D245" s="242"/>
      <c r="E245" s="242"/>
      <c r="F245" s="242"/>
      <c r="G245" s="242"/>
      <c r="H245" s="242"/>
      <c r="I245" s="242"/>
      <c r="J245" s="244"/>
      <c r="K245" s="242"/>
      <c r="L245" s="245"/>
      <c r="M245" s="246"/>
      <c r="N245" s="246"/>
      <c r="O245" s="246"/>
      <c r="P245" s="246"/>
      <c r="Q245" s="246"/>
      <c r="R245" s="246"/>
      <c r="S245" s="246"/>
      <c r="T245" s="247"/>
      <c r="U245" s="248"/>
      <c r="V245" s="248"/>
      <c r="W245" s="249"/>
    </row>
    <row r="246">
      <c r="A246" s="242"/>
      <c r="B246" s="243"/>
      <c r="C246" s="242"/>
      <c r="D246" s="242"/>
      <c r="E246" s="242"/>
      <c r="F246" s="242"/>
      <c r="G246" s="242"/>
      <c r="H246" s="242"/>
      <c r="I246" s="242"/>
      <c r="J246" s="244"/>
      <c r="K246" s="242"/>
      <c r="L246" s="245"/>
      <c r="M246" s="246"/>
      <c r="N246" s="246"/>
      <c r="O246" s="246"/>
      <c r="P246" s="246"/>
      <c r="Q246" s="246"/>
      <c r="R246" s="246"/>
      <c r="S246" s="246"/>
      <c r="T246" s="247"/>
      <c r="U246" s="248"/>
      <c r="V246" s="248"/>
      <c r="W246" s="249"/>
    </row>
    <row r="247">
      <c r="A247" s="242"/>
      <c r="B247" s="243"/>
      <c r="C247" s="242"/>
      <c r="D247" s="242"/>
      <c r="E247" s="242"/>
      <c r="F247" s="242"/>
      <c r="G247" s="242"/>
      <c r="H247" s="242"/>
      <c r="I247" s="242"/>
      <c r="J247" s="244"/>
      <c r="K247" s="242"/>
      <c r="L247" s="245"/>
      <c r="M247" s="246"/>
      <c r="N247" s="246"/>
      <c r="O247" s="246"/>
      <c r="P247" s="246"/>
      <c r="Q247" s="246"/>
      <c r="R247" s="246"/>
      <c r="S247" s="246"/>
      <c r="T247" s="247"/>
      <c r="U247" s="248"/>
      <c r="V247" s="248"/>
      <c r="W247" s="249"/>
    </row>
    <row r="248">
      <c r="A248" s="242"/>
      <c r="B248" s="243"/>
      <c r="C248" s="242"/>
      <c r="D248" s="242"/>
      <c r="E248" s="242"/>
      <c r="F248" s="242"/>
      <c r="G248" s="242"/>
      <c r="H248" s="242"/>
      <c r="I248" s="242"/>
      <c r="J248" s="244"/>
      <c r="K248" s="242"/>
      <c r="L248" s="245"/>
      <c r="M248" s="246"/>
      <c r="N248" s="246"/>
      <c r="O248" s="246"/>
      <c r="P248" s="246"/>
      <c r="Q248" s="246"/>
      <c r="R248" s="246"/>
      <c r="S248" s="246"/>
      <c r="T248" s="247"/>
      <c r="U248" s="248"/>
      <c r="V248" s="248"/>
      <c r="W248" s="249"/>
    </row>
    <row r="249">
      <c r="A249" s="242"/>
      <c r="B249" s="243"/>
      <c r="C249" s="242"/>
      <c r="D249" s="242"/>
      <c r="E249" s="242"/>
      <c r="F249" s="242"/>
      <c r="G249" s="242"/>
      <c r="H249" s="242"/>
      <c r="I249" s="242"/>
      <c r="J249" s="244"/>
      <c r="K249" s="242"/>
      <c r="L249" s="245"/>
      <c r="M249" s="246"/>
      <c r="N249" s="246"/>
      <c r="O249" s="246"/>
      <c r="P249" s="246"/>
      <c r="Q249" s="246"/>
      <c r="R249" s="246"/>
      <c r="S249" s="246"/>
      <c r="T249" s="247"/>
      <c r="U249" s="248"/>
      <c r="V249" s="248"/>
      <c r="W249" s="249"/>
    </row>
    <row r="250">
      <c r="A250" s="242"/>
      <c r="B250" s="243"/>
      <c r="C250" s="242"/>
      <c r="D250" s="242"/>
      <c r="E250" s="242"/>
      <c r="F250" s="242"/>
      <c r="G250" s="242"/>
      <c r="H250" s="242"/>
      <c r="I250" s="242"/>
      <c r="J250" s="244"/>
      <c r="K250" s="242"/>
      <c r="L250" s="245"/>
      <c r="M250" s="246"/>
      <c r="N250" s="246"/>
      <c r="O250" s="246"/>
      <c r="P250" s="246"/>
      <c r="Q250" s="246"/>
      <c r="R250" s="246"/>
      <c r="S250" s="246"/>
      <c r="T250" s="247"/>
      <c r="U250" s="248"/>
      <c r="V250" s="248"/>
      <c r="W250" s="249"/>
    </row>
    <row r="251">
      <c r="A251" s="242"/>
      <c r="B251" s="243"/>
      <c r="C251" s="242"/>
      <c r="D251" s="242"/>
      <c r="E251" s="242"/>
      <c r="F251" s="242"/>
      <c r="G251" s="242"/>
      <c r="H251" s="242"/>
      <c r="I251" s="242"/>
      <c r="J251" s="244"/>
      <c r="K251" s="242"/>
      <c r="L251" s="245"/>
      <c r="M251" s="246"/>
      <c r="N251" s="246"/>
      <c r="O251" s="246"/>
      <c r="P251" s="246"/>
      <c r="Q251" s="246"/>
      <c r="R251" s="246"/>
      <c r="S251" s="246"/>
      <c r="T251" s="247"/>
      <c r="U251" s="248"/>
      <c r="V251" s="248"/>
      <c r="W251" s="249"/>
    </row>
    <row r="252">
      <c r="A252" s="242"/>
      <c r="B252" s="243"/>
      <c r="C252" s="242"/>
      <c r="D252" s="242"/>
      <c r="E252" s="242"/>
      <c r="F252" s="242"/>
      <c r="G252" s="242"/>
      <c r="H252" s="242"/>
      <c r="I252" s="242"/>
      <c r="J252" s="244"/>
      <c r="K252" s="242"/>
      <c r="L252" s="245"/>
      <c r="M252" s="246"/>
      <c r="N252" s="246"/>
      <c r="O252" s="246"/>
      <c r="P252" s="246"/>
      <c r="Q252" s="246"/>
      <c r="R252" s="246"/>
      <c r="S252" s="246"/>
      <c r="T252" s="247"/>
      <c r="U252" s="248"/>
      <c r="V252" s="248"/>
      <c r="W252" s="249"/>
    </row>
    <row r="253">
      <c r="A253" s="242"/>
      <c r="B253" s="243"/>
      <c r="C253" s="242"/>
      <c r="D253" s="242"/>
      <c r="E253" s="242"/>
      <c r="F253" s="242"/>
      <c r="G253" s="242"/>
      <c r="H253" s="242"/>
      <c r="I253" s="242"/>
      <c r="J253" s="244"/>
      <c r="K253" s="242"/>
      <c r="L253" s="245"/>
      <c r="M253" s="246"/>
      <c r="N253" s="246"/>
      <c r="O253" s="246"/>
      <c r="P253" s="246"/>
      <c r="Q253" s="246"/>
      <c r="R253" s="246"/>
      <c r="S253" s="246"/>
      <c r="T253" s="247"/>
      <c r="U253" s="248"/>
      <c r="V253" s="248"/>
      <c r="W253" s="249"/>
    </row>
    <row r="254">
      <c r="A254" s="242"/>
      <c r="B254" s="243"/>
      <c r="C254" s="242"/>
      <c r="D254" s="242"/>
      <c r="E254" s="242"/>
      <c r="F254" s="242"/>
      <c r="G254" s="242"/>
      <c r="H254" s="242"/>
      <c r="I254" s="242"/>
      <c r="J254" s="244"/>
      <c r="K254" s="242"/>
      <c r="L254" s="245"/>
      <c r="M254" s="246"/>
      <c r="N254" s="246"/>
      <c r="O254" s="246"/>
      <c r="P254" s="246"/>
      <c r="Q254" s="246"/>
      <c r="R254" s="246"/>
      <c r="S254" s="246"/>
      <c r="T254" s="247"/>
      <c r="U254" s="248"/>
      <c r="V254" s="248"/>
      <c r="W254" s="249"/>
    </row>
    <row r="255">
      <c r="A255" s="242"/>
      <c r="B255" s="243"/>
      <c r="C255" s="242"/>
      <c r="D255" s="242"/>
      <c r="E255" s="242"/>
      <c r="F255" s="242"/>
      <c r="G255" s="242"/>
      <c r="H255" s="242"/>
      <c r="I255" s="242"/>
      <c r="J255" s="244"/>
      <c r="K255" s="242"/>
      <c r="L255" s="245"/>
      <c r="M255" s="246"/>
      <c r="N255" s="246"/>
      <c r="O255" s="246"/>
      <c r="P255" s="246"/>
      <c r="Q255" s="246"/>
      <c r="R255" s="246"/>
      <c r="S255" s="246"/>
      <c r="T255" s="247"/>
      <c r="U255" s="248"/>
      <c r="V255" s="248"/>
      <c r="W255" s="249"/>
    </row>
    <row r="256">
      <c r="A256" s="242"/>
      <c r="B256" s="243"/>
      <c r="C256" s="242"/>
      <c r="D256" s="242"/>
      <c r="E256" s="242"/>
      <c r="F256" s="242"/>
      <c r="G256" s="242"/>
      <c r="H256" s="242"/>
      <c r="I256" s="242"/>
      <c r="J256" s="244"/>
      <c r="K256" s="242"/>
      <c r="L256" s="245"/>
      <c r="M256" s="246"/>
      <c r="N256" s="246"/>
      <c r="O256" s="246"/>
      <c r="P256" s="246"/>
      <c r="Q256" s="246"/>
      <c r="R256" s="246"/>
      <c r="S256" s="246"/>
      <c r="T256" s="247"/>
      <c r="U256" s="248"/>
      <c r="V256" s="248"/>
      <c r="W256" s="249"/>
    </row>
    <row r="257">
      <c r="A257" s="242"/>
      <c r="B257" s="243"/>
      <c r="C257" s="242"/>
      <c r="D257" s="242"/>
      <c r="E257" s="242"/>
      <c r="F257" s="242"/>
      <c r="G257" s="242"/>
      <c r="H257" s="242"/>
      <c r="I257" s="242"/>
      <c r="J257" s="244"/>
      <c r="K257" s="242"/>
      <c r="L257" s="245"/>
      <c r="M257" s="246"/>
      <c r="N257" s="246"/>
      <c r="O257" s="246"/>
      <c r="P257" s="246"/>
      <c r="Q257" s="246"/>
      <c r="R257" s="246"/>
      <c r="S257" s="246"/>
      <c r="T257" s="247"/>
      <c r="U257" s="248"/>
      <c r="V257" s="248"/>
      <c r="W257" s="249"/>
    </row>
    <row r="258">
      <c r="A258" s="242"/>
      <c r="B258" s="243"/>
      <c r="C258" s="242"/>
      <c r="D258" s="242"/>
      <c r="E258" s="242"/>
      <c r="F258" s="242"/>
      <c r="G258" s="242"/>
      <c r="H258" s="242"/>
      <c r="I258" s="242"/>
      <c r="J258" s="244"/>
      <c r="K258" s="242"/>
      <c r="L258" s="245"/>
      <c r="M258" s="246"/>
      <c r="N258" s="246"/>
      <c r="O258" s="246"/>
      <c r="P258" s="246"/>
      <c r="Q258" s="246"/>
      <c r="R258" s="246"/>
      <c r="S258" s="246"/>
      <c r="T258" s="247"/>
      <c r="U258" s="248"/>
      <c r="V258" s="248"/>
      <c r="W258" s="249"/>
    </row>
    <row r="259">
      <c r="A259" s="242"/>
      <c r="B259" s="243"/>
      <c r="C259" s="242"/>
      <c r="D259" s="242"/>
      <c r="E259" s="242"/>
      <c r="F259" s="242"/>
      <c r="G259" s="242"/>
      <c r="H259" s="242"/>
      <c r="I259" s="242"/>
      <c r="J259" s="244"/>
      <c r="K259" s="242"/>
      <c r="L259" s="245"/>
      <c r="M259" s="246"/>
      <c r="N259" s="246"/>
      <c r="O259" s="246"/>
      <c r="P259" s="246"/>
      <c r="Q259" s="246"/>
      <c r="R259" s="246"/>
      <c r="S259" s="246"/>
      <c r="T259" s="247"/>
      <c r="U259" s="248"/>
      <c r="V259" s="248"/>
      <c r="W259" s="249"/>
    </row>
    <row r="260">
      <c r="A260" s="242"/>
      <c r="B260" s="243"/>
      <c r="C260" s="242"/>
      <c r="D260" s="242"/>
      <c r="E260" s="242"/>
      <c r="F260" s="242"/>
      <c r="G260" s="242"/>
      <c r="H260" s="242"/>
      <c r="I260" s="242"/>
      <c r="J260" s="244"/>
      <c r="K260" s="242"/>
      <c r="L260" s="245"/>
      <c r="M260" s="246"/>
      <c r="N260" s="246"/>
      <c r="O260" s="246"/>
      <c r="P260" s="246"/>
      <c r="Q260" s="246"/>
      <c r="R260" s="246"/>
      <c r="S260" s="246"/>
      <c r="T260" s="247"/>
      <c r="U260" s="248"/>
      <c r="V260" s="248"/>
      <c r="W260" s="249"/>
    </row>
    <row r="261">
      <c r="A261" s="242"/>
      <c r="B261" s="243"/>
      <c r="C261" s="242"/>
      <c r="D261" s="242"/>
      <c r="E261" s="242"/>
      <c r="F261" s="242"/>
      <c r="G261" s="242"/>
      <c r="H261" s="242"/>
      <c r="I261" s="242"/>
      <c r="J261" s="244"/>
      <c r="K261" s="242"/>
      <c r="L261" s="245"/>
      <c r="M261" s="246"/>
      <c r="N261" s="246"/>
      <c r="O261" s="246"/>
      <c r="P261" s="246"/>
      <c r="Q261" s="246"/>
      <c r="R261" s="246"/>
      <c r="S261" s="246"/>
      <c r="T261" s="247"/>
      <c r="U261" s="248"/>
      <c r="V261" s="248"/>
      <c r="W261" s="249"/>
    </row>
    <row r="262">
      <c r="A262" s="242"/>
      <c r="B262" s="243"/>
      <c r="C262" s="242"/>
      <c r="D262" s="242"/>
      <c r="E262" s="242"/>
      <c r="F262" s="242"/>
      <c r="G262" s="242"/>
      <c r="H262" s="242"/>
      <c r="I262" s="242"/>
      <c r="J262" s="244"/>
      <c r="K262" s="242"/>
      <c r="L262" s="245"/>
      <c r="M262" s="246"/>
      <c r="N262" s="246"/>
      <c r="O262" s="246"/>
      <c r="P262" s="246"/>
      <c r="Q262" s="246"/>
      <c r="R262" s="246"/>
      <c r="S262" s="246"/>
      <c r="T262" s="247"/>
      <c r="U262" s="248"/>
      <c r="V262" s="248"/>
      <c r="W262" s="249"/>
    </row>
    <row r="263">
      <c r="A263" s="242"/>
      <c r="B263" s="243"/>
      <c r="C263" s="242"/>
      <c r="D263" s="242"/>
      <c r="E263" s="242"/>
      <c r="F263" s="242"/>
      <c r="G263" s="242"/>
      <c r="H263" s="242"/>
      <c r="I263" s="242"/>
      <c r="J263" s="244"/>
      <c r="K263" s="242"/>
      <c r="L263" s="245"/>
      <c r="M263" s="246"/>
      <c r="N263" s="246"/>
      <c r="O263" s="246"/>
      <c r="P263" s="246"/>
      <c r="Q263" s="246"/>
      <c r="R263" s="246"/>
      <c r="S263" s="246"/>
      <c r="T263" s="247"/>
      <c r="U263" s="248"/>
      <c r="V263" s="248"/>
      <c r="W263" s="249"/>
    </row>
    <row r="264">
      <c r="A264" s="242"/>
      <c r="B264" s="243"/>
      <c r="C264" s="242"/>
      <c r="D264" s="242"/>
      <c r="E264" s="242"/>
      <c r="F264" s="242"/>
      <c r="G264" s="242"/>
      <c r="H264" s="242"/>
      <c r="I264" s="242"/>
      <c r="J264" s="244"/>
      <c r="K264" s="242"/>
      <c r="L264" s="245"/>
      <c r="M264" s="246"/>
      <c r="N264" s="246"/>
      <c r="O264" s="246"/>
      <c r="P264" s="246"/>
      <c r="Q264" s="246"/>
      <c r="R264" s="246"/>
      <c r="S264" s="246"/>
      <c r="T264" s="247"/>
      <c r="U264" s="248"/>
      <c r="V264" s="248"/>
      <c r="W264" s="249"/>
    </row>
    <row r="265">
      <c r="A265" s="242"/>
      <c r="B265" s="243"/>
      <c r="C265" s="242"/>
      <c r="D265" s="242"/>
      <c r="E265" s="242"/>
      <c r="F265" s="242"/>
      <c r="G265" s="242"/>
      <c r="H265" s="242"/>
      <c r="I265" s="242"/>
      <c r="J265" s="244"/>
      <c r="K265" s="242"/>
      <c r="L265" s="245"/>
      <c r="M265" s="246"/>
      <c r="N265" s="246"/>
      <c r="O265" s="246"/>
      <c r="P265" s="246"/>
      <c r="Q265" s="246"/>
      <c r="R265" s="246"/>
      <c r="S265" s="246"/>
      <c r="T265" s="247"/>
      <c r="U265" s="248"/>
      <c r="V265" s="248"/>
      <c r="W265" s="249"/>
    </row>
    <row r="266">
      <c r="A266" s="242"/>
      <c r="B266" s="243"/>
      <c r="C266" s="242"/>
      <c r="D266" s="242"/>
      <c r="E266" s="242"/>
      <c r="F266" s="242"/>
      <c r="G266" s="242"/>
      <c r="H266" s="242"/>
      <c r="I266" s="242"/>
      <c r="J266" s="244"/>
      <c r="K266" s="242"/>
      <c r="L266" s="245"/>
      <c r="M266" s="246"/>
      <c r="N266" s="246"/>
      <c r="O266" s="246"/>
      <c r="P266" s="246"/>
      <c r="Q266" s="246"/>
      <c r="R266" s="246"/>
      <c r="S266" s="246"/>
      <c r="T266" s="247"/>
      <c r="U266" s="248"/>
      <c r="V266" s="248"/>
      <c r="W266" s="249"/>
    </row>
    <row r="267">
      <c r="A267" s="242"/>
      <c r="B267" s="243"/>
      <c r="C267" s="242"/>
      <c r="D267" s="242"/>
      <c r="E267" s="242"/>
      <c r="F267" s="242"/>
      <c r="G267" s="242"/>
      <c r="H267" s="242"/>
      <c r="I267" s="242"/>
      <c r="J267" s="244"/>
      <c r="K267" s="242"/>
      <c r="L267" s="245"/>
      <c r="M267" s="246"/>
      <c r="N267" s="246"/>
      <c r="O267" s="246"/>
      <c r="P267" s="246"/>
      <c r="Q267" s="246"/>
      <c r="R267" s="246"/>
      <c r="S267" s="246"/>
      <c r="T267" s="247"/>
      <c r="U267" s="248"/>
      <c r="V267" s="248"/>
      <c r="W267" s="249"/>
    </row>
    <row r="268">
      <c r="A268" s="242"/>
      <c r="B268" s="243"/>
      <c r="C268" s="242"/>
      <c r="D268" s="242"/>
      <c r="E268" s="242"/>
      <c r="F268" s="242"/>
      <c r="G268" s="242"/>
      <c r="H268" s="242"/>
      <c r="I268" s="242"/>
      <c r="J268" s="244"/>
      <c r="K268" s="242"/>
      <c r="L268" s="245"/>
      <c r="M268" s="246"/>
      <c r="N268" s="246"/>
      <c r="O268" s="246"/>
      <c r="P268" s="246"/>
      <c r="Q268" s="246"/>
      <c r="R268" s="246"/>
      <c r="S268" s="246"/>
      <c r="T268" s="247"/>
      <c r="U268" s="248"/>
      <c r="V268" s="248"/>
      <c r="W268" s="249"/>
    </row>
    <row r="269">
      <c r="A269" s="242"/>
      <c r="B269" s="243"/>
      <c r="C269" s="242"/>
      <c r="D269" s="242"/>
      <c r="E269" s="242"/>
      <c r="F269" s="242"/>
      <c r="G269" s="242"/>
      <c r="H269" s="242"/>
      <c r="I269" s="242"/>
      <c r="J269" s="244"/>
      <c r="K269" s="242"/>
      <c r="L269" s="245"/>
      <c r="M269" s="246"/>
      <c r="N269" s="246"/>
      <c r="O269" s="246"/>
      <c r="P269" s="246"/>
      <c r="Q269" s="246"/>
      <c r="R269" s="246"/>
      <c r="S269" s="246"/>
      <c r="T269" s="247"/>
      <c r="U269" s="248"/>
      <c r="V269" s="248"/>
      <c r="W269" s="249"/>
    </row>
    <row r="270">
      <c r="A270" s="242"/>
      <c r="B270" s="243"/>
      <c r="C270" s="242"/>
      <c r="D270" s="242"/>
      <c r="E270" s="242"/>
      <c r="F270" s="242"/>
      <c r="G270" s="242"/>
      <c r="H270" s="242"/>
      <c r="I270" s="242"/>
      <c r="J270" s="244"/>
      <c r="K270" s="242"/>
      <c r="L270" s="245"/>
      <c r="M270" s="246"/>
      <c r="N270" s="246"/>
      <c r="O270" s="246"/>
      <c r="P270" s="246"/>
      <c r="Q270" s="246"/>
      <c r="R270" s="246"/>
      <c r="S270" s="246"/>
      <c r="T270" s="247"/>
      <c r="U270" s="248"/>
      <c r="V270" s="248"/>
      <c r="W270" s="249"/>
    </row>
    <row r="271">
      <c r="A271" s="242"/>
      <c r="B271" s="243"/>
      <c r="C271" s="242"/>
      <c r="D271" s="242"/>
      <c r="E271" s="242"/>
      <c r="F271" s="242"/>
      <c r="G271" s="242"/>
      <c r="H271" s="242"/>
      <c r="I271" s="242"/>
      <c r="J271" s="244"/>
      <c r="K271" s="242"/>
      <c r="L271" s="245"/>
      <c r="M271" s="246"/>
      <c r="N271" s="246"/>
      <c r="O271" s="246"/>
      <c r="P271" s="246"/>
      <c r="Q271" s="246"/>
      <c r="R271" s="246"/>
      <c r="S271" s="246"/>
      <c r="T271" s="247"/>
      <c r="U271" s="248"/>
      <c r="V271" s="248"/>
      <c r="W271" s="249"/>
    </row>
    <row r="272">
      <c r="A272" s="242"/>
      <c r="B272" s="243"/>
      <c r="C272" s="242"/>
      <c r="D272" s="242"/>
      <c r="E272" s="242"/>
      <c r="F272" s="242"/>
      <c r="G272" s="242"/>
      <c r="H272" s="242"/>
      <c r="I272" s="242"/>
      <c r="J272" s="244"/>
      <c r="K272" s="242"/>
      <c r="L272" s="245"/>
      <c r="M272" s="246"/>
      <c r="N272" s="246"/>
      <c r="O272" s="246"/>
      <c r="P272" s="246"/>
      <c r="Q272" s="246"/>
      <c r="R272" s="246"/>
      <c r="S272" s="246"/>
      <c r="T272" s="247"/>
      <c r="U272" s="248"/>
      <c r="V272" s="248"/>
      <c r="W272" s="249"/>
    </row>
    <row r="273">
      <c r="A273" s="242"/>
      <c r="B273" s="243"/>
      <c r="C273" s="242"/>
      <c r="D273" s="242"/>
      <c r="E273" s="242"/>
      <c r="F273" s="242"/>
      <c r="G273" s="242"/>
      <c r="H273" s="242"/>
      <c r="I273" s="242"/>
      <c r="J273" s="244"/>
      <c r="K273" s="242"/>
      <c r="L273" s="245"/>
      <c r="M273" s="246"/>
      <c r="N273" s="246"/>
      <c r="O273" s="246"/>
      <c r="P273" s="246"/>
      <c r="Q273" s="246"/>
      <c r="R273" s="246"/>
      <c r="S273" s="246"/>
      <c r="T273" s="247"/>
      <c r="U273" s="248"/>
      <c r="V273" s="248"/>
      <c r="W273" s="249"/>
    </row>
    <row r="274">
      <c r="A274" s="242"/>
      <c r="B274" s="243"/>
      <c r="C274" s="242"/>
      <c r="D274" s="242"/>
      <c r="E274" s="242"/>
      <c r="F274" s="242"/>
      <c r="G274" s="242"/>
      <c r="H274" s="242"/>
      <c r="I274" s="242"/>
      <c r="J274" s="244"/>
      <c r="K274" s="242"/>
      <c r="L274" s="245"/>
      <c r="M274" s="246"/>
      <c r="N274" s="246"/>
      <c r="O274" s="246"/>
      <c r="P274" s="246"/>
      <c r="Q274" s="246"/>
      <c r="R274" s="246"/>
      <c r="S274" s="246"/>
      <c r="T274" s="247"/>
      <c r="U274" s="248"/>
      <c r="V274" s="248"/>
      <c r="W274" s="249"/>
    </row>
    <row r="275">
      <c r="A275" s="242"/>
      <c r="B275" s="243"/>
      <c r="C275" s="242"/>
      <c r="D275" s="242"/>
      <c r="E275" s="242"/>
      <c r="F275" s="242"/>
      <c r="G275" s="242"/>
      <c r="H275" s="242"/>
      <c r="I275" s="242"/>
      <c r="J275" s="244"/>
      <c r="K275" s="242"/>
      <c r="L275" s="245"/>
      <c r="M275" s="246"/>
      <c r="N275" s="246"/>
      <c r="O275" s="246"/>
      <c r="P275" s="246"/>
      <c r="Q275" s="246"/>
      <c r="R275" s="246"/>
      <c r="S275" s="246"/>
      <c r="T275" s="247"/>
      <c r="U275" s="248"/>
      <c r="V275" s="248"/>
      <c r="W275" s="249"/>
    </row>
    <row r="276">
      <c r="A276" s="242"/>
      <c r="B276" s="243"/>
      <c r="C276" s="242"/>
      <c r="D276" s="242"/>
      <c r="E276" s="242"/>
      <c r="F276" s="242"/>
      <c r="G276" s="242"/>
      <c r="H276" s="242"/>
      <c r="I276" s="242"/>
      <c r="J276" s="244"/>
      <c r="K276" s="242"/>
      <c r="L276" s="245"/>
      <c r="M276" s="246"/>
      <c r="N276" s="246"/>
      <c r="O276" s="246"/>
      <c r="P276" s="246"/>
      <c r="Q276" s="246"/>
      <c r="R276" s="246"/>
      <c r="S276" s="246"/>
      <c r="T276" s="247"/>
      <c r="U276" s="248"/>
      <c r="V276" s="248"/>
      <c r="W276" s="249"/>
    </row>
    <row r="277">
      <c r="A277" s="242"/>
      <c r="B277" s="243"/>
      <c r="C277" s="242"/>
      <c r="D277" s="242"/>
      <c r="E277" s="242"/>
      <c r="F277" s="242"/>
      <c r="G277" s="242"/>
      <c r="H277" s="242"/>
      <c r="I277" s="242"/>
      <c r="J277" s="244"/>
      <c r="K277" s="242"/>
      <c r="L277" s="245"/>
      <c r="M277" s="246"/>
      <c r="N277" s="246"/>
      <c r="O277" s="246"/>
      <c r="P277" s="246"/>
      <c r="Q277" s="246"/>
      <c r="R277" s="246"/>
      <c r="S277" s="246"/>
      <c r="T277" s="247"/>
      <c r="U277" s="248"/>
      <c r="V277" s="248"/>
      <c r="W277" s="249"/>
    </row>
    <row r="278">
      <c r="A278" s="242"/>
      <c r="B278" s="243"/>
      <c r="C278" s="242"/>
      <c r="D278" s="242"/>
      <c r="E278" s="242"/>
      <c r="F278" s="242"/>
      <c r="G278" s="242"/>
      <c r="H278" s="242"/>
      <c r="I278" s="242"/>
      <c r="J278" s="244"/>
      <c r="K278" s="242"/>
      <c r="L278" s="245"/>
      <c r="M278" s="246"/>
      <c r="N278" s="246"/>
      <c r="O278" s="246"/>
      <c r="P278" s="246"/>
      <c r="Q278" s="246"/>
      <c r="R278" s="246"/>
      <c r="S278" s="246"/>
      <c r="T278" s="247"/>
      <c r="U278" s="248"/>
      <c r="V278" s="248"/>
      <c r="W278" s="249"/>
    </row>
    <row r="279">
      <c r="A279" s="242"/>
      <c r="B279" s="243"/>
      <c r="C279" s="242"/>
      <c r="D279" s="242"/>
      <c r="E279" s="242"/>
      <c r="F279" s="242"/>
      <c r="G279" s="242"/>
      <c r="H279" s="242"/>
      <c r="I279" s="242"/>
      <c r="J279" s="244"/>
      <c r="K279" s="242"/>
      <c r="L279" s="245"/>
      <c r="M279" s="246"/>
      <c r="N279" s="246"/>
      <c r="O279" s="246"/>
      <c r="P279" s="246"/>
      <c r="Q279" s="246"/>
      <c r="R279" s="246"/>
      <c r="S279" s="246"/>
      <c r="T279" s="247"/>
      <c r="U279" s="248"/>
      <c r="V279" s="248"/>
      <c r="W279" s="249"/>
    </row>
    <row r="280">
      <c r="A280" s="242"/>
      <c r="B280" s="243"/>
      <c r="C280" s="242"/>
      <c r="D280" s="242"/>
      <c r="E280" s="242"/>
      <c r="F280" s="242"/>
      <c r="G280" s="242"/>
      <c r="H280" s="242"/>
      <c r="I280" s="242"/>
      <c r="J280" s="244"/>
      <c r="K280" s="242"/>
      <c r="L280" s="245"/>
      <c r="M280" s="246"/>
      <c r="N280" s="246"/>
      <c r="O280" s="246"/>
      <c r="P280" s="246"/>
      <c r="Q280" s="246"/>
      <c r="R280" s="246"/>
      <c r="S280" s="246"/>
      <c r="T280" s="247"/>
      <c r="U280" s="248"/>
      <c r="V280" s="248"/>
      <c r="W280" s="249"/>
    </row>
    <row r="281">
      <c r="A281" s="242"/>
      <c r="B281" s="243"/>
      <c r="C281" s="242"/>
      <c r="D281" s="242"/>
      <c r="E281" s="242"/>
      <c r="F281" s="242"/>
      <c r="G281" s="242"/>
      <c r="H281" s="242"/>
      <c r="I281" s="242"/>
      <c r="J281" s="244"/>
      <c r="K281" s="242"/>
      <c r="L281" s="245"/>
      <c r="M281" s="246"/>
      <c r="N281" s="246"/>
      <c r="O281" s="246"/>
      <c r="P281" s="246"/>
      <c r="Q281" s="246"/>
      <c r="R281" s="246"/>
      <c r="S281" s="246"/>
      <c r="T281" s="247"/>
      <c r="U281" s="248"/>
      <c r="V281" s="248"/>
      <c r="W281" s="249"/>
    </row>
    <row r="282">
      <c r="A282" s="242"/>
      <c r="B282" s="243"/>
      <c r="C282" s="242"/>
      <c r="D282" s="242"/>
      <c r="E282" s="242"/>
      <c r="F282" s="242"/>
      <c r="G282" s="242"/>
      <c r="H282" s="242"/>
      <c r="I282" s="242"/>
      <c r="J282" s="244"/>
      <c r="K282" s="242"/>
      <c r="L282" s="245"/>
      <c r="M282" s="246"/>
      <c r="N282" s="246"/>
      <c r="O282" s="246"/>
      <c r="P282" s="246"/>
      <c r="Q282" s="246"/>
      <c r="R282" s="246"/>
      <c r="S282" s="246"/>
      <c r="T282" s="247"/>
      <c r="U282" s="248"/>
      <c r="V282" s="248"/>
      <c r="W282" s="249"/>
    </row>
    <row r="283">
      <c r="A283" s="242"/>
      <c r="B283" s="243"/>
      <c r="C283" s="242"/>
      <c r="D283" s="242"/>
      <c r="E283" s="242"/>
      <c r="F283" s="242"/>
      <c r="G283" s="242"/>
      <c r="H283" s="242"/>
      <c r="I283" s="242"/>
      <c r="J283" s="244"/>
      <c r="K283" s="242"/>
      <c r="L283" s="245"/>
      <c r="M283" s="246"/>
      <c r="N283" s="246"/>
      <c r="O283" s="246"/>
      <c r="P283" s="246"/>
      <c r="Q283" s="246"/>
      <c r="R283" s="246"/>
      <c r="S283" s="246"/>
      <c r="T283" s="247"/>
      <c r="U283" s="248"/>
      <c r="V283" s="248"/>
      <c r="W283" s="249"/>
    </row>
    <row r="284">
      <c r="A284" s="242"/>
      <c r="B284" s="243"/>
      <c r="C284" s="242"/>
      <c r="D284" s="242"/>
      <c r="E284" s="242"/>
      <c r="F284" s="242"/>
      <c r="G284" s="242"/>
      <c r="H284" s="242"/>
      <c r="I284" s="242"/>
      <c r="J284" s="244"/>
      <c r="K284" s="242"/>
      <c r="L284" s="245"/>
      <c r="M284" s="246"/>
      <c r="N284" s="246"/>
      <c r="O284" s="246"/>
      <c r="P284" s="246"/>
      <c r="Q284" s="246"/>
      <c r="R284" s="246"/>
      <c r="S284" s="246"/>
      <c r="T284" s="247"/>
      <c r="U284" s="248"/>
      <c r="V284" s="248"/>
      <c r="W284" s="249"/>
    </row>
    <row r="285">
      <c r="A285" s="242"/>
      <c r="B285" s="243"/>
      <c r="C285" s="242"/>
      <c r="D285" s="242"/>
      <c r="E285" s="242"/>
      <c r="F285" s="242"/>
      <c r="G285" s="242"/>
      <c r="H285" s="242"/>
      <c r="I285" s="242"/>
      <c r="J285" s="244"/>
      <c r="K285" s="242"/>
      <c r="L285" s="245"/>
      <c r="M285" s="246"/>
      <c r="N285" s="246"/>
      <c r="O285" s="246"/>
      <c r="P285" s="246"/>
      <c r="Q285" s="246"/>
      <c r="R285" s="246"/>
      <c r="S285" s="246"/>
      <c r="T285" s="247"/>
      <c r="U285" s="248"/>
      <c r="V285" s="248"/>
      <c r="W285" s="249"/>
    </row>
    <row r="286">
      <c r="A286" s="242"/>
      <c r="B286" s="243"/>
      <c r="C286" s="242"/>
      <c r="D286" s="242"/>
      <c r="E286" s="242"/>
      <c r="F286" s="242"/>
      <c r="G286" s="242"/>
      <c r="H286" s="242"/>
      <c r="I286" s="242"/>
      <c r="J286" s="244"/>
      <c r="K286" s="242"/>
      <c r="L286" s="245"/>
      <c r="M286" s="246"/>
      <c r="N286" s="246"/>
      <c r="O286" s="246"/>
      <c r="P286" s="246"/>
      <c r="Q286" s="246"/>
      <c r="R286" s="246"/>
      <c r="S286" s="246"/>
      <c r="T286" s="247"/>
      <c r="U286" s="248"/>
      <c r="V286" s="248"/>
      <c r="W286" s="249"/>
    </row>
    <row r="287">
      <c r="A287" s="242"/>
      <c r="B287" s="243"/>
      <c r="C287" s="242"/>
      <c r="D287" s="242"/>
      <c r="E287" s="242"/>
      <c r="F287" s="242"/>
      <c r="G287" s="242"/>
      <c r="H287" s="242"/>
      <c r="I287" s="242"/>
      <c r="J287" s="244"/>
      <c r="K287" s="242"/>
      <c r="L287" s="245"/>
      <c r="M287" s="246"/>
      <c r="N287" s="246"/>
      <c r="O287" s="246"/>
      <c r="P287" s="246"/>
      <c r="Q287" s="246"/>
      <c r="R287" s="246"/>
      <c r="S287" s="246"/>
      <c r="T287" s="247"/>
      <c r="U287" s="248"/>
      <c r="V287" s="248"/>
      <c r="W287" s="249"/>
    </row>
    <row r="288">
      <c r="A288" s="242"/>
      <c r="B288" s="243"/>
      <c r="C288" s="242"/>
      <c r="D288" s="242"/>
      <c r="E288" s="242"/>
      <c r="F288" s="242"/>
      <c r="G288" s="242"/>
      <c r="H288" s="242"/>
      <c r="I288" s="242"/>
      <c r="J288" s="244"/>
      <c r="K288" s="242"/>
      <c r="L288" s="245"/>
      <c r="M288" s="246"/>
      <c r="N288" s="246"/>
      <c r="O288" s="246"/>
      <c r="P288" s="246"/>
      <c r="Q288" s="246"/>
      <c r="R288" s="246"/>
      <c r="S288" s="246"/>
      <c r="T288" s="247"/>
      <c r="U288" s="248"/>
      <c r="V288" s="248"/>
      <c r="W288" s="249"/>
    </row>
    <row r="289">
      <c r="A289" s="242"/>
      <c r="B289" s="243"/>
      <c r="C289" s="242"/>
      <c r="D289" s="242"/>
      <c r="E289" s="242"/>
      <c r="F289" s="242"/>
      <c r="G289" s="242"/>
      <c r="H289" s="242"/>
      <c r="I289" s="242"/>
      <c r="J289" s="244"/>
      <c r="K289" s="242"/>
      <c r="L289" s="245"/>
      <c r="M289" s="246"/>
      <c r="N289" s="246"/>
      <c r="O289" s="246"/>
      <c r="P289" s="246"/>
      <c r="Q289" s="246"/>
      <c r="R289" s="246"/>
      <c r="S289" s="246"/>
      <c r="T289" s="247"/>
      <c r="U289" s="248"/>
      <c r="V289" s="248"/>
      <c r="W289" s="249"/>
    </row>
    <row r="290">
      <c r="A290" s="242"/>
      <c r="B290" s="243"/>
      <c r="C290" s="242"/>
      <c r="D290" s="242"/>
      <c r="E290" s="242"/>
      <c r="F290" s="242"/>
      <c r="G290" s="242"/>
      <c r="H290" s="242"/>
      <c r="I290" s="242"/>
      <c r="J290" s="244"/>
      <c r="K290" s="242"/>
      <c r="L290" s="245"/>
      <c r="M290" s="246"/>
      <c r="N290" s="246"/>
      <c r="O290" s="246"/>
      <c r="P290" s="246"/>
      <c r="Q290" s="246"/>
      <c r="R290" s="246"/>
      <c r="S290" s="246"/>
      <c r="T290" s="247"/>
      <c r="U290" s="248"/>
      <c r="V290" s="248"/>
      <c r="W290" s="249"/>
    </row>
    <row r="291">
      <c r="A291" s="242"/>
      <c r="B291" s="243"/>
      <c r="C291" s="242"/>
      <c r="D291" s="242"/>
      <c r="E291" s="242"/>
      <c r="F291" s="242"/>
      <c r="G291" s="242"/>
      <c r="H291" s="242"/>
      <c r="I291" s="242"/>
      <c r="J291" s="244"/>
      <c r="K291" s="242"/>
      <c r="L291" s="245"/>
      <c r="M291" s="246"/>
      <c r="N291" s="246"/>
      <c r="O291" s="246"/>
      <c r="P291" s="246"/>
      <c r="Q291" s="246"/>
      <c r="R291" s="246"/>
      <c r="S291" s="246"/>
      <c r="T291" s="247"/>
      <c r="U291" s="248"/>
      <c r="V291" s="248"/>
      <c r="W291" s="249"/>
    </row>
    <row r="292">
      <c r="A292" s="242"/>
      <c r="B292" s="243"/>
      <c r="C292" s="242"/>
      <c r="D292" s="242"/>
      <c r="E292" s="242"/>
      <c r="F292" s="242"/>
      <c r="G292" s="242"/>
      <c r="H292" s="242"/>
      <c r="I292" s="242"/>
      <c r="J292" s="244"/>
      <c r="K292" s="242"/>
      <c r="L292" s="245"/>
      <c r="M292" s="246"/>
      <c r="N292" s="246"/>
      <c r="O292" s="246"/>
      <c r="P292" s="246"/>
      <c r="Q292" s="246"/>
      <c r="R292" s="246"/>
      <c r="S292" s="246"/>
      <c r="T292" s="247"/>
      <c r="U292" s="248"/>
      <c r="V292" s="248"/>
      <c r="W292" s="249"/>
    </row>
    <row r="293">
      <c r="A293" s="242"/>
      <c r="B293" s="243"/>
      <c r="C293" s="242"/>
      <c r="D293" s="242"/>
      <c r="E293" s="242"/>
      <c r="F293" s="242"/>
      <c r="G293" s="242"/>
      <c r="H293" s="242"/>
      <c r="I293" s="242"/>
      <c r="J293" s="244"/>
      <c r="K293" s="242"/>
      <c r="L293" s="245"/>
      <c r="M293" s="246"/>
      <c r="N293" s="246"/>
      <c r="O293" s="246"/>
      <c r="P293" s="246"/>
      <c r="Q293" s="246"/>
      <c r="R293" s="246"/>
      <c r="S293" s="246"/>
      <c r="T293" s="247"/>
      <c r="U293" s="248"/>
      <c r="V293" s="248"/>
      <c r="W293" s="249"/>
    </row>
    <row r="294">
      <c r="A294" s="242"/>
      <c r="B294" s="243"/>
      <c r="C294" s="242"/>
      <c r="D294" s="242"/>
      <c r="E294" s="242"/>
      <c r="F294" s="242"/>
      <c r="G294" s="242"/>
      <c r="H294" s="242"/>
      <c r="I294" s="242"/>
      <c r="J294" s="244"/>
      <c r="K294" s="242"/>
      <c r="L294" s="245"/>
      <c r="M294" s="246"/>
      <c r="N294" s="246"/>
      <c r="O294" s="246"/>
      <c r="P294" s="246"/>
      <c r="Q294" s="246"/>
      <c r="R294" s="246"/>
      <c r="S294" s="246"/>
      <c r="T294" s="247"/>
      <c r="U294" s="248"/>
      <c r="V294" s="248"/>
      <c r="W294" s="249"/>
    </row>
    <row r="295">
      <c r="A295" s="242"/>
      <c r="B295" s="243"/>
      <c r="C295" s="242"/>
      <c r="D295" s="242"/>
      <c r="E295" s="242"/>
      <c r="F295" s="242"/>
      <c r="G295" s="242"/>
      <c r="H295" s="242"/>
      <c r="I295" s="242"/>
      <c r="J295" s="244"/>
      <c r="K295" s="242"/>
      <c r="L295" s="245"/>
      <c r="M295" s="246"/>
      <c r="N295" s="246"/>
      <c r="O295" s="246"/>
      <c r="P295" s="246"/>
      <c r="Q295" s="246"/>
      <c r="R295" s="246"/>
      <c r="S295" s="246"/>
      <c r="T295" s="247"/>
      <c r="U295" s="248"/>
      <c r="V295" s="248"/>
      <c r="W295" s="249"/>
    </row>
    <row r="296">
      <c r="A296" s="242"/>
      <c r="B296" s="243"/>
      <c r="C296" s="242"/>
      <c r="D296" s="242"/>
      <c r="E296" s="242"/>
      <c r="F296" s="242"/>
      <c r="G296" s="242"/>
      <c r="H296" s="242"/>
      <c r="I296" s="242"/>
      <c r="J296" s="244"/>
      <c r="K296" s="242"/>
      <c r="L296" s="245"/>
      <c r="M296" s="246"/>
      <c r="N296" s="246"/>
      <c r="O296" s="246"/>
      <c r="P296" s="246"/>
      <c r="Q296" s="246"/>
      <c r="R296" s="246"/>
      <c r="S296" s="246"/>
      <c r="T296" s="247"/>
      <c r="U296" s="248"/>
      <c r="V296" s="248"/>
      <c r="W296" s="249"/>
    </row>
    <row r="297">
      <c r="A297" s="242"/>
      <c r="B297" s="243"/>
      <c r="C297" s="242"/>
      <c r="D297" s="242"/>
      <c r="E297" s="242"/>
      <c r="F297" s="242"/>
      <c r="G297" s="242"/>
      <c r="H297" s="242"/>
      <c r="I297" s="242"/>
      <c r="J297" s="244"/>
      <c r="K297" s="242"/>
      <c r="L297" s="245"/>
      <c r="M297" s="246"/>
      <c r="N297" s="246"/>
      <c r="O297" s="246"/>
      <c r="P297" s="246"/>
      <c r="Q297" s="246"/>
      <c r="R297" s="246"/>
      <c r="S297" s="246"/>
      <c r="T297" s="247"/>
      <c r="U297" s="248"/>
      <c r="V297" s="248"/>
      <c r="W297" s="249"/>
    </row>
    <row r="298">
      <c r="A298" s="242"/>
      <c r="B298" s="243"/>
      <c r="C298" s="242"/>
      <c r="D298" s="242"/>
      <c r="E298" s="242"/>
      <c r="F298" s="242"/>
      <c r="G298" s="242"/>
      <c r="H298" s="242"/>
      <c r="I298" s="242"/>
      <c r="J298" s="244"/>
      <c r="K298" s="242"/>
      <c r="L298" s="245"/>
      <c r="M298" s="246"/>
      <c r="N298" s="246"/>
      <c r="O298" s="246"/>
      <c r="P298" s="246"/>
      <c r="Q298" s="246"/>
      <c r="R298" s="246"/>
      <c r="S298" s="246"/>
      <c r="T298" s="247"/>
      <c r="U298" s="248"/>
      <c r="V298" s="248"/>
      <c r="W298" s="249"/>
    </row>
    <row r="299">
      <c r="A299" s="242"/>
      <c r="B299" s="243"/>
      <c r="C299" s="242"/>
      <c r="D299" s="242"/>
      <c r="E299" s="242"/>
      <c r="F299" s="242"/>
      <c r="G299" s="242"/>
      <c r="H299" s="242"/>
      <c r="I299" s="242"/>
      <c r="J299" s="244"/>
      <c r="K299" s="242"/>
      <c r="L299" s="245"/>
      <c r="M299" s="246"/>
      <c r="N299" s="246"/>
      <c r="O299" s="246"/>
      <c r="P299" s="246"/>
      <c r="Q299" s="246"/>
      <c r="R299" s="246"/>
      <c r="S299" s="246"/>
      <c r="T299" s="247"/>
      <c r="U299" s="248"/>
      <c r="V299" s="248"/>
      <c r="W299" s="249"/>
    </row>
    <row r="300">
      <c r="A300" s="242"/>
      <c r="B300" s="243"/>
      <c r="C300" s="242"/>
      <c r="D300" s="242"/>
      <c r="E300" s="242"/>
      <c r="F300" s="242"/>
      <c r="G300" s="242"/>
      <c r="H300" s="242"/>
      <c r="I300" s="242"/>
      <c r="J300" s="244"/>
      <c r="K300" s="242"/>
      <c r="L300" s="245"/>
      <c r="M300" s="246"/>
      <c r="N300" s="246"/>
      <c r="O300" s="246"/>
      <c r="P300" s="246"/>
      <c r="Q300" s="246"/>
      <c r="R300" s="246"/>
      <c r="S300" s="246"/>
      <c r="T300" s="247"/>
      <c r="U300" s="248"/>
      <c r="V300" s="248"/>
      <c r="W300" s="249"/>
    </row>
    <row r="301">
      <c r="A301" s="242"/>
      <c r="B301" s="243"/>
      <c r="C301" s="242"/>
      <c r="D301" s="242"/>
      <c r="E301" s="242"/>
      <c r="F301" s="242"/>
      <c r="G301" s="242"/>
      <c r="H301" s="242"/>
      <c r="I301" s="242"/>
      <c r="J301" s="244"/>
      <c r="K301" s="242"/>
      <c r="L301" s="245"/>
      <c r="M301" s="246"/>
      <c r="N301" s="246"/>
      <c r="O301" s="246"/>
      <c r="P301" s="246"/>
      <c r="Q301" s="246"/>
      <c r="R301" s="246"/>
      <c r="S301" s="246"/>
      <c r="T301" s="247"/>
      <c r="U301" s="248"/>
      <c r="V301" s="248"/>
      <c r="W301" s="249"/>
    </row>
    <row r="302">
      <c r="A302" s="242"/>
      <c r="B302" s="243"/>
      <c r="C302" s="242"/>
      <c r="D302" s="242"/>
      <c r="E302" s="242"/>
      <c r="F302" s="242"/>
      <c r="G302" s="242"/>
      <c r="H302" s="242"/>
      <c r="I302" s="242"/>
      <c r="J302" s="244"/>
      <c r="K302" s="242"/>
      <c r="L302" s="245"/>
      <c r="M302" s="246"/>
      <c r="N302" s="246"/>
      <c r="O302" s="246"/>
      <c r="P302" s="246"/>
      <c r="Q302" s="246"/>
      <c r="R302" s="246"/>
      <c r="S302" s="246"/>
      <c r="T302" s="247"/>
      <c r="U302" s="248"/>
      <c r="V302" s="248"/>
      <c r="W302" s="249"/>
    </row>
    <row r="303">
      <c r="A303" s="242"/>
      <c r="B303" s="243"/>
      <c r="C303" s="242"/>
      <c r="D303" s="242"/>
      <c r="E303" s="242"/>
      <c r="F303" s="242"/>
      <c r="G303" s="242"/>
      <c r="H303" s="242"/>
      <c r="I303" s="242"/>
      <c r="J303" s="244"/>
      <c r="K303" s="242"/>
      <c r="L303" s="245"/>
      <c r="M303" s="246"/>
      <c r="N303" s="246"/>
      <c r="O303" s="246"/>
      <c r="P303" s="246"/>
      <c r="Q303" s="246"/>
      <c r="R303" s="246"/>
      <c r="S303" s="246"/>
      <c r="T303" s="247"/>
      <c r="U303" s="248"/>
      <c r="V303" s="248"/>
      <c r="W303" s="249"/>
    </row>
    <row r="304">
      <c r="A304" s="242"/>
      <c r="B304" s="243"/>
      <c r="C304" s="242"/>
      <c r="D304" s="242"/>
      <c r="E304" s="242"/>
      <c r="F304" s="242"/>
      <c r="G304" s="242"/>
      <c r="H304" s="242"/>
      <c r="I304" s="242"/>
      <c r="J304" s="244"/>
      <c r="K304" s="242"/>
      <c r="L304" s="245"/>
      <c r="M304" s="246"/>
      <c r="N304" s="246"/>
      <c r="O304" s="246"/>
      <c r="P304" s="246"/>
      <c r="Q304" s="246"/>
      <c r="R304" s="246"/>
      <c r="S304" s="246"/>
      <c r="T304" s="247"/>
      <c r="U304" s="248"/>
      <c r="V304" s="248"/>
      <c r="W304" s="249"/>
    </row>
    <row r="305">
      <c r="A305" s="242"/>
      <c r="B305" s="243"/>
      <c r="C305" s="242"/>
      <c r="D305" s="242"/>
      <c r="E305" s="242"/>
      <c r="F305" s="242"/>
      <c r="G305" s="242"/>
      <c r="H305" s="242"/>
      <c r="I305" s="242"/>
      <c r="J305" s="244"/>
      <c r="K305" s="242"/>
      <c r="L305" s="245"/>
      <c r="M305" s="246"/>
      <c r="N305" s="246"/>
      <c r="O305" s="246"/>
      <c r="P305" s="246"/>
      <c r="Q305" s="246"/>
      <c r="R305" s="246"/>
      <c r="S305" s="246"/>
      <c r="T305" s="247"/>
      <c r="U305" s="248"/>
      <c r="V305" s="248"/>
      <c r="W305" s="249"/>
    </row>
    <row r="306">
      <c r="A306" s="242"/>
      <c r="B306" s="243"/>
      <c r="C306" s="242"/>
      <c r="D306" s="242"/>
      <c r="E306" s="242"/>
      <c r="F306" s="242"/>
      <c r="G306" s="242"/>
      <c r="H306" s="242"/>
      <c r="I306" s="242"/>
      <c r="J306" s="244"/>
      <c r="K306" s="242"/>
      <c r="L306" s="245"/>
      <c r="M306" s="246"/>
      <c r="N306" s="246"/>
      <c r="O306" s="246"/>
      <c r="P306" s="246"/>
      <c r="Q306" s="246"/>
      <c r="R306" s="246"/>
      <c r="S306" s="246"/>
      <c r="T306" s="247"/>
      <c r="U306" s="248"/>
      <c r="V306" s="248"/>
      <c r="W306" s="249"/>
    </row>
    <row r="307">
      <c r="A307" s="242"/>
      <c r="B307" s="243"/>
      <c r="C307" s="242"/>
      <c r="D307" s="242"/>
      <c r="E307" s="242"/>
      <c r="F307" s="242"/>
      <c r="G307" s="242"/>
      <c r="H307" s="242"/>
      <c r="I307" s="242"/>
      <c r="J307" s="244"/>
      <c r="K307" s="242"/>
      <c r="L307" s="245"/>
      <c r="M307" s="246"/>
      <c r="N307" s="246"/>
      <c r="O307" s="246"/>
      <c r="P307" s="246"/>
      <c r="Q307" s="246"/>
      <c r="R307" s="246"/>
      <c r="S307" s="246"/>
      <c r="T307" s="247"/>
      <c r="U307" s="248"/>
      <c r="V307" s="248"/>
      <c r="W307" s="249"/>
    </row>
    <row r="308">
      <c r="A308" s="242"/>
      <c r="B308" s="243"/>
      <c r="C308" s="242"/>
      <c r="D308" s="242"/>
      <c r="E308" s="242"/>
      <c r="F308" s="242"/>
      <c r="G308" s="242"/>
      <c r="H308" s="242"/>
      <c r="I308" s="242"/>
      <c r="J308" s="244"/>
      <c r="K308" s="242"/>
      <c r="L308" s="245"/>
      <c r="M308" s="246"/>
      <c r="N308" s="246"/>
      <c r="O308" s="246"/>
      <c r="P308" s="246"/>
      <c r="Q308" s="246"/>
      <c r="R308" s="246"/>
      <c r="S308" s="246"/>
      <c r="T308" s="247"/>
      <c r="U308" s="248"/>
      <c r="V308" s="248"/>
      <c r="W308" s="249"/>
    </row>
    <row r="309">
      <c r="A309" s="242"/>
      <c r="B309" s="243"/>
      <c r="C309" s="242"/>
      <c r="D309" s="242"/>
      <c r="E309" s="242"/>
      <c r="F309" s="242"/>
      <c r="G309" s="242"/>
      <c r="H309" s="242"/>
      <c r="I309" s="242"/>
      <c r="J309" s="244"/>
      <c r="K309" s="242"/>
      <c r="L309" s="245"/>
      <c r="M309" s="246"/>
      <c r="N309" s="246"/>
      <c r="O309" s="246"/>
      <c r="P309" s="246"/>
      <c r="Q309" s="246"/>
      <c r="R309" s="246"/>
      <c r="S309" s="246"/>
      <c r="T309" s="247"/>
      <c r="U309" s="248"/>
      <c r="V309" s="248"/>
      <c r="W309" s="249"/>
    </row>
    <row r="310">
      <c r="A310" s="242"/>
      <c r="B310" s="243"/>
      <c r="C310" s="242"/>
      <c r="D310" s="242"/>
      <c r="E310" s="242"/>
      <c r="F310" s="242"/>
      <c r="G310" s="242"/>
      <c r="H310" s="242"/>
      <c r="I310" s="242"/>
      <c r="J310" s="244"/>
      <c r="K310" s="242"/>
      <c r="L310" s="245"/>
      <c r="M310" s="246"/>
      <c r="N310" s="246"/>
      <c r="O310" s="246"/>
      <c r="P310" s="246"/>
      <c r="Q310" s="246"/>
      <c r="R310" s="246"/>
      <c r="S310" s="246"/>
      <c r="T310" s="247"/>
      <c r="U310" s="248"/>
      <c r="V310" s="248"/>
      <c r="W310" s="249"/>
    </row>
    <row r="311">
      <c r="A311" s="242"/>
      <c r="B311" s="243"/>
      <c r="C311" s="242"/>
      <c r="D311" s="242"/>
      <c r="E311" s="242"/>
      <c r="F311" s="242"/>
      <c r="G311" s="242"/>
      <c r="H311" s="242"/>
      <c r="I311" s="242"/>
      <c r="J311" s="244"/>
      <c r="K311" s="242"/>
      <c r="L311" s="245"/>
      <c r="M311" s="246"/>
      <c r="N311" s="246"/>
      <c r="O311" s="246"/>
      <c r="P311" s="246"/>
      <c r="Q311" s="246"/>
      <c r="R311" s="246"/>
      <c r="S311" s="246"/>
      <c r="T311" s="247"/>
      <c r="U311" s="248"/>
      <c r="V311" s="248"/>
      <c r="W311" s="249"/>
    </row>
    <row r="312">
      <c r="A312" s="242"/>
      <c r="B312" s="243"/>
      <c r="C312" s="242"/>
      <c r="D312" s="242"/>
      <c r="E312" s="242"/>
      <c r="F312" s="242"/>
      <c r="G312" s="242"/>
      <c r="H312" s="242"/>
      <c r="I312" s="242"/>
      <c r="J312" s="244"/>
      <c r="K312" s="242"/>
      <c r="L312" s="245"/>
      <c r="M312" s="246"/>
      <c r="N312" s="246"/>
      <c r="O312" s="246"/>
      <c r="P312" s="246"/>
      <c r="Q312" s="246"/>
      <c r="R312" s="246"/>
      <c r="S312" s="246"/>
      <c r="T312" s="247"/>
      <c r="U312" s="248"/>
      <c r="V312" s="248"/>
      <c r="W312" s="249"/>
    </row>
    <row r="313">
      <c r="A313" s="242"/>
      <c r="B313" s="243"/>
      <c r="C313" s="242"/>
      <c r="D313" s="242"/>
      <c r="E313" s="242"/>
      <c r="F313" s="242"/>
      <c r="G313" s="242"/>
      <c r="H313" s="242"/>
      <c r="I313" s="242"/>
      <c r="J313" s="244"/>
      <c r="K313" s="242"/>
      <c r="L313" s="245"/>
      <c r="M313" s="246"/>
      <c r="N313" s="246"/>
      <c r="O313" s="246"/>
      <c r="P313" s="246"/>
      <c r="Q313" s="246"/>
      <c r="R313" s="246"/>
      <c r="S313" s="246"/>
      <c r="T313" s="247"/>
      <c r="U313" s="248"/>
      <c r="V313" s="248"/>
      <c r="W313" s="249"/>
    </row>
    <row r="314">
      <c r="A314" s="242"/>
      <c r="B314" s="243"/>
      <c r="C314" s="242"/>
      <c r="D314" s="242"/>
      <c r="E314" s="242"/>
      <c r="F314" s="242"/>
      <c r="G314" s="242"/>
      <c r="H314" s="242"/>
      <c r="I314" s="242"/>
      <c r="J314" s="244"/>
      <c r="K314" s="242"/>
      <c r="L314" s="245"/>
      <c r="M314" s="246"/>
      <c r="N314" s="246"/>
      <c r="O314" s="246"/>
      <c r="P314" s="246"/>
      <c r="Q314" s="246"/>
      <c r="R314" s="246"/>
      <c r="S314" s="246"/>
      <c r="T314" s="247"/>
      <c r="U314" s="248"/>
      <c r="V314" s="248"/>
      <c r="W314" s="249"/>
    </row>
    <row r="315">
      <c r="A315" s="242"/>
      <c r="B315" s="243"/>
      <c r="C315" s="242"/>
      <c r="D315" s="242"/>
      <c r="E315" s="242"/>
      <c r="F315" s="242"/>
      <c r="G315" s="242"/>
      <c r="H315" s="242"/>
      <c r="I315" s="242"/>
      <c r="J315" s="244"/>
      <c r="K315" s="242"/>
      <c r="L315" s="245"/>
      <c r="M315" s="246"/>
      <c r="N315" s="246"/>
      <c r="O315" s="246"/>
      <c r="P315" s="246"/>
      <c r="Q315" s="246"/>
      <c r="R315" s="246"/>
      <c r="S315" s="246"/>
      <c r="T315" s="247"/>
      <c r="U315" s="248"/>
      <c r="V315" s="248"/>
      <c r="W315" s="249"/>
    </row>
    <row r="316">
      <c r="A316" s="242"/>
      <c r="B316" s="243"/>
      <c r="C316" s="242"/>
      <c r="D316" s="242"/>
      <c r="E316" s="242"/>
      <c r="F316" s="242"/>
      <c r="G316" s="242"/>
      <c r="H316" s="242"/>
      <c r="I316" s="242"/>
      <c r="J316" s="244"/>
      <c r="K316" s="242"/>
      <c r="L316" s="245"/>
      <c r="M316" s="246"/>
      <c r="N316" s="246"/>
      <c r="O316" s="246"/>
      <c r="P316" s="246"/>
      <c r="Q316" s="246"/>
      <c r="R316" s="246"/>
      <c r="S316" s="246"/>
      <c r="T316" s="247"/>
      <c r="U316" s="248"/>
      <c r="V316" s="248"/>
      <c r="W316" s="249"/>
    </row>
    <row r="317">
      <c r="A317" s="242"/>
      <c r="B317" s="243"/>
      <c r="C317" s="242"/>
      <c r="D317" s="242"/>
      <c r="E317" s="242"/>
      <c r="F317" s="242"/>
      <c r="G317" s="242"/>
      <c r="H317" s="242"/>
      <c r="I317" s="242"/>
      <c r="J317" s="244"/>
      <c r="K317" s="242"/>
      <c r="L317" s="245"/>
      <c r="M317" s="246"/>
      <c r="N317" s="246"/>
      <c r="O317" s="246"/>
      <c r="P317" s="246"/>
      <c r="Q317" s="246"/>
      <c r="R317" s="246"/>
      <c r="S317" s="246"/>
      <c r="T317" s="247"/>
      <c r="U317" s="248"/>
      <c r="V317" s="248"/>
      <c r="W317" s="249"/>
    </row>
    <row r="318">
      <c r="A318" s="242"/>
      <c r="B318" s="243"/>
      <c r="C318" s="242"/>
      <c r="D318" s="242"/>
      <c r="E318" s="242"/>
      <c r="F318" s="242"/>
      <c r="G318" s="242"/>
      <c r="H318" s="242"/>
      <c r="I318" s="242"/>
      <c r="J318" s="244"/>
      <c r="K318" s="242"/>
      <c r="L318" s="245"/>
      <c r="M318" s="246"/>
      <c r="N318" s="246"/>
      <c r="O318" s="246"/>
      <c r="P318" s="246"/>
      <c r="Q318" s="246"/>
      <c r="R318" s="246"/>
      <c r="S318" s="246"/>
      <c r="T318" s="247"/>
      <c r="U318" s="248"/>
      <c r="V318" s="248"/>
      <c r="W318" s="249"/>
    </row>
    <row r="319">
      <c r="A319" s="242"/>
      <c r="B319" s="243"/>
      <c r="C319" s="242"/>
      <c r="D319" s="242"/>
      <c r="E319" s="242"/>
      <c r="F319" s="242"/>
      <c r="G319" s="242"/>
      <c r="H319" s="242"/>
      <c r="I319" s="242"/>
      <c r="J319" s="244"/>
      <c r="K319" s="242"/>
      <c r="L319" s="245"/>
      <c r="M319" s="246"/>
      <c r="N319" s="246"/>
      <c r="O319" s="246"/>
      <c r="P319" s="246"/>
      <c r="Q319" s="246"/>
      <c r="R319" s="246"/>
      <c r="S319" s="246"/>
      <c r="T319" s="247"/>
      <c r="U319" s="248"/>
      <c r="V319" s="248"/>
      <c r="W319" s="249"/>
    </row>
    <row r="320">
      <c r="A320" s="242"/>
      <c r="B320" s="243"/>
      <c r="C320" s="242"/>
      <c r="D320" s="242"/>
      <c r="E320" s="242"/>
      <c r="F320" s="242"/>
      <c r="G320" s="242"/>
      <c r="H320" s="242"/>
      <c r="I320" s="242"/>
      <c r="J320" s="244"/>
      <c r="K320" s="242"/>
      <c r="L320" s="245"/>
      <c r="M320" s="246"/>
      <c r="N320" s="246"/>
      <c r="O320" s="246"/>
      <c r="P320" s="246"/>
      <c r="Q320" s="246"/>
      <c r="R320" s="246"/>
      <c r="S320" s="246"/>
      <c r="T320" s="247"/>
      <c r="U320" s="248"/>
      <c r="V320" s="248"/>
      <c r="W320" s="249"/>
    </row>
    <row r="321">
      <c r="A321" s="242"/>
      <c r="B321" s="243"/>
      <c r="C321" s="242"/>
      <c r="D321" s="242"/>
      <c r="E321" s="242"/>
      <c r="F321" s="242"/>
      <c r="G321" s="242"/>
      <c r="H321" s="242"/>
      <c r="I321" s="242"/>
      <c r="J321" s="244"/>
      <c r="K321" s="242"/>
      <c r="L321" s="245"/>
      <c r="M321" s="246"/>
      <c r="N321" s="246"/>
      <c r="O321" s="246"/>
      <c r="P321" s="246"/>
      <c r="Q321" s="246"/>
      <c r="R321" s="246"/>
      <c r="S321" s="246"/>
      <c r="T321" s="247"/>
      <c r="U321" s="248"/>
      <c r="V321" s="248"/>
      <c r="W321" s="249"/>
    </row>
    <row r="322">
      <c r="A322" s="242"/>
      <c r="B322" s="243"/>
      <c r="C322" s="242"/>
      <c r="D322" s="242"/>
      <c r="E322" s="242"/>
      <c r="F322" s="242"/>
      <c r="G322" s="242"/>
      <c r="H322" s="242"/>
      <c r="I322" s="242"/>
      <c r="J322" s="244"/>
      <c r="K322" s="242"/>
      <c r="L322" s="245"/>
      <c r="M322" s="246"/>
      <c r="N322" s="246"/>
      <c r="O322" s="246"/>
      <c r="P322" s="246"/>
      <c r="Q322" s="246"/>
      <c r="R322" s="246"/>
      <c r="S322" s="246"/>
      <c r="T322" s="247"/>
      <c r="U322" s="248"/>
      <c r="V322" s="248"/>
      <c r="W322" s="249"/>
    </row>
    <row r="323">
      <c r="A323" s="242"/>
      <c r="B323" s="243"/>
      <c r="C323" s="242"/>
      <c r="D323" s="242"/>
      <c r="E323" s="242"/>
      <c r="F323" s="242"/>
      <c r="G323" s="242"/>
      <c r="H323" s="242"/>
      <c r="I323" s="242"/>
      <c r="J323" s="244"/>
      <c r="K323" s="242"/>
      <c r="L323" s="245"/>
      <c r="M323" s="246"/>
      <c r="N323" s="246"/>
      <c r="O323" s="246"/>
      <c r="P323" s="246"/>
      <c r="Q323" s="246"/>
      <c r="R323" s="246"/>
      <c r="S323" s="246"/>
      <c r="T323" s="247"/>
      <c r="U323" s="248"/>
      <c r="V323" s="248"/>
      <c r="W323" s="249"/>
    </row>
    <row r="324">
      <c r="A324" s="242"/>
      <c r="B324" s="243"/>
      <c r="C324" s="242"/>
      <c r="D324" s="242"/>
      <c r="E324" s="242"/>
      <c r="F324" s="242"/>
      <c r="G324" s="242"/>
      <c r="H324" s="242"/>
      <c r="I324" s="242"/>
      <c r="J324" s="244"/>
      <c r="K324" s="242"/>
      <c r="L324" s="245"/>
      <c r="M324" s="246"/>
      <c r="N324" s="246"/>
      <c r="O324" s="246"/>
      <c r="P324" s="246"/>
      <c r="Q324" s="246"/>
      <c r="R324" s="246"/>
      <c r="S324" s="246"/>
      <c r="T324" s="247"/>
      <c r="U324" s="248"/>
      <c r="V324" s="248"/>
      <c r="W324" s="249"/>
    </row>
    <row r="325">
      <c r="A325" s="242"/>
      <c r="B325" s="243"/>
      <c r="C325" s="242"/>
      <c r="D325" s="242"/>
      <c r="E325" s="242"/>
      <c r="F325" s="242"/>
      <c r="G325" s="242"/>
      <c r="H325" s="242"/>
      <c r="I325" s="242"/>
      <c r="J325" s="244"/>
      <c r="K325" s="242"/>
      <c r="L325" s="245"/>
      <c r="M325" s="246"/>
      <c r="N325" s="246"/>
      <c r="O325" s="246"/>
      <c r="P325" s="246"/>
      <c r="Q325" s="246"/>
      <c r="R325" s="246"/>
      <c r="S325" s="246"/>
      <c r="T325" s="247"/>
      <c r="U325" s="248"/>
      <c r="V325" s="248"/>
      <c r="W325" s="249"/>
    </row>
    <row r="326">
      <c r="A326" s="242"/>
      <c r="B326" s="243"/>
      <c r="C326" s="242"/>
      <c r="D326" s="242"/>
      <c r="E326" s="242"/>
      <c r="F326" s="242"/>
      <c r="G326" s="242"/>
      <c r="H326" s="242"/>
      <c r="I326" s="242"/>
      <c r="J326" s="244"/>
      <c r="K326" s="242"/>
      <c r="L326" s="245"/>
      <c r="M326" s="246"/>
      <c r="N326" s="246"/>
      <c r="O326" s="246"/>
      <c r="P326" s="246"/>
      <c r="Q326" s="246"/>
      <c r="R326" s="246"/>
      <c r="S326" s="246"/>
      <c r="T326" s="247"/>
      <c r="U326" s="248"/>
      <c r="V326" s="248"/>
      <c r="W326" s="249"/>
    </row>
    <row r="327">
      <c r="A327" s="242"/>
      <c r="B327" s="243"/>
      <c r="C327" s="242"/>
      <c r="D327" s="242"/>
      <c r="E327" s="242"/>
      <c r="F327" s="242"/>
      <c r="G327" s="242"/>
      <c r="H327" s="242"/>
      <c r="I327" s="242"/>
      <c r="J327" s="244"/>
      <c r="K327" s="242"/>
      <c r="L327" s="245"/>
      <c r="M327" s="246"/>
      <c r="N327" s="246"/>
      <c r="O327" s="246"/>
      <c r="P327" s="246"/>
      <c r="Q327" s="246"/>
      <c r="R327" s="246"/>
      <c r="S327" s="246"/>
      <c r="T327" s="247"/>
      <c r="U327" s="248"/>
      <c r="V327" s="248"/>
      <c r="W327" s="249"/>
    </row>
    <row r="328">
      <c r="A328" s="242"/>
      <c r="B328" s="243"/>
      <c r="C328" s="242"/>
      <c r="D328" s="242"/>
      <c r="E328" s="242"/>
      <c r="F328" s="242"/>
      <c r="G328" s="242"/>
      <c r="H328" s="242"/>
      <c r="I328" s="242"/>
      <c r="J328" s="244"/>
      <c r="K328" s="242"/>
      <c r="L328" s="245"/>
      <c r="M328" s="246"/>
      <c r="N328" s="246"/>
      <c r="O328" s="246"/>
      <c r="P328" s="246"/>
      <c r="Q328" s="246"/>
      <c r="R328" s="246"/>
      <c r="S328" s="246"/>
      <c r="T328" s="247"/>
      <c r="U328" s="248"/>
      <c r="V328" s="248"/>
      <c r="W328" s="249"/>
    </row>
    <row r="329">
      <c r="A329" s="242"/>
      <c r="B329" s="243"/>
      <c r="C329" s="242"/>
      <c r="D329" s="242"/>
      <c r="E329" s="242"/>
      <c r="F329" s="242"/>
      <c r="G329" s="242"/>
      <c r="H329" s="242"/>
      <c r="I329" s="242"/>
      <c r="J329" s="244"/>
      <c r="K329" s="242"/>
      <c r="L329" s="245"/>
      <c r="M329" s="246"/>
      <c r="N329" s="246"/>
      <c r="O329" s="246"/>
      <c r="P329" s="246"/>
      <c r="Q329" s="246"/>
      <c r="R329" s="246"/>
      <c r="S329" s="246"/>
      <c r="T329" s="247"/>
      <c r="U329" s="248"/>
      <c r="V329" s="248"/>
      <c r="W329" s="249"/>
    </row>
    <row r="330">
      <c r="A330" s="242"/>
      <c r="B330" s="243"/>
      <c r="C330" s="242"/>
      <c r="D330" s="242"/>
      <c r="E330" s="242"/>
      <c r="F330" s="242"/>
      <c r="G330" s="242"/>
      <c r="H330" s="242"/>
      <c r="I330" s="242"/>
      <c r="J330" s="244"/>
      <c r="K330" s="242"/>
      <c r="L330" s="245"/>
      <c r="M330" s="246"/>
      <c r="N330" s="246"/>
      <c r="O330" s="246"/>
      <c r="P330" s="246"/>
      <c r="Q330" s="246"/>
      <c r="R330" s="246"/>
      <c r="S330" s="246"/>
      <c r="T330" s="247"/>
      <c r="U330" s="248"/>
      <c r="V330" s="248"/>
      <c r="W330" s="249"/>
    </row>
    <row r="331">
      <c r="A331" s="242"/>
      <c r="B331" s="243"/>
      <c r="C331" s="242"/>
      <c r="D331" s="242"/>
      <c r="E331" s="242"/>
      <c r="F331" s="242"/>
      <c r="G331" s="242"/>
      <c r="H331" s="242"/>
      <c r="I331" s="242"/>
      <c r="J331" s="244"/>
      <c r="K331" s="242"/>
      <c r="L331" s="245"/>
      <c r="M331" s="246"/>
      <c r="N331" s="246"/>
      <c r="O331" s="246"/>
      <c r="P331" s="246"/>
      <c r="Q331" s="246"/>
      <c r="R331" s="246"/>
      <c r="S331" s="246"/>
      <c r="T331" s="247"/>
      <c r="U331" s="248"/>
      <c r="V331" s="248"/>
      <c r="W331" s="249"/>
    </row>
    <row r="332">
      <c r="A332" s="242"/>
      <c r="B332" s="243"/>
      <c r="C332" s="242"/>
      <c r="D332" s="242"/>
      <c r="E332" s="242"/>
      <c r="F332" s="242"/>
      <c r="G332" s="242"/>
      <c r="H332" s="242"/>
      <c r="I332" s="242"/>
      <c r="J332" s="244"/>
      <c r="K332" s="242"/>
      <c r="L332" s="245"/>
      <c r="M332" s="246"/>
      <c r="N332" s="246"/>
      <c r="O332" s="246"/>
      <c r="P332" s="246"/>
      <c r="Q332" s="246"/>
      <c r="R332" s="246"/>
      <c r="S332" s="246"/>
      <c r="T332" s="247"/>
      <c r="U332" s="248"/>
      <c r="V332" s="248"/>
      <c r="W332" s="249"/>
    </row>
    <row r="333">
      <c r="A333" s="242"/>
      <c r="B333" s="243"/>
      <c r="C333" s="242"/>
      <c r="D333" s="242"/>
      <c r="E333" s="242"/>
      <c r="F333" s="242"/>
      <c r="G333" s="242"/>
      <c r="H333" s="242"/>
      <c r="I333" s="242"/>
      <c r="J333" s="244"/>
      <c r="K333" s="242"/>
      <c r="L333" s="245"/>
      <c r="M333" s="246"/>
      <c r="N333" s="246"/>
      <c r="O333" s="246"/>
      <c r="P333" s="246"/>
      <c r="Q333" s="246"/>
      <c r="R333" s="246"/>
      <c r="S333" s="246"/>
      <c r="T333" s="247"/>
      <c r="U333" s="248"/>
      <c r="V333" s="248"/>
      <c r="W333" s="249"/>
    </row>
    <row r="334">
      <c r="A334" s="242"/>
      <c r="B334" s="243"/>
      <c r="C334" s="242"/>
      <c r="D334" s="242"/>
      <c r="E334" s="242"/>
      <c r="F334" s="242"/>
      <c r="G334" s="242"/>
      <c r="H334" s="242"/>
      <c r="I334" s="242"/>
      <c r="J334" s="244"/>
      <c r="K334" s="242"/>
      <c r="L334" s="245"/>
      <c r="M334" s="246"/>
      <c r="N334" s="246"/>
      <c r="O334" s="246"/>
      <c r="P334" s="246"/>
      <c r="Q334" s="246"/>
      <c r="R334" s="246"/>
      <c r="S334" s="246"/>
      <c r="T334" s="247"/>
      <c r="U334" s="248"/>
      <c r="V334" s="248"/>
      <c r="W334" s="249"/>
    </row>
    <row r="335">
      <c r="A335" s="242"/>
      <c r="B335" s="243"/>
      <c r="C335" s="242"/>
      <c r="D335" s="242"/>
      <c r="E335" s="242"/>
      <c r="F335" s="242"/>
      <c r="G335" s="242"/>
      <c r="H335" s="242"/>
      <c r="I335" s="242"/>
      <c r="J335" s="244"/>
      <c r="K335" s="242"/>
      <c r="L335" s="245"/>
      <c r="M335" s="246"/>
      <c r="N335" s="246"/>
      <c r="O335" s="246"/>
      <c r="P335" s="246"/>
      <c r="Q335" s="246"/>
      <c r="R335" s="246"/>
      <c r="S335" s="246"/>
      <c r="T335" s="247"/>
      <c r="U335" s="248"/>
      <c r="V335" s="248"/>
      <c r="W335" s="249"/>
    </row>
    <row r="336">
      <c r="A336" s="242"/>
      <c r="B336" s="243"/>
      <c r="C336" s="242"/>
      <c r="D336" s="242"/>
      <c r="E336" s="242"/>
      <c r="F336" s="242"/>
      <c r="G336" s="242"/>
      <c r="H336" s="242"/>
      <c r="I336" s="242"/>
      <c r="J336" s="244"/>
      <c r="K336" s="242"/>
      <c r="L336" s="245"/>
      <c r="M336" s="246"/>
      <c r="N336" s="246"/>
      <c r="O336" s="246"/>
      <c r="P336" s="246"/>
      <c r="Q336" s="246"/>
      <c r="R336" s="246"/>
      <c r="S336" s="246"/>
      <c r="T336" s="247"/>
      <c r="U336" s="248"/>
      <c r="V336" s="248"/>
      <c r="W336" s="249"/>
    </row>
    <row r="337">
      <c r="A337" s="242"/>
      <c r="B337" s="243"/>
      <c r="C337" s="242"/>
      <c r="D337" s="242"/>
      <c r="E337" s="242"/>
      <c r="F337" s="242"/>
      <c r="G337" s="242"/>
      <c r="H337" s="242"/>
      <c r="I337" s="242"/>
      <c r="J337" s="244"/>
      <c r="K337" s="242"/>
      <c r="L337" s="245"/>
      <c r="M337" s="246"/>
      <c r="N337" s="246"/>
      <c r="O337" s="246"/>
      <c r="P337" s="246"/>
      <c r="Q337" s="246"/>
      <c r="R337" s="246"/>
      <c r="S337" s="246"/>
      <c r="T337" s="247"/>
      <c r="U337" s="248"/>
      <c r="V337" s="248"/>
      <c r="W337" s="249"/>
    </row>
    <row r="338">
      <c r="A338" s="242"/>
      <c r="B338" s="243"/>
      <c r="C338" s="242"/>
      <c r="D338" s="242"/>
      <c r="E338" s="242"/>
      <c r="F338" s="242"/>
      <c r="G338" s="242"/>
      <c r="H338" s="242"/>
      <c r="I338" s="242"/>
      <c r="J338" s="244"/>
      <c r="K338" s="242"/>
      <c r="L338" s="245"/>
      <c r="M338" s="246"/>
      <c r="N338" s="246"/>
      <c r="O338" s="246"/>
      <c r="P338" s="246"/>
      <c r="Q338" s="246"/>
      <c r="R338" s="246"/>
      <c r="S338" s="246"/>
      <c r="T338" s="247"/>
      <c r="U338" s="248"/>
      <c r="V338" s="248"/>
      <c r="W338" s="249"/>
    </row>
    <row r="339">
      <c r="A339" s="242"/>
      <c r="B339" s="243"/>
      <c r="C339" s="242"/>
      <c r="D339" s="242"/>
      <c r="E339" s="242"/>
      <c r="F339" s="242"/>
      <c r="G339" s="242"/>
      <c r="H339" s="242"/>
      <c r="I339" s="242"/>
      <c r="J339" s="244"/>
      <c r="K339" s="242"/>
      <c r="L339" s="245"/>
      <c r="M339" s="246"/>
      <c r="N339" s="246"/>
      <c r="O339" s="246"/>
      <c r="P339" s="246"/>
      <c r="Q339" s="246"/>
      <c r="R339" s="246"/>
      <c r="S339" s="246"/>
      <c r="T339" s="247"/>
      <c r="U339" s="248"/>
      <c r="V339" s="248"/>
      <c r="W339" s="249"/>
    </row>
    <row r="340">
      <c r="A340" s="242"/>
      <c r="B340" s="243"/>
      <c r="C340" s="242"/>
      <c r="D340" s="242"/>
      <c r="E340" s="242"/>
      <c r="F340" s="242"/>
      <c r="G340" s="242"/>
      <c r="H340" s="242"/>
      <c r="I340" s="242"/>
      <c r="J340" s="244"/>
      <c r="K340" s="242"/>
      <c r="L340" s="245"/>
      <c r="M340" s="246"/>
      <c r="N340" s="246"/>
      <c r="O340" s="246"/>
      <c r="P340" s="246"/>
      <c r="Q340" s="246"/>
      <c r="R340" s="246"/>
      <c r="S340" s="246"/>
      <c r="T340" s="247"/>
      <c r="U340" s="248"/>
      <c r="V340" s="248"/>
      <c r="W340" s="249"/>
    </row>
    <row r="341">
      <c r="A341" s="242"/>
      <c r="B341" s="243"/>
      <c r="C341" s="242"/>
      <c r="D341" s="242"/>
      <c r="E341" s="242"/>
      <c r="F341" s="242"/>
      <c r="G341" s="242"/>
      <c r="H341" s="242"/>
      <c r="I341" s="242"/>
      <c r="J341" s="244"/>
      <c r="K341" s="242"/>
      <c r="L341" s="245"/>
      <c r="M341" s="246"/>
      <c r="N341" s="246"/>
      <c r="O341" s="246"/>
      <c r="P341" s="246"/>
      <c r="Q341" s="246"/>
      <c r="R341" s="246"/>
      <c r="S341" s="246"/>
      <c r="T341" s="247"/>
      <c r="U341" s="248"/>
      <c r="V341" s="248"/>
      <c r="W341" s="249"/>
    </row>
    <row r="342">
      <c r="A342" s="242"/>
      <c r="B342" s="243"/>
      <c r="C342" s="242"/>
      <c r="D342" s="242"/>
      <c r="E342" s="242"/>
      <c r="F342" s="242"/>
      <c r="G342" s="242"/>
      <c r="H342" s="242"/>
      <c r="I342" s="242"/>
      <c r="J342" s="244"/>
      <c r="K342" s="242"/>
      <c r="L342" s="245"/>
      <c r="M342" s="246"/>
      <c r="N342" s="246"/>
      <c r="O342" s="246"/>
      <c r="P342" s="246"/>
      <c r="Q342" s="246"/>
      <c r="R342" s="246"/>
      <c r="S342" s="246"/>
      <c r="T342" s="247"/>
      <c r="U342" s="248"/>
      <c r="V342" s="248"/>
      <c r="W342" s="249"/>
    </row>
    <row r="343">
      <c r="A343" s="242"/>
      <c r="B343" s="243"/>
      <c r="C343" s="242"/>
      <c r="D343" s="242"/>
      <c r="E343" s="242"/>
      <c r="F343" s="242"/>
      <c r="G343" s="242"/>
      <c r="H343" s="242"/>
      <c r="I343" s="242"/>
      <c r="J343" s="244"/>
      <c r="K343" s="242"/>
      <c r="L343" s="245"/>
      <c r="M343" s="246"/>
      <c r="N343" s="246"/>
      <c r="O343" s="246"/>
      <c r="P343" s="246"/>
      <c r="Q343" s="246"/>
      <c r="R343" s="246"/>
      <c r="S343" s="246"/>
      <c r="T343" s="247"/>
      <c r="U343" s="248"/>
      <c r="V343" s="248"/>
      <c r="W343" s="249"/>
    </row>
    <row r="344">
      <c r="A344" s="242"/>
      <c r="B344" s="243"/>
      <c r="C344" s="242"/>
      <c r="D344" s="242"/>
      <c r="E344" s="242"/>
      <c r="F344" s="242"/>
      <c r="G344" s="242"/>
      <c r="H344" s="242"/>
      <c r="I344" s="242"/>
      <c r="J344" s="244"/>
      <c r="K344" s="242"/>
      <c r="L344" s="245"/>
      <c r="M344" s="246"/>
      <c r="N344" s="246"/>
      <c r="O344" s="246"/>
      <c r="P344" s="246"/>
      <c r="Q344" s="246"/>
      <c r="R344" s="246"/>
      <c r="S344" s="246"/>
      <c r="T344" s="247"/>
      <c r="U344" s="248"/>
      <c r="V344" s="248"/>
      <c r="W344" s="249"/>
    </row>
    <row r="345">
      <c r="A345" s="242"/>
      <c r="B345" s="243"/>
      <c r="C345" s="242"/>
      <c r="D345" s="242"/>
      <c r="E345" s="242"/>
      <c r="F345" s="242"/>
      <c r="G345" s="242"/>
      <c r="H345" s="242"/>
      <c r="I345" s="242"/>
      <c r="J345" s="244"/>
      <c r="K345" s="242"/>
      <c r="L345" s="245"/>
      <c r="M345" s="246"/>
      <c r="N345" s="246"/>
      <c r="O345" s="246"/>
      <c r="P345" s="246"/>
      <c r="Q345" s="246"/>
      <c r="R345" s="246"/>
      <c r="S345" s="246"/>
      <c r="T345" s="247"/>
      <c r="U345" s="248"/>
      <c r="V345" s="248"/>
      <c r="W345" s="249"/>
    </row>
    <row r="346">
      <c r="A346" s="242"/>
      <c r="B346" s="243"/>
      <c r="C346" s="242"/>
      <c r="D346" s="242"/>
      <c r="E346" s="242"/>
      <c r="F346" s="242"/>
      <c r="G346" s="242"/>
      <c r="H346" s="242"/>
      <c r="I346" s="242"/>
      <c r="J346" s="244"/>
      <c r="K346" s="242"/>
      <c r="L346" s="245"/>
      <c r="M346" s="246"/>
      <c r="N346" s="246"/>
      <c r="O346" s="246"/>
      <c r="P346" s="246"/>
      <c r="Q346" s="246"/>
      <c r="R346" s="246"/>
      <c r="S346" s="246"/>
      <c r="T346" s="247"/>
      <c r="U346" s="248"/>
      <c r="V346" s="248"/>
      <c r="W346" s="249"/>
    </row>
    <row r="347">
      <c r="A347" s="242"/>
      <c r="B347" s="243"/>
      <c r="C347" s="242"/>
      <c r="D347" s="242"/>
      <c r="E347" s="242"/>
      <c r="F347" s="242"/>
      <c r="G347" s="242"/>
      <c r="H347" s="242"/>
      <c r="I347" s="242"/>
      <c r="J347" s="244"/>
      <c r="K347" s="242"/>
      <c r="L347" s="245"/>
      <c r="M347" s="246"/>
      <c r="N347" s="246"/>
      <c r="O347" s="246"/>
      <c r="P347" s="246"/>
      <c r="Q347" s="246"/>
      <c r="R347" s="246"/>
      <c r="S347" s="246"/>
      <c r="T347" s="247"/>
      <c r="U347" s="248"/>
      <c r="V347" s="248"/>
      <c r="W347" s="249"/>
    </row>
    <row r="348">
      <c r="A348" s="242"/>
      <c r="B348" s="243"/>
      <c r="C348" s="242"/>
      <c r="D348" s="242"/>
      <c r="E348" s="242"/>
      <c r="F348" s="242"/>
      <c r="G348" s="242"/>
      <c r="H348" s="242"/>
      <c r="I348" s="242"/>
      <c r="J348" s="244"/>
      <c r="K348" s="242"/>
      <c r="L348" s="245"/>
      <c r="M348" s="246"/>
      <c r="N348" s="246"/>
      <c r="O348" s="246"/>
      <c r="P348" s="246"/>
      <c r="Q348" s="246"/>
      <c r="R348" s="246"/>
      <c r="S348" s="246"/>
      <c r="T348" s="247"/>
      <c r="U348" s="248"/>
      <c r="V348" s="248"/>
      <c r="W348" s="249"/>
    </row>
    <row r="349">
      <c r="A349" s="242"/>
      <c r="B349" s="243"/>
      <c r="C349" s="242"/>
      <c r="D349" s="242"/>
      <c r="E349" s="242"/>
      <c r="F349" s="242"/>
      <c r="G349" s="242"/>
      <c r="H349" s="242"/>
      <c r="I349" s="242"/>
      <c r="J349" s="244"/>
      <c r="K349" s="242"/>
      <c r="L349" s="245"/>
      <c r="M349" s="246"/>
      <c r="N349" s="246"/>
      <c r="O349" s="246"/>
      <c r="P349" s="246"/>
      <c r="Q349" s="246"/>
      <c r="R349" s="246"/>
      <c r="S349" s="246"/>
      <c r="T349" s="247"/>
      <c r="U349" s="248"/>
      <c r="V349" s="248"/>
      <c r="W349" s="249"/>
    </row>
    <row r="350">
      <c r="A350" s="242"/>
      <c r="B350" s="243"/>
      <c r="C350" s="242"/>
      <c r="D350" s="242"/>
      <c r="E350" s="242"/>
      <c r="F350" s="242"/>
      <c r="G350" s="242"/>
      <c r="H350" s="242"/>
      <c r="I350" s="242"/>
      <c r="J350" s="244"/>
      <c r="K350" s="242"/>
      <c r="L350" s="245"/>
      <c r="M350" s="246"/>
      <c r="N350" s="246"/>
      <c r="O350" s="246"/>
      <c r="P350" s="246"/>
      <c r="Q350" s="246"/>
      <c r="R350" s="246"/>
      <c r="S350" s="246"/>
      <c r="T350" s="247"/>
      <c r="U350" s="248"/>
      <c r="V350" s="248"/>
      <c r="W350" s="249"/>
    </row>
    <row r="351">
      <c r="A351" s="242"/>
      <c r="B351" s="243"/>
      <c r="C351" s="242"/>
      <c r="D351" s="242"/>
      <c r="E351" s="242"/>
      <c r="F351" s="242"/>
      <c r="G351" s="242"/>
      <c r="H351" s="242"/>
      <c r="I351" s="242"/>
      <c r="J351" s="244"/>
      <c r="K351" s="242"/>
      <c r="L351" s="245"/>
      <c r="M351" s="246"/>
      <c r="N351" s="246"/>
      <c r="O351" s="246"/>
      <c r="P351" s="246"/>
      <c r="Q351" s="246"/>
      <c r="R351" s="246"/>
      <c r="S351" s="246"/>
      <c r="T351" s="247"/>
      <c r="U351" s="248"/>
      <c r="V351" s="248"/>
      <c r="W351" s="249"/>
    </row>
    <row r="352">
      <c r="A352" s="242"/>
      <c r="B352" s="243"/>
      <c r="C352" s="242"/>
      <c r="D352" s="242"/>
      <c r="E352" s="242"/>
      <c r="F352" s="242"/>
      <c r="G352" s="242"/>
      <c r="H352" s="242"/>
      <c r="I352" s="242"/>
      <c r="J352" s="244"/>
      <c r="K352" s="242"/>
      <c r="L352" s="245"/>
      <c r="M352" s="246"/>
      <c r="N352" s="246"/>
      <c r="O352" s="246"/>
      <c r="P352" s="246"/>
      <c r="Q352" s="246"/>
      <c r="R352" s="246"/>
      <c r="S352" s="246"/>
      <c r="T352" s="247"/>
      <c r="U352" s="248"/>
      <c r="V352" s="248"/>
      <c r="W352" s="249"/>
    </row>
    <row r="353">
      <c r="A353" s="242"/>
      <c r="B353" s="243"/>
      <c r="C353" s="242"/>
      <c r="D353" s="242"/>
      <c r="E353" s="242"/>
      <c r="F353" s="242"/>
      <c r="G353" s="242"/>
      <c r="H353" s="242"/>
      <c r="I353" s="242"/>
      <c r="J353" s="244"/>
      <c r="K353" s="242"/>
      <c r="L353" s="245"/>
      <c r="M353" s="246"/>
      <c r="N353" s="246"/>
      <c r="O353" s="246"/>
      <c r="P353" s="246"/>
      <c r="Q353" s="246"/>
      <c r="R353" s="246"/>
      <c r="S353" s="246"/>
      <c r="T353" s="247"/>
      <c r="U353" s="248"/>
      <c r="V353" s="248"/>
      <c r="W353" s="249"/>
    </row>
    <row r="354">
      <c r="A354" s="242"/>
      <c r="B354" s="243"/>
      <c r="C354" s="242"/>
      <c r="D354" s="242"/>
      <c r="E354" s="242"/>
      <c r="F354" s="242"/>
      <c r="G354" s="242"/>
      <c r="H354" s="242"/>
      <c r="I354" s="242"/>
      <c r="J354" s="244"/>
      <c r="K354" s="242"/>
      <c r="L354" s="245"/>
      <c r="M354" s="246"/>
      <c r="N354" s="246"/>
      <c r="O354" s="246"/>
      <c r="P354" s="246"/>
      <c r="Q354" s="246"/>
      <c r="R354" s="246"/>
      <c r="S354" s="246"/>
      <c r="T354" s="247"/>
      <c r="U354" s="248"/>
      <c r="V354" s="248"/>
      <c r="W354" s="249"/>
    </row>
    <row r="355">
      <c r="A355" s="242"/>
      <c r="B355" s="243"/>
      <c r="C355" s="242"/>
      <c r="D355" s="242"/>
      <c r="E355" s="242"/>
      <c r="F355" s="242"/>
      <c r="G355" s="242"/>
      <c r="H355" s="242"/>
      <c r="I355" s="242"/>
      <c r="J355" s="244"/>
      <c r="K355" s="242"/>
      <c r="L355" s="245"/>
      <c r="M355" s="246"/>
      <c r="N355" s="246"/>
      <c r="O355" s="246"/>
      <c r="P355" s="246"/>
      <c r="Q355" s="246"/>
      <c r="R355" s="246"/>
      <c r="S355" s="246"/>
      <c r="T355" s="247"/>
      <c r="U355" s="248"/>
      <c r="V355" s="248"/>
      <c r="W355" s="249"/>
    </row>
    <row r="356">
      <c r="A356" s="242"/>
      <c r="B356" s="243"/>
      <c r="C356" s="242"/>
      <c r="D356" s="242"/>
      <c r="E356" s="242"/>
      <c r="F356" s="242"/>
      <c r="G356" s="242"/>
      <c r="H356" s="242"/>
      <c r="I356" s="242"/>
      <c r="J356" s="244"/>
      <c r="K356" s="242"/>
      <c r="L356" s="245"/>
      <c r="M356" s="246"/>
      <c r="N356" s="246"/>
      <c r="O356" s="246"/>
      <c r="P356" s="246"/>
      <c r="Q356" s="246"/>
      <c r="R356" s="246"/>
      <c r="S356" s="246"/>
      <c r="T356" s="247"/>
      <c r="U356" s="248"/>
      <c r="V356" s="248"/>
      <c r="W356" s="249"/>
    </row>
    <row r="357">
      <c r="A357" s="242"/>
      <c r="B357" s="243"/>
      <c r="C357" s="242"/>
      <c r="D357" s="242"/>
      <c r="E357" s="242"/>
      <c r="F357" s="242"/>
      <c r="G357" s="242"/>
      <c r="H357" s="242"/>
      <c r="I357" s="242"/>
      <c r="J357" s="244"/>
      <c r="K357" s="242"/>
      <c r="L357" s="245"/>
      <c r="M357" s="246"/>
      <c r="N357" s="246"/>
      <c r="O357" s="246"/>
      <c r="P357" s="246"/>
      <c r="Q357" s="246"/>
      <c r="R357" s="246"/>
      <c r="S357" s="246"/>
      <c r="T357" s="247"/>
      <c r="U357" s="248"/>
      <c r="V357" s="248"/>
      <c r="W357" s="249"/>
    </row>
    <row r="358">
      <c r="A358" s="242"/>
      <c r="B358" s="243"/>
      <c r="C358" s="242"/>
      <c r="D358" s="242"/>
      <c r="E358" s="242"/>
      <c r="F358" s="242"/>
      <c r="G358" s="242"/>
      <c r="H358" s="242"/>
      <c r="I358" s="242"/>
      <c r="J358" s="244"/>
      <c r="K358" s="242"/>
      <c r="L358" s="245"/>
      <c r="M358" s="246"/>
      <c r="N358" s="246"/>
      <c r="O358" s="246"/>
      <c r="P358" s="246"/>
      <c r="Q358" s="246"/>
      <c r="R358" s="246"/>
      <c r="S358" s="246"/>
      <c r="T358" s="247"/>
      <c r="U358" s="248"/>
      <c r="V358" s="248"/>
      <c r="W358" s="249"/>
    </row>
    <row r="359">
      <c r="A359" s="242"/>
      <c r="B359" s="243"/>
      <c r="C359" s="242"/>
      <c r="D359" s="242"/>
      <c r="E359" s="242"/>
      <c r="F359" s="242"/>
      <c r="G359" s="242"/>
      <c r="H359" s="242"/>
      <c r="I359" s="242"/>
      <c r="J359" s="244"/>
      <c r="K359" s="242"/>
      <c r="L359" s="245"/>
      <c r="M359" s="246"/>
      <c r="N359" s="246"/>
      <c r="O359" s="246"/>
      <c r="P359" s="246"/>
      <c r="Q359" s="246"/>
      <c r="R359" s="246"/>
      <c r="S359" s="246"/>
      <c r="T359" s="247"/>
      <c r="U359" s="248"/>
      <c r="V359" s="248"/>
      <c r="W359" s="249"/>
    </row>
    <row r="360">
      <c r="A360" s="242"/>
      <c r="B360" s="243"/>
      <c r="C360" s="242"/>
      <c r="D360" s="242"/>
      <c r="E360" s="242"/>
      <c r="F360" s="242"/>
      <c r="G360" s="242"/>
      <c r="H360" s="242"/>
      <c r="I360" s="242"/>
      <c r="J360" s="244"/>
      <c r="K360" s="242"/>
      <c r="L360" s="245"/>
      <c r="M360" s="246"/>
      <c r="N360" s="246"/>
      <c r="O360" s="246"/>
      <c r="P360" s="246"/>
      <c r="Q360" s="246"/>
      <c r="R360" s="246"/>
      <c r="S360" s="246"/>
      <c r="T360" s="247"/>
      <c r="U360" s="248"/>
      <c r="V360" s="248"/>
      <c r="W360" s="249"/>
    </row>
    <row r="361">
      <c r="A361" s="242"/>
      <c r="B361" s="243"/>
      <c r="C361" s="242"/>
      <c r="D361" s="242"/>
      <c r="E361" s="242"/>
      <c r="F361" s="242"/>
      <c r="G361" s="242"/>
      <c r="H361" s="242"/>
      <c r="I361" s="242"/>
      <c r="J361" s="244"/>
      <c r="K361" s="242"/>
      <c r="L361" s="245"/>
      <c r="M361" s="246"/>
      <c r="N361" s="246"/>
      <c r="O361" s="246"/>
      <c r="P361" s="246"/>
      <c r="Q361" s="246"/>
      <c r="R361" s="246"/>
      <c r="S361" s="246"/>
      <c r="T361" s="247"/>
      <c r="U361" s="248"/>
      <c r="V361" s="248"/>
      <c r="W361" s="249"/>
    </row>
    <row r="362">
      <c r="A362" s="242"/>
      <c r="B362" s="243"/>
      <c r="C362" s="242"/>
      <c r="D362" s="242"/>
      <c r="E362" s="242"/>
      <c r="F362" s="242"/>
      <c r="G362" s="242"/>
      <c r="H362" s="242"/>
      <c r="I362" s="242"/>
      <c r="J362" s="244"/>
      <c r="K362" s="242"/>
      <c r="L362" s="245"/>
      <c r="M362" s="246"/>
      <c r="N362" s="246"/>
      <c r="O362" s="246"/>
      <c r="P362" s="246"/>
      <c r="Q362" s="246"/>
      <c r="R362" s="246"/>
      <c r="S362" s="246"/>
      <c r="T362" s="247"/>
      <c r="U362" s="248"/>
      <c r="V362" s="248"/>
      <c r="W362" s="249"/>
    </row>
    <row r="363">
      <c r="A363" s="242"/>
      <c r="B363" s="243"/>
      <c r="C363" s="242"/>
      <c r="D363" s="242"/>
      <c r="E363" s="242"/>
      <c r="F363" s="242"/>
      <c r="G363" s="242"/>
      <c r="H363" s="242"/>
      <c r="I363" s="242"/>
      <c r="J363" s="244"/>
      <c r="K363" s="242"/>
      <c r="L363" s="245"/>
      <c r="M363" s="246"/>
      <c r="N363" s="246"/>
      <c r="O363" s="246"/>
      <c r="P363" s="246"/>
      <c r="Q363" s="246"/>
      <c r="R363" s="246"/>
      <c r="S363" s="246"/>
      <c r="T363" s="247"/>
      <c r="U363" s="248"/>
      <c r="V363" s="248"/>
      <c r="W363" s="249"/>
    </row>
    <row r="364">
      <c r="A364" s="242"/>
      <c r="B364" s="243"/>
      <c r="C364" s="242"/>
      <c r="D364" s="242"/>
      <c r="E364" s="242"/>
      <c r="F364" s="242"/>
      <c r="G364" s="242"/>
      <c r="H364" s="242"/>
      <c r="I364" s="242"/>
      <c r="J364" s="244"/>
      <c r="K364" s="242"/>
      <c r="L364" s="245"/>
      <c r="M364" s="246"/>
      <c r="N364" s="246"/>
      <c r="O364" s="246"/>
      <c r="P364" s="246"/>
      <c r="Q364" s="246"/>
      <c r="R364" s="246"/>
      <c r="S364" s="246"/>
      <c r="T364" s="247"/>
      <c r="U364" s="248"/>
      <c r="V364" s="248"/>
      <c r="W364" s="249"/>
    </row>
    <row r="365">
      <c r="A365" s="242"/>
      <c r="B365" s="243"/>
      <c r="C365" s="242"/>
      <c r="D365" s="242"/>
      <c r="E365" s="242"/>
      <c r="F365" s="242"/>
      <c r="G365" s="242"/>
      <c r="H365" s="242"/>
      <c r="I365" s="242"/>
      <c r="J365" s="244"/>
      <c r="K365" s="242"/>
      <c r="L365" s="245"/>
      <c r="M365" s="246"/>
      <c r="N365" s="246"/>
      <c r="O365" s="246"/>
      <c r="P365" s="246"/>
      <c r="Q365" s="246"/>
      <c r="R365" s="246"/>
      <c r="S365" s="246"/>
      <c r="T365" s="247"/>
      <c r="U365" s="248"/>
      <c r="V365" s="248"/>
      <c r="W365" s="249"/>
    </row>
    <row r="366">
      <c r="A366" s="242"/>
      <c r="B366" s="243"/>
      <c r="C366" s="242"/>
      <c r="D366" s="242"/>
      <c r="E366" s="242"/>
      <c r="F366" s="242"/>
      <c r="G366" s="242"/>
      <c r="H366" s="242"/>
      <c r="I366" s="242"/>
      <c r="J366" s="244"/>
      <c r="K366" s="242"/>
      <c r="L366" s="245"/>
      <c r="M366" s="246"/>
      <c r="N366" s="246"/>
      <c r="O366" s="246"/>
      <c r="P366" s="246"/>
      <c r="Q366" s="246"/>
      <c r="R366" s="246"/>
      <c r="S366" s="246"/>
      <c r="T366" s="247"/>
      <c r="U366" s="248"/>
      <c r="V366" s="248"/>
      <c r="W366" s="249"/>
    </row>
    <row r="367">
      <c r="A367" s="242"/>
      <c r="B367" s="243"/>
      <c r="C367" s="242"/>
      <c r="D367" s="242"/>
      <c r="E367" s="242"/>
      <c r="F367" s="242"/>
      <c r="G367" s="242"/>
      <c r="H367" s="242"/>
      <c r="I367" s="242"/>
      <c r="J367" s="244"/>
      <c r="K367" s="242"/>
      <c r="L367" s="245"/>
      <c r="M367" s="246"/>
      <c r="N367" s="246"/>
      <c r="O367" s="246"/>
      <c r="P367" s="246"/>
      <c r="Q367" s="246"/>
      <c r="R367" s="246"/>
      <c r="S367" s="246"/>
      <c r="T367" s="247"/>
      <c r="U367" s="248"/>
      <c r="V367" s="248"/>
      <c r="W367" s="249"/>
    </row>
    <row r="368">
      <c r="A368" s="242"/>
      <c r="B368" s="243"/>
      <c r="C368" s="242"/>
      <c r="D368" s="242"/>
      <c r="E368" s="242"/>
      <c r="F368" s="242"/>
      <c r="G368" s="242"/>
      <c r="H368" s="242"/>
      <c r="I368" s="242"/>
      <c r="J368" s="244"/>
      <c r="K368" s="242"/>
      <c r="L368" s="245"/>
      <c r="M368" s="246"/>
      <c r="N368" s="246"/>
      <c r="O368" s="246"/>
      <c r="P368" s="246"/>
      <c r="Q368" s="246"/>
      <c r="R368" s="246"/>
      <c r="S368" s="246"/>
      <c r="T368" s="247"/>
      <c r="U368" s="248"/>
      <c r="V368" s="248"/>
      <c r="W368" s="249"/>
    </row>
    <row r="369">
      <c r="A369" s="242"/>
      <c r="B369" s="243"/>
      <c r="C369" s="242"/>
      <c r="D369" s="242"/>
      <c r="E369" s="242"/>
      <c r="F369" s="242"/>
      <c r="G369" s="242"/>
      <c r="H369" s="242"/>
      <c r="I369" s="242"/>
      <c r="J369" s="244"/>
      <c r="K369" s="242"/>
      <c r="L369" s="245"/>
      <c r="M369" s="246"/>
      <c r="N369" s="246"/>
      <c r="O369" s="246"/>
      <c r="P369" s="246"/>
      <c r="Q369" s="246"/>
      <c r="R369" s="246"/>
      <c r="S369" s="246"/>
      <c r="T369" s="247"/>
      <c r="U369" s="248"/>
      <c r="V369" s="248"/>
      <c r="W369" s="249"/>
    </row>
    <row r="370">
      <c r="A370" s="242"/>
      <c r="B370" s="243"/>
      <c r="C370" s="242"/>
      <c r="D370" s="242"/>
      <c r="E370" s="242"/>
      <c r="F370" s="242"/>
      <c r="G370" s="242"/>
      <c r="H370" s="242"/>
      <c r="I370" s="242"/>
      <c r="J370" s="244"/>
      <c r="K370" s="242"/>
      <c r="L370" s="245"/>
      <c r="M370" s="246"/>
      <c r="N370" s="246"/>
      <c r="O370" s="246"/>
      <c r="P370" s="246"/>
      <c r="Q370" s="246"/>
      <c r="R370" s="246"/>
      <c r="S370" s="246"/>
      <c r="T370" s="247"/>
      <c r="U370" s="248"/>
      <c r="V370" s="248"/>
      <c r="W370" s="249"/>
    </row>
    <row r="371">
      <c r="A371" s="242"/>
      <c r="B371" s="243"/>
      <c r="C371" s="242"/>
      <c r="D371" s="242"/>
      <c r="E371" s="242"/>
      <c r="F371" s="242"/>
      <c r="G371" s="242"/>
      <c r="H371" s="242"/>
      <c r="I371" s="242"/>
      <c r="J371" s="244"/>
      <c r="K371" s="242"/>
      <c r="L371" s="245"/>
      <c r="M371" s="246"/>
      <c r="N371" s="246"/>
      <c r="O371" s="246"/>
      <c r="P371" s="246"/>
      <c r="Q371" s="246"/>
      <c r="R371" s="246"/>
      <c r="S371" s="246"/>
      <c r="T371" s="247"/>
      <c r="U371" s="248"/>
      <c r="V371" s="248"/>
      <c r="W371" s="249"/>
    </row>
    <row r="372">
      <c r="A372" s="242"/>
      <c r="B372" s="243"/>
      <c r="C372" s="242"/>
      <c r="D372" s="242"/>
      <c r="E372" s="242"/>
      <c r="F372" s="242"/>
      <c r="G372" s="242"/>
      <c r="H372" s="242"/>
      <c r="I372" s="242"/>
      <c r="J372" s="244"/>
      <c r="K372" s="242"/>
      <c r="L372" s="245"/>
      <c r="M372" s="246"/>
      <c r="N372" s="246"/>
      <c r="O372" s="246"/>
      <c r="P372" s="246"/>
      <c r="Q372" s="246"/>
      <c r="R372" s="246"/>
      <c r="S372" s="246"/>
      <c r="T372" s="247"/>
      <c r="U372" s="248"/>
      <c r="V372" s="248"/>
      <c r="W372" s="249"/>
    </row>
    <row r="373">
      <c r="A373" s="242"/>
      <c r="B373" s="243"/>
      <c r="C373" s="242"/>
      <c r="D373" s="242"/>
      <c r="E373" s="242"/>
      <c r="F373" s="242"/>
      <c r="G373" s="242"/>
      <c r="H373" s="242"/>
      <c r="I373" s="242"/>
      <c r="J373" s="244"/>
      <c r="K373" s="242"/>
      <c r="L373" s="245"/>
      <c r="M373" s="246"/>
      <c r="N373" s="246"/>
      <c r="O373" s="246"/>
      <c r="P373" s="246"/>
      <c r="Q373" s="246"/>
      <c r="R373" s="246"/>
      <c r="S373" s="246"/>
      <c r="T373" s="247"/>
      <c r="U373" s="248"/>
      <c r="V373" s="248"/>
      <c r="W373" s="249"/>
    </row>
    <row r="374">
      <c r="A374" s="242"/>
      <c r="B374" s="243"/>
      <c r="C374" s="242"/>
      <c r="D374" s="242"/>
      <c r="E374" s="242"/>
      <c r="F374" s="242"/>
      <c r="G374" s="242"/>
      <c r="H374" s="242"/>
      <c r="I374" s="242"/>
      <c r="J374" s="244"/>
      <c r="K374" s="242"/>
      <c r="L374" s="245"/>
      <c r="M374" s="246"/>
      <c r="N374" s="246"/>
      <c r="O374" s="246"/>
      <c r="P374" s="246"/>
      <c r="Q374" s="246"/>
      <c r="R374" s="246"/>
      <c r="S374" s="246"/>
      <c r="T374" s="247"/>
      <c r="U374" s="248"/>
      <c r="V374" s="248"/>
      <c r="W374" s="249"/>
    </row>
    <row r="375">
      <c r="A375" s="242"/>
      <c r="B375" s="243"/>
      <c r="C375" s="242"/>
      <c r="D375" s="242"/>
      <c r="E375" s="242"/>
      <c r="F375" s="242"/>
      <c r="G375" s="242"/>
      <c r="H375" s="242"/>
      <c r="I375" s="242"/>
      <c r="J375" s="244"/>
      <c r="K375" s="242"/>
      <c r="L375" s="245"/>
      <c r="M375" s="246"/>
      <c r="N375" s="246"/>
      <c r="O375" s="246"/>
      <c r="P375" s="246"/>
      <c r="Q375" s="246"/>
      <c r="R375" s="246"/>
      <c r="S375" s="246"/>
      <c r="T375" s="247"/>
      <c r="U375" s="248"/>
      <c r="V375" s="248"/>
      <c r="W375" s="249"/>
    </row>
    <row r="376">
      <c r="A376" s="242"/>
      <c r="B376" s="243"/>
      <c r="C376" s="242"/>
      <c r="D376" s="242"/>
      <c r="E376" s="242"/>
      <c r="F376" s="242"/>
      <c r="G376" s="242"/>
      <c r="H376" s="242"/>
      <c r="I376" s="242"/>
      <c r="J376" s="244"/>
      <c r="K376" s="242"/>
      <c r="L376" s="245"/>
      <c r="M376" s="246"/>
      <c r="N376" s="246"/>
      <c r="O376" s="246"/>
      <c r="P376" s="246"/>
      <c r="Q376" s="246"/>
      <c r="R376" s="246"/>
      <c r="S376" s="246"/>
      <c r="T376" s="247"/>
      <c r="U376" s="248"/>
      <c r="V376" s="248"/>
      <c r="W376" s="249"/>
    </row>
    <row r="377">
      <c r="A377" s="242"/>
      <c r="B377" s="243"/>
      <c r="C377" s="242"/>
      <c r="D377" s="242"/>
      <c r="E377" s="242"/>
      <c r="F377" s="242"/>
      <c r="G377" s="242"/>
      <c r="H377" s="242"/>
      <c r="I377" s="242"/>
      <c r="J377" s="244"/>
      <c r="K377" s="242"/>
      <c r="L377" s="245"/>
      <c r="M377" s="246"/>
      <c r="N377" s="246"/>
      <c r="O377" s="246"/>
      <c r="P377" s="246"/>
      <c r="Q377" s="246"/>
      <c r="R377" s="246"/>
      <c r="S377" s="246"/>
      <c r="T377" s="247"/>
      <c r="U377" s="248"/>
      <c r="V377" s="248"/>
      <c r="W377" s="249"/>
    </row>
    <row r="378">
      <c r="A378" s="242"/>
      <c r="B378" s="243"/>
      <c r="C378" s="242"/>
      <c r="D378" s="242"/>
      <c r="E378" s="242"/>
      <c r="F378" s="242"/>
      <c r="G378" s="242"/>
      <c r="H378" s="242"/>
      <c r="I378" s="242"/>
      <c r="J378" s="244"/>
      <c r="K378" s="242"/>
      <c r="L378" s="245"/>
      <c r="M378" s="246"/>
      <c r="N378" s="246"/>
      <c r="O378" s="246"/>
      <c r="P378" s="246"/>
      <c r="Q378" s="246"/>
      <c r="R378" s="246"/>
      <c r="S378" s="246"/>
      <c r="T378" s="247"/>
      <c r="U378" s="248"/>
      <c r="V378" s="248"/>
      <c r="W378" s="249"/>
    </row>
    <row r="379">
      <c r="A379" s="242"/>
      <c r="B379" s="243"/>
      <c r="C379" s="242"/>
      <c r="D379" s="242"/>
      <c r="E379" s="242"/>
      <c r="F379" s="242"/>
      <c r="G379" s="242"/>
      <c r="H379" s="242"/>
      <c r="I379" s="242"/>
      <c r="J379" s="244"/>
      <c r="K379" s="242"/>
      <c r="L379" s="245"/>
      <c r="M379" s="246"/>
      <c r="N379" s="246"/>
      <c r="O379" s="246"/>
      <c r="P379" s="246"/>
      <c r="Q379" s="246"/>
      <c r="R379" s="246"/>
      <c r="S379" s="246"/>
      <c r="T379" s="247"/>
      <c r="U379" s="248"/>
      <c r="V379" s="248"/>
      <c r="W379" s="249"/>
    </row>
    <row r="380">
      <c r="A380" s="242"/>
      <c r="B380" s="243"/>
      <c r="C380" s="242"/>
      <c r="D380" s="242"/>
      <c r="E380" s="242"/>
      <c r="F380" s="242"/>
      <c r="G380" s="242"/>
      <c r="H380" s="242"/>
      <c r="I380" s="242"/>
      <c r="J380" s="244"/>
      <c r="K380" s="242"/>
      <c r="L380" s="245"/>
      <c r="M380" s="246"/>
      <c r="N380" s="246"/>
      <c r="O380" s="246"/>
      <c r="P380" s="246"/>
      <c r="Q380" s="246"/>
      <c r="R380" s="246"/>
      <c r="S380" s="246"/>
      <c r="T380" s="247"/>
      <c r="U380" s="248"/>
      <c r="V380" s="248"/>
      <c r="W380" s="249"/>
    </row>
    <row r="381">
      <c r="A381" s="242"/>
      <c r="B381" s="243"/>
      <c r="C381" s="242"/>
      <c r="D381" s="242"/>
      <c r="E381" s="242"/>
      <c r="F381" s="242"/>
      <c r="G381" s="242"/>
      <c r="H381" s="242"/>
      <c r="I381" s="242"/>
      <c r="J381" s="244"/>
      <c r="K381" s="242"/>
      <c r="L381" s="245"/>
      <c r="M381" s="246"/>
      <c r="N381" s="246"/>
      <c r="O381" s="246"/>
      <c r="P381" s="246"/>
      <c r="Q381" s="246"/>
      <c r="R381" s="246"/>
      <c r="S381" s="246"/>
      <c r="T381" s="247"/>
      <c r="U381" s="248"/>
      <c r="V381" s="248"/>
      <c r="W381" s="249"/>
    </row>
    <row r="382">
      <c r="A382" s="242"/>
      <c r="B382" s="243"/>
      <c r="C382" s="242"/>
      <c r="D382" s="242"/>
      <c r="E382" s="242"/>
      <c r="F382" s="242"/>
      <c r="G382" s="242"/>
      <c r="H382" s="242"/>
      <c r="I382" s="242"/>
      <c r="J382" s="244"/>
      <c r="K382" s="242"/>
      <c r="L382" s="245"/>
      <c r="M382" s="246"/>
      <c r="N382" s="246"/>
      <c r="O382" s="246"/>
      <c r="P382" s="246"/>
      <c r="Q382" s="246"/>
      <c r="R382" s="246"/>
      <c r="S382" s="246"/>
      <c r="T382" s="247"/>
      <c r="U382" s="248"/>
      <c r="V382" s="248"/>
      <c r="W382" s="249"/>
    </row>
    <row r="383">
      <c r="A383" s="242"/>
      <c r="B383" s="243"/>
      <c r="C383" s="242"/>
      <c r="D383" s="242"/>
      <c r="E383" s="242"/>
      <c r="F383" s="242"/>
      <c r="G383" s="242"/>
      <c r="H383" s="242"/>
      <c r="I383" s="242"/>
      <c r="J383" s="244"/>
      <c r="K383" s="242"/>
      <c r="L383" s="245"/>
      <c r="M383" s="246"/>
      <c r="N383" s="246"/>
      <c r="O383" s="246"/>
      <c r="P383" s="246"/>
      <c r="Q383" s="246"/>
      <c r="R383" s="246"/>
      <c r="S383" s="246"/>
      <c r="T383" s="247"/>
      <c r="U383" s="248"/>
      <c r="V383" s="248"/>
      <c r="W383" s="249"/>
    </row>
    <row r="384">
      <c r="A384" s="242"/>
      <c r="B384" s="243"/>
      <c r="C384" s="242"/>
      <c r="D384" s="242"/>
      <c r="E384" s="242"/>
      <c r="F384" s="242"/>
      <c r="G384" s="242"/>
      <c r="H384" s="242"/>
      <c r="I384" s="242"/>
      <c r="J384" s="244"/>
      <c r="K384" s="242"/>
      <c r="L384" s="245"/>
      <c r="M384" s="246"/>
      <c r="N384" s="246"/>
      <c r="O384" s="246"/>
      <c r="P384" s="246"/>
      <c r="Q384" s="246"/>
      <c r="R384" s="246"/>
      <c r="S384" s="246"/>
      <c r="T384" s="247"/>
      <c r="U384" s="248"/>
      <c r="V384" s="248"/>
      <c r="W384" s="249"/>
    </row>
    <row r="385">
      <c r="A385" s="242"/>
      <c r="B385" s="243"/>
      <c r="C385" s="242"/>
      <c r="D385" s="242"/>
      <c r="E385" s="242"/>
      <c r="F385" s="242"/>
      <c r="G385" s="242"/>
      <c r="H385" s="242"/>
      <c r="I385" s="242"/>
      <c r="J385" s="244"/>
      <c r="K385" s="242"/>
      <c r="L385" s="245"/>
      <c r="M385" s="246"/>
      <c r="N385" s="246"/>
      <c r="O385" s="246"/>
      <c r="P385" s="246"/>
      <c r="Q385" s="246"/>
      <c r="R385" s="246"/>
      <c r="S385" s="246"/>
      <c r="T385" s="247"/>
      <c r="U385" s="248"/>
      <c r="V385" s="248"/>
      <c r="W385" s="249"/>
    </row>
    <row r="386">
      <c r="A386" s="242"/>
      <c r="B386" s="243"/>
      <c r="C386" s="242"/>
      <c r="D386" s="242"/>
      <c r="E386" s="242"/>
      <c r="F386" s="242"/>
      <c r="G386" s="242"/>
      <c r="H386" s="242"/>
      <c r="I386" s="242"/>
      <c r="J386" s="244"/>
      <c r="K386" s="242"/>
      <c r="L386" s="245"/>
      <c r="M386" s="246"/>
      <c r="N386" s="246"/>
      <c r="O386" s="246"/>
      <c r="P386" s="246"/>
      <c r="Q386" s="246"/>
      <c r="R386" s="246"/>
      <c r="S386" s="246"/>
      <c r="T386" s="247"/>
      <c r="U386" s="248"/>
      <c r="V386" s="248"/>
      <c r="W386" s="249"/>
    </row>
    <row r="387">
      <c r="A387" s="242"/>
      <c r="B387" s="243"/>
      <c r="C387" s="242"/>
      <c r="D387" s="242"/>
      <c r="E387" s="242"/>
      <c r="F387" s="242"/>
      <c r="G387" s="242"/>
      <c r="H387" s="242"/>
      <c r="I387" s="242"/>
      <c r="J387" s="244"/>
      <c r="K387" s="242"/>
      <c r="L387" s="245"/>
      <c r="M387" s="246"/>
      <c r="N387" s="246"/>
      <c r="O387" s="246"/>
      <c r="P387" s="246"/>
      <c r="Q387" s="246"/>
      <c r="R387" s="246"/>
      <c r="S387" s="246"/>
      <c r="T387" s="247"/>
      <c r="U387" s="248"/>
      <c r="V387" s="248"/>
      <c r="W387" s="249"/>
    </row>
    <row r="388">
      <c r="A388" s="242"/>
      <c r="B388" s="243"/>
      <c r="C388" s="242"/>
      <c r="D388" s="242"/>
      <c r="E388" s="242"/>
      <c r="F388" s="242"/>
      <c r="G388" s="242"/>
      <c r="H388" s="242"/>
      <c r="I388" s="242"/>
      <c r="J388" s="244"/>
      <c r="K388" s="242"/>
      <c r="L388" s="245"/>
      <c r="M388" s="246"/>
      <c r="N388" s="246"/>
      <c r="O388" s="246"/>
      <c r="P388" s="246"/>
      <c r="Q388" s="246"/>
      <c r="R388" s="246"/>
      <c r="S388" s="246"/>
      <c r="T388" s="247"/>
      <c r="U388" s="248"/>
      <c r="V388" s="248"/>
      <c r="W388" s="249"/>
    </row>
    <row r="389">
      <c r="A389" s="242"/>
      <c r="B389" s="243"/>
      <c r="C389" s="242"/>
      <c r="D389" s="242"/>
      <c r="E389" s="242"/>
      <c r="F389" s="242"/>
      <c r="G389" s="242"/>
      <c r="H389" s="242"/>
      <c r="I389" s="242"/>
      <c r="J389" s="244"/>
      <c r="K389" s="242"/>
      <c r="L389" s="245"/>
      <c r="M389" s="246"/>
      <c r="N389" s="246"/>
      <c r="O389" s="246"/>
      <c r="P389" s="246"/>
      <c r="Q389" s="246"/>
      <c r="R389" s="246"/>
      <c r="S389" s="246"/>
      <c r="T389" s="247"/>
      <c r="U389" s="248"/>
      <c r="V389" s="248"/>
      <c r="W389" s="249"/>
    </row>
    <row r="390">
      <c r="A390" s="242"/>
      <c r="B390" s="243"/>
      <c r="C390" s="242"/>
      <c r="D390" s="242"/>
      <c r="E390" s="242"/>
      <c r="F390" s="242"/>
      <c r="G390" s="242"/>
      <c r="H390" s="242"/>
      <c r="I390" s="242"/>
      <c r="J390" s="244"/>
      <c r="K390" s="242"/>
      <c r="L390" s="245"/>
      <c r="M390" s="246"/>
      <c r="N390" s="246"/>
      <c r="O390" s="246"/>
      <c r="P390" s="246"/>
      <c r="Q390" s="246"/>
      <c r="R390" s="246"/>
      <c r="S390" s="246"/>
      <c r="T390" s="247"/>
      <c r="U390" s="248"/>
      <c r="V390" s="248"/>
      <c r="W390" s="249"/>
    </row>
    <row r="391">
      <c r="A391" s="242"/>
      <c r="B391" s="243"/>
      <c r="C391" s="242"/>
      <c r="D391" s="242"/>
      <c r="E391" s="242"/>
      <c r="F391" s="242"/>
      <c r="G391" s="242"/>
      <c r="H391" s="242"/>
      <c r="I391" s="242"/>
      <c r="J391" s="244"/>
      <c r="K391" s="242"/>
      <c r="L391" s="245"/>
      <c r="M391" s="246"/>
      <c r="N391" s="246"/>
      <c r="O391" s="246"/>
      <c r="P391" s="246"/>
      <c r="Q391" s="246"/>
      <c r="R391" s="246"/>
      <c r="S391" s="246"/>
      <c r="T391" s="247"/>
      <c r="U391" s="248"/>
      <c r="V391" s="248"/>
      <c r="W391" s="249"/>
    </row>
    <row r="392">
      <c r="A392" s="242"/>
      <c r="B392" s="243"/>
      <c r="C392" s="242"/>
      <c r="D392" s="242"/>
      <c r="E392" s="242"/>
      <c r="F392" s="242"/>
      <c r="G392" s="242"/>
      <c r="H392" s="242"/>
      <c r="I392" s="242"/>
      <c r="J392" s="244"/>
      <c r="K392" s="242"/>
      <c r="L392" s="245"/>
      <c r="M392" s="246"/>
      <c r="N392" s="246"/>
      <c r="O392" s="246"/>
      <c r="P392" s="246"/>
      <c r="Q392" s="246"/>
      <c r="R392" s="246"/>
      <c r="S392" s="246"/>
      <c r="T392" s="247"/>
      <c r="U392" s="248"/>
      <c r="V392" s="248"/>
      <c r="W392" s="249"/>
    </row>
    <row r="393">
      <c r="A393" s="242"/>
      <c r="B393" s="243"/>
      <c r="C393" s="242"/>
      <c r="D393" s="242"/>
      <c r="E393" s="242"/>
      <c r="F393" s="242"/>
      <c r="G393" s="242"/>
      <c r="H393" s="242"/>
      <c r="I393" s="242"/>
      <c r="J393" s="244"/>
      <c r="K393" s="242"/>
      <c r="L393" s="245"/>
      <c r="M393" s="246"/>
      <c r="N393" s="246"/>
      <c r="O393" s="246"/>
      <c r="P393" s="246"/>
      <c r="Q393" s="246"/>
      <c r="R393" s="246"/>
      <c r="S393" s="246"/>
      <c r="T393" s="247"/>
      <c r="U393" s="248"/>
      <c r="V393" s="248"/>
      <c r="W393" s="249"/>
    </row>
    <row r="394">
      <c r="A394" s="242"/>
      <c r="B394" s="243"/>
      <c r="C394" s="242"/>
      <c r="D394" s="242"/>
      <c r="E394" s="242"/>
      <c r="F394" s="242"/>
      <c r="G394" s="242"/>
      <c r="H394" s="242"/>
      <c r="I394" s="242"/>
      <c r="J394" s="244"/>
      <c r="K394" s="242"/>
      <c r="L394" s="245"/>
      <c r="M394" s="246"/>
      <c r="N394" s="246"/>
      <c r="O394" s="246"/>
      <c r="P394" s="246"/>
      <c r="Q394" s="246"/>
      <c r="R394" s="246"/>
      <c r="S394" s="246"/>
      <c r="T394" s="247"/>
      <c r="U394" s="248"/>
      <c r="V394" s="248"/>
      <c r="W394" s="249"/>
    </row>
    <row r="395">
      <c r="A395" s="242"/>
      <c r="B395" s="243"/>
      <c r="C395" s="242"/>
      <c r="D395" s="242"/>
      <c r="E395" s="242"/>
      <c r="F395" s="242"/>
      <c r="G395" s="242"/>
      <c r="H395" s="242"/>
      <c r="I395" s="242"/>
      <c r="J395" s="244"/>
      <c r="K395" s="242"/>
      <c r="L395" s="245"/>
      <c r="M395" s="246"/>
      <c r="N395" s="246"/>
      <c r="O395" s="246"/>
      <c r="P395" s="246"/>
      <c r="Q395" s="246"/>
      <c r="R395" s="246"/>
      <c r="S395" s="246"/>
      <c r="T395" s="247"/>
      <c r="U395" s="248"/>
      <c r="V395" s="248"/>
      <c r="W395" s="249"/>
    </row>
    <row r="396">
      <c r="A396" s="242"/>
      <c r="B396" s="243"/>
      <c r="C396" s="242"/>
      <c r="D396" s="242"/>
      <c r="E396" s="242"/>
      <c r="F396" s="242"/>
      <c r="G396" s="242"/>
      <c r="H396" s="242"/>
      <c r="I396" s="242"/>
      <c r="J396" s="244"/>
      <c r="K396" s="242"/>
      <c r="L396" s="245"/>
      <c r="M396" s="246"/>
      <c r="N396" s="246"/>
      <c r="O396" s="246"/>
      <c r="P396" s="246"/>
      <c r="Q396" s="246"/>
      <c r="R396" s="246"/>
      <c r="S396" s="246"/>
      <c r="T396" s="247"/>
      <c r="U396" s="248"/>
      <c r="V396" s="248"/>
      <c r="W396" s="249"/>
    </row>
    <row r="397">
      <c r="A397" s="242"/>
      <c r="B397" s="243"/>
      <c r="C397" s="242"/>
      <c r="D397" s="242"/>
      <c r="E397" s="242"/>
      <c r="F397" s="242"/>
      <c r="G397" s="242"/>
      <c r="H397" s="242"/>
      <c r="I397" s="242"/>
      <c r="J397" s="244"/>
      <c r="K397" s="242"/>
      <c r="L397" s="245"/>
      <c r="M397" s="246"/>
      <c r="N397" s="246"/>
      <c r="O397" s="246"/>
      <c r="P397" s="246"/>
      <c r="Q397" s="246"/>
      <c r="R397" s="246"/>
      <c r="S397" s="246"/>
      <c r="T397" s="247"/>
      <c r="U397" s="248"/>
      <c r="V397" s="248"/>
      <c r="W397" s="249"/>
    </row>
    <row r="398">
      <c r="A398" s="242"/>
      <c r="B398" s="243"/>
      <c r="C398" s="242"/>
      <c r="D398" s="242"/>
      <c r="E398" s="242"/>
      <c r="F398" s="242"/>
      <c r="G398" s="242"/>
      <c r="H398" s="242"/>
      <c r="I398" s="242"/>
      <c r="J398" s="244"/>
      <c r="K398" s="242"/>
      <c r="L398" s="245"/>
      <c r="M398" s="246"/>
      <c r="N398" s="246"/>
      <c r="O398" s="246"/>
      <c r="P398" s="246"/>
      <c r="Q398" s="246"/>
      <c r="R398" s="246"/>
      <c r="S398" s="246"/>
      <c r="T398" s="247"/>
      <c r="U398" s="248"/>
      <c r="V398" s="248"/>
      <c r="W398" s="249"/>
    </row>
    <row r="399">
      <c r="A399" s="242"/>
      <c r="B399" s="243"/>
      <c r="C399" s="242"/>
      <c r="D399" s="242"/>
      <c r="E399" s="242"/>
      <c r="F399" s="242"/>
      <c r="G399" s="242"/>
      <c r="H399" s="242"/>
      <c r="I399" s="242"/>
      <c r="J399" s="244"/>
      <c r="K399" s="242"/>
      <c r="L399" s="245"/>
      <c r="M399" s="246"/>
      <c r="N399" s="246"/>
      <c r="O399" s="246"/>
      <c r="P399" s="246"/>
      <c r="Q399" s="246"/>
      <c r="R399" s="246"/>
      <c r="S399" s="246"/>
      <c r="T399" s="247"/>
      <c r="U399" s="248"/>
      <c r="V399" s="248"/>
      <c r="W399" s="249"/>
    </row>
    <row r="400">
      <c r="A400" s="242"/>
      <c r="B400" s="243"/>
      <c r="C400" s="242"/>
      <c r="D400" s="242"/>
      <c r="E400" s="242"/>
      <c r="F400" s="242"/>
      <c r="G400" s="242"/>
      <c r="H400" s="242"/>
      <c r="I400" s="242"/>
      <c r="J400" s="244"/>
      <c r="K400" s="242"/>
      <c r="L400" s="245"/>
      <c r="M400" s="246"/>
      <c r="N400" s="246"/>
      <c r="O400" s="246"/>
      <c r="P400" s="246"/>
      <c r="Q400" s="246"/>
      <c r="R400" s="246"/>
      <c r="S400" s="246"/>
      <c r="T400" s="247"/>
      <c r="U400" s="248"/>
      <c r="V400" s="248"/>
      <c r="W400" s="249"/>
    </row>
    <row r="401">
      <c r="A401" s="242"/>
      <c r="B401" s="243"/>
      <c r="C401" s="242"/>
      <c r="D401" s="242"/>
      <c r="E401" s="242"/>
      <c r="F401" s="242"/>
      <c r="G401" s="242"/>
      <c r="H401" s="242"/>
      <c r="I401" s="242"/>
      <c r="J401" s="244"/>
      <c r="K401" s="242"/>
      <c r="L401" s="245"/>
      <c r="M401" s="246"/>
      <c r="N401" s="246"/>
      <c r="O401" s="246"/>
      <c r="P401" s="246"/>
      <c r="Q401" s="246"/>
      <c r="R401" s="246"/>
      <c r="S401" s="246"/>
      <c r="T401" s="247"/>
      <c r="U401" s="248"/>
      <c r="V401" s="248"/>
      <c r="W401" s="249"/>
    </row>
    <row r="402">
      <c r="A402" s="242"/>
      <c r="B402" s="243"/>
      <c r="C402" s="242"/>
      <c r="D402" s="242"/>
      <c r="E402" s="242"/>
      <c r="F402" s="242"/>
      <c r="G402" s="242"/>
      <c r="H402" s="242"/>
      <c r="I402" s="242"/>
      <c r="J402" s="244"/>
      <c r="K402" s="242"/>
      <c r="L402" s="245"/>
      <c r="M402" s="246"/>
      <c r="N402" s="246"/>
      <c r="O402" s="246"/>
      <c r="P402" s="246"/>
      <c r="Q402" s="246"/>
      <c r="R402" s="246"/>
      <c r="S402" s="246"/>
      <c r="T402" s="247"/>
      <c r="U402" s="248"/>
      <c r="V402" s="248"/>
      <c r="W402" s="249"/>
    </row>
    <row r="403">
      <c r="A403" s="242"/>
      <c r="B403" s="243"/>
      <c r="C403" s="242"/>
      <c r="D403" s="242"/>
      <c r="E403" s="242"/>
      <c r="F403" s="242"/>
      <c r="G403" s="242"/>
      <c r="H403" s="242"/>
      <c r="I403" s="242"/>
      <c r="J403" s="244"/>
      <c r="K403" s="242"/>
      <c r="L403" s="245"/>
      <c r="M403" s="246"/>
      <c r="N403" s="246"/>
      <c r="O403" s="246"/>
      <c r="P403" s="246"/>
      <c r="Q403" s="246"/>
      <c r="R403" s="246"/>
      <c r="S403" s="246"/>
      <c r="T403" s="247"/>
      <c r="U403" s="248"/>
      <c r="V403" s="248"/>
      <c r="W403" s="249"/>
    </row>
    <row r="404">
      <c r="A404" s="242"/>
      <c r="B404" s="243"/>
      <c r="C404" s="242"/>
      <c r="D404" s="242"/>
      <c r="E404" s="242"/>
      <c r="F404" s="242"/>
      <c r="G404" s="242"/>
      <c r="H404" s="242"/>
      <c r="I404" s="242"/>
      <c r="J404" s="244"/>
      <c r="K404" s="242"/>
      <c r="L404" s="245"/>
      <c r="M404" s="246"/>
      <c r="N404" s="246"/>
      <c r="O404" s="246"/>
      <c r="P404" s="246"/>
      <c r="Q404" s="246"/>
      <c r="R404" s="246"/>
      <c r="S404" s="246"/>
      <c r="T404" s="247"/>
      <c r="U404" s="248"/>
      <c r="V404" s="248"/>
      <c r="W404" s="249"/>
    </row>
    <row r="405">
      <c r="A405" s="242"/>
      <c r="B405" s="243"/>
      <c r="C405" s="242"/>
      <c r="D405" s="242"/>
      <c r="E405" s="242"/>
      <c r="F405" s="242"/>
      <c r="G405" s="242"/>
      <c r="H405" s="242"/>
      <c r="I405" s="242"/>
      <c r="J405" s="244"/>
      <c r="K405" s="242"/>
      <c r="L405" s="245"/>
      <c r="M405" s="246"/>
      <c r="N405" s="246"/>
      <c r="O405" s="246"/>
      <c r="P405" s="246"/>
      <c r="Q405" s="246"/>
      <c r="R405" s="246"/>
      <c r="S405" s="246"/>
      <c r="T405" s="247"/>
      <c r="U405" s="248"/>
      <c r="V405" s="248"/>
      <c r="W405" s="249"/>
    </row>
    <row r="406">
      <c r="A406" s="242"/>
      <c r="B406" s="243"/>
      <c r="C406" s="242"/>
      <c r="D406" s="242"/>
      <c r="E406" s="242"/>
      <c r="F406" s="242"/>
      <c r="G406" s="242"/>
      <c r="H406" s="242"/>
      <c r="I406" s="242"/>
      <c r="J406" s="244"/>
      <c r="K406" s="242"/>
      <c r="L406" s="245"/>
      <c r="M406" s="246"/>
      <c r="N406" s="246"/>
      <c r="O406" s="246"/>
      <c r="P406" s="246"/>
      <c r="Q406" s="246"/>
      <c r="R406" s="246"/>
      <c r="S406" s="246"/>
      <c r="T406" s="247"/>
      <c r="U406" s="248"/>
      <c r="V406" s="248"/>
      <c r="W406" s="249"/>
    </row>
    <row r="407">
      <c r="A407" s="242"/>
      <c r="B407" s="243"/>
      <c r="C407" s="242"/>
      <c r="D407" s="242"/>
      <c r="E407" s="242"/>
      <c r="F407" s="242"/>
      <c r="G407" s="242"/>
      <c r="H407" s="242"/>
      <c r="I407" s="242"/>
      <c r="J407" s="244"/>
      <c r="K407" s="242"/>
      <c r="L407" s="245"/>
      <c r="M407" s="246"/>
      <c r="N407" s="246"/>
      <c r="O407" s="246"/>
      <c r="P407" s="246"/>
      <c r="Q407" s="246"/>
      <c r="R407" s="246"/>
      <c r="S407" s="246"/>
      <c r="T407" s="247"/>
      <c r="U407" s="248"/>
      <c r="V407" s="248"/>
      <c r="W407" s="249"/>
    </row>
    <row r="408">
      <c r="A408" s="242"/>
      <c r="B408" s="243"/>
      <c r="C408" s="242"/>
      <c r="D408" s="242"/>
      <c r="E408" s="242"/>
      <c r="F408" s="242"/>
      <c r="G408" s="242"/>
      <c r="H408" s="242"/>
      <c r="I408" s="242"/>
      <c r="J408" s="244"/>
      <c r="K408" s="242"/>
      <c r="L408" s="245"/>
      <c r="M408" s="246"/>
      <c r="N408" s="246"/>
      <c r="O408" s="246"/>
      <c r="P408" s="246"/>
      <c r="Q408" s="246"/>
      <c r="R408" s="246"/>
      <c r="S408" s="246"/>
      <c r="T408" s="247"/>
      <c r="U408" s="248"/>
      <c r="V408" s="248"/>
      <c r="W408" s="249"/>
    </row>
    <row r="409">
      <c r="A409" s="242"/>
      <c r="B409" s="243"/>
      <c r="C409" s="242"/>
      <c r="D409" s="242"/>
      <c r="E409" s="242"/>
      <c r="F409" s="242"/>
      <c r="G409" s="242"/>
      <c r="H409" s="242"/>
      <c r="I409" s="242"/>
      <c r="J409" s="244"/>
      <c r="K409" s="242"/>
      <c r="L409" s="245"/>
      <c r="M409" s="246"/>
      <c r="N409" s="246"/>
      <c r="O409" s="246"/>
      <c r="P409" s="246"/>
      <c r="Q409" s="246"/>
      <c r="R409" s="246"/>
      <c r="S409" s="246"/>
      <c r="T409" s="247"/>
      <c r="U409" s="248"/>
      <c r="V409" s="248"/>
      <c r="W409" s="249"/>
    </row>
    <row r="410">
      <c r="A410" s="242"/>
      <c r="B410" s="243"/>
      <c r="C410" s="242"/>
      <c r="D410" s="242"/>
      <c r="E410" s="242"/>
      <c r="F410" s="242"/>
      <c r="G410" s="242"/>
      <c r="H410" s="242"/>
      <c r="I410" s="242"/>
      <c r="J410" s="244"/>
      <c r="K410" s="242"/>
      <c r="L410" s="245"/>
      <c r="M410" s="246"/>
      <c r="N410" s="246"/>
      <c r="O410" s="246"/>
      <c r="P410" s="246"/>
      <c r="Q410" s="246"/>
      <c r="R410" s="246"/>
      <c r="S410" s="246"/>
      <c r="T410" s="247"/>
      <c r="U410" s="248"/>
      <c r="V410" s="248"/>
      <c r="W410" s="249"/>
    </row>
    <row r="411">
      <c r="A411" s="242"/>
      <c r="B411" s="243"/>
      <c r="C411" s="242"/>
      <c r="D411" s="242"/>
      <c r="E411" s="242"/>
      <c r="F411" s="242"/>
      <c r="G411" s="242"/>
      <c r="H411" s="242"/>
      <c r="I411" s="242"/>
      <c r="J411" s="244"/>
      <c r="K411" s="242"/>
      <c r="L411" s="245"/>
      <c r="M411" s="246"/>
      <c r="N411" s="246"/>
      <c r="O411" s="246"/>
      <c r="P411" s="246"/>
      <c r="Q411" s="246"/>
      <c r="R411" s="246"/>
      <c r="S411" s="246"/>
      <c r="T411" s="247"/>
      <c r="U411" s="248"/>
      <c r="V411" s="248"/>
      <c r="W411" s="249"/>
    </row>
    <row r="412">
      <c r="A412" s="242"/>
      <c r="B412" s="243"/>
      <c r="C412" s="242"/>
      <c r="D412" s="242"/>
      <c r="E412" s="242"/>
      <c r="F412" s="242"/>
      <c r="G412" s="242"/>
      <c r="H412" s="242"/>
      <c r="I412" s="242"/>
      <c r="J412" s="244"/>
      <c r="K412" s="242"/>
      <c r="L412" s="245"/>
      <c r="M412" s="246"/>
      <c r="N412" s="246"/>
      <c r="O412" s="246"/>
      <c r="P412" s="246"/>
      <c r="Q412" s="246"/>
      <c r="R412" s="246"/>
      <c r="S412" s="246"/>
      <c r="T412" s="247"/>
      <c r="U412" s="248"/>
      <c r="V412" s="248"/>
      <c r="W412" s="249"/>
    </row>
    <row r="413">
      <c r="A413" s="242"/>
      <c r="B413" s="243"/>
      <c r="C413" s="242"/>
      <c r="D413" s="242"/>
      <c r="E413" s="242"/>
      <c r="F413" s="242"/>
      <c r="G413" s="242"/>
      <c r="H413" s="242"/>
      <c r="I413" s="242"/>
      <c r="J413" s="244"/>
      <c r="K413" s="242"/>
      <c r="L413" s="245"/>
      <c r="M413" s="246"/>
      <c r="N413" s="246"/>
      <c r="O413" s="246"/>
      <c r="P413" s="246"/>
      <c r="Q413" s="246"/>
      <c r="R413" s="246"/>
      <c r="S413" s="246"/>
      <c r="T413" s="247"/>
      <c r="U413" s="248"/>
      <c r="V413" s="248"/>
      <c r="W413" s="249"/>
    </row>
    <row r="414">
      <c r="A414" s="242"/>
      <c r="B414" s="243"/>
      <c r="C414" s="242"/>
      <c r="D414" s="242"/>
      <c r="E414" s="242"/>
      <c r="F414" s="242"/>
      <c r="G414" s="242"/>
      <c r="H414" s="242"/>
      <c r="I414" s="242"/>
      <c r="J414" s="244"/>
      <c r="K414" s="242"/>
      <c r="L414" s="245"/>
      <c r="M414" s="246"/>
      <c r="N414" s="246"/>
      <c r="O414" s="246"/>
      <c r="P414" s="246"/>
      <c r="Q414" s="246"/>
      <c r="R414" s="246"/>
      <c r="S414" s="246"/>
      <c r="T414" s="247"/>
      <c r="U414" s="248"/>
      <c r="V414" s="248"/>
      <c r="W414" s="249"/>
    </row>
    <row r="415">
      <c r="A415" s="242"/>
      <c r="B415" s="243"/>
      <c r="C415" s="242"/>
      <c r="D415" s="242"/>
      <c r="E415" s="242"/>
      <c r="F415" s="242"/>
      <c r="G415" s="242"/>
      <c r="H415" s="242"/>
      <c r="I415" s="242"/>
      <c r="J415" s="244"/>
      <c r="K415" s="242"/>
      <c r="L415" s="245"/>
      <c r="M415" s="246"/>
      <c r="N415" s="246"/>
      <c r="O415" s="246"/>
      <c r="P415" s="246"/>
      <c r="Q415" s="246"/>
      <c r="R415" s="246"/>
      <c r="S415" s="246"/>
      <c r="T415" s="247"/>
      <c r="U415" s="248"/>
      <c r="V415" s="248"/>
      <c r="W415" s="249"/>
    </row>
    <row r="416">
      <c r="A416" s="242"/>
      <c r="B416" s="243"/>
      <c r="C416" s="242"/>
      <c r="D416" s="242"/>
      <c r="E416" s="242"/>
      <c r="F416" s="242"/>
      <c r="G416" s="242"/>
      <c r="H416" s="242"/>
      <c r="I416" s="242"/>
      <c r="J416" s="244"/>
      <c r="K416" s="242"/>
      <c r="L416" s="245"/>
      <c r="M416" s="246"/>
      <c r="N416" s="246"/>
      <c r="O416" s="246"/>
      <c r="P416" s="246"/>
      <c r="Q416" s="246"/>
      <c r="R416" s="246"/>
      <c r="S416" s="246"/>
      <c r="T416" s="247"/>
      <c r="U416" s="248"/>
      <c r="V416" s="248"/>
      <c r="W416" s="249"/>
    </row>
    <row r="417">
      <c r="A417" s="242"/>
      <c r="B417" s="243"/>
      <c r="C417" s="242"/>
      <c r="D417" s="242"/>
      <c r="E417" s="242"/>
      <c r="F417" s="242"/>
      <c r="G417" s="242"/>
      <c r="H417" s="242"/>
      <c r="I417" s="242"/>
      <c r="J417" s="244"/>
      <c r="K417" s="242"/>
      <c r="L417" s="245"/>
      <c r="M417" s="246"/>
      <c r="N417" s="246"/>
      <c r="O417" s="246"/>
      <c r="P417" s="246"/>
      <c r="Q417" s="246"/>
      <c r="R417" s="246"/>
      <c r="S417" s="246"/>
      <c r="T417" s="247"/>
      <c r="U417" s="248"/>
      <c r="V417" s="248"/>
      <c r="W417" s="249"/>
    </row>
    <row r="418">
      <c r="A418" s="242"/>
      <c r="B418" s="243"/>
      <c r="C418" s="242"/>
      <c r="D418" s="242"/>
      <c r="E418" s="242"/>
      <c r="F418" s="242"/>
      <c r="G418" s="242"/>
      <c r="H418" s="242"/>
      <c r="I418" s="242"/>
      <c r="J418" s="244"/>
      <c r="K418" s="242"/>
      <c r="L418" s="245"/>
      <c r="M418" s="246"/>
      <c r="N418" s="246"/>
      <c r="O418" s="246"/>
      <c r="P418" s="246"/>
      <c r="Q418" s="246"/>
      <c r="R418" s="246"/>
      <c r="S418" s="246"/>
      <c r="T418" s="247"/>
      <c r="U418" s="248"/>
      <c r="V418" s="248"/>
      <c r="W418" s="249"/>
    </row>
    <row r="419">
      <c r="A419" s="242"/>
      <c r="B419" s="243"/>
      <c r="C419" s="242"/>
      <c r="D419" s="242"/>
      <c r="E419" s="242"/>
      <c r="F419" s="242"/>
      <c r="G419" s="242"/>
      <c r="H419" s="242"/>
      <c r="I419" s="242"/>
      <c r="J419" s="244"/>
      <c r="K419" s="242"/>
      <c r="L419" s="245"/>
      <c r="M419" s="246"/>
      <c r="N419" s="246"/>
      <c r="O419" s="246"/>
      <c r="P419" s="246"/>
      <c r="Q419" s="246"/>
      <c r="R419" s="246"/>
      <c r="S419" s="246"/>
      <c r="T419" s="247"/>
      <c r="U419" s="248"/>
      <c r="V419" s="248"/>
      <c r="W419" s="249"/>
    </row>
    <row r="420">
      <c r="A420" s="242"/>
      <c r="B420" s="243"/>
      <c r="C420" s="242"/>
      <c r="D420" s="242"/>
      <c r="E420" s="242"/>
      <c r="F420" s="242"/>
      <c r="G420" s="242"/>
      <c r="H420" s="242"/>
      <c r="I420" s="242"/>
      <c r="J420" s="244"/>
      <c r="K420" s="242"/>
      <c r="L420" s="245"/>
      <c r="M420" s="246"/>
      <c r="N420" s="246"/>
      <c r="O420" s="246"/>
      <c r="P420" s="246"/>
      <c r="Q420" s="246"/>
      <c r="R420" s="246"/>
      <c r="S420" s="246"/>
      <c r="T420" s="247"/>
      <c r="U420" s="248"/>
      <c r="V420" s="248"/>
      <c r="W420" s="249"/>
    </row>
    <row r="421">
      <c r="A421" s="242"/>
      <c r="B421" s="243"/>
      <c r="C421" s="242"/>
      <c r="D421" s="242"/>
      <c r="E421" s="242"/>
      <c r="F421" s="242"/>
      <c r="G421" s="242"/>
      <c r="H421" s="242"/>
      <c r="I421" s="242"/>
      <c r="J421" s="244"/>
      <c r="K421" s="242"/>
      <c r="L421" s="245"/>
      <c r="M421" s="246"/>
      <c r="N421" s="246"/>
      <c r="O421" s="246"/>
      <c r="P421" s="246"/>
      <c r="Q421" s="246"/>
      <c r="R421" s="246"/>
      <c r="S421" s="246"/>
      <c r="T421" s="247"/>
      <c r="U421" s="248"/>
      <c r="V421" s="248"/>
      <c r="W421" s="249"/>
    </row>
    <row r="422">
      <c r="A422" s="242"/>
      <c r="B422" s="243"/>
      <c r="C422" s="242"/>
      <c r="D422" s="242"/>
      <c r="E422" s="242"/>
      <c r="F422" s="242"/>
      <c r="G422" s="242"/>
      <c r="H422" s="242"/>
      <c r="I422" s="242"/>
      <c r="J422" s="244"/>
      <c r="K422" s="242"/>
      <c r="L422" s="245"/>
      <c r="M422" s="246"/>
      <c r="N422" s="246"/>
      <c r="O422" s="246"/>
      <c r="P422" s="246"/>
      <c r="Q422" s="246"/>
      <c r="R422" s="246"/>
      <c r="S422" s="246"/>
      <c r="T422" s="247"/>
      <c r="U422" s="248"/>
      <c r="V422" s="248"/>
      <c r="W422" s="249"/>
    </row>
    <row r="423">
      <c r="A423" s="242"/>
      <c r="B423" s="243"/>
      <c r="C423" s="242"/>
      <c r="D423" s="242"/>
      <c r="E423" s="242"/>
      <c r="F423" s="242"/>
      <c r="G423" s="242"/>
      <c r="H423" s="242"/>
      <c r="I423" s="242"/>
      <c r="J423" s="244"/>
      <c r="K423" s="242"/>
      <c r="L423" s="245"/>
      <c r="M423" s="246"/>
      <c r="N423" s="246"/>
      <c r="O423" s="246"/>
      <c r="P423" s="246"/>
      <c r="Q423" s="246"/>
      <c r="R423" s="246"/>
      <c r="S423" s="246"/>
      <c r="T423" s="247"/>
      <c r="U423" s="248"/>
      <c r="V423" s="248"/>
      <c r="W423" s="249"/>
    </row>
    <row r="424">
      <c r="A424" s="242"/>
      <c r="B424" s="243"/>
      <c r="C424" s="242"/>
      <c r="D424" s="242"/>
      <c r="E424" s="242"/>
      <c r="F424" s="242"/>
      <c r="G424" s="242"/>
      <c r="H424" s="242"/>
      <c r="I424" s="242"/>
      <c r="J424" s="244"/>
      <c r="K424" s="242"/>
      <c r="L424" s="245"/>
      <c r="M424" s="246"/>
      <c r="N424" s="246"/>
      <c r="O424" s="246"/>
      <c r="P424" s="246"/>
      <c r="Q424" s="246"/>
      <c r="R424" s="246"/>
      <c r="S424" s="246"/>
      <c r="T424" s="247"/>
      <c r="U424" s="248"/>
      <c r="V424" s="248"/>
      <c r="W424" s="249"/>
    </row>
    <row r="425">
      <c r="A425" s="242"/>
      <c r="B425" s="243"/>
      <c r="C425" s="242"/>
      <c r="D425" s="242"/>
      <c r="E425" s="242"/>
      <c r="F425" s="242"/>
      <c r="G425" s="242"/>
      <c r="H425" s="242"/>
      <c r="I425" s="242"/>
      <c r="J425" s="244"/>
      <c r="K425" s="242"/>
      <c r="L425" s="245"/>
      <c r="M425" s="246"/>
      <c r="N425" s="246"/>
      <c r="O425" s="246"/>
      <c r="P425" s="246"/>
      <c r="Q425" s="246"/>
      <c r="R425" s="246"/>
      <c r="S425" s="246"/>
      <c r="T425" s="247"/>
      <c r="U425" s="248"/>
      <c r="V425" s="248"/>
      <c r="W425" s="249"/>
    </row>
    <row r="426">
      <c r="A426" s="242"/>
      <c r="B426" s="243"/>
      <c r="C426" s="242"/>
      <c r="D426" s="242"/>
      <c r="E426" s="242"/>
      <c r="F426" s="242"/>
      <c r="G426" s="242"/>
      <c r="H426" s="242"/>
      <c r="I426" s="242"/>
      <c r="J426" s="244"/>
      <c r="K426" s="242"/>
      <c r="L426" s="245"/>
      <c r="M426" s="246"/>
      <c r="N426" s="246"/>
      <c r="O426" s="246"/>
      <c r="P426" s="246"/>
      <c r="Q426" s="246"/>
      <c r="R426" s="246"/>
      <c r="S426" s="246"/>
      <c r="T426" s="247"/>
      <c r="U426" s="248"/>
      <c r="V426" s="248"/>
      <c r="W426" s="249"/>
    </row>
    <row r="427">
      <c r="A427" s="250"/>
      <c r="B427" s="251"/>
      <c r="C427" s="250"/>
      <c r="D427" s="250"/>
      <c r="E427" s="250"/>
      <c r="F427" s="250"/>
      <c r="G427" s="250"/>
      <c r="H427" s="250"/>
      <c r="I427" s="250"/>
      <c r="J427" s="252"/>
      <c r="K427" s="250"/>
      <c r="L427" s="253"/>
      <c r="M427" s="254"/>
      <c r="N427" s="254"/>
      <c r="O427" s="254"/>
      <c r="P427" s="254"/>
      <c r="Q427" s="254"/>
      <c r="R427" s="254"/>
      <c r="S427" s="254"/>
      <c r="T427" s="255"/>
      <c r="U427" s="256"/>
      <c r="V427" s="256"/>
      <c r="W427" s="249"/>
    </row>
    <row r="428">
      <c r="A428" s="250"/>
      <c r="B428" s="251"/>
      <c r="C428" s="250"/>
      <c r="D428" s="250"/>
      <c r="E428" s="250"/>
      <c r="F428" s="250"/>
      <c r="G428" s="250"/>
      <c r="H428" s="250"/>
      <c r="I428" s="250"/>
      <c r="J428" s="252"/>
      <c r="K428" s="250"/>
      <c r="L428" s="253"/>
      <c r="M428" s="254"/>
      <c r="N428" s="254"/>
      <c r="O428" s="254"/>
      <c r="P428" s="254"/>
      <c r="Q428" s="254"/>
      <c r="R428" s="254"/>
      <c r="S428" s="254"/>
      <c r="T428" s="255"/>
      <c r="U428" s="256"/>
      <c r="V428" s="256"/>
      <c r="W428" s="249"/>
    </row>
    <row r="429">
      <c r="A429" s="250"/>
      <c r="B429" s="251"/>
      <c r="C429" s="250"/>
      <c r="D429" s="250"/>
      <c r="E429" s="250"/>
      <c r="F429" s="250"/>
      <c r="G429" s="250"/>
      <c r="H429" s="250"/>
      <c r="I429" s="250"/>
      <c r="J429" s="252"/>
      <c r="K429" s="250"/>
      <c r="L429" s="253"/>
      <c r="M429" s="254"/>
      <c r="N429" s="254"/>
      <c r="O429" s="254"/>
      <c r="P429" s="254"/>
      <c r="Q429" s="254"/>
      <c r="R429" s="254"/>
      <c r="S429" s="254"/>
      <c r="T429" s="255"/>
      <c r="U429" s="256"/>
      <c r="V429" s="256"/>
      <c r="W429" s="249"/>
    </row>
    <row r="430">
      <c r="A430" s="250"/>
      <c r="B430" s="251"/>
      <c r="C430" s="250"/>
      <c r="D430" s="250"/>
      <c r="E430" s="250"/>
      <c r="F430" s="250"/>
      <c r="G430" s="250"/>
      <c r="H430" s="250"/>
      <c r="I430" s="250"/>
      <c r="J430" s="252"/>
      <c r="K430" s="250"/>
      <c r="L430" s="253"/>
      <c r="M430" s="254"/>
      <c r="N430" s="254"/>
      <c r="O430" s="254"/>
      <c r="P430" s="254"/>
      <c r="Q430" s="254"/>
      <c r="R430" s="254"/>
      <c r="S430" s="254"/>
      <c r="T430" s="255"/>
      <c r="U430" s="256"/>
      <c r="V430" s="256"/>
      <c r="W430" s="249"/>
    </row>
    <row r="431">
      <c r="A431" s="250"/>
      <c r="B431" s="251"/>
      <c r="C431" s="250"/>
      <c r="D431" s="250"/>
      <c r="E431" s="250"/>
      <c r="F431" s="250"/>
      <c r="G431" s="250"/>
      <c r="H431" s="250"/>
      <c r="I431" s="250"/>
      <c r="J431" s="252"/>
      <c r="K431" s="250"/>
      <c r="L431" s="253"/>
      <c r="M431" s="254"/>
      <c r="N431" s="254"/>
      <c r="O431" s="254"/>
      <c r="P431" s="254"/>
      <c r="Q431" s="254"/>
      <c r="R431" s="254"/>
      <c r="S431" s="254"/>
      <c r="T431" s="255"/>
      <c r="U431" s="256"/>
      <c r="V431" s="256"/>
      <c r="W431" s="249"/>
    </row>
    <row r="432">
      <c r="A432" s="250"/>
      <c r="B432" s="251"/>
      <c r="C432" s="250"/>
      <c r="D432" s="250"/>
      <c r="E432" s="250"/>
      <c r="F432" s="250"/>
      <c r="G432" s="250"/>
      <c r="H432" s="250"/>
      <c r="I432" s="250"/>
      <c r="J432" s="252"/>
      <c r="K432" s="250"/>
      <c r="L432" s="253"/>
      <c r="M432" s="254"/>
      <c r="N432" s="254"/>
      <c r="O432" s="254"/>
      <c r="P432" s="254"/>
      <c r="Q432" s="254"/>
      <c r="R432" s="254"/>
      <c r="S432" s="254"/>
      <c r="T432" s="255"/>
      <c r="U432" s="256"/>
      <c r="V432" s="256"/>
      <c r="W432" s="249"/>
    </row>
    <row r="433">
      <c r="A433" s="250"/>
      <c r="B433" s="251"/>
      <c r="C433" s="250"/>
      <c r="D433" s="250"/>
      <c r="E433" s="250"/>
      <c r="F433" s="250"/>
      <c r="G433" s="250"/>
      <c r="H433" s="250"/>
      <c r="I433" s="250"/>
      <c r="J433" s="252"/>
      <c r="K433" s="250"/>
      <c r="L433" s="253"/>
      <c r="M433" s="254"/>
      <c r="N433" s="254"/>
      <c r="O433" s="254"/>
      <c r="P433" s="254"/>
      <c r="Q433" s="254"/>
      <c r="R433" s="254"/>
      <c r="S433" s="254"/>
      <c r="T433" s="255"/>
      <c r="U433" s="256"/>
      <c r="V433" s="256"/>
      <c r="W433" s="249"/>
    </row>
    <row r="434">
      <c r="A434" s="250"/>
      <c r="B434" s="251"/>
      <c r="C434" s="250"/>
      <c r="D434" s="250"/>
      <c r="E434" s="250"/>
      <c r="F434" s="250"/>
      <c r="G434" s="250"/>
      <c r="H434" s="250"/>
      <c r="I434" s="250"/>
      <c r="J434" s="252"/>
      <c r="K434" s="250"/>
      <c r="L434" s="253"/>
      <c r="M434" s="254"/>
      <c r="N434" s="254"/>
      <c r="O434" s="254"/>
      <c r="P434" s="254"/>
      <c r="Q434" s="254"/>
      <c r="R434" s="254"/>
      <c r="S434" s="254"/>
      <c r="T434" s="255"/>
      <c r="U434" s="256"/>
      <c r="V434" s="256"/>
      <c r="W434" s="249"/>
    </row>
    <row r="435">
      <c r="A435" s="250"/>
      <c r="B435" s="251"/>
      <c r="C435" s="250"/>
      <c r="D435" s="250"/>
      <c r="E435" s="250"/>
      <c r="F435" s="250"/>
      <c r="G435" s="250"/>
      <c r="H435" s="250"/>
      <c r="I435" s="250"/>
      <c r="J435" s="252"/>
      <c r="K435" s="250"/>
      <c r="L435" s="253"/>
      <c r="M435" s="254"/>
      <c r="N435" s="254"/>
      <c r="O435" s="254"/>
      <c r="P435" s="254"/>
      <c r="Q435" s="254"/>
      <c r="R435" s="254"/>
      <c r="S435" s="254"/>
      <c r="T435" s="255"/>
      <c r="U435" s="256"/>
      <c r="V435" s="256"/>
      <c r="W435" s="249"/>
    </row>
    <row r="436">
      <c r="A436" s="250"/>
      <c r="B436" s="251"/>
      <c r="C436" s="250"/>
      <c r="D436" s="250"/>
      <c r="E436" s="250"/>
      <c r="F436" s="250"/>
      <c r="G436" s="250"/>
      <c r="H436" s="250"/>
      <c r="I436" s="250"/>
      <c r="J436" s="252"/>
      <c r="K436" s="250"/>
      <c r="L436" s="253"/>
      <c r="M436" s="254"/>
      <c r="N436" s="254"/>
      <c r="O436" s="254"/>
      <c r="P436" s="254"/>
      <c r="Q436" s="254"/>
      <c r="R436" s="254"/>
      <c r="S436" s="254"/>
      <c r="T436" s="255"/>
      <c r="U436" s="256"/>
      <c r="V436" s="256"/>
      <c r="W436" s="249"/>
    </row>
    <row r="437">
      <c r="A437" s="250"/>
      <c r="B437" s="251"/>
      <c r="C437" s="250"/>
      <c r="D437" s="250"/>
      <c r="E437" s="250"/>
      <c r="F437" s="250"/>
      <c r="G437" s="250"/>
      <c r="H437" s="250"/>
      <c r="I437" s="250"/>
      <c r="J437" s="252"/>
      <c r="K437" s="250"/>
      <c r="L437" s="253"/>
      <c r="M437" s="254"/>
      <c r="N437" s="254"/>
      <c r="O437" s="254"/>
      <c r="P437" s="254"/>
      <c r="Q437" s="254"/>
      <c r="R437" s="254"/>
      <c r="S437" s="254"/>
      <c r="T437" s="255"/>
      <c r="U437" s="256"/>
      <c r="V437" s="256"/>
      <c r="W437" s="249"/>
    </row>
    <row r="438">
      <c r="A438" s="250"/>
      <c r="B438" s="251"/>
      <c r="C438" s="250"/>
      <c r="D438" s="250"/>
      <c r="E438" s="250"/>
      <c r="F438" s="250"/>
      <c r="G438" s="250"/>
      <c r="H438" s="250"/>
      <c r="I438" s="250"/>
      <c r="J438" s="252"/>
      <c r="K438" s="250"/>
      <c r="L438" s="253"/>
      <c r="M438" s="254"/>
      <c r="N438" s="254"/>
      <c r="O438" s="254"/>
      <c r="P438" s="254"/>
      <c r="Q438" s="254"/>
      <c r="R438" s="254"/>
      <c r="S438" s="254"/>
      <c r="T438" s="255"/>
      <c r="U438" s="256"/>
      <c r="V438" s="256"/>
      <c r="W438" s="249"/>
    </row>
    <row r="439">
      <c r="A439" s="250"/>
      <c r="B439" s="251"/>
      <c r="C439" s="250"/>
      <c r="D439" s="250"/>
      <c r="E439" s="250"/>
      <c r="F439" s="250"/>
      <c r="G439" s="250"/>
      <c r="H439" s="250"/>
      <c r="I439" s="250"/>
      <c r="J439" s="252"/>
      <c r="K439" s="250"/>
      <c r="L439" s="253"/>
      <c r="M439" s="254"/>
      <c r="N439" s="254"/>
      <c r="O439" s="254"/>
      <c r="P439" s="254"/>
      <c r="Q439" s="254"/>
      <c r="R439" s="254"/>
      <c r="S439" s="254"/>
      <c r="T439" s="255"/>
      <c r="U439" s="256"/>
      <c r="V439" s="256"/>
      <c r="W439" s="249"/>
    </row>
    <row r="440">
      <c r="A440" s="250"/>
      <c r="B440" s="251"/>
      <c r="C440" s="250"/>
      <c r="D440" s="250"/>
      <c r="E440" s="250"/>
      <c r="F440" s="250"/>
      <c r="G440" s="250"/>
      <c r="H440" s="250"/>
      <c r="I440" s="250"/>
      <c r="J440" s="252"/>
      <c r="K440" s="250"/>
      <c r="L440" s="253"/>
      <c r="M440" s="254"/>
      <c r="N440" s="254"/>
      <c r="O440" s="254"/>
      <c r="P440" s="254"/>
      <c r="Q440" s="254"/>
      <c r="R440" s="254"/>
      <c r="S440" s="254"/>
      <c r="T440" s="255"/>
      <c r="U440" s="256"/>
      <c r="V440" s="256"/>
      <c r="W440" s="249"/>
    </row>
    <row r="441">
      <c r="A441" s="250"/>
      <c r="B441" s="251"/>
      <c r="C441" s="250"/>
      <c r="D441" s="250"/>
      <c r="E441" s="250"/>
      <c r="F441" s="250"/>
      <c r="G441" s="250"/>
      <c r="H441" s="250"/>
      <c r="I441" s="250"/>
      <c r="J441" s="252"/>
      <c r="K441" s="250"/>
      <c r="L441" s="253"/>
      <c r="M441" s="254"/>
      <c r="N441" s="254"/>
      <c r="O441" s="254"/>
      <c r="P441" s="254"/>
      <c r="Q441" s="254"/>
      <c r="R441" s="254"/>
      <c r="S441" s="254"/>
      <c r="T441" s="255"/>
      <c r="U441" s="256"/>
      <c r="V441" s="256"/>
      <c r="W441" s="249"/>
    </row>
    <row r="442">
      <c r="A442" s="250"/>
      <c r="B442" s="251"/>
      <c r="C442" s="250"/>
      <c r="D442" s="250"/>
      <c r="E442" s="250"/>
      <c r="F442" s="250"/>
      <c r="G442" s="250"/>
      <c r="H442" s="250"/>
      <c r="I442" s="250"/>
      <c r="J442" s="252"/>
      <c r="K442" s="250"/>
      <c r="L442" s="253"/>
      <c r="M442" s="254"/>
      <c r="N442" s="254"/>
      <c r="O442" s="254"/>
      <c r="P442" s="254"/>
      <c r="Q442" s="254"/>
      <c r="R442" s="254"/>
      <c r="S442" s="254"/>
      <c r="T442" s="255"/>
      <c r="U442" s="256"/>
      <c r="V442" s="256"/>
      <c r="W442" s="249"/>
    </row>
    <row r="443">
      <c r="A443" s="250"/>
      <c r="B443" s="251"/>
      <c r="C443" s="250"/>
      <c r="D443" s="250"/>
      <c r="E443" s="250"/>
      <c r="F443" s="250"/>
      <c r="G443" s="250"/>
      <c r="H443" s="250"/>
      <c r="I443" s="250"/>
      <c r="J443" s="252"/>
      <c r="K443" s="250"/>
      <c r="L443" s="253"/>
      <c r="M443" s="254"/>
      <c r="N443" s="254"/>
      <c r="O443" s="254"/>
      <c r="P443" s="254"/>
      <c r="Q443" s="254"/>
      <c r="R443" s="254"/>
      <c r="S443" s="254"/>
      <c r="T443" s="255"/>
      <c r="U443" s="256"/>
      <c r="V443" s="256"/>
      <c r="W443" s="249"/>
    </row>
    <row r="444">
      <c r="A444" s="250"/>
      <c r="B444" s="251"/>
      <c r="C444" s="250"/>
      <c r="D444" s="250"/>
      <c r="E444" s="250"/>
      <c r="F444" s="250"/>
      <c r="G444" s="250"/>
      <c r="H444" s="250"/>
      <c r="I444" s="250"/>
      <c r="J444" s="252"/>
      <c r="K444" s="250"/>
      <c r="L444" s="253"/>
      <c r="M444" s="254"/>
      <c r="N444" s="254"/>
      <c r="O444" s="254"/>
      <c r="P444" s="254"/>
      <c r="Q444" s="254"/>
      <c r="R444" s="254"/>
      <c r="S444" s="254"/>
      <c r="T444" s="255"/>
      <c r="U444" s="256"/>
      <c r="V444" s="256"/>
      <c r="W444" s="249"/>
    </row>
    <row r="445">
      <c r="A445" s="250"/>
      <c r="B445" s="251"/>
      <c r="C445" s="250"/>
      <c r="D445" s="250"/>
      <c r="E445" s="250"/>
      <c r="F445" s="250"/>
      <c r="G445" s="250"/>
      <c r="H445" s="250"/>
      <c r="I445" s="250"/>
      <c r="J445" s="252"/>
      <c r="K445" s="250"/>
      <c r="L445" s="253"/>
      <c r="M445" s="254"/>
      <c r="N445" s="254"/>
      <c r="O445" s="254"/>
      <c r="P445" s="254"/>
      <c r="Q445" s="254"/>
      <c r="R445" s="254"/>
      <c r="S445" s="254"/>
      <c r="T445" s="255"/>
      <c r="U445" s="256"/>
      <c r="V445" s="256"/>
      <c r="W445" s="249"/>
    </row>
    <row r="446">
      <c r="A446" s="250"/>
      <c r="B446" s="251"/>
      <c r="C446" s="250"/>
      <c r="D446" s="250"/>
      <c r="E446" s="250"/>
      <c r="F446" s="250"/>
      <c r="G446" s="250"/>
      <c r="H446" s="250"/>
      <c r="I446" s="250"/>
      <c r="J446" s="252"/>
      <c r="K446" s="250"/>
      <c r="L446" s="253"/>
      <c r="M446" s="254"/>
      <c r="N446" s="254"/>
      <c r="O446" s="254"/>
      <c r="P446" s="254"/>
      <c r="Q446" s="254"/>
      <c r="R446" s="254"/>
      <c r="S446" s="254"/>
      <c r="T446" s="255"/>
      <c r="U446" s="256"/>
      <c r="V446" s="256"/>
      <c r="W446" s="249"/>
    </row>
    <row r="447">
      <c r="A447" s="250"/>
      <c r="B447" s="251"/>
      <c r="C447" s="250"/>
      <c r="D447" s="250"/>
      <c r="E447" s="250"/>
      <c r="F447" s="250"/>
      <c r="G447" s="250"/>
      <c r="H447" s="250"/>
      <c r="I447" s="250"/>
      <c r="J447" s="252"/>
      <c r="K447" s="250"/>
      <c r="L447" s="253"/>
      <c r="M447" s="254"/>
      <c r="N447" s="254"/>
      <c r="O447" s="254"/>
      <c r="P447" s="254"/>
      <c r="Q447" s="254"/>
      <c r="R447" s="254"/>
      <c r="S447" s="254"/>
      <c r="T447" s="255"/>
      <c r="U447" s="256"/>
      <c r="V447" s="256"/>
      <c r="W447" s="249"/>
    </row>
    <row r="448">
      <c r="A448" s="250"/>
      <c r="B448" s="251"/>
      <c r="C448" s="250"/>
      <c r="D448" s="250"/>
      <c r="E448" s="250"/>
      <c r="F448" s="250"/>
      <c r="G448" s="250"/>
      <c r="H448" s="250"/>
      <c r="I448" s="250"/>
      <c r="J448" s="252"/>
      <c r="K448" s="250"/>
      <c r="L448" s="253"/>
      <c r="M448" s="254"/>
      <c r="N448" s="254"/>
      <c r="O448" s="254"/>
      <c r="P448" s="254"/>
      <c r="Q448" s="254"/>
      <c r="R448" s="254"/>
      <c r="S448" s="254"/>
      <c r="T448" s="255"/>
      <c r="U448" s="256"/>
      <c r="V448" s="256"/>
      <c r="W448" s="249"/>
    </row>
    <row r="449">
      <c r="A449" s="250"/>
      <c r="B449" s="251"/>
      <c r="C449" s="250"/>
      <c r="D449" s="250"/>
      <c r="E449" s="250"/>
      <c r="F449" s="250"/>
      <c r="G449" s="250"/>
      <c r="H449" s="250"/>
      <c r="I449" s="250"/>
      <c r="J449" s="252"/>
      <c r="K449" s="250"/>
      <c r="L449" s="253"/>
      <c r="M449" s="254"/>
      <c r="N449" s="254"/>
      <c r="O449" s="254"/>
      <c r="P449" s="254"/>
      <c r="Q449" s="254"/>
      <c r="R449" s="254"/>
      <c r="S449" s="254"/>
      <c r="T449" s="255"/>
      <c r="U449" s="256"/>
      <c r="V449" s="256"/>
      <c r="W449" s="249"/>
    </row>
    <row r="450">
      <c r="A450" s="250"/>
      <c r="B450" s="251"/>
      <c r="C450" s="250"/>
      <c r="D450" s="250"/>
      <c r="E450" s="250"/>
      <c r="F450" s="250"/>
      <c r="G450" s="250"/>
      <c r="H450" s="250"/>
      <c r="I450" s="250"/>
      <c r="J450" s="252"/>
      <c r="K450" s="250"/>
      <c r="L450" s="253"/>
      <c r="M450" s="254"/>
      <c r="N450" s="254"/>
      <c r="O450" s="254"/>
      <c r="P450" s="254"/>
      <c r="Q450" s="254"/>
      <c r="R450" s="254"/>
      <c r="S450" s="254"/>
      <c r="T450" s="255"/>
      <c r="U450" s="256"/>
      <c r="V450" s="256"/>
      <c r="W450" s="249"/>
    </row>
    <row r="451">
      <c r="A451" s="250"/>
      <c r="B451" s="251"/>
      <c r="C451" s="250"/>
      <c r="D451" s="250"/>
      <c r="E451" s="250"/>
      <c r="F451" s="250"/>
      <c r="G451" s="250"/>
      <c r="H451" s="250"/>
      <c r="I451" s="250"/>
      <c r="J451" s="252"/>
      <c r="K451" s="250"/>
      <c r="L451" s="253"/>
      <c r="M451" s="254"/>
      <c r="N451" s="254"/>
      <c r="O451" s="254"/>
      <c r="P451" s="254"/>
      <c r="Q451" s="254"/>
      <c r="R451" s="254"/>
      <c r="S451" s="254"/>
      <c r="T451" s="255"/>
      <c r="U451" s="256"/>
      <c r="V451" s="256"/>
      <c r="W451" s="249"/>
    </row>
    <row r="452">
      <c r="A452" s="250"/>
      <c r="B452" s="251"/>
      <c r="C452" s="250"/>
      <c r="D452" s="250"/>
      <c r="E452" s="250"/>
      <c r="F452" s="250"/>
      <c r="G452" s="250"/>
      <c r="H452" s="250"/>
      <c r="I452" s="250"/>
      <c r="J452" s="252"/>
      <c r="K452" s="250"/>
      <c r="L452" s="253"/>
      <c r="M452" s="254"/>
      <c r="N452" s="254"/>
      <c r="O452" s="254"/>
      <c r="P452" s="254"/>
      <c r="Q452" s="254"/>
      <c r="R452" s="254"/>
      <c r="S452" s="254"/>
      <c r="T452" s="255"/>
      <c r="U452" s="256"/>
      <c r="V452" s="256"/>
      <c r="W452" s="249"/>
    </row>
    <row r="453">
      <c r="A453" s="250"/>
      <c r="B453" s="251"/>
      <c r="C453" s="250"/>
      <c r="D453" s="250"/>
      <c r="E453" s="250"/>
      <c r="F453" s="250"/>
      <c r="G453" s="250"/>
      <c r="H453" s="250"/>
      <c r="I453" s="250"/>
      <c r="J453" s="252"/>
      <c r="K453" s="250"/>
      <c r="L453" s="253"/>
      <c r="M453" s="254"/>
      <c r="N453" s="254"/>
      <c r="O453" s="254"/>
      <c r="P453" s="254"/>
      <c r="Q453" s="254"/>
      <c r="R453" s="254"/>
      <c r="S453" s="254"/>
      <c r="T453" s="255"/>
      <c r="U453" s="256"/>
      <c r="V453" s="256"/>
      <c r="W453" s="249"/>
    </row>
    <row r="454">
      <c r="A454" s="250"/>
      <c r="B454" s="251"/>
      <c r="C454" s="250"/>
      <c r="D454" s="250"/>
      <c r="E454" s="250"/>
      <c r="F454" s="250"/>
      <c r="G454" s="250"/>
      <c r="H454" s="250"/>
      <c r="I454" s="250"/>
      <c r="J454" s="252"/>
      <c r="K454" s="250"/>
      <c r="L454" s="253"/>
      <c r="M454" s="254"/>
      <c r="N454" s="254"/>
      <c r="O454" s="254"/>
      <c r="P454" s="254"/>
      <c r="Q454" s="254"/>
      <c r="R454" s="254"/>
      <c r="S454" s="254"/>
      <c r="T454" s="255"/>
      <c r="U454" s="256"/>
      <c r="V454" s="256"/>
      <c r="W454" s="249"/>
    </row>
    <row r="455">
      <c r="A455" s="250"/>
      <c r="B455" s="251"/>
      <c r="C455" s="250"/>
      <c r="D455" s="250"/>
      <c r="E455" s="250"/>
      <c r="F455" s="250"/>
      <c r="G455" s="250"/>
      <c r="H455" s="250"/>
      <c r="I455" s="250"/>
      <c r="J455" s="252"/>
      <c r="K455" s="250"/>
      <c r="L455" s="253"/>
      <c r="M455" s="254"/>
      <c r="N455" s="254"/>
      <c r="O455" s="254"/>
      <c r="P455" s="254"/>
      <c r="Q455" s="254"/>
      <c r="R455" s="254"/>
      <c r="S455" s="254"/>
      <c r="T455" s="255"/>
      <c r="U455" s="256"/>
      <c r="V455" s="256"/>
      <c r="W455" s="249"/>
    </row>
    <row r="456">
      <c r="A456" s="250"/>
      <c r="B456" s="251"/>
      <c r="C456" s="250"/>
      <c r="D456" s="250"/>
      <c r="E456" s="250"/>
      <c r="F456" s="250"/>
      <c r="G456" s="250"/>
      <c r="H456" s="250"/>
      <c r="I456" s="250"/>
      <c r="J456" s="252"/>
      <c r="K456" s="250"/>
      <c r="L456" s="253"/>
      <c r="M456" s="254"/>
      <c r="N456" s="254"/>
      <c r="O456" s="254"/>
      <c r="P456" s="254"/>
      <c r="Q456" s="254"/>
      <c r="R456" s="254"/>
      <c r="S456" s="254"/>
      <c r="T456" s="255"/>
      <c r="U456" s="256"/>
      <c r="V456" s="256"/>
      <c r="W456" s="249"/>
    </row>
    <row r="457">
      <c r="A457" s="250"/>
      <c r="B457" s="251"/>
      <c r="C457" s="250"/>
      <c r="D457" s="250"/>
      <c r="E457" s="250"/>
      <c r="F457" s="250"/>
      <c r="G457" s="250"/>
      <c r="H457" s="250"/>
      <c r="I457" s="250"/>
      <c r="J457" s="252"/>
      <c r="K457" s="250"/>
      <c r="L457" s="253"/>
      <c r="M457" s="254"/>
      <c r="N457" s="254"/>
      <c r="O457" s="254"/>
      <c r="P457" s="254"/>
      <c r="Q457" s="254"/>
      <c r="R457" s="254"/>
      <c r="S457" s="254"/>
      <c r="T457" s="255"/>
      <c r="U457" s="256"/>
      <c r="V457" s="256"/>
      <c r="W457" s="249"/>
    </row>
    <row r="458">
      <c r="A458" s="250"/>
      <c r="B458" s="251"/>
      <c r="C458" s="250"/>
      <c r="D458" s="250"/>
      <c r="E458" s="250"/>
      <c r="F458" s="250"/>
      <c r="G458" s="250"/>
      <c r="H458" s="250"/>
      <c r="I458" s="250"/>
      <c r="J458" s="252"/>
      <c r="K458" s="250"/>
      <c r="L458" s="253"/>
      <c r="M458" s="254"/>
      <c r="N458" s="254"/>
      <c r="O458" s="254"/>
      <c r="P458" s="254"/>
      <c r="Q458" s="254"/>
      <c r="R458" s="254"/>
      <c r="S458" s="254"/>
      <c r="T458" s="255"/>
      <c r="U458" s="256"/>
      <c r="V458" s="256"/>
      <c r="W458" s="249"/>
    </row>
    <row r="459">
      <c r="A459" s="250"/>
      <c r="B459" s="251"/>
      <c r="C459" s="250"/>
      <c r="D459" s="250"/>
      <c r="E459" s="250"/>
      <c r="F459" s="250"/>
      <c r="G459" s="250"/>
      <c r="H459" s="250"/>
      <c r="I459" s="250"/>
      <c r="J459" s="252"/>
      <c r="K459" s="250"/>
      <c r="L459" s="253"/>
      <c r="M459" s="254"/>
      <c r="N459" s="254"/>
      <c r="O459" s="254"/>
      <c r="P459" s="254"/>
      <c r="Q459" s="254"/>
      <c r="R459" s="254"/>
      <c r="S459" s="254"/>
      <c r="T459" s="255"/>
      <c r="U459" s="256"/>
      <c r="V459" s="256"/>
      <c r="W459" s="249"/>
    </row>
    <row r="460">
      <c r="A460" s="250"/>
      <c r="B460" s="251"/>
      <c r="C460" s="250"/>
      <c r="D460" s="250"/>
      <c r="E460" s="250"/>
      <c r="F460" s="250"/>
      <c r="G460" s="250"/>
      <c r="H460" s="250"/>
      <c r="I460" s="250"/>
      <c r="J460" s="252"/>
      <c r="K460" s="250"/>
      <c r="L460" s="253"/>
      <c r="M460" s="254"/>
      <c r="N460" s="254"/>
      <c r="O460" s="254"/>
      <c r="P460" s="254"/>
      <c r="Q460" s="254"/>
      <c r="R460" s="254"/>
      <c r="S460" s="254"/>
      <c r="T460" s="255"/>
      <c r="U460" s="256"/>
      <c r="V460" s="256"/>
      <c r="W460" s="249"/>
    </row>
    <row r="461">
      <c r="A461" s="250"/>
      <c r="B461" s="251"/>
      <c r="C461" s="250"/>
      <c r="D461" s="250"/>
      <c r="E461" s="250"/>
      <c r="F461" s="250"/>
      <c r="G461" s="250"/>
      <c r="H461" s="250"/>
      <c r="I461" s="250"/>
      <c r="J461" s="252"/>
      <c r="K461" s="250"/>
      <c r="L461" s="253"/>
      <c r="M461" s="254"/>
      <c r="N461" s="254"/>
      <c r="O461" s="254"/>
      <c r="P461" s="254"/>
      <c r="Q461" s="254"/>
      <c r="R461" s="254"/>
      <c r="S461" s="254"/>
      <c r="T461" s="255"/>
      <c r="U461" s="256"/>
      <c r="V461" s="256"/>
      <c r="W461" s="249"/>
    </row>
    <row r="462">
      <c r="A462" s="250"/>
      <c r="B462" s="251"/>
      <c r="C462" s="250"/>
      <c r="D462" s="250"/>
      <c r="E462" s="250"/>
      <c r="F462" s="250"/>
      <c r="G462" s="250"/>
      <c r="H462" s="250"/>
      <c r="I462" s="250"/>
      <c r="J462" s="252"/>
      <c r="K462" s="250"/>
      <c r="L462" s="253"/>
      <c r="M462" s="254"/>
      <c r="N462" s="254"/>
      <c r="O462" s="254"/>
      <c r="P462" s="254"/>
      <c r="Q462" s="254"/>
      <c r="R462" s="254"/>
      <c r="S462" s="254"/>
      <c r="T462" s="255"/>
      <c r="U462" s="256"/>
      <c r="V462" s="256"/>
      <c r="W462" s="249"/>
    </row>
    <row r="463">
      <c r="A463" s="250"/>
      <c r="B463" s="251"/>
      <c r="C463" s="250"/>
      <c r="D463" s="250"/>
      <c r="E463" s="250"/>
      <c r="F463" s="250"/>
      <c r="G463" s="250"/>
      <c r="H463" s="250"/>
      <c r="I463" s="250"/>
      <c r="J463" s="252"/>
      <c r="K463" s="250"/>
      <c r="L463" s="253"/>
      <c r="M463" s="254"/>
      <c r="N463" s="254"/>
      <c r="O463" s="254"/>
      <c r="P463" s="254"/>
      <c r="Q463" s="254"/>
      <c r="R463" s="254"/>
      <c r="S463" s="254"/>
      <c r="T463" s="255"/>
      <c r="U463" s="256"/>
      <c r="V463" s="256"/>
      <c r="W463" s="249"/>
    </row>
    <row r="464">
      <c r="A464" s="250"/>
      <c r="B464" s="251"/>
      <c r="C464" s="250"/>
      <c r="D464" s="250"/>
      <c r="E464" s="250"/>
      <c r="F464" s="250"/>
      <c r="G464" s="250"/>
      <c r="H464" s="250"/>
      <c r="I464" s="250"/>
      <c r="J464" s="252"/>
      <c r="K464" s="250"/>
      <c r="L464" s="253"/>
      <c r="M464" s="254"/>
      <c r="N464" s="254"/>
      <c r="O464" s="254"/>
      <c r="P464" s="254"/>
      <c r="Q464" s="254"/>
      <c r="R464" s="254"/>
      <c r="S464" s="254"/>
      <c r="T464" s="255"/>
      <c r="U464" s="256"/>
      <c r="V464" s="256"/>
      <c r="W464" s="249"/>
    </row>
    <row r="465">
      <c r="A465" s="250"/>
      <c r="B465" s="251"/>
      <c r="C465" s="250"/>
      <c r="D465" s="250"/>
      <c r="E465" s="250"/>
      <c r="F465" s="250"/>
      <c r="G465" s="250"/>
      <c r="H465" s="250"/>
      <c r="I465" s="250"/>
      <c r="J465" s="252"/>
      <c r="K465" s="250"/>
      <c r="L465" s="253"/>
      <c r="M465" s="254"/>
      <c r="N465" s="254"/>
      <c r="O465" s="254"/>
      <c r="P465" s="254"/>
      <c r="Q465" s="254"/>
      <c r="R465" s="254"/>
      <c r="S465" s="254"/>
      <c r="T465" s="255"/>
      <c r="U465" s="256"/>
      <c r="V465" s="256"/>
      <c r="W465" s="249"/>
    </row>
    <row r="466">
      <c r="A466" s="250"/>
      <c r="B466" s="251"/>
      <c r="C466" s="250"/>
      <c r="D466" s="250"/>
      <c r="E466" s="250"/>
      <c r="F466" s="250"/>
      <c r="G466" s="250"/>
      <c r="H466" s="250"/>
      <c r="I466" s="250"/>
      <c r="J466" s="252"/>
      <c r="K466" s="250"/>
      <c r="L466" s="253"/>
      <c r="M466" s="254"/>
      <c r="N466" s="254"/>
      <c r="O466" s="254"/>
      <c r="P466" s="254"/>
      <c r="Q466" s="254"/>
      <c r="R466" s="254"/>
      <c r="S466" s="254"/>
      <c r="T466" s="255"/>
      <c r="U466" s="256"/>
      <c r="V466" s="256"/>
      <c r="W466" s="249"/>
    </row>
    <row r="467">
      <c r="A467" s="250"/>
      <c r="B467" s="251"/>
      <c r="C467" s="250"/>
      <c r="D467" s="250"/>
      <c r="E467" s="250"/>
      <c r="F467" s="250"/>
      <c r="G467" s="250"/>
      <c r="H467" s="250"/>
      <c r="I467" s="250"/>
      <c r="J467" s="252"/>
      <c r="K467" s="250"/>
      <c r="L467" s="253"/>
      <c r="M467" s="254"/>
      <c r="N467" s="254"/>
      <c r="O467" s="254"/>
      <c r="P467" s="254"/>
      <c r="Q467" s="254"/>
      <c r="R467" s="254"/>
      <c r="S467" s="254"/>
      <c r="T467" s="255"/>
      <c r="U467" s="256"/>
      <c r="V467" s="256"/>
      <c r="W467" s="249"/>
    </row>
    <row r="468">
      <c r="A468" s="250"/>
      <c r="B468" s="251"/>
      <c r="C468" s="250"/>
      <c r="D468" s="250"/>
      <c r="E468" s="250"/>
      <c r="F468" s="250"/>
      <c r="G468" s="250"/>
      <c r="H468" s="250"/>
      <c r="I468" s="250"/>
      <c r="J468" s="252"/>
      <c r="K468" s="250"/>
      <c r="L468" s="253"/>
      <c r="M468" s="254"/>
      <c r="N468" s="254"/>
      <c r="O468" s="254"/>
      <c r="P468" s="254"/>
      <c r="Q468" s="254"/>
      <c r="R468" s="254"/>
      <c r="S468" s="254"/>
      <c r="T468" s="255"/>
      <c r="U468" s="256"/>
      <c r="V468" s="256"/>
      <c r="W468" s="249"/>
    </row>
    <row r="469">
      <c r="A469" s="250"/>
      <c r="B469" s="251"/>
      <c r="C469" s="250"/>
      <c r="D469" s="250"/>
      <c r="E469" s="250"/>
      <c r="F469" s="250"/>
      <c r="G469" s="250"/>
      <c r="H469" s="250"/>
      <c r="I469" s="250"/>
      <c r="J469" s="252"/>
      <c r="K469" s="250"/>
      <c r="L469" s="253"/>
      <c r="M469" s="254"/>
      <c r="N469" s="254"/>
      <c r="O469" s="254"/>
      <c r="P469" s="254"/>
      <c r="Q469" s="254"/>
      <c r="R469" s="254"/>
      <c r="S469" s="254"/>
      <c r="T469" s="255"/>
      <c r="U469" s="256"/>
      <c r="V469" s="256"/>
      <c r="W469" s="249"/>
    </row>
    <row r="470">
      <c r="A470" s="250"/>
      <c r="B470" s="251"/>
      <c r="C470" s="250"/>
      <c r="D470" s="250"/>
      <c r="E470" s="250"/>
      <c r="F470" s="250"/>
      <c r="G470" s="250"/>
      <c r="H470" s="250"/>
      <c r="I470" s="250"/>
      <c r="J470" s="252"/>
      <c r="K470" s="250"/>
      <c r="L470" s="253"/>
      <c r="M470" s="254"/>
      <c r="N470" s="254"/>
      <c r="O470" s="254"/>
      <c r="P470" s="254"/>
      <c r="Q470" s="254"/>
      <c r="R470" s="254"/>
      <c r="S470" s="254"/>
      <c r="T470" s="255"/>
      <c r="U470" s="256"/>
      <c r="V470" s="256"/>
      <c r="W470" s="249"/>
    </row>
    <row r="471">
      <c r="A471" s="250"/>
      <c r="B471" s="251"/>
      <c r="C471" s="250"/>
      <c r="D471" s="250"/>
      <c r="E471" s="250"/>
      <c r="F471" s="250"/>
      <c r="G471" s="250"/>
      <c r="H471" s="250"/>
      <c r="I471" s="250"/>
      <c r="J471" s="252"/>
      <c r="K471" s="250"/>
      <c r="L471" s="253"/>
      <c r="M471" s="254"/>
      <c r="N471" s="254"/>
      <c r="O471" s="254"/>
      <c r="P471" s="254"/>
      <c r="Q471" s="254"/>
      <c r="R471" s="254"/>
      <c r="S471" s="254"/>
      <c r="T471" s="255"/>
      <c r="U471" s="256"/>
      <c r="V471" s="256"/>
      <c r="W471" s="249"/>
    </row>
    <row r="472">
      <c r="A472" s="250"/>
      <c r="B472" s="251"/>
      <c r="C472" s="250"/>
      <c r="D472" s="250"/>
      <c r="E472" s="250"/>
      <c r="F472" s="250"/>
      <c r="G472" s="250"/>
      <c r="H472" s="250"/>
      <c r="I472" s="250"/>
      <c r="J472" s="252"/>
      <c r="K472" s="250"/>
      <c r="L472" s="253"/>
      <c r="M472" s="254"/>
      <c r="N472" s="254"/>
      <c r="O472" s="254"/>
      <c r="P472" s="254"/>
      <c r="Q472" s="254"/>
      <c r="R472" s="254"/>
      <c r="S472" s="254"/>
      <c r="T472" s="255"/>
      <c r="U472" s="256"/>
      <c r="V472" s="256"/>
      <c r="W472" s="249"/>
    </row>
    <row r="473">
      <c r="A473" s="250"/>
      <c r="B473" s="251"/>
      <c r="C473" s="250"/>
      <c r="D473" s="250"/>
      <c r="E473" s="250"/>
      <c r="F473" s="250"/>
      <c r="G473" s="250"/>
      <c r="H473" s="250"/>
      <c r="I473" s="250"/>
      <c r="J473" s="252"/>
      <c r="K473" s="250"/>
      <c r="L473" s="253"/>
      <c r="M473" s="254"/>
      <c r="N473" s="254"/>
      <c r="O473" s="254"/>
      <c r="P473" s="254"/>
      <c r="Q473" s="254"/>
      <c r="R473" s="254"/>
      <c r="S473" s="254"/>
      <c r="T473" s="255"/>
      <c r="U473" s="256"/>
      <c r="V473" s="256"/>
      <c r="W473" s="249"/>
    </row>
    <row r="474">
      <c r="A474" s="250"/>
      <c r="B474" s="251"/>
      <c r="C474" s="250"/>
      <c r="D474" s="250"/>
      <c r="E474" s="250"/>
      <c r="F474" s="250"/>
      <c r="G474" s="250"/>
      <c r="H474" s="250"/>
      <c r="I474" s="250"/>
      <c r="J474" s="252"/>
      <c r="K474" s="250"/>
      <c r="L474" s="253"/>
      <c r="M474" s="254"/>
      <c r="N474" s="254"/>
      <c r="O474" s="254"/>
      <c r="P474" s="254"/>
      <c r="Q474" s="254"/>
      <c r="R474" s="254"/>
      <c r="S474" s="254"/>
      <c r="T474" s="255"/>
      <c r="U474" s="256"/>
      <c r="V474" s="256"/>
      <c r="W474" s="249"/>
    </row>
    <row r="475">
      <c r="A475" s="250"/>
      <c r="B475" s="251"/>
      <c r="C475" s="250"/>
      <c r="D475" s="250"/>
      <c r="E475" s="250"/>
      <c r="F475" s="250"/>
      <c r="G475" s="250"/>
      <c r="H475" s="250"/>
      <c r="I475" s="250"/>
      <c r="J475" s="252"/>
      <c r="K475" s="250"/>
      <c r="L475" s="253"/>
      <c r="M475" s="254"/>
      <c r="N475" s="254"/>
      <c r="O475" s="254"/>
      <c r="P475" s="254"/>
      <c r="Q475" s="254"/>
      <c r="R475" s="254"/>
      <c r="S475" s="254"/>
      <c r="T475" s="255"/>
      <c r="U475" s="256"/>
      <c r="V475" s="256"/>
      <c r="W475" s="249"/>
    </row>
    <row r="476">
      <c r="A476" s="250"/>
      <c r="B476" s="251"/>
      <c r="C476" s="250"/>
      <c r="D476" s="250"/>
      <c r="E476" s="250"/>
      <c r="F476" s="250"/>
      <c r="G476" s="250"/>
      <c r="H476" s="250"/>
      <c r="I476" s="250"/>
      <c r="J476" s="252"/>
      <c r="K476" s="250"/>
      <c r="L476" s="253"/>
      <c r="M476" s="254"/>
      <c r="N476" s="254"/>
      <c r="O476" s="254"/>
      <c r="P476" s="254"/>
      <c r="Q476" s="254"/>
      <c r="R476" s="254"/>
      <c r="S476" s="254"/>
      <c r="T476" s="255"/>
      <c r="U476" s="256"/>
      <c r="V476" s="256"/>
      <c r="W476" s="249"/>
    </row>
    <row r="477">
      <c r="A477" s="250"/>
      <c r="B477" s="251"/>
      <c r="C477" s="250"/>
      <c r="D477" s="250"/>
      <c r="E477" s="250"/>
      <c r="F477" s="250"/>
      <c r="G477" s="250"/>
      <c r="H477" s="250"/>
      <c r="I477" s="250"/>
      <c r="J477" s="252"/>
      <c r="K477" s="250"/>
      <c r="L477" s="253"/>
      <c r="M477" s="254"/>
      <c r="N477" s="254"/>
      <c r="O477" s="254"/>
      <c r="P477" s="254"/>
      <c r="Q477" s="254"/>
      <c r="R477" s="254"/>
      <c r="S477" s="254"/>
      <c r="T477" s="255"/>
      <c r="U477" s="256"/>
      <c r="V477" s="256"/>
      <c r="W477" s="249"/>
    </row>
    <row r="478">
      <c r="A478" s="250"/>
      <c r="B478" s="251"/>
      <c r="C478" s="250"/>
      <c r="D478" s="250"/>
      <c r="E478" s="250"/>
      <c r="F478" s="250"/>
      <c r="G478" s="250"/>
      <c r="H478" s="250"/>
      <c r="I478" s="250"/>
      <c r="J478" s="252"/>
      <c r="K478" s="250"/>
      <c r="L478" s="253"/>
      <c r="M478" s="254"/>
      <c r="N478" s="254"/>
      <c r="O478" s="254"/>
      <c r="P478" s="254"/>
      <c r="Q478" s="254"/>
      <c r="R478" s="254"/>
      <c r="S478" s="254"/>
      <c r="T478" s="255"/>
      <c r="U478" s="256"/>
      <c r="V478" s="256"/>
      <c r="W478" s="249"/>
    </row>
    <row r="479">
      <c r="A479" s="250"/>
      <c r="B479" s="251"/>
      <c r="C479" s="250"/>
      <c r="D479" s="250"/>
      <c r="E479" s="250"/>
      <c r="F479" s="250"/>
      <c r="G479" s="250"/>
      <c r="H479" s="250"/>
      <c r="I479" s="250"/>
      <c r="J479" s="252"/>
      <c r="K479" s="250"/>
      <c r="L479" s="253"/>
      <c r="M479" s="254"/>
      <c r="N479" s="254"/>
      <c r="O479" s="254"/>
      <c r="P479" s="254"/>
      <c r="Q479" s="254"/>
      <c r="R479" s="254"/>
      <c r="S479" s="254"/>
      <c r="T479" s="255"/>
      <c r="U479" s="256"/>
      <c r="V479" s="256"/>
      <c r="W479" s="249"/>
    </row>
    <row r="480">
      <c r="A480" s="250"/>
      <c r="B480" s="251"/>
      <c r="C480" s="250"/>
      <c r="D480" s="250"/>
      <c r="E480" s="250"/>
      <c r="F480" s="250"/>
      <c r="G480" s="250"/>
      <c r="H480" s="250"/>
      <c r="I480" s="250"/>
      <c r="J480" s="252"/>
      <c r="K480" s="250"/>
      <c r="L480" s="253"/>
      <c r="M480" s="254"/>
      <c r="N480" s="254"/>
      <c r="O480" s="254"/>
      <c r="P480" s="254"/>
      <c r="Q480" s="254"/>
      <c r="R480" s="254"/>
      <c r="S480" s="254"/>
      <c r="T480" s="255"/>
      <c r="U480" s="256"/>
      <c r="V480" s="256"/>
      <c r="W480" s="249"/>
    </row>
    <row r="481">
      <c r="A481" s="250"/>
      <c r="B481" s="251"/>
      <c r="C481" s="250"/>
      <c r="D481" s="250"/>
      <c r="E481" s="250"/>
      <c r="F481" s="250"/>
      <c r="G481" s="250"/>
      <c r="H481" s="250"/>
      <c r="I481" s="250"/>
      <c r="J481" s="252"/>
      <c r="K481" s="250"/>
      <c r="L481" s="253"/>
      <c r="M481" s="254"/>
      <c r="N481" s="254"/>
      <c r="O481" s="254"/>
      <c r="P481" s="254"/>
      <c r="Q481" s="254"/>
      <c r="R481" s="254"/>
      <c r="S481" s="254"/>
      <c r="T481" s="255"/>
      <c r="U481" s="256"/>
      <c r="V481" s="256"/>
      <c r="W481" s="249"/>
    </row>
    <row r="482">
      <c r="A482" s="250"/>
      <c r="B482" s="251"/>
      <c r="C482" s="250"/>
      <c r="D482" s="250"/>
      <c r="E482" s="250"/>
      <c r="F482" s="250"/>
      <c r="G482" s="250"/>
      <c r="H482" s="250"/>
      <c r="I482" s="250"/>
      <c r="J482" s="252"/>
      <c r="K482" s="250"/>
      <c r="L482" s="253"/>
      <c r="M482" s="254"/>
      <c r="N482" s="254"/>
      <c r="O482" s="254"/>
      <c r="P482" s="254"/>
      <c r="Q482" s="254"/>
      <c r="R482" s="254"/>
      <c r="S482" s="254"/>
      <c r="T482" s="255"/>
      <c r="U482" s="256"/>
      <c r="V482" s="256"/>
      <c r="W482" s="249"/>
    </row>
    <row r="483">
      <c r="A483" s="250"/>
      <c r="B483" s="251"/>
      <c r="C483" s="250"/>
      <c r="D483" s="250"/>
      <c r="E483" s="250"/>
      <c r="F483" s="250"/>
      <c r="G483" s="250"/>
      <c r="H483" s="250"/>
      <c r="I483" s="250"/>
      <c r="J483" s="252"/>
      <c r="K483" s="250"/>
      <c r="L483" s="253"/>
      <c r="M483" s="254"/>
      <c r="N483" s="254"/>
      <c r="O483" s="254"/>
      <c r="P483" s="254"/>
      <c r="Q483" s="254"/>
      <c r="R483" s="254"/>
      <c r="S483" s="254"/>
      <c r="T483" s="255"/>
      <c r="U483" s="256"/>
      <c r="V483" s="256"/>
      <c r="W483" s="249"/>
    </row>
    <row r="484">
      <c r="A484" s="250"/>
      <c r="B484" s="251"/>
      <c r="C484" s="250"/>
      <c r="D484" s="250"/>
      <c r="E484" s="250"/>
      <c r="F484" s="250"/>
      <c r="G484" s="250"/>
      <c r="H484" s="250"/>
      <c r="I484" s="250"/>
      <c r="J484" s="252"/>
      <c r="K484" s="250"/>
      <c r="L484" s="253"/>
      <c r="M484" s="254"/>
      <c r="N484" s="254"/>
      <c r="O484" s="254"/>
      <c r="P484" s="254"/>
      <c r="Q484" s="254"/>
      <c r="R484" s="254"/>
      <c r="S484" s="254"/>
      <c r="T484" s="255"/>
      <c r="U484" s="256"/>
      <c r="V484" s="256"/>
      <c r="W484" s="249"/>
    </row>
    <row r="485">
      <c r="A485" s="250"/>
      <c r="B485" s="251"/>
      <c r="C485" s="250"/>
      <c r="D485" s="250"/>
      <c r="E485" s="250"/>
      <c r="F485" s="250"/>
      <c r="G485" s="250"/>
      <c r="H485" s="250"/>
      <c r="I485" s="250"/>
      <c r="J485" s="252"/>
      <c r="K485" s="250"/>
      <c r="L485" s="253"/>
      <c r="M485" s="254"/>
      <c r="N485" s="254"/>
      <c r="O485" s="254"/>
      <c r="P485" s="254"/>
      <c r="Q485" s="254"/>
      <c r="R485" s="254"/>
      <c r="S485" s="254"/>
      <c r="T485" s="255"/>
      <c r="U485" s="256"/>
      <c r="V485" s="256"/>
      <c r="W485" s="249"/>
    </row>
    <row r="486">
      <c r="A486" s="250"/>
      <c r="B486" s="251"/>
      <c r="C486" s="250"/>
      <c r="D486" s="250"/>
      <c r="E486" s="250"/>
      <c r="F486" s="250"/>
      <c r="G486" s="250"/>
      <c r="H486" s="250"/>
      <c r="I486" s="250"/>
      <c r="J486" s="252"/>
      <c r="K486" s="250"/>
      <c r="L486" s="253"/>
      <c r="M486" s="254"/>
      <c r="N486" s="254"/>
      <c r="O486" s="254"/>
      <c r="P486" s="254"/>
      <c r="Q486" s="254"/>
      <c r="R486" s="254"/>
      <c r="S486" s="254"/>
      <c r="T486" s="255"/>
      <c r="U486" s="256"/>
      <c r="V486" s="256"/>
      <c r="W486" s="249"/>
    </row>
    <row r="487">
      <c r="A487" s="250"/>
      <c r="B487" s="251"/>
      <c r="C487" s="250"/>
      <c r="D487" s="250"/>
      <c r="E487" s="250"/>
      <c r="F487" s="250"/>
      <c r="G487" s="250"/>
      <c r="H487" s="250"/>
      <c r="I487" s="250"/>
      <c r="J487" s="252"/>
      <c r="K487" s="250"/>
      <c r="L487" s="253"/>
      <c r="M487" s="254"/>
      <c r="N487" s="254"/>
      <c r="O487" s="254"/>
      <c r="P487" s="254"/>
      <c r="Q487" s="254"/>
      <c r="R487" s="254"/>
      <c r="S487" s="254"/>
      <c r="T487" s="255"/>
      <c r="U487" s="256"/>
      <c r="V487" s="256"/>
      <c r="W487" s="249"/>
    </row>
    <row r="488">
      <c r="A488" s="250"/>
      <c r="B488" s="251"/>
      <c r="C488" s="250"/>
      <c r="D488" s="250"/>
      <c r="E488" s="250"/>
      <c r="F488" s="250"/>
      <c r="G488" s="250"/>
      <c r="H488" s="250"/>
      <c r="I488" s="250"/>
      <c r="J488" s="252"/>
      <c r="K488" s="250"/>
      <c r="L488" s="253"/>
      <c r="M488" s="254"/>
      <c r="N488" s="254"/>
      <c r="O488" s="254"/>
      <c r="P488" s="254"/>
      <c r="Q488" s="254"/>
      <c r="R488" s="254"/>
      <c r="S488" s="254"/>
      <c r="T488" s="255"/>
      <c r="U488" s="256"/>
      <c r="V488" s="256"/>
      <c r="W488" s="249"/>
    </row>
    <row r="489">
      <c r="A489" s="250"/>
      <c r="B489" s="251"/>
      <c r="C489" s="250"/>
      <c r="D489" s="250"/>
      <c r="E489" s="250"/>
      <c r="F489" s="250"/>
      <c r="G489" s="250"/>
      <c r="H489" s="250"/>
      <c r="I489" s="250"/>
      <c r="J489" s="252"/>
      <c r="K489" s="250"/>
      <c r="L489" s="253"/>
      <c r="M489" s="254"/>
      <c r="N489" s="254"/>
      <c r="O489" s="254"/>
      <c r="P489" s="254"/>
      <c r="Q489" s="254"/>
      <c r="R489" s="254"/>
      <c r="S489" s="254"/>
      <c r="T489" s="255"/>
      <c r="U489" s="256"/>
      <c r="V489" s="256"/>
      <c r="W489" s="249"/>
    </row>
    <row r="490">
      <c r="A490" s="250"/>
      <c r="B490" s="251"/>
      <c r="C490" s="250"/>
      <c r="D490" s="250"/>
      <c r="E490" s="250"/>
      <c r="F490" s="250"/>
      <c r="G490" s="250"/>
      <c r="H490" s="250"/>
      <c r="I490" s="250"/>
      <c r="J490" s="252"/>
      <c r="K490" s="250"/>
      <c r="L490" s="253"/>
      <c r="M490" s="254"/>
      <c r="N490" s="254"/>
      <c r="O490" s="254"/>
      <c r="P490" s="254"/>
      <c r="Q490" s="254"/>
      <c r="R490" s="254"/>
      <c r="S490" s="254"/>
      <c r="T490" s="255"/>
      <c r="U490" s="256"/>
      <c r="V490" s="256"/>
      <c r="W490" s="249"/>
    </row>
    <row r="491">
      <c r="A491" s="250"/>
      <c r="B491" s="251"/>
      <c r="C491" s="250"/>
      <c r="D491" s="250"/>
      <c r="E491" s="250"/>
      <c r="F491" s="250"/>
      <c r="G491" s="250"/>
      <c r="H491" s="250"/>
      <c r="I491" s="250"/>
      <c r="J491" s="252"/>
      <c r="K491" s="250"/>
      <c r="L491" s="253"/>
      <c r="M491" s="254"/>
      <c r="N491" s="254"/>
      <c r="O491" s="254"/>
      <c r="P491" s="254"/>
      <c r="Q491" s="254"/>
      <c r="R491" s="254"/>
      <c r="S491" s="254"/>
      <c r="T491" s="255"/>
      <c r="U491" s="256"/>
      <c r="V491" s="256"/>
      <c r="W491" s="249"/>
    </row>
    <row r="492">
      <c r="A492" s="250"/>
      <c r="B492" s="251"/>
      <c r="C492" s="250"/>
      <c r="D492" s="250"/>
      <c r="E492" s="250"/>
      <c r="F492" s="250"/>
      <c r="G492" s="250"/>
      <c r="H492" s="250"/>
      <c r="I492" s="250"/>
      <c r="J492" s="252"/>
      <c r="K492" s="250"/>
      <c r="L492" s="253"/>
      <c r="M492" s="254"/>
      <c r="N492" s="254"/>
      <c r="O492" s="254"/>
      <c r="P492" s="254"/>
      <c r="Q492" s="254"/>
      <c r="R492" s="254"/>
      <c r="S492" s="254"/>
      <c r="T492" s="255"/>
      <c r="U492" s="256"/>
      <c r="V492" s="256"/>
      <c r="W492" s="249"/>
    </row>
    <row r="493">
      <c r="A493" s="250"/>
      <c r="B493" s="251"/>
      <c r="C493" s="250"/>
      <c r="D493" s="250"/>
      <c r="E493" s="250"/>
      <c r="F493" s="250"/>
      <c r="G493" s="250"/>
      <c r="H493" s="250"/>
      <c r="I493" s="250"/>
      <c r="J493" s="252"/>
      <c r="K493" s="250"/>
      <c r="L493" s="253"/>
      <c r="M493" s="254"/>
      <c r="N493" s="254"/>
      <c r="O493" s="254"/>
      <c r="P493" s="254"/>
      <c r="Q493" s="254"/>
      <c r="R493" s="254"/>
      <c r="S493" s="254"/>
      <c r="T493" s="255"/>
      <c r="U493" s="256"/>
      <c r="V493" s="256"/>
      <c r="W493" s="249"/>
    </row>
    <row r="494">
      <c r="A494" s="250"/>
      <c r="B494" s="251"/>
      <c r="C494" s="250"/>
      <c r="D494" s="250"/>
      <c r="E494" s="250"/>
      <c r="F494" s="250"/>
      <c r="G494" s="250"/>
      <c r="H494" s="250"/>
      <c r="I494" s="250"/>
      <c r="J494" s="252"/>
      <c r="K494" s="250"/>
      <c r="L494" s="253"/>
      <c r="M494" s="254"/>
      <c r="N494" s="254"/>
      <c r="O494" s="254"/>
      <c r="P494" s="254"/>
      <c r="Q494" s="254"/>
      <c r="R494" s="254"/>
      <c r="S494" s="254"/>
      <c r="T494" s="255"/>
      <c r="U494" s="256"/>
      <c r="V494" s="256"/>
      <c r="W494" s="249"/>
    </row>
    <row r="495">
      <c r="A495" s="250"/>
      <c r="B495" s="251"/>
      <c r="C495" s="250"/>
      <c r="D495" s="250"/>
      <c r="E495" s="250"/>
      <c r="F495" s="250"/>
      <c r="G495" s="250"/>
      <c r="H495" s="250"/>
      <c r="I495" s="250"/>
      <c r="J495" s="252"/>
      <c r="K495" s="250"/>
      <c r="L495" s="253"/>
      <c r="M495" s="254"/>
      <c r="N495" s="254"/>
      <c r="O495" s="254"/>
      <c r="P495" s="254"/>
      <c r="Q495" s="254"/>
      <c r="R495" s="254"/>
      <c r="S495" s="254"/>
      <c r="T495" s="255"/>
      <c r="U495" s="256"/>
      <c r="V495" s="256"/>
      <c r="W495" s="249"/>
    </row>
    <row r="496">
      <c r="A496" s="250"/>
      <c r="B496" s="251"/>
      <c r="C496" s="250"/>
      <c r="D496" s="250"/>
      <c r="E496" s="250"/>
      <c r="F496" s="250"/>
      <c r="G496" s="250"/>
      <c r="H496" s="250"/>
      <c r="I496" s="250"/>
      <c r="J496" s="252"/>
      <c r="K496" s="250"/>
      <c r="L496" s="253"/>
      <c r="M496" s="254"/>
      <c r="N496" s="254"/>
      <c r="O496" s="254"/>
      <c r="P496" s="254"/>
      <c r="Q496" s="254"/>
      <c r="R496" s="254"/>
      <c r="S496" s="254"/>
      <c r="T496" s="255"/>
      <c r="U496" s="256"/>
      <c r="V496" s="256"/>
      <c r="W496" s="249"/>
    </row>
    <row r="497">
      <c r="A497" s="250"/>
      <c r="B497" s="251"/>
      <c r="C497" s="250"/>
      <c r="D497" s="250"/>
      <c r="E497" s="250"/>
      <c r="F497" s="250"/>
      <c r="G497" s="250"/>
      <c r="H497" s="250"/>
      <c r="I497" s="250"/>
      <c r="J497" s="252"/>
      <c r="K497" s="250"/>
      <c r="L497" s="253"/>
      <c r="M497" s="254"/>
      <c r="N497" s="254"/>
      <c r="O497" s="254"/>
      <c r="P497" s="254"/>
      <c r="Q497" s="254"/>
      <c r="R497" s="254"/>
      <c r="S497" s="254"/>
      <c r="T497" s="255"/>
      <c r="U497" s="256"/>
      <c r="V497" s="256"/>
      <c r="W497" s="249"/>
    </row>
    <row r="498">
      <c r="A498" s="250"/>
      <c r="B498" s="251"/>
      <c r="C498" s="250"/>
      <c r="D498" s="250"/>
      <c r="E498" s="250"/>
      <c r="F498" s="250"/>
      <c r="G498" s="250"/>
      <c r="H498" s="250"/>
      <c r="I498" s="250"/>
      <c r="J498" s="252"/>
      <c r="K498" s="250"/>
      <c r="L498" s="253"/>
      <c r="M498" s="254"/>
      <c r="N498" s="254"/>
      <c r="O498" s="254"/>
      <c r="P498" s="254"/>
      <c r="Q498" s="254"/>
      <c r="R498" s="254"/>
      <c r="S498" s="254"/>
      <c r="T498" s="255"/>
      <c r="U498" s="256"/>
      <c r="V498" s="256"/>
      <c r="W498" s="249"/>
    </row>
    <row r="499">
      <c r="A499" s="250"/>
      <c r="B499" s="251"/>
      <c r="C499" s="250"/>
      <c r="D499" s="250"/>
      <c r="E499" s="250"/>
      <c r="F499" s="250"/>
      <c r="G499" s="250"/>
      <c r="H499" s="250"/>
      <c r="I499" s="250"/>
      <c r="J499" s="252"/>
      <c r="K499" s="250"/>
      <c r="L499" s="253"/>
      <c r="M499" s="254"/>
      <c r="N499" s="254"/>
      <c r="O499" s="254"/>
      <c r="P499" s="254"/>
      <c r="Q499" s="254"/>
      <c r="R499" s="254"/>
      <c r="S499" s="254"/>
      <c r="T499" s="255"/>
      <c r="U499" s="256"/>
      <c r="V499" s="256"/>
      <c r="W499" s="249"/>
    </row>
    <row r="500">
      <c r="A500" s="250"/>
      <c r="B500" s="251"/>
      <c r="C500" s="250"/>
      <c r="D500" s="250"/>
      <c r="E500" s="250"/>
      <c r="F500" s="250"/>
      <c r="G500" s="250"/>
      <c r="H500" s="250"/>
      <c r="I500" s="250"/>
      <c r="J500" s="252"/>
      <c r="K500" s="250"/>
      <c r="L500" s="253"/>
      <c r="M500" s="254"/>
      <c r="N500" s="254"/>
      <c r="O500" s="254"/>
      <c r="P500" s="254"/>
      <c r="Q500" s="254"/>
      <c r="R500" s="254"/>
      <c r="S500" s="254"/>
      <c r="T500" s="255"/>
      <c r="U500" s="256"/>
      <c r="V500" s="256"/>
      <c r="W500" s="249"/>
    </row>
    <row r="501">
      <c r="A501" s="250"/>
      <c r="B501" s="251"/>
      <c r="C501" s="250"/>
      <c r="D501" s="250"/>
      <c r="E501" s="250"/>
      <c r="F501" s="250"/>
      <c r="G501" s="250"/>
      <c r="H501" s="250"/>
      <c r="I501" s="250"/>
      <c r="J501" s="252"/>
      <c r="K501" s="250"/>
      <c r="L501" s="253"/>
      <c r="M501" s="254"/>
      <c r="N501" s="254"/>
      <c r="O501" s="254"/>
      <c r="P501" s="254"/>
      <c r="Q501" s="254"/>
      <c r="R501" s="254"/>
      <c r="S501" s="254"/>
      <c r="T501" s="255"/>
      <c r="U501" s="256"/>
      <c r="V501" s="256"/>
      <c r="W501" s="249"/>
    </row>
    <row r="502">
      <c r="A502" s="250"/>
      <c r="B502" s="251"/>
      <c r="C502" s="250"/>
      <c r="D502" s="250"/>
      <c r="E502" s="250"/>
      <c r="F502" s="250"/>
      <c r="G502" s="250"/>
      <c r="H502" s="250"/>
      <c r="I502" s="250"/>
      <c r="J502" s="252"/>
      <c r="K502" s="250"/>
      <c r="L502" s="253"/>
      <c r="M502" s="254"/>
      <c r="N502" s="254"/>
      <c r="O502" s="254"/>
      <c r="P502" s="254"/>
      <c r="Q502" s="254"/>
      <c r="R502" s="254"/>
      <c r="S502" s="254"/>
      <c r="T502" s="255"/>
      <c r="U502" s="256"/>
      <c r="V502" s="256"/>
      <c r="W502" s="249"/>
    </row>
    <row r="503">
      <c r="A503" s="250"/>
      <c r="B503" s="251"/>
      <c r="C503" s="250"/>
      <c r="D503" s="250"/>
      <c r="E503" s="250"/>
      <c r="F503" s="250"/>
      <c r="G503" s="250"/>
      <c r="H503" s="250"/>
      <c r="I503" s="250"/>
      <c r="J503" s="252"/>
      <c r="K503" s="250"/>
      <c r="L503" s="253"/>
      <c r="M503" s="254"/>
      <c r="N503" s="254"/>
      <c r="O503" s="254"/>
      <c r="P503" s="254"/>
      <c r="Q503" s="254"/>
      <c r="R503" s="254"/>
      <c r="S503" s="254"/>
      <c r="T503" s="255"/>
      <c r="U503" s="256"/>
      <c r="V503" s="256"/>
      <c r="W503" s="249"/>
    </row>
    <row r="504">
      <c r="A504" s="250"/>
      <c r="B504" s="251"/>
      <c r="C504" s="250"/>
      <c r="D504" s="250"/>
      <c r="E504" s="250"/>
      <c r="F504" s="250"/>
      <c r="G504" s="250"/>
      <c r="H504" s="250"/>
      <c r="I504" s="250"/>
      <c r="J504" s="252"/>
      <c r="K504" s="250"/>
      <c r="L504" s="253"/>
      <c r="M504" s="254"/>
      <c r="N504" s="254"/>
      <c r="O504" s="254"/>
      <c r="P504" s="254"/>
      <c r="Q504" s="254"/>
      <c r="R504" s="254"/>
      <c r="S504" s="254"/>
      <c r="T504" s="255"/>
      <c r="U504" s="256"/>
      <c r="V504" s="256"/>
      <c r="W504" s="249"/>
    </row>
    <row r="505">
      <c r="A505" s="250"/>
      <c r="B505" s="251"/>
      <c r="C505" s="250"/>
      <c r="D505" s="250"/>
      <c r="E505" s="250"/>
      <c r="F505" s="250"/>
      <c r="G505" s="250"/>
      <c r="H505" s="250"/>
      <c r="I505" s="250"/>
      <c r="J505" s="252"/>
      <c r="K505" s="250"/>
      <c r="L505" s="253"/>
      <c r="M505" s="254"/>
      <c r="N505" s="254"/>
      <c r="O505" s="254"/>
      <c r="P505" s="254"/>
      <c r="Q505" s="254"/>
      <c r="R505" s="254"/>
      <c r="S505" s="254"/>
      <c r="T505" s="255"/>
      <c r="U505" s="256"/>
      <c r="V505" s="256"/>
      <c r="W505" s="249"/>
    </row>
    <row r="506">
      <c r="A506" s="250"/>
      <c r="B506" s="251"/>
      <c r="C506" s="250"/>
      <c r="D506" s="250"/>
      <c r="E506" s="250"/>
      <c r="F506" s="250"/>
      <c r="G506" s="250"/>
      <c r="H506" s="250"/>
      <c r="I506" s="250"/>
      <c r="J506" s="252"/>
      <c r="K506" s="250"/>
      <c r="L506" s="253"/>
      <c r="M506" s="254"/>
      <c r="N506" s="254"/>
      <c r="O506" s="254"/>
      <c r="P506" s="254"/>
      <c r="Q506" s="254"/>
      <c r="R506" s="254"/>
      <c r="S506" s="254"/>
      <c r="T506" s="255"/>
      <c r="U506" s="256"/>
      <c r="V506" s="256"/>
      <c r="W506" s="249"/>
    </row>
    <row r="507">
      <c r="A507" s="250"/>
      <c r="B507" s="251"/>
      <c r="C507" s="250"/>
      <c r="D507" s="250"/>
      <c r="E507" s="250"/>
      <c r="F507" s="250"/>
      <c r="G507" s="250"/>
      <c r="H507" s="250"/>
      <c r="I507" s="250"/>
      <c r="J507" s="252"/>
      <c r="K507" s="250"/>
      <c r="L507" s="253"/>
      <c r="M507" s="254"/>
      <c r="N507" s="254"/>
      <c r="O507" s="254"/>
      <c r="P507" s="254"/>
      <c r="Q507" s="254"/>
      <c r="R507" s="254"/>
      <c r="S507" s="254"/>
      <c r="T507" s="255"/>
      <c r="U507" s="256"/>
      <c r="V507" s="256"/>
      <c r="W507" s="249"/>
    </row>
    <row r="508">
      <c r="A508" s="250"/>
      <c r="B508" s="251"/>
      <c r="C508" s="250"/>
      <c r="D508" s="250"/>
      <c r="E508" s="250"/>
      <c r="F508" s="250"/>
      <c r="G508" s="250"/>
      <c r="H508" s="250"/>
      <c r="I508" s="250"/>
      <c r="J508" s="252"/>
      <c r="K508" s="250"/>
      <c r="L508" s="253"/>
      <c r="M508" s="254"/>
      <c r="N508" s="254"/>
      <c r="O508" s="254"/>
      <c r="P508" s="254"/>
      <c r="Q508" s="254"/>
      <c r="R508" s="254"/>
      <c r="S508" s="254"/>
      <c r="T508" s="255"/>
      <c r="U508" s="256"/>
      <c r="V508" s="256"/>
      <c r="W508" s="249"/>
    </row>
    <row r="509">
      <c r="A509" s="250"/>
      <c r="B509" s="251"/>
      <c r="C509" s="250"/>
      <c r="D509" s="250"/>
      <c r="E509" s="250"/>
      <c r="F509" s="250"/>
      <c r="G509" s="250"/>
      <c r="H509" s="250"/>
      <c r="I509" s="250"/>
      <c r="J509" s="252"/>
      <c r="K509" s="250"/>
      <c r="L509" s="253"/>
      <c r="M509" s="254"/>
      <c r="N509" s="254"/>
      <c r="O509" s="254"/>
      <c r="P509" s="254"/>
      <c r="Q509" s="254"/>
      <c r="R509" s="254"/>
      <c r="S509" s="254"/>
      <c r="T509" s="255"/>
      <c r="U509" s="256"/>
      <c r="V509" s="256"/>
      <c r="W509" s="249"/>
    </row>
    <row r="510">
      <c r="A510" s="250"/>
      <c r="B510" s="251"/>
      <c r="C510" s="250"/>
      <c r="D510" s="250"/>
      <c r="E510" s="250"/>
      <c r="F510" s="250"/>
      <c r="G510" s="250"/>
      <c r="H510" s="250"/>
      <c r="I510" s="250"/>
      <c r="J510" s="252"/>
      <c r="K510" s="250"/>
      <c r="L510" s="253"/>
      <c r="M510" s="254"/>
      <c r="N510" s="254"/>
      <c r="O510" s="254"/>
      <c r="P510" s="254"/>
      <c r="Q510" s="254"/>
      <c r="R510" s="254"/>
      <c r="S510" s="254"/>
      <c r="T510" s="255"/>
      <c r="U510" s="256"/>
      <c r="V510" s="256"/>
      <c r="W510" s="249"/>
    </row>
    <row r="511">
      <c r="A511" s="250"/>
      <c r="B511" s="251"/>
      <c r="C511" s="250"/>
      <c r="D511" s="250"/>
      <c r="E511" s="250"/>
      <c r="F511" s="250"/>
      <c r="G511" s="250"/>
      <c r="H511" s="250"/>
      <c r="I511" s="250"/>
      <c r="J511" s="252"/>
      <c r="K511" s="250"/>
      <c r="L511" s="253"/>
      <c r="M511" s="254"/>
      <c r="N511" s="254"/>
      <c r="O511" s="254"/>
      <c r="P511" s="254"/>
      <c r="Q511" s="254"/>
      <c r="R511" s="254"/>
      <c r="S511" s="254"/>
      <c r="T511" s="255"/>
      <c r="U511" s="256"/>
      <c r="V511" s="256"/>
      <c r="W511" s="249"/>
    </row>
    <row r="512">
      <c r="A512" s="250"/>
      <c r="B512" s="251"/>
      <c r="C512" s="250"/>
      <c r="D512" s="250"/>
      <c r="E512" s="250"/>
      <c r="F512" s="250"/>
      <c r="G512" s="250"/>
      <c r="H512" s="250"/>
      <c r="I512" s="250"/>
      <c r="J512" s="252"/>
      <c r="K512" s="250"/>
      <c r="L512" s="253"/>
      <c r="M512" s="254"/>
      <c r="N512" s="254"/>
      <c r="O512" s="254"/>
      <c r="P512" s="254"/>
      <c r="Q512" s="254"/>
      <c r="R512" s="254"/>
      <c r="S512" s="254"/>
      <c r="T512" s="255"/>
      <c r="U512" s="256"/>
      <c r="V512" s="256"/>
      <c r="W512" s="249"/>
    </row>
    <row r="513">
      <c r="A513" s="250"/>
      <c r="B513" s="251"/>
      <c r="C513" s="250"/>
      <c r="D513" s="250"/>
      <c r="E513" s="250"/>
      <c r="F513" s="250"/>
      <c r="G513" s="250"/>
      <c r="H513" s="250"/>
      <c r="I513" s="250"/>
      <c r="J513" s="252"/>
      <c r="K513" s="250"/>
      <c r="L513" s="253"/>
      <c r="M513" s="254"/>
      <c r="N513" s="254"/>
      <c r="O513" s="254"/>
      <c r="P513" s="254"/>
      <c r="Q513" s="254"/>
      <c r="R513" s="254"/>
      <c r="S513" s="254"/>
      <c r="T513" s="255"/>
      <c r="U513" s="256"/>
      <c r="V513" s="256"/>
      <c r="W513" s="249"/>
    </row>
    <row r="514">
      <c r="A514" s="250"/>
      <c r="B514" s="251"/>
      <c r="C514" s="250"/>
      <c r="D514" s="250"/>
      <c r="E514" s="250"/>
      <c r="F514" s="250"/>
      <c r="G514" s="250"/>
      <c r="H514" s="250"/>
      <c r="I514" s="250"/>
      <c r="J514" s="252"/>
      <c r="K514" s="250"/>
      <c r="L514" s="253"/>
      <c r="M514" s="254"/>
      <c r="N514" s="254"/>
      <c r="O514" s="254"/>
      <c r="P514" s="254"/>
      <c r="Q514" s="254"/>
      <c r="R514" s="254"/>
      <c r="S514" s="254"/>
      <c r="T514" s="255"/>
      <c r="U514" s="256"/>
      <c r="V514" s="256"/>
      <c r="W514" s="249"/>
    </row>
    <row r="515">
      <c r="A515" s="250"/>
      <c r="B515" s="251"/>
      <c r="C515" s="250"/>
      <c r="D515" s="250"/>
      <c r="E515" s="250"/>
      <c r="F515" s="250"/>
      <c r="G515" s="250"/>
      <c r="H515" s="250"/>
      <c r="I515" s="250"/>
      <c r="J515" s="252"/>
      <c r="K515" s="250"/>
      <c r="L515" s="253"/>
      <c r="M515" s="254"/>
      <c r="N515" s="254"/>
      <c r="O515" s="254"/>
      <c r="P515" s="254"/>
      <c r="Q515" s="254"/>
      <c r="R515" s="254"/>
      <c r="S515" s="254"/>
      <c r="T515" s="255"/>
      <c r="U515" s="256"/>
      <c r="V515" s="256"/>
      <c r="W515" s="249"/>
    </row>
    <row r="516">
      <c r="A516" s="250"/>
      <c r="B516" s="251"/>
      <c r="C516" s="250"/>
      <c r="D516" s="250"/>
      <c r="E516" s="250"/>
      <c r="F516" s="250"/>
      <c r="G516" s="250"/>
      <c r="H516" s="250"/>
      <c r="I516" s="250"/>
      <c r="J516" s="252"/>
      <c r="K516" s="250"/>
      <c r="L516" s="253"/>
      <c r="M516" s="254"/>
      <c r="N516" s="254"/>
      <c r="O516" s="254"/>
      <c r="P516" s="254"/>
      <c r="Q516" s="254"/>
      <c r="R516" s="254"/>
      <c r="S516" s="254"/>
      <c r="T516" s="255"/>
      <c r="U516" s="256"/>
      <c r="V516" s="256"/>
      <c r="W516" s="249"/>
    </row>
    <row r="517">
      <c r="A517" s="250"/>
      <c r="B517" s="251"/>
      <c r="C517" s="250"/>
      <c r="D517" s="250"/>
      <c r="E517" s="250"/>
      <c r="F517" s="250"/>
      <c r="G517" s="250"/>
      <c r="H517" s="250"/>
      <c r="I517" s="250"/>
      <c r="J517" s="252"/>
      <c r="K517" s="250"/>
      <c r="L517" s="253"/>
      <c r="M517" s="254"/>
      <c r="N517" s="254"/>
      <c r="O517" s="254"/>
      <c r="P517" s="254"/>
      <c r="Q517" s="254"/>
      <c r="R517" s="254"/>
      <c r="S517" s="254"/>
      <c r="T517" s="255"/>
      <c r="U517" s="256"/>
      <c r="V517" s="256"/>
      <c r="W517" s="249"/>
    </row>
    <row r="518">
      <c r="A518" s="250"/>
      <c r="B518" s="251"/>
      <c r="C518" s="250"/>
      <c r="D518" s="250"/>
      <c r="E518" s="250"/>
      <c r="F518" s="250"/>
      <c r="G518" s="250"/>
      <c r="H518" s="250"/>
      <c r="I518" s="250"/>
      <c r="J518" s="252"/>
      <c r="K518" s="250"/>
      <c r="L518" s="253"/>
      <c r="M518" s="254"/>
      <c r="N518" s="254"/>
      <c r="O518" s="254"/>
      <c r="P518" s="254"/>
      <c r="Q518" s="254"/>
      <c r="R518" s="254"/>
      <c r="S518" s="254"/>
      <c r="T518" s="255"/>
      <c r="U518" s="256"/>
      <c r="V518" s="256"/>
      <c r="W518" s="249"/>
    </row>
    <row r="519">
      <c r="A519" s="250"/>
      <c r="B519" s="251"/>
      <c r="C519" s="250"/>
      <c r="D519" s="250"/>
      <c r="E519" s="250"/>
      <c r="F519" s="250"/>
      <c r="G519" s="250"/>
      <c r="H519" s="250"/>
      <c r="I519" s="250"/>
      <c r="J519" s="252"/>
      <c r="K519" s="250"/>
      <c r="L519" s="253"/>
      <c r="M519" s="254"/>
      <c r="N519" s="254"/>
      <c r="O519" s="254"/>
      <c r="P519" s="254"/>
      <c r="Q519" s="254"/>
      <c r="R519" s="254"/>
      <c r="S519" s="254"/>
      <c r="T519" s="255"/>
      <c r="U519" s="256"/>
      <c r="V519" s="256"/>
      <c r="W519" s="249"/>
    </row>
    <row r="520">
      <c r="A520" s="250"/>
      <c r="B520" s="251"/>
      <c r="C520" s="250"/>
      <c r="D520" s="250"/>
      <c r="E520" s="250"/>
      <c r="F520" s="250"/>
      <c r="G520" s="250"/>
      <c r="H520" s="250"/>
      <c r="I520" s="250"/>
      <c r="J520" s="252"/>
      <c r="K520" s="250"/>
      <c r="L520" s="253"/>
      <c r="M520" s="254"/>
      <c r="N520" s="254"/>
      <c r="O520" s="254"/>
      <c r="P520" s="254"/>
      <c r="Q520" s="254"/>
      <c r="R520" s="254"/>
      <c r="S520" s="254"/>
      <c r="T520" s="255"/>
      <c r="U520" s="256"/>
      <c r="V520" s="256"/>
      <c r="W520" s="249"/>
    </row>
    <row r="521">
      <c r="A521" s="250"/>
      <c r="B521" s="251"/>
      <c r="C521" s="250"/>
      <c r="D521" s="250"/>
      <c r="E521" s="250"/>
      <c r="F521" s="250"/>
      <c r="G521" s="250"/>
      <c r="H521" s="250"/>
      <c r="I521" s="250"/>
      <c r="J521" s="252"/>
      <c r="K521" s="250"/>
      <c r="L521" s="253"/>
      <c r="M521" s="254"/>
      <c r="N521" s="254"/>
      <c r="O521" s="254"/>
      <c r="P521" s="254"/>
      <c r="Q521" s="254"/>
      <c r="R521" s="254"/>
      <c r="S521" s="254"/>
      <c r="T521" s="255"/>
      <c r="U521" s="256"/>
      <c r="V521" s="256"/>
      <c r="W521" s="249"/>
    </row>
    <row r="522">
      <c r="A522" s="250"/>
      <c r="B522" s="251"/>
      <c r="C522" s="250"/>
      <c r="D522" s="250"/>
      <c r="E522" s="250"/>
      <c r="F522" s="250"/>
      <c r="G522" s="250"/>
      <c r="H522" s="250"/>
      <c r="I522" s="250"/>
      <c r="J522" s="252"/>
      <c r="K522" s="250"/>
      <c r="L522" s="253"/>
      <c r="M522" s="254"/>
      <c r="N522" s="254"/>
      <c r="O522" s="254"/>
      <c r="P522" s="254"/>
      <c r="Q522" s="254"/>
      <c r="R522" s="254"/>
      <c r="S522" s="254"/>
      <c r="T522" s="255"/>
      <c r="U522" s="256"/>
      <c r="V522" s="256"/>
      <c r="W522" s="249"/>
    </row>
    <row r="523">
      <c r="A523" s="250"/>
      <c r="B523" s="251"/>
      <c r="C523" s="250"/>
      <c r="D523" s="250"/>
      <c r="E523" s="250"/>
      <c r="F523" s="250"/>
      <c r="G523" s="250"/>
      <c r="H523" s="250"/>
      <c r="I523" s="250"/>
      <c r="J523" s="252"/>
      <c r="K523" s="250"/>
      <c r="L523" s="253"/>
      <c r="M523" s="254"/>
      <c r="N523" s="254"/>
      <c r="O523" s="254"/>
      <c r="P523" s="254"/>
      <c r="Q523" s="254"/>
      <c r="R523" s="254"/>
      <c r="S523" s="254"/>
      <c r="T523" s="255"/>
      <c r="U523" s="256"/>
      <c r="V523" s="256"/>
      <c r="W523" s="249"/>
    </row>
    <row r="524">
      <c r="A524" s="250"/>
      <c r="B524" s="251"/>
      <c r="C524" s="250"/>
      <c r="D524" s="250"/>
      <c r="E524" s="250"/>
      <c r="F524" s="250"/>
      <c r="G524" s="250"/>
      <c r="H524" s="250"/>
      <c r="I524" s="250"/>
      <c r="J524" s="252"/>
      <c r="K524" s="250"/>
      <c r="L524" s="253"/>
      <c r="M524" s="254"/>
      <c r="N524" s="254"/>
      <c r="O524" s="254"/>
      <c r="P524" s="254"/>
      <c r="Q524" s="254"/>
      <c r="R524" s="254"/>
      <c r="S524" s="254"/>
      <c r="T524" s="255"/>
      <c r="U524" s="256"/>
      <c r="V524" s="256"/>
      <c r="W524" s="249"/>
    </row>
    <row r="525">
      <c r="A525" s="250"/>
      <c r="B525" s="251"/>
      <c r="C525" s="250"/>
      <c r="D525" s="250"/>
      <c r="E525" s="250"/>
      <c r="F525" s="250"/>
      <c r="G525" s="250"/>
      <c r="H525" s="250"/>
      <c r="I525" s="250"/>
      <c r="J525" s="252"/>
      <c r="K525" s="250"/>
      <c r="L525" s="253"/>
      <c r="M525" s="254"/>
      <c r="N525" s="254"/>
      <c r="O525" s="254"/>
      <c r="P525" s="254"/>
      <c r="Q525" s="254"/>
      <c r="R525" s="254"/>
      <c r="S525" s="254"/>
      <c r="T525" s="255"/>
      <c r="U525" s="256"/>
      <c r="V525" s="256"/>
      <c r="W525" s="249"/>
    </row>
    <row r="526">
      <c r="A526" s="250"/>
      <c r="B526" s="251"/>
      <c r="C526" s="250"/>
      <c r="D526" s="250"/>
      <c r="E526" s="250"/>
      <c r="F526" s="250"/>
      <c r="G526" s="250"/>
      <c r="H526" s="250"/>
      <c r="I526" s="250"/>
      <c r="J526" s="252"/>
      <c r="K526" s="250"/>
      <c r="L526" s="253"/>
      <c r="M526" s="254"/>
      <c r="N526" s="254"/>
      <c r="O526" s="254"/>
      <c r="P526" s="254"/>
      <c r="Q526" s="254"/>
      <c r="R526" s="254"/>
      <c r="S526" s="254"/>
      <c r="T526" s="255"/>
      <c r="U526" s="256"/>
      <c r="V526" s="256"/>
      <c r="W526" s="249"/>
    </row>
    <row r="527">
      <c r="A527" s="250"/>
      <c r="B527" s="251"/>
      <c r="C527" s="250"/>
      <c r="D527" s="250"/>
      <c r="E527" s="250"/>
      <c r="F527" s="250"/>
      <c r="G527" s="250"/>
      <c r="H527" s="250"/>
      <c r="I527" s="250"/>
      <c r="J527" s="252"/>
      <c r="K527" s="250"/>
      <c r="L527" s="253"/>
      <c r="M527" s="254"/>
      <c r="N527" s="254"/>
      <c r="O527" s="254"/>
      <c r="P527" s="254"/>
      <c r="Q527" s="254"/>
      <c r="R527" s="254"/>
      <c r="S527" s="254"/>
      <c r="T527" s="255"/>
      <c r="U527" s="256"/>
      <c r="V527" s="256"/>
      <c r="W527" s="249"/>
    </row>
    <row r="528">
      <c r="A528" s="250"/>
      <c r="B528" s="251"/>
      <c r="C528" s="250"/>
      <c r="D528" s="250"/>
      <c r="E528" s="250"/>
      <c r="F528" s="250"/>
      <c r="G528" s="250"/>
      <c r="H528" s="250"/>
      <c r="I528" s="250"/>
      <c r="J528" s="252"/>
      <c r="K528" s="250"/>
      <c r="L528" s="253"/>
      <c r="M528" s="254"/>
      <c r="N528" s="254"/>
      <c r="O528" s="254"/>
      <c r="P528" s="254"/>
      <c r="Q528" s="254"/>
      <c r="R528" s="254"/>
      <c r="S528" s="254"/>
      <c r="T528" s="255"/>
      <c r="U528" s="256"/>
      <c r="V528" s="256"/>
      <c r="W528" s="249"/>
    </row>
    <row r="529">
      <c r="A529" s="250"/>
      <c r="B529" s="251"/>
      <c r="C529" s="250"/>
      <c r="D529" s="250"/>
      <c r="E529" s="250"/>
      <c r="F529" s="250"/>
      <c r="G529" s="250"/>
      <c r="H529" s="250"/>
      <c r="I529" s="250"/>
      <c r="J529" s="252"/>
      <c r="K529" s="250"/>
      <c r="L529" s="253"/>
      <c r="M529" s="254"/>
      <c r="N529" s="254"/>
      <c r="O529" s="254"/>
      <c r="P529" s="254"/>
      <c r="Q529" s="254"/>
      <c r="R529" s="254"/>
      <c r="S529" s="254"/>
      <c r="T529" s="255"/>
      <c r="U529" s="256"/>
      <c r="V529" s="256"/>
      <c r="W529" s="249"/>
    </row>
    <row r="530">
      <c r="A530" s="250"/>
      <c r="B530" s="251"/>
      <c r="C530" s="250"/>
      <c r="D530" s="250"/>
      <c r="E530" s="250"/>
      <c r="F530" s="250"/>
      <c r="G530" s="250"/>
      <c r="H530" s="250"/>
      <c r="I530" s="250"/>
      <c r="J530" s="252"/>
      <c r="K530" s="250"/>
      <c r="L530" s="253"/>
      <c r="M530" s="254"/>
      <c r="N530" s="254"/>
      <c r="O530" s="254"/>
      <c r="P530" s="254"/>
      <c r="Q530" s="254"/>
      <c r="R530" s="254"/>
      <c r="S530" s="254"/>
      <c r="T530" s="255"/>
      <c r="U530" s="256"/>
      <c r="V530" s="256"/>
      <c r="W530" s="249"/>
    </row>
    <row r="531">
      <c r="A531" s="250"/>
      <c r="B531" s="251"/>
      <c r="C531" s="250"/>
      <c r="D531" s="250"/>
      <c r="E531" s="250"/>
      <c r="F531" s="250"/>
      <c r="G531" s="250"/>
      <c r="H531" s="250"/>
      <c r="I531" s="250"/>
      <c r="J531" s="252"/>
      <c r="K531" s="250"/>
      <c r="L531" s="253"/>
      <c r="M531" s="254"/>
      <c r="N531" s="254"/>
      <c r="O531" s="254"/>
      <c r="P531" s="254"/>
      <c r="Q531" s="254"/>
      <c r="R531" s="254"/>
      <c r="S531" s="254"/>
      <c r="T531" s="255"/>
      <c r="U531" s="256"/>
      <c r="V531" s="256"/>
      <c r="W531" s="249"/>
    </row>
    <row r="532">
      <c r="A532" s="250"/>
      <c r="B532" s="251"/>
      <c r="C532" s="250"/>
      <c r="D532" s="250"/>
      <c r="E532" s="250"/>
      <c r="F532" s="250"/>
      <c r="G532" s="250"/>
      <c r="H532" s="250"/>
      <c r="I532" s="250"/>
      <c r="J532" s="252"/>
      <c r="K532" s="250"/>
      <c r="L532" s="253"/>
      <c r="M532" s="254"/>
      <c r="N532" s="254"/>
      <c r="O532" s="254"/>
      <c r="P532" s="254"/>
      <c r="Q532" s="254"/>
      <c r="R532" s="254"/>
      <c r="S532" s="254"/>
      <c r="T532" s="255"/>
      <c r="U532" s="256"/>
      <c r="V532" s="256"/>
      <c r="W532" s="249"/>
    </row>
    <row r="533">
      <c r="A533" s="250"/>
      <c r="B533" s="251"/>
      <c r="C533" s="250"/>
      <c r="D533" s="250"/>
      <c r="E533" s="250"/>
      <c r="F533" s="250"/>
      <c r="G533" s="250"/>
      <c r="H533" s="250"/>
      <c r="I533" s="250"/>
      <c r="J533" s="252"/>
      <c r="K533" s="250"/>
      <c r="L533" s="253"/>
      <c r="M533" s="254"/>
      <c r="N533" s="254"/>
      <c r="O533" s="254"/>
      <c r="P533" s="254"/>
      <c r="Q533" s="254"/>
      <c r="R533" s="254"/>
      <c r="S533" s="254"/>
      <c r="T533" s="255"/>
      <c r="U533" s="256"/>
      <c r="V533" s="256"/>
      <c r="W533" s="249"/>
    </row>
    <row r="534">
      <c r="A534" s="250"/>
      <c r="B534" s="251"/>
      <c r="C534" s="250"/>
      <c r="D534" s="250"/>
      <c r="E534" s="250"/>
      <c r="F534" s="250"/>
      <c r="G534" s="250"/>
      <c r="H534" s="250"/>
      <c r="I534" s="250"/>
      <c r="J534" s="252"/>
      <c r="K534" s="250"/>
      <c r="L534" s="253"/>
      <c r="M534" s="254"/>
      <c r="N534" s="254"/>
      <c r="O534" s="254"/>
      <c r="P534" s="254"/>
      <c r="Q534" s="254"/>
      <c r="R534" s="254"/>
      <c r="S534" s="254"/>
      <c r="T534" s="255"/>
      <c r="U534" s="256"/>
      <c r="V534" s="256"/>
      <c r="W534" s="249"/>
    </row>
    <row r="535">
      <c r="A535" s="250"/>
      <c r="B535" s="251"/>
      <c r="C535" s="250"/>
      <c r="D535" s="250"/>
      <c r="E535" s="250"/>
      <c r="F535" s="250"/>
      <c r="G535" s="250"/>
      <c r="H535" s="250"/>
      <c r="I535" s="250"/>
      <c r="J535" s="252"/>
      <c r="K535" s="250"/>
      <c r="L535" s="253"/>
      <c r="M535" s="254"/>
      <c r="N535" s="254"/>
      <c r="O535" s="254"/>
      <c r="P535" s="254"/>
      <c r="Q535" s="254"/>
      <c r="R535" s="254"/>
      <c r="S535" s="254"/>
      <c r="T535" s="255"/>
      <c r="U535" s="256"/>
      <c r="V535" s="256"/>
      <c r="W535" s="249"/>
    </row>
    <row r="536">
      <c r="A536" s="250"/>
      <c r="B536" s="251"/>
      <c r="C536" s="250"/>
      <c r="D536" s="250"/>
      <c r="E536" s="250"/>
      <c r="F536" s="250"/>
      <c r="G536" s="250"/>
      <c r="H536" s="250"/>
      <c r="I536" s="250"/>
      <c r="J536" s="252"/>
      <c r="K536" s="250"/>
      <c r="L536" s="253"/>
      <c r="M536" s="254"/>
      <c r="N536" s="254"/>
      <c r="O536" s="254"/>
      <c r="P536" s="254"/>
      <c r="Q536" s="254"/>
      <c r="R536" s="254"/>
      <c r="S536" s="254"/>
      <c r="T536" s="255"/>
      <c r="U536" s="256"/>
      <c r="V536" s="256"/>
      <c r="W536" s="249"/>
    </row>
    <row r="537">
      <c r="A537" s="250"/>
      <c r="B537" s="251"/>
      <c r="C537" s="250"/>
      <c r="D537" s="250"/>
      <c r="E537" s="250"/>
      <c r="F537" s="250"/>
      <c r="G537" s="250"/>
      <c r="H537" s="250"/>
      <c r="I537" s="250"/>
      <c r="J537" s="252"/>
      <c r="K537" s="250"/>
      <c r="L537" s="253"/>
      <c r="M537" s="254"/>
      <c r="N537" s="254"/>
      <c r="O537" s="254"/>
      <c r="P537" s="254"/>
      <c r="Q537" s="254"/>
      <c r="R537" s="254"/>
      <c r="S537" s="254"/>
      <c r="T537" s="255"/>
      <c r="U537" s="256"/>
      <c r="V537" s="256"/>
      <c r="W537" s="249"/>
    </row>
    <row r="538">
      <c r="A538" s="250"/>
      <c r="B538" s="251"/>
      <c r="C538" s="250"/>
      <c r="D538" s="250"/>
      <c r="E538" s="250"/>
      <c r="F538" s="250"/>
      <c r="G538" s="250"/>
      <c r="H538" s="250"/>
      <c r="I538" s="250"/>
      <c r="J538" s="252"/>
      <c r="K538" s="250"/>
      <c r="L538" s="253"/>
      <c r="M538" s="254"/>
      <c r="N538" s="254"/>
      <c r="O538" s="254"/>
      <c r="P538" s="254"/>
      <c r="Q538" s="254"/>
      <c r="R538" s="254"/>
      <c r="S538" s="254"/>
      <c r="T538" s="255"/>
      <c r="U538" s="256"/>
      <c r="V538" s="256"/>
      <c r="W538" s="249"/>
    </row>
    <row r="539">
      <c r="A539" s="250"/>
      <c r="B539" s="251"/>
      <c r="C539" s="250"/>
      <c r="D539" s="250"/>
      <c r="E539" s="250"/>
      <c r="F539" s="250"/>
      <c r="G539" s="250"/>
      <c r="H539" s="250"/>
      <c r="I539" s="250"/>
      <c r="J539" s="252"/>
      <c r="K539" s="250"/>
      <c r="L539" s="253"/>
      <c r="M539" s="254"/>
      <c r="N539" s="254"/>
      <c r="O539" s="254"/>
      <c r="P539" s="254"/>
      <c r="Q539" s="254"/>
      <c r="R539" s="254"/>
      <c r="S539" s="254"/>
      <c r="T539" s="255"/>
      <c r="U539" s="256"/>
      <c r="V539" s="256"/>
      <c r="W539" s="249"/>
    </row>
    <row r="540">
      <c r="A540" s="250"/>
      <c r="B540" s="251"/>
      <c r="C540" s="250"/>
      <c r="D540" s="250"/>
      <c r="E540" s="250"/>
      <c r="F540" s="250"/>
      <c r="G540" s="250"/>
      <c r="H540" s="250"/>
      <c r="I540" s="250"/>
      <c r="J540" s="252"/>
      <c r="K540" s="250"/>
      <c r="L540" s="253"/>
      <c r="M540" s="254"/>
      <c r="N540" s="254"/>
      <c r="O540" s="254"/>
      <c r="P540" s="254"/>
      <c r="Q540" s="254"/>
      <c r="R540" s="254"/>
      <c r="S540" s="254"/>
      <c r="T540" s="255"/>
      <c r="U540" s="256"/>
      <c r="V540" s="256"/>
      <c r="W540" s="249"/>
    </row>
    <row r="541">
      <c r="A541" s="250"/>
      <c r="B541" s="251"/>
      <c r="C541" s="250"/>
      <c r="D541" s="250"/>
      <c r="E541" s="250"/>
      <c r="F541" s="250"/>
      <c r="G541" s="250"/>
      <c r="H541" s="250"/>
      <c r="I541" s="250"/>
      <c r="J541" s="252"/>
      <c r="K541" s="250"/>
      <c r="L541" s="253"/>
      <c r="M541" s="254"/>
      <c r="N541" s="254"/>
      <c r="O541" s="254"/>
      <c r="P541" s="254"/>
      <c r="Q541" s="254"/>
      <c r="R541" s="254"/>
      <c r="S541" s="254"/>
      <c r="T541" s="255"/>
      <c r="U541" s="256"/>
      <c r="V541" s="256"/>
      <c r="W541" s="249"/>
    </row>
    <row r="542">
      <c r="A542" s="250"/>
      <c r="B542" s="251"/>
      <c r="C542" s="250"/>
      <c r="D542" s="250"/>
      <c r="E542" s="250"/>
      <c r="F542" s="250"/>
      <c r="G542" s="250"/>
      <c r="H542" s="250"/>
      <c r="I542" s="250"/>
      <c r="J542" s="252"/>
      <c r="K542" s="250"/>
      <c r="L542" s="253"/>
      <c r="M542" s="254"/>
      <c r="N542" s="254"/>
      <c r="O542" s="254"/>
      <c r="P542" s="254"/>
      <c r="Q542" s="254"/>
      <c r="R542" s="254"/>
      <c r="S542" s="254"/>
      <c r="T542" s="255"/>
      <c r="U542" s="256"/>
      <c r="V542" s="256"/>
      <c r="W542" s="249"/>
    </row>
    <row r="543">
      <c r="A543" s="250"/>
      <c r="B543" s="251"/>
      <c r="C543" s="250"/>
      <c r="D543" s="250"/>
      <c r="E543" s="250"/>
      <c r="F543" s="250"/>
      <c r="G543" s="250"/>
      <c r="H543" s="250"/>
      <c r="I543" s="250"/>
      <c r="J543" s="252"/>
      <c r="K543" s="250"/>
      <c r="L543" s="253"/>
      <c r="M543" s="254"/>
      <c r="N543" s="254"/>
      <c r="O543" s="254"/>
      <c r="P543" s="254"/>
      <c r="Q543" s="254"/>
      <c r="R543" s="254"/>
      <c r="S543" s="254"/>
      <c r="T543" s="255"/>
      <c r="U543" s="256"/>
      <c r="V543" s="256"/>
      <c r="W543" s="249"/>
    </row>
    <row r="544">
      <c r="A544" s="250"/>
      <c r="B544" s="251"/>
      <c r="C544" s="250"/>
      <c r="D544" s="250"/>
      <c r="E544" s="250"/>
      <c r="F544" s="250"/>
      <c r="G544" s="250"/>
      <c r="H544" s="250"/>
      <c r="I544" s="250"/>
      <c r="J544" s="252"/>
      <c r="K544" s="250"/>
      <c r="L544" s="253"/>
      <c r="M544" s="254"/>
      <c r="N544" s="254"/>
      <c r="O544" s="254"/>
      <c r="P544" s="254"/>
      <c r="Q544" s="254"/>
      <c r="R544" s="254"/>
      <c r="S544" s="254"/>
      <c r="T544" s="255"/>
      <c r="U544" s="256"/>
      <c r="V544" s="256"/>
      <c r="W544" s="249"/>
    </row>
    <row r="545">
      <c r="A545" s="250"/>
      <c r="B545" s="251"/>
      <c r="C545" s="250"/>
      <c r="D545" s="250"/>
      <c r="E545" s="250"/>
      <c r="F545" s="250"/>
      <c r="G545" s="250"/>
      <c r="H545" s="250"/>
      <c r="I545" s="250"/>
      <c r="J545" s="252"/>
      <c r="K545" s="250"/>
      <c r="L545" s="253"/>
      <c r="M545" s="254"/>
      <c r="N545" s="254"/>
      <c r="O545" s="254"/>
      <c r="P545" s="254"/>
      <c r="Q545" s="254"/>
      <c r="R545" s="254"/>
      <c r="S545" s="254"/>
      <c r="T545" s="255"/>
      <c r="U545" s="256"/>
      <c r="V545" s="256"/>
      <c r="W545" s="249"/>
    </row>
    <row r="546">
      <c r="A546" s="250"/>
      <c r="B546" s="251"/>
      <c r="C546" s="250"/>
      <c r="D546" s="250"/>
      <c r="E546" s="250"/>
      <c r="F546" s="250"/>
      <c r="G546" s="250"/>
      <c r="H546" s="250"/>
      <c r="I546" s="250"/>
      <c r="J546" s="252"/>
      <c r="K546" s="250"/>
      <c r="L546" s="253"/>
      <c r="M546" s="254"/>
      <c r="N546" s="254"/>
      <c r="O546" s="254"/>
      <c r="P546" s="254"/>
      <c r="Q546" s="254"/>
      <c r="R546" s="254"/>
      <c r="S546" s="254"/>
      <c r="T546" s="255"/>
      <c r="U546" s="256"/>
      <c r="V546" s="256"/>
      <c r="W546" s="249"/>
    </row>
    <row r="547">
      <c r="A547" s="250"/>
      <c r="B547" s="251"/>
      <c r="C547" s="250"/>
      <c r="D547" s="250"/>
      <c r="E547" s="250"/>
      <c r="F547" s="250"/>
      <c r="G547" s="250"/>
      <c r="H547" s="250"/>
      <c r="I547" s="250"/>
      <c r="J547" s="252"/>
      <c r="K547" s="250"/>
      <c r="L547" s="253"/>
      <c r="M547" s="254"/>
      <c r="N547" s="254"/>
      <c r="O547" s="254"/>
      <c r="P547" s="254"/>
      <c r="Q547" s="254"/>
      <c r="R547" s="254"/>
      <c r="S547" s="254"/>
      <c r="T547" s="255"/>
      <c r="U547" s="256"/>
      <c r="V547" s="256"/>
      <c r="W547" s="249"/>
    </row>
    <row r="548">
      <c r="A548" s="250"/>
      <c r="B548" s="251"/>
      <c r="C548" s="250"/>
      <c r="D548" s="250"/>
      <c r="E548" s="250"/>
      <c r="F548" s="250"/>
      <c r="G548" s="250"/>
      <c r="H548" s="250"/>
      <c r="I548" s="250"/>
      <c r="J548" s="252"/>
      <c r="K548" s="250"/>
      <c r="L548" s="253"/>
      <c r="M548" s="254"/>
      <c r="N548" s="254"/>
      <c r="O548" s="254"/>
      <c r="P548" s="254"/>
      <c r="Q548" s="254"/>
      <c r="R548" s="254"/>
      <c r="S548" s="254"/>
      <c r="T548" s="255"/>
      <c r="U548" s="256"/>
      <c r="V548" s="256"/>
      <c r="W548" s="249"/>
    </row>
    <row r="549">
      <c r="A549" s="250"/>
      <c r="B549" s="251"/>
      <c r="C549" s="250"/>
      <c r="D549" s="250"/>
      <c r="E549" s="250"/>
      <c r="F549" s="250"/>
      <c r="G549" s="250"/>
      <c r="H549" s="250"/>
      <c r="I549" s="250"/>
      <c r="J549" s="252"/>
      <c r="K549" s="250"/>
      <c r="L549" s="253"/>
      <c r="M549" s="254"/>
      <c r="N549" s="254"/>
      <c r="O549" s="254"/>
      <c r="P549" s="254"/>
      <c r="Q549" s="254"/>
      <c r="R549" s="254"/>
      <c r="S549" s="254"/>
      <c r="T549" s="255"/>
      <c r="U549" s="256"/>
      <c r="V549" s="256"/>
      <c r="W549" s="249"/>
    </row>
    <row r="550">
      <c r="A550" s="250"/>
      <c r="B550" s="251"/>
      <c r="C550" s="250"/>
      <c r="D550" s="250"/>
      <c r="E550" s="250"/>
      <c r="F550" s="250"/>
      <c r="G550" s="250"/>
      <c r="H550" s="250"/>
      <c r="I550" s="250"/>
      <c r="J550" s="252"/>
      <c r="K550" s="250"/>
      <c r="L550" s="253"/>
      <c r="M550" s="254"/>
      <c r="N550" s="254"/>
      <c r="O550" s="254"/>
      <c r="P550" s="254"/>
      <c r="Q550" s="254"/>
      <c r="R550" s="254"/>
      <c r="S550" s="254"/>
      <c r="T550" s="255"/>
      <c r="U550" s="256"/>
      <c r="V550" s="256"/>
      <c r="W550" s="249"/>
    </row>
    <row r="551">
      <c r="A551" s="250"/>
      <c r="B551" s="251"/>
      <c r="C551" s="250"/>
      <c r="D551" s="250"/>
      <c r="E551" s="250"/>
      <c r="F551" s="250"/>
      <c r="G551" s="250"/>
      <c r="H551" s="250"/>
      <c r="I551" s="250"/>
      <c r="J551" s="252"/>
      <c r="K551" s="250"/>
      <c r="L551" s="253"/>
      <c r="M551" s="254"/>
      <c r="N551" s="254"/>
      <c r="O551" s="254"/>
      <c r="P551" s="254"/>
      <c r="Q551" s="254"/>
      <c r="R551" s="254"/>
      <c r="S551" s="254"/>
      <c r="T551" s="255"/>
      <c r="U551" s="256"/>
      <c r="V551" s="256"/>
      <c r="W551" s="249"/>
    </row>
    <row r="552">
      <c r="A552" s="250"/>
      <c r="B552" s="251"/>
      <c r="C552" s="250"/>
      <c r="D552" s="250"/>
      <c r="E552" s="250"/>
      <c r="F552" s="250"/>
      <c r="G552" s="250"/>
      <c r="H552" s="250"/>
      <c r="I552" s="250"/>
      <c r="J552" s="252"/>
      <c r="K552" s="250"/>
      <c r="L552" s="253"/>
      <c r="M552" s="254"/>
      <c r="N552" s="254"/>
      <c r="O552" s="254"/>
      <c r="P552" s="254"/>
      <c r="Q552" s="254"/>
      <c r="R552" s="254"/>
      <c r="S552" s="254"/>
      <c r="T552" s="255"/>
      <c r="U552" s="256"/>
      <c r="V552" s="256"/>
      <c r="W552" s="249"/>
    </row>
    <row r="553">
      <c r="A553" s="250"/>
      <c r="B553" s="251"/>
      <c r="C553" s="250"/>
      <c r="D553" s="250"/>
      <c r="E553" s="250"/>
      <c r="F553" s="250"/>
      <c r="G553" s="250"/>
      <c r="H553" s="250"/>
      <c r="I553" s="250"/>
      <c r="J553" s="252"/>
      <c r="K553" s="250"/>
      <c r="L553" s="253"/>
      <c r="M553" s="254"/>
      <c r="N553" s="254"/>
      <c r="O553" s="254"/>
      <c r="P553" s="254"/>
      <c r="Q553" s="254"/>
      <c r="R553" s="254"/>
      <c r="S553" s="254"/>
      <c r="T553" s="255"/>
      <c r="U553" s="256"/>
      <c r="V553" s="256"/>
      <c r="W553" s="249"/>
    </row>
    <row r="554">
      <c r="A554" s="250"/>
      <c r="B554" s="251"/>
      <c r="C554" s="250"/>
      <c r="D554" s="250"/>
      <c r="E554" s="250"/>
      <c r="F554" s="250"/>
      <c r="G554" s="250"/>
      <c r="H554" s="250"/>
      <c r="I554" s="250"/>
      <c r="J554" s="252"/>
      <c r="K554" s="250"/>
      <c r="L554" s="253"/>
      <c r="M554" s="254"/>
      <c r="N554" s="254"/>
      <c r="O554" s="254"/>
      <c r="P554" s="254"/>
      <c r="Q554" s="254"/>
      <c r="R554" s="254"/>
      <c r="S554" s="254"/>
      <c r="T554" s="255"/>
      <c r="U554" s="256"/>
      <c r="V554" s="256"/>
      <c r="W554" s="249"/>
    </row>
    <row r="555">
      <c r="A555" s="250"/>
      <c r="B555" s="251"/>
      <c r="C555" s="250"/>
      <c r="D555" s="250"/>
      <c r="E555" s="250"/>
      <c r="F555" s="250"/>
      <c r="G555" s="250"/>
      <c r="H555" s="250"/>
      <c r="I555" s="250"/>
      <c r="J555" s="252"/>
      <c r="K555" s="250"/>
      <c r="L555" s="253"/>
      <c r="M555" s="254"/>
      <c r="N555" s="254"/>
      <c r="O555" s="254"/>
      <c r="P555" s="254"/>
      <c r="Q555" s="254"/>
      <c r="R555" s="254"/>
      <c r="S555" s="254"/>
      <c r="T555" s="255"/>
      <c r="U555" s="256"/>
      <c r="V555" s="256"/>
      <c r="W555" s="249"/>
    </row>
    <row r="556">
      <c r="A556" s="250"/>
      <c r="B556" s="251"/>
      <c r="C556" s="250"/>
      <c r="D556" s="250"/>
      <c r="E556" s="250"/>
      <c r="F556" s="250"/>
      <c r="G556" s="250"/>
      <c r="H556" s="250"/>
      <c r="I556" s="250"/>
      <c r="J556" s="252"/>
      <c r="K556" s="250"/>
      <c r="L556" s="253"/>
      <c r="M556" s="254"/>
      <c r="N556" s="254"/>
      <c r="O556" s="254"/>
      <c r="P556" s="254"/>
      <c r="Q556" s="254"/>
      <c r="R556" s="254"/>
      <c r="S556" s="254"/>
      <c r="T556" s="255"/>
      <c r="U556" s="256"/>
      <c r="V556" s="256"/>
      <c r="W556" s="249"/>
    </row>
    <row r="557">
      <c r="A557" s="250"/>
      <c r="B557" s="251"/>
      <c r="C557" s="250"/>
      <c r="D557" s="250"/>
      <c r="E557" s="250"/>
      <c r="F557" s="250"/>
      <c r="G557" s="250"/>
      <c r="H557" s="250"/>
      <c r="I557" s="250"/>
      <c r="J557" s="252"/>
      <c r="K557" s="250"/>
      <c r="L557" s="253"/>
      <c r="M557" s="254"/>
      <c r="N557" s="254"/>
      <c r="O557" s="254"/>
      <c r="P557" s="254"/>
      <c r="Q557" s="254"/>
      <c r="R557" s="254"/>
      <c r="S557" s="254"/>
      <c r="T557" s="255"/>
      <c r="U557" s="256"/>
      <c r="V557" s="256"/>
      <c r="W557" s="249"/>
    </row>
    <row r="558">
      <c r="A558" s="250"/>
      <c r="B558" s="251"/>
      <c r="C558" s="250"/>
      <c r="D558" s="250"/>
      <c r="E558" s="250"/>
      <c r="F558" s="250"/>
      <c r="G558" s="250"/>
      <c r="H558" s="250"/>
      <c r="I558" s="250"/>
      <c r="J558" s="252"/>
      <c r="K558" s="250"/>
      <c r="L558" s="253"/>
      <c r="M558" s="254"/>
      <c r="N558" s="254"/>
      <c r="O558" s="254"/>
      <c r="P558" s="254"/>
      <c r="Q558" s="254"/>
      <c r="R558" s="254"/>
      <c r="S558" s="254"/>
      <c r="T558" s="255"/>
      <c r="U558" s="256"/>
      <c r="V558" s="256"/>
      <c r="W558" s="249"/>
    </row>
    <row r="559">
      <c r="A559" s="250"/>
      <c r="B559" s="251"/>
      <c r="C559" s="250"/>
      <c r="D559" s="250"/>
      <c r="E559" s="250"/>
      <c r="F559" s="250"/>
      <c r="G559" s="250"/>
      <c r="H559" s="250"/>
      <c r="I559" s="250"/>
      <c r="J559" s="252"/>
      <c r="K559" s="250"/>
      <c r="L559" s="253"/>
      <c r="M559" s="254"/>
      <c r="N559" s="254"/>
      <c r="O559" s="254"/>
      <c r="P559" s="254"/>
      <c r="Q559" s="254"/>
      <c r="R559" s="254"/>
      <c r="S559" s="254"/>
      <c r="T559" s="255"/>
      <c r="U559" s="256"/>
      <c r="V559" s="256"/>
      <c r="W559" s="249"/>
    </row>
    <row r="560">
      <c r="A560" s="250"/>
      <c r="B560" s="251"/>
      <c r="C560" s="250"/>
      <c r="D560" s="250"/>
      <c r="E560" s="250"/>
      <c r="F560" s="250"/>
      <c r="G560" s="250"/>
      <c r="H560" s="250"/>
      <c r="I560" s="250"/>
      <c r="J560" s="252"/>
      <c r="K560" s="250"/>
      <c r="L560" s="253"/>
      <c r="M560" s="254"/>
      <c r="N560" s="254"/>
      <c r="O560" s="254"/>
      <c r="P560" s="254"/>
      <c r="Q560" s="254"/>
      <c r="R560" s="254"/>
      <c r="S560" s="254"/>
      <c r="T560" s="255"/>
      <c r="U560" s="256"/>
      <c r="V560" s="256"/>
      <c r="W560" s="249"/>
    </row>
    <row r="561">
      <c r="A561" s="250"/>
      <c r="B561" s="251"/>
      <c r="C561" s="250"/>
      <c r="D561" s="250"/>
      <c r="E561" s="250"/>
      <c r="F561" s="250"/>
      <c r="G561" s="250"/>
      <c r="H561" s="250"/>
      <c r="I561" s="250"/>
      <c r="J561" s="252"/>
      <c r="K561" s="250"/>
      <c r="L561" s="253"/>
      <c r="M561" s="254"/>
      <c r="N561" s="254"/>
      <c r="O561" s="254"/>
      <c r="P561" s="254"/>
      <c r="Q561" s="254"/>
      <c r="R561" s="254"/>
      <c r="S561" s="254"/>
      <c r="T561" s="255"/>
      <c r="U561" s="256"/>
      <c r="V561" s="256"/>
      <c r="W561" s="249"/>
    </row>
    <row r="562">
      <c r="A562" s="250"/>
      <c r="B562" s="251"/>
      <c r="C562" s="250"/>
      <c r="D562" s="250"/>
      <c r="E562" s="250"/>
      <c r="F562" s="250"/>
      <c r="G562" s="250"/>
      <c r="H562" s="250"/>
      <c r="I562" s="250"/>
      <c r="J562" s="252"/>
      <c r="K562" s="250"/>
      <c r="L562" s="253"/>
      <c r="M562" s="254"/>
      <c r="N562" s="254"/>
      <c r="O562" s="254"/>
      <c r="P562" s="254"/>
      <c r="Q562" s="254"/>
      <c r="R562" s="254"/>
      <c r="S562" s="254"/>
      <c r="T562" s="255"/>
      <c r="U562" s="256"/>
      <c r="V562" s="256"/>
      <c r="W562" s="249"/>
    </row>
    <row r="563">
      <c r="A563" s="250"/>
      <c r="B563" s="251"/>
      <c r="C563" s="250"/>
      <c r="D563" s="250"/>
      <c r="E563" s="250"/>
      <c r="F563" s="250"/>
      <c r="G563" s="250"/>
      <c r="H563" s="250"/>
      <c r="I563" s="250"/>
      <c r="J563" s="252"/>
      <c r="K563" s="250"/>
      <c r="L563" s="253"/>
      <c r="M563" s="254"/>
      <c r="N563" s="254"/>
      <c r="O563" s="254"/>
      <c r="P563" s="254"/>
      <c r="Q563" s="254"/>
      <c r="R563" s="254"/>
      <c r="S563" s="254"/>
      <c r="T563" s="255"/>
      <c r="U563" s="256"/>
      <c r="V563" s="256"/>
      <c r="W563" s="249"/>
    </row>
    <row r="564">
      <c r="A564" s="250"/>
      <c r="B564" s="251"/>
      <c r="C564" s="250"/>
      <c r="D564" s="250"/>
      <c r="E564" s="250"/>
      <c r="F564" s="250"/>
      <c r="G564" s="250"/>
      <c r="H564" s="250"/>
      <c r="I564" s="250"/>
      <c r="J564" s="252"/>
      <c r="K564" s="250"/>
      <c r="L564" s="253"/>
      <c r="M564" s="254"/>
      <c r="N564" s="254"/>
      <c r="O564" s="254"/>
      <c r="P564" s="254"/>
      <c r="Q564" s="254"/>
      <c r="R564" s="254"/>
      <c r="S564" s="254"/>
      <c r="T564" s="255"/>
      <c r="U564" s="256"/>
      <c r="V564" s="256"/>
      <c r="W564" s="249"/>
    </row>
    <row r="565">
      <c r="A565" s="250"/>
      <c r="B565" s="251"/>
      <c r="C565" s="250"/>
      <c r="D565" s="250"/>
      <c r="E565" s="250"/>
      <c r="F565" s="250"/>
      <c r="G565" s="250"/>
      <c r="H565" s="250"/>
      <c r="I565" s="250"/>
      <c r="J565" s="252"/>
      <c r="K565" s="250"/>
      <c r="L565" s="253"/>
      <c r="M565" s="254"/>
      <c r="N565" s="254"/>
      <c r="O565" s="254"/>
      <c r="P565" s="254"/>
      <c r="Q565" s="254"/>
      <c r="R565" s="254"/>
      <c r="S565" s="254"/>
      <c r="T565" s="255"/>
      <c r="U565" s="256"/>
      <c r="V565" s="256"/>
      <c r="W565" s="249"/>
    </row>
    <row r="566">
      <c r="A566" s="250"/>
      <c r="B566" s="251"/>
      <c r="C566" s="250"/>
      <c r="D566" s="250"/>
      <c r="E566" s="250"/>
      <c r="F566" s="250"/>
      <c r="G566" s="250"/>
      <c r="H566" s="250"/>
      <c r="I566" s="250"/>
      <c r="J566" s="252"/>
      <c r="K566" s="250"/>
      <c r="L566" s="253"/>
      <c r="M566" s="254"/>
      <c r="N566" s="254"/>
      <c r="O566" s="254"/>
      <c r="P566" s="254"/>
      <c r="Q566" s="254"/>
      <c r="R566" s="254"/>
      <c r="S566" s="254"/>
      <c r="T566" s="255"/>
      <c r="U566" s="256"/>
      <c r="V566" s="256"/>
      <c r="W566" s="249"/>
    </row>
    <row r="567">
      <c r="A567" s="250"/>
      <c r="B567" s="251"/>
      <c r="C567" s="250"/>
      <c r="D567" s="250"/>
      <c r="E567" s="250"/>
      <c r="F567" s="250"/>
      <c r="G567" s="250"/>
      <c r="H567" s="250"/>
      <c r="I567" s="250"/>
      <c r="J567" s="252"/>
      <c r="K567" s="250"/>
      <c r="L567" s="253"/>
      <c r="M567" s="254"/>
      <c r="N567" s="254"/>
      <c r="O567" s="254"/>
      <c r="P567" s="254"/>
      <c r="Q567" s="254"/>
      <c r="R567" s="254"/>
      <c r="S567" s="254"/>
      <c r="T567" s="255"/>
      <c r="U567" s="256"/>
      <c r="V567" s="256"/>
      <c r="W567" s="249"/>
    </row>
    <row r="568">
      <c r="A568" s="250"/>
      <c r="B568" s="251"/>
      <c r="C568" s="250"/>
      <c r="D568" s="250"/>
      <c r="E568" s="250"/>
      <c r="F568" s="250"/>
      <c r="G568" s="250"/>
      <c r="H568" s="250"/>
      <c r="I568" s="250"/>
      <c r="J568" s="252"/>
      <c r="K568" s="250"/>
      <c r="L568" s="253"/>
      <c r="M568" s="254"/>
      <c r="N568" s="254"/>
      <c r="O568" s="254"/>
      <c r="P568" s="254"/>
      <c r="Q568" s="254"/>
      <c r="R568" s="254"/>
      <c r="S568" s="254"/>
      <c r="T568" s="255"/>
      <c r="U568" s="256"/>
      <c r="V568" s="256"/>
      <c r="W568" s="249"/>
    </row>
    <row r="569">
      <c r="A569" s="250"/>
      <c r="B569" s="251"/>
      <c r="C569" s="250"/>
      <c r="D569" s="250"/>
      <c r="E569" s="250"/>
      <c r="F569" s="250"/>
      <c r="G569" s="250"/>
      <c r="H569" s="250"/>
      <c r="I569" s="250"/>
      <c r="J569" s="252"/>
      <c r="K569" s="250"/>
      <c r="L569" s="253"/>
      <c r="M569" s="254"/>
      <c r="N569" s="254"/>
      <c r="O569" s="254"/>
      <c r="P569" s="254"/>
      <c r="Q569" s="254"/>
      <c r="R569" s="254"/>
      <c r="S569" s="254"/>
      <c r="T569" s="255"/>
      <c r="U569" s="256"/>
      <c r="V569" s="256"/>
      <c r="W569" s="249"/>
    </row>
    <row r="570">
      <c r="A570" s="250"/>
      <c r="B570" s="251"/>
      <c r="C570" s="250"/>
      <c r="D570" s="250"/>
      <c r="E570" s="250"/>
      <c r="F570" s="250"/>
      <c r="G570" s="250"/>
      <c r="H570" s="250"/>
      <c r="I570" s="250"/>
      <c r="J570" s="252"/>
      <c r="K570" s="250"/>
      <c r="L570" s="253"/>
      <c r="M570" s="254"/>
      <c r="N570" s="254"/>
      <c r="O570" s="254"/>
      <c r="P570" s="254"/>
      <c r="Q570" s="254"/>
      <c r="R570" s="254"/>
      <c r="S570" s="254"/>
      <c r="T570" s="255"/>
      <c r="U570" s="256"/>
      <c r="V570" s="256"/>
      <c r="W570" s="249"/>
    </row>
    <row r="571">
      <c r="A571" s="250"/>
      <c r="B571" s="251"/>
      <c r="C571" s="250"/>
      <c r="D571" s="250"/>
      <c r="E571" s="250"/>
      <c r="F571" s="250"/>
      <c r="G571" s="250"/>
      <c r="H571" s="250"/>
      <c r="I571" s="250"/>
      <c r="J571" s="252"/>
      <c r="K571" s="250"/>
      <c r="L571" s="253"/>
      <c r="M571" s="254"/>
      <c r="N571" s="254"/>
      <c r="O571" s="254"/>
      <c r="P571" s="254"/>
      <c r="Q571" s="254"/>
      <c r="R571" s="254"/>
      <c r="S571" s="254"/>
      <c r="T571" s="255"/>
      <c r="U571" s="256"/>
      <c r="V571" s="256"/>
      <c r="W571" s="249"/>
    </row>
    <row r="572">
      <c r="A572" s="250"/>
      <c r="B572" s="251"/>
      <c r="C572" s="250"/>
      <c r="D572" s="250"/>
      <c r="E572" s="250"/>
      <c r="F572" s="250"/>
      <c r="G572" s="250"/>
      <c r="H572" s="250"/>
      <c r="I572" s="250"/>
      <c r="J572" s="252"/>
      <c r="K572" s="250"/>
      <c r="L572" s="253"/>
      <c r="M572" s="254"/>
      <c r="N572" s="254"/>
      <c r="O572" s="254"/>
      <c r="P572" s="254"/>
      <c r="Q572" s="254"/>
      <c r="R572" s="254"/>
      <c r="S572" s="254"/>
      <c r="T572" s="255"/>
      <c r="U572" s="256"/>
      <c r="V572" s="256"/>
      <c r="W572" s="249"/>
    </row>
    <row r="573">
      <c r="A573" s="250"/>
      <c r="B573" s="251"/>
      <c r="C573" s="250"/>
      <c r="D573" s="250"/>
      <c r="E573" s="250"/>
      <c r="F573" s="250"/>
      <c r="G573" s="250"/>
      <c r="H573" s="250"/>
      <c r="I573" s="250"/>
      <c r="J573" s="252"/>
      <c r="K573" s="250"/>
      <c r="L573" s="253"/>
      <c r="M573" s="254"/>
      <c r="N573" s="254"/>
      <c r="O573" s="254"/>
      <c r="P573" s="254"/>
      <c r="Q573" s="254"/>
      <c r="R573" s="254"/>
      <c r="S573" s="254"/>
      <c r="T573" s="255"/>
      <c r="U573" s="256"/>
      <c r="V573" s="256"/>
      <c r="W573" s="249"/>
    </row>
    <row r="574">
      <c r="A574" s="250"/>
      <c r="B574" s="251"/>
      <c r="C574" s="250"/>
      <c r="D574" s="250"/>
      <c r="E574" s="250"/>
      <c r="F574" s="250"/>
      <c r="G574" s="250"/>
      <c r="H574" s="250"/>
      <c r="I574" s="250"/>
      <c r="J574" s="252"/>
      <c r="K574" s="250"/>
      <c r="L574" s="253"/>
      <c r="M574" s="254"/>
      <c r="N574" s="254"/>
      <c r="O574" s="254"/>
      <c r="P574" s="254"/>
      <c r="Q574" s="254"/>
      <c r="R574" s="254"/>
      <c r="S574" s="254"/>
      <c r="T574" s="255"/>
      <c r="U574" s="256"/>
      <c r="V574" s="256"/>
      <c r="W574" s="249"/>
    </row>
    <row r="575">
      <c r="A575" s="250"/>
      <c r="B575" s="251"/>
      <c r="C575" s="250"/>
      <c r="D575" s="250"/>
      <c r="E575" s="250"/>
      <c r="F575" s="250"/>
      <c r="G575" s="250"/>
      <c r="H575" s="250"/>
      <c r="I575" s="250"/>
      <c r="J575" s="252"/>
      <c r="K575" s="250"/>
      <c r="L575" s="253"/>
      <c r="M575" s="254"/>
      <c r="N575" s="254"/>
      <c r="O575" s="254"/>
      <c r="P575" s="254"/>
      <c r="Q575" s="254"/>
      <c r="R575" s="254"/>
      <c r="S575" s="254"/>
      <c r="T575" s="255"/>
      <c r="U575" s="256"/>
      <c r="V575" s="256"/>
      <c r="W575" s="249"/>
    </row>
    <row r="576">
      <c r="A576" s="250"/>
      <c r="B576" s="251"/>
      <c r="C576" s="250"/>
      <c r="D576" s="250"/>
      <c r="E576" s="250"/>
      <c r="F576" s="250"/>
      <c r="G576" s="250"/>
      <c r="H576" s="250"/>
      <c r="I576" s="250"/>
      <c r="J576" s="252"/>
      <c r="K576" s="250"/>
      <c r="L576" s="253"/>
      <c r="M576" s="254"/>
      <c r="N576" s="254"/>
      <c r="O576" s="254"/>
      <c r="P576" s="254"/>
      <c r="Q576" s="254"/>
      <c r="R576" s="254"/>
      <c r="S576" s="254"/>
      <c r="T576" s="255"/>
      <c r="U576" s="256"/>
      <c r="V576" s="256"/>
      <c r="W576" s="249"/>
    </row>
    <row r="577">
      <c r="A577" s="250"/>
      <c r="B577" s="251"/>
      <c r="C577" s="250"/>
      <c r="D577" s="250"/>
      <c r="E577" s="250"/>
      <c r="F577" s="250"/>
      <c r="G577" s="250"/>
      <c r="H577" s="250"/>
      <c r="I577" s="250"/>
      <c r="J577" s="252"/>
      <c r="K577" s="250"/>
      <c r="L577" s="253"/>
      <c r="M577" s="254"/>
      <c r="N577" s="254"/>
      <c r="O577" s="254"/>
      <c r="P577" s="254"/>
      <c r="Q577" s="254"/>
      <c r="R577" s="254"/>
      <c r="S577" s="254"/>
      <c r="T577" s="255"/>
      <c r="U577" s="256"/>
      <c r="V577" s="256"/>
      <c r="W577" s="249"/>
    </row>
    <row r="578">
      <c r="A578" s="250"/>
      <c r="B578" s="251"/>
      <c r="C578" s="250"/>
      <c r="D578" s="250"/>
      <c r="E578" s="250"/>
      <c r="F578" s="250"/>
      <c r="G578" s="250"/>
      <c r="H578" s="250"/>
      <c r="I578" s="250"/>
      <c r="J578" s="252"/>
      <c r="K578" s="250"/>
      <c r="L578" s="253"/>
      <c r="M578" s="254"/>
      <c r="N578" s="254"/>
      <c r="O578" s="254"/>
      <c r="P578" s="254"/>
      <c r="Q578" s="254"/>
      <c r="R578" s="254"/>
      <c r="S578" s="254"/>
      <c r="T578" s="255"/>
      <c r="U578" s="256"/>
      <c r="V578" s="256"/>
      <c r="W578" s="249"/>
    </row>
    <row r="579">
      <c r="A579" s="250"/>
      <c r="B579" s="251"/>
      <c r="C579" s="250"/>
      <c r="D579" s="250"/>
      <c r="E579" s="250"/>
      <c r="F579" s="250"/>
      <c r="G579" s="250"/>
      <c r="H579" s="250"/>
      <c r="I579" s="250"/>
      <c r="J579" s="252"/>
      <c r="K579" s="250"/>
      <c r="L579" s="253"/>
      <c r="M579" s="254"/>
      <c r="N579" s="254"/>
      <c r="O579" s="254"/>
      <c r="P579" s="254"/>
      <c r="Q579" s="254"/>
      <c r="R579" s="254"/>
      <c r="S579" s="254"/>
      <c r="T579" s="255"/>
      <c r="U579" s="256"/>
      <c r="V579" s="256"/>
      <c r="W579" s="249"/>
    </row>
    <row r="580">
      <c r="A580" s="250"/>
      <c r="B580" s="251"/>
      <c r="C580" s="250"/>
      <c r="D580" s="250"/>
      <c r="E580" s="250"/>
      <c r="F580" s="250"/>
      <c r="G580" s="250"/>
      <c r="H580" s="250"/>
      <c r="I580" s="250"/>
      <c r="J580" s="252"/>
      <c r="K580" s="250"/>
      <c r="L580" s="253"/>
      <c r="M580" s="254"/>
      <c r="N580" s="254"/>
      <c r="O580" s="254"/>
      <c r="P580" s="254"/>
      <c r="Q580" s="254"/>
      <c r="R580" s="254"/>
      <c r="S580" s="254"/>
      <c r="T580" s="255"/>
      <c r="U580" s="256"/>
      <c r="V580" s="256"/>
      <c r="W580" s="249"/>
    </row>
    <row r="581">
      <c r="A581" s="250"/>
      <c r="B581" s="251"/>
      <c r="C581" s="250"/>
      <c r="D581" s="250"/>
      <c r="E581" s="250"/>
      <c r="F581" s="250"/>
      <c r="G581" s="250"/>
      <c r="H581" s="250"/>
      <c r="I581" s="250"/>
      <c r="J581" s="252"/>
      <c r="K581" s="250"/>
      <c r="L581" s="253"/>
      <c r="M581" s="254"/>
      <c r="N581" s="254"/>
      <c r="O581" s="254"/>
      <c r="P581" s="254"/>
      <c r="Q581" s="254"/>
      <c r="R581" s="254"/>
      <c r="S581" s="254"/>
      <c r="T581" s="255"/>
      <c r="U581" s="256"/>
      <c r="V581" s="256"/>
      <c r="W581" s="249"/>
    </row>
    <row r="582">
      <c r="A582" s="250"/>
      <c r="B582" s="251"/>
      <c r="C582" s="250"/>
      <c r="D582" s="250"/>
      <c r="E582" s="250"/>
      <c r="F582" s="250"/>
      <c r="G582" s="250"/>
      <c r="H582" s="250"/>
      <c r="I582" s="250"/>
      <c r="J582" s="252"/>
      <c r="K582" s="250"/>
      <c r="L582" s="253"/>
      <c r="M582" s="254"/>
      <c r="N582" s="254"/>
      <c r="O582" s="254"/>
      <c r="P582" s="254"/>
      <c r="Q582" s="254"/>
      <c r="R582" s="254"/>
      <c r="S582" s="254"/>
      <c r="T582" s="255"/>
      <c r="U582" s="256"/>
      <c r="V582" s="256"/>
      <c r="W582" s="249"/>
    </row>
    <row r="583">
      <c r="A583" s="250"/>
      <c r="B583" s="251"/>
      <c r="C583" s="250"/>
      <c r="D583" s="250"/>
      <c r="E583" s="250"/>
      <c r="F583" s="250"/>
      <c r="G583" s="250"/>
      <c r="H583" s="250"/>
      <c r="I583" s="250"/>
      <c r="J583" s="252"/>
      <c r="K583" s="250"/>
      <c r="L583" s="253"/>
      <c r="M583" s="254"/>
      <c r="N583" s="254"/>
      <c r="O583" s="254"/>
      <c r="P583" s="254"/>
      <c r="Q583" s="254"/>
      <c r="R583" s="254"/>
      <c r="S583" s="254"/>
      <c r="T583" s="255"/>
      <c r="U583" s="256"/>
      <c r="V583" s="256"/>
      <c r="W583" s="249"/>
    </row>
    <row r="584">
      <c r="A584" s="250"/>
      <c r="B584" s="251"/>
      <c r="C584" s="250"/>
      <c r="D584" s="250"/>
      <c r="E584" s="250"/>
      <c r="F584" s="250"/>
      <c r="G584" s="250"/>
      <c r="H584" s="250"/>
      <c r="I584" s="250"/>
      <c r="J584" s="252"/>
      <c r="K584" s="250"/>
      <c r="L584" s="253"/>
      <c r="M584" s="254"/>
      <c r="N584" s="254"/>
      <c r="O584" s="254"/>
      <c r="P584" s="254"/>
      <c r="Q584" s="254"/>
      <c r="R584" s="254"/>
      <c r="S584" s="254"/>
      <c r="T584" s="255"/>
      <c r="U584" s="256"/>
      <c r="V584" s="256"/>
      <c r="W584" s="249"/>
    </row>
    <row r="585">
      <c r="A585" s="250"/>
      <c r="B585" s="251"/>
      <c r="C585" s="250"/>
      <c r="D585" s="250"/>
      <c r="E585" s="250"/>
      <c r="F585" s="250"/>
      <c r="G585" s="250"/>
      <c r="H585" s="250"/>
      <c r="I585" s="250"/>
      <c r="J585" s="252"/>
      <c r="K585" s="250"/>
      <c r="L585" s="253"/>
      <c r="M585" s="254"/>
      <c r="N585" s="254"/>
      <c r="O585" s="254"/>
      <c r="P585" s="254"/>
      <c r="Q585" s="254"/>
      <c r="R585" s="254"/>
      <c r="S585" s="254"/>
      <c r="T585" s="255"/>
      <c r="U585" s="256"/>
      <c r="V585" s="256"/>
      <c r="W585" s="249"/>
    </row>
    <row r="586">
      <c r="A586" s="250"/>
      <c r="B586" s="251"/>
      <c r="C586" s="250"/>
      <c r="D586" s="250"/>
      <c r="E586" s="250"/>
      <c r="F586" s="250"/>
      <c r="G586" s="250"/>
      <c r="H586" s="250"/>
      <c r="I586" s="250"/>
      <c r="J586" s="252"/>
      <c r="K586" s="250"/>
      <c r="L586" s="253"/>
      <c r="M586" s="254"/>
      <c r="N586" s="254"/>
      <c r="O586" s="254"/>
      <c r="P586" s="254"/>
      <c r="Q586" s="254"/>
      <c r="R586" s="254"/>
      <c r="S586" s="254"/>
      <c r="T586" s="255"/>
      <c r="U586" s="256"/>
      <c r="V586" s="256"/>
      <c r="W586" s="249"/>
    </row>
    <row r="587">
      <c r="A587" s="250"/>
      <c r="B587" s="251"/>
      <c r="C587" s="250"/>
      <c r="D587" s="250"/>
      <c r="E587" s="250"/>
      <c r="F587" s="250"/>
      <c r="G587" s="250"/>
      <c r="H587" s="250"/>
      <c r="I587" s="250"/>
      <c r="J587" s="252"/>
      <c r="K587" s="250"/>
      <c r="L587" s="253"/>
      <c r="M587" s="254"/>
      <c r="N587" s="254"/>
      <c r="O587" s="254"/>
      <c r="P587" s="254"/>
      <c r="Q587" s="254"/>
      <c r="R587" s="254"/>
      <c r="S587" s="254"/>
      <c r="T587" s="255"/>
      <c r="U587" s="256"/>
      <c r="V587" s="256"/>
      <c r="W587" s="249"/>
    </row>
    <row r="588">
      <c r="A588" s="250"/>
      <c r="B588" s="251"/>
      <c r="C588" s="250"/>
      <c r="D588" s="250"/>
      <c r="E588" s="250"/>
      <c r="F588" s="250"/>
      <c r="G588" s="250"/>
      <c r="H588" s="250"/>
      <c r="I588" s="250"/>
      <c r="J588" s="252"/>
      <c r="K588" s="250"/>
      <c r="L588" s="253"/>
      <c r="M588" s="254"/>
      <c r="N588" s="254"/>
      <c r="O588" s="254"/>
      <c r="P588" s="254"/>
      <c r="Q588" s="254"/>
      <c r="R588" s="254"/>
      <c r="S588" s="254"/>
      <c r="T588" s="255"/>
      <c r="U588" s="256"/>
      <c r="V588" s="256"/>
      <c r="W588" s="249"/>
    </row>
    <row r="589">
      <c r="A589" s="250"/>
      <c r="B589" s="251"/>
      <c r="C589" s="250"/>
      <c r="D589" s="250"/>
      <c r="E589" s="250"/>
      <c r="F589" s="250"/>
      <c r="G589" s="250"/>
      <c r="H589" s="250"/>
      <c r="I589" s="250"/>
      <c r="J589" s="252"/>
      <c r="K589" s="250"/>
      <c r="L589" s="253"/>
      <c r="M589" s="254"/>
      <c r="N589" s="254"/>
      <c r="O589" s="254"/>
      <c r="P589" s="254"/>
      <c r="Q589" s="254"/>
      <c r="R589" s="254"/>
      <c r="S589" s="254"/>
      <c r="T589" s="255"/>
      <c r="U589" s="256"/>
      <c r="V589" s="256"/>
      <c r="W589" s="249"/>
    </row>
    <row r="590">
      <c r="A590" s="250"/>
      <c r="B590" s="251"/>
      <c r="C590" s="250"/>
      <c r="D590" s="250"/>
      <c r="E590" s="250"/>
      <c r="F590" s="250"/>
      <c r="G590" s="250"/>
      <c r="H590" s="250"/>
      <c r="I590" s="250"/>
      <c r="J590" s="252"/>
      <c r="K590" s="250"/>
      <c r="L590" s="253"/>
      <c r="M590" s="254"/>
      <c r="N590" s="254"/>
      <c r="O590" s="254"/>
      <c r="P590" s="254"/>
      <c r="Q590" s="254"/>
      <c r="R590" s="254"/>
      <c r="S590" s="254"/>
      <c r="T590" s="255"/>
      <c r="U590" s="256"/>
      <c r="V590" s="256"/>
      <c r="W590" s="249"/>
    </row>
    <row r="591">
      <c r="A591" s="250"/>
      <c r="B591" s="251"/>
      <c r="C591" s="250"/>
      <c r="D591" s="250"/>
      <c r="E591" s="250"/>
      <c r="F591" s="250"/>
      <c r="G591" s="250"/>
      <c r="H591" s="250"/>
      <c r="I591" s="250"/>
      <c r="J591" s="252"/>
      <c r="K591" s="250"/>
      <c r="L591" s="253"/>
      <c r="M591" s="254"/>
      <c r="N591" s="254"/>
      <c r="O591" s="254"/>
      <c r="P591" s="254"/>
      <c r="Q591" s="254"/>
      <c r="R591" s="254"/>
      <c r="S591" s="254"/>
      <c r="T591" s="255"/>
      <c r="U591" s="256"/>
      <c r="V591" s="256"/>
      <c r="W591" s="249"/>
    </row>
    <row r="592">
      <c r="A592" s="250"/>
      <c r="B592" s="251"/>
      <c r="C592" s="250"/>
      <c r="D592" s="250"/>
      <c r="E592" s="250"/>
      <c r="F592" s="250"/>
      <c r="G592" s="250"/>
      <c r="H592" s="250"/>
      <c r="I592" s="250"/>
      <c r="J592" s="252"/>
      <c r="K592" s="250"/>
      <c r="L592" s="253"/>
      <c r="M592" s="254"/>
      <c r="N592" s="254"/>
      <c r="O592" s="254"/>
      <c r="P592" s="254"/>
      <c r="Q592" s="254"/>
      <c r="R592" s="254"/>
      <c r="S592" s="254"/>
      <c r="T592" s="255"/>
      <c r="U592" s="256"/>
      <c r="V592" s="256"/>
      <c r="W592" s="249"/>
    </row>
    <row r="593">
      <c r="A593" s="250"/>
      <c r="B593" s="251"/>
      <c r="C593" s="250"/>
      <c r="D593" s="250"/>
      <c r="E593" s="250"/>
      <c r="F593" s="250"/>
      <c r="G593" s="250"/>
      <c r="H593" s="250"/>
      <c r="I593" s="250"/>
      <c r="J593" s="252"/>
      <c r="K593" s="250"/>
      <c r="L593" s="253"/>
      <c r="M593" s="254"/>
      <c r="N593" s="254"/>
      <c r="O593" s="254"/>
      <c r="P593" s="254"/>
      <c r="Q593" s="254"/>
      <c r="R593" s="254"/>
      <c r="S593" s="254"/>
      <c r="T593" s="255"/>
      <c r="U593" s="256"/>
      <c r="V593" s="256"/>
      <c r="W593" s="249"/>
    </row>
    <row r="594">
      <c r="A594" s="250"/>
      <c r="B594" s="251"/>
      <c r="C594" s="250"/>
      <c r="D594" s="250"/>
      <c r="E594" s="250"/>
      <c r="F594" s="250"/>
      <c r="G594" s="250"/>
      <c r="H594" s="250"/>
      <c r="I594" s="250"/>
      <c r="J594" s="252"/>
      <c r="K594" s="250"/>
      <c r="L594" s="253"/>
      <c r="M594" s="254"/>
      <c r="N594" s="254"/>
      <c r="O594" s="254"/>
      <c r="P594" s="254"/>
      <c r="Q594" s="254"/>
      <c r="R594" s="254"/>
      <c r="S594" s="254"/>
      <c r="T594" s="255"/>
      <c r="U594" s="256"/>
      <c r="V594" s="256"/>
      <c r="W594" s="249"/>
    </row>
    <row r="595">
      <c r="A595" s="250"/>
      <c r="B595" s="251"/>
      <c r="C595" s="250"/>
      <c r="D595" s="250"/>
      <c r="E595" s="250"/>
      <c r="F595" s="250"/>
      <c r="G595" s="250"/>
      <c r="H595" s="250"/>
      <c r="I595" s="250"/>
      <c r="J595" s="252"/>
      <c r="K595" s="250"/>
      <c r="L595" s="253"/>
      <c r="M595" s="254"/>
      <c r="N595" s="254"/>
      <c r="O595" s="254"/>
      <c r="P595" s="254"/>
      <c r="Q595" s="254"/>
      <c r="R595" s="254"/>
      <c r="S595" s="254"/>
      <c r="T595" s="255"/>
      <c r="U595" s="256"/>
      <c r="V595" s="256"/>
      <c r="W595" s="249"/>
    </row>
    <row r="596">
      <c r="A596" s="250"/>
      <c r="B596" s="251"/>
      <c r="C596" s="250"/>
      <c r="D596" s="250"/>
      <c r="E596" s="250"/>
      <c r="F596" s="250"/>
      <c r="G596" s="250"/>
      <c r="H596" s="250"/>
      <c r="I596" s="250"/>
      <c r="J596" s="252"/>
      <c r="K596" s="250"/>
      <c r="L596" s="253"/>
      <c r="M596" s="254"/>
      <c r="N596" s="254"/>
      <c r="O596" s="254"/>
      <c r="P596" s="254"/>
      <c r="Q596" s="254"/>
      <c r="R596" s="254"/>
      <c r="S596" s="254"/>
      <c r="T596" s="255"/>
      <c r="U596" s="256"/>
      <c r="V596" s="256"/>
      <c r="W596" s="249"/>
    </row>
    <row r="597">
      <c r="A597" s="250"/>
      <c r="B597" s="251"/>
      <c r="C597" s="250"/>
      <c r="D597" s="250"/>
      <c r="E597" s="250"/>
      <c r="F597" s="250"/>
      <c r="G597" s="250"/>
      <c r="H597" s="250"/>
      <c r="I597" s="250"/>
      <c r="J597" s="252"/>
      <c r="K597" s="250"/>
      <c r="L597" s="253"/>
      <c r="M597" s="254"/>
      <c r="N597" s="254"/>
      <c r="O597" s="254"/>
      <c r="P597" s="254"/>
      <c r="Q597" s="254"/>
      <c r="R597" s="254"/>
      <c r="S597" s="254"/>
      <c r="T597" s="255"/>
      <c r="U597" s="256"/>
      <c r="V597" s="256"/>
      <c r="W597" s="249"/>
    </row>
    <row r="598">
      <c r="A598" s="250"/>
      <c r="B598" s="251"/>
      <c r="C598" s="250"/>
      <c r="D598" s="250"/>
      <c r="E598" s="250"/>
      <c r="F598" s="250"/>
      <c r="G598" s="250"/>
      <c r="H598" s="250"/>
      <c r="I598" s="250"/>
      <c r="J598" s="252"/>
      <c r="K598" s="250"/>
      <c r="L598" s="253"/>
      <c r="M598" s="254"/>
      <c r="N598" s="254"/>
      <c r="O598" s="254"/>
      <c r="P598" s="254"/>
      <c r="Q598" s="254"/>
      <c r="R598" s="254"/>
      <c r="S598" s="254"/>
      <c r="T598" s="255"/>
      <c r="U598" s="256"/>
      <c r="V598" s="256"/>
      <c r="W598" s="249"/>
    </row>
    <row r="599">
      <c r="A599" s="250"/>
      <c r="B599" s="251"/>
      <c r="C599" s="250"/>
      <c r="D599" s="250"/>
      <c r="E599" s="250"/>
      <c r="F599" s="250"/>
      <c r="G599" s="250"/>
      <c r="H599" s="250"/>
      <c r="I599" s="250"/>
      <c r="J599" s="252"/>
      <c r="K599" s="250"/>
      <c r="L599" s="253"/>
      <c r="M599" s="254"/>
      <c r="N599" s="254"/>
      <c r="O599" s="254"/>
      <c r="P599" s="254"/>
      <c r="Q599" s="254"/>
      <c r="R599" s="254"/>
      <c r="S599" s="254"/>
      <c r="T599" s="255"/>
      <c r="U599" s="256"/>
      <c r="V599" s="256"/>
      <c r="W599" s="249"/>
    </row>
    <row r="600">
      <c r="A600" s="250"/>
      <c r="B600" s="251"/>
      <c r="C600" s="250"/>
      <c r="D600" s="250"/>
      <c r="E600" s="250"/>
      <c r="F600" s="250"/>
      <c r="G600" s="250"/>
      <c r="H600" s="250"/>
      <c r="I600" s="250"/>
      <c r="J600" s="252"/>
      <c r="K600" s="250"/>
      <c r="L600" s="253"/>
      <c r="M600" s="254"/>
      <c r="N600" s="254"/>
      <c r="O600" s="254"/>
      <c r="P600" s="254"/>
      <c r="Q600" s="254"/>
      <c r="R600" s="254"/>
      <c r="S600" s="254"/>
      <c r="T600" s="255"/>
      <c r="U600" s="256"/>
      <c r="V600" s="256"/>
      <c r="W600" s="249"/>
    </row>
    <row r="601">
      <c r="A601" s="250"/>
      <c r="B601" s="251"/>
      <c r="C601" s="250"/>
      <c r="D601" s="250"/>
      <c r="E601" s="250"/>
      <c r="F601" s="250"/>
      <c r="G601" s="250"/>
      <c r="H601" s="250"/>
      <c r="I601" s="250"/>
      <c r="J601" s="252"/>
      <c r="K601" s="250"/>
      <c r="L601" s="253"/>
      <c r="M601" s="254"/>
      <c r="N601" s="254"/>
      <c r="O601" s="254"/>
      <c r="P601" s="254"/>
      <c r="Q601" s="254"/>
      <c r="R601" s="254"/>
      <c r="S601" s="254"/>
      <c r="T601" s="255"/>
      <c r="U601" s="256"/>
      <c r="V601" s="256"/>
      <c r="W601" s="249"/>
    </row>
    <row r="602">
      <c r="A602" s="250"/>
      <c r="B602" s="251"/>
      <c r="C602" s="250"/>
      <c r="D602" s="250"/>
      <c r="E602" s="250"/>
      <c r="F602" s="250"/>
      <c r="G602" s="250"/>
      <c r="H602" s="250"/>
      <c r="I602" s="250"/>
      <c r="J602" s="252"/>
      <c r="K602" s="250"/>
      <c r="L602" s="253"/>
      <c r="M602" s="254"/>
      <c r="N602" s="254"/>
      <c r="O602" s="254"/>
      <c r="P602" s="254"/>
      <c r="Q602" s="254"/>
      <c r="R602" s="254"/>
      <c r="S602" s="254"/>
      <c r="T602" s="255"/>
      <c r="U602" s="256"/>
      <c r="V602" s="256"/>
      <c r="W602" s="249"/>
    </row>
    <row r="603">
      <c r="A603" s="250"/>
      <c r="B603" s="251"/>
      <c r="C603" s="250"/>
      <c r="D603" s="250"/>
      <c r="E603" s="250"/>
      <c r="F603" s="250"/>
      <c r="G603" s="250"/>
      <c r="H603" s="250"/>
      <c r="I603" s="250"/>
      <c r="J603" s="252"/>
      <c r="K603" s="250"/>
      <c r="L603" s="253"/>
      <c r="M603" s="254"/>
      <c r="N603" s="254"/>
      <c r="O603" s="254"/>
      <c r="P603" s="254"/>
      <c r="Q603" s="254"/>
      <c r="R603" s="254"/>
      <c r="S603" s="254"/>
      <c r="T603" s="255"/>
      <c r="U603" s="256"/>
      <c r="V603" s="256"/>
      <c r="W603" s="249"/>
    </row>
    <row r="604">
      <c r="A604" s="250"/>
      <c r="B604" s="251"/>
      <c r="C604" s="250"/>
      <c r="D604" s="250"/>
      <c r="E604" s="250"/>
      <c r="F604" s="250"/>
      <c r="G604" s="250"/>
      <c r="H604" s="250"/>
      <c r="I604" s="250"/>
      <c r="J604" s="252"/>
      <c r="K604" s="250"/>
      <c r="L604" s="253"/>
      <c r="M604" s="254"/>
      <c r="N604" s="254"/>
      <c r="O604" s="254"/>
      <c r="P604" s="254"/>
      <c r="Q604" s="254"/>
      <c r="R604" s="254"/>
      <c r="S604" s="254"/>
      <c r="T604" s="255"/>
      <c r="U604" s="256"/>
      <c r="V604" s="256"/>
      <c r="W604" s="249"/>
    </row>
    <row r="605">
      <c r="A605" s="250"/>
      <c r="B605" s="251"/>
      <c r="C605" s="250"/>
      <c r="D605" s="250"/>
      <c r="E605" s="250"/>
      <c r="F605" s="250"/>
      <c r="G605" s="250"/>
      <c r="H605" s="250"/>
      <c r="I605" s="250"/>
      <c r="J605" s="252"/>
      <c r="K605" s="250"/>
      <c r="L605" s="253"/>
      <c r="M605" s="254"/>
      <c r="N605" s="254"/>
      <c r="O605" s="254"/>
      <c r="P605" s="254"/>
      <c r="Q605" s="254"/>
      <c r="R605" s="254"/>
      <c r="S605" s="254"/>
      <c r="T605" s="255"/>
      <c r="U605" s="256"/>
      <c r="V605" s="256"/>
      <c r="W605" s="249"/>
    </row>
    <row r="606">
      <c r="A606" s="250"/>
      <c r="B606" s="251"/>
      <c r="C606" s="250"/>
      <c r="D606" s="250"/>
      <c r="E606" s="250"/>
      <c r="F606" s="250"/>
      <c r="G606" s="250"/>
      <c r="H606" s="250"/>
      <c r="I606" s="250"/>
      <c r="J606" s="252"/>
      <c r="K606" s="250"/>
      <c r="L606" s="253"/>
      <c r="M606" s="254"/>
      <c r="N606" s="254"/>
      <c r="O606" s="254"/>
      <c r="P606" s="254"/>
      <c r="Q606" s="254"/>
      <c r="R606" s="254"/>
      <c r="S606" s="254"/>
      <c r="T606" s="255"/>
      <c r="U606" s="256"/>
      <c r="V606" s="256"/>
      <c r="W606" s="249"/>
    </row>
    <row r="607">
      <c r="A607" s="250"/>
      <c r="B607" s="251"/>
      <c r="C607" s="250"/>
      <c r="D607" s="250"/>
      <c r="E607" s="250"/>
      <c r="F607" s="250"/>
      <c r="G607" s="250"/>
      <c r="H607" s="250"/>
      <c r="I607" s="250"/>
      <c r="J607" s="252"/>
      <c r="K607" s="250"/>
      <c r="L607" s="253"/>
      <c r="M607" s="254"/>
      <c r="N607" s="254"/>
      <c r="O607" s="254"/>
      <c r="P607" s="254"/>
      <c r="Q607" s="254"/>
      <c r="R607" s="254"/>
      <c r="S607" s="254"/>
      <c r="T607" s="255"/>
      <c r="U607" s="256"/>
      <c r="V607" s="256"/>
      <c r="W607" s="249"/>
    </row>
    <row r="608">
      <c r="A608" s="250"/>
      <c r="B608" s="251"/>
      <c r="C608" s="250"/>
      <c r="D608" s="250"/>
      <c r="E608" s="250"/>
      <c r="F608" s="250"/>
      <c r="G608" s="250"/>
      <c r="H608" s="250"/>
      <c r="I608" s="250"/>
      <c r="J608" s="252"/>
      <c r="K608" s="250"/>
      <c r="L608" s="253"/>
      <c r="M608" s="254"/>
      <c r="N608" s="254"/>
      <c r="O608" s="254"/>
      <c r="P608" s="254"/>
      <c r="Q608" s="254"/>
      <c r="R608" s="254"/>
      <c r="S608" s="254"/>
      <c r="T608" s="255"/>
      <c r="U608" s="256"/>
      <c r="V608" s="256"/>
      <c r="W608" s="249"/>
    </row>
    <row r="609">
      <c r="A609" s="250"/>
      <c r="B609" s="251"/>
      <c r="C609" s="250"/>
      <c r="D609" s="250"/>
      <c r="E609" s="250"/>
      <c r="F609" s="250"/>
      <c r="G609" s="250"/>
      <c r="H609" s="250"/>
      <c r="I609" s="250"/>
      <c r="J609" s="252"/>
      <c r="K609" s="250"/>
      <c r="L609" s="253"/>
      <c r="M609" s="254"/>
      <c r="N609" s="254"/>
      <c r="O609" s="254"/>
      <c r="P609" s="254"/>
      <c r="Q609" s="254"/>
      <c r="R609" s="254"/>
      <c r="S609" s="254"/>
      <c r="T609" s="255"/>
      <c r="U609" s="256"/>
      <c r="V609" s="256"/>
      <c r="W609" s="249"/>
    </row>
    <row r="610">
      <c r="A610" s="250"/>
      <c r="B610" s="251"/>
      <c r="C610" s="250"/>
      <c r="D610" s="250"/>
      <c r="E610" s="250"/>
      <c r="F610" s="250"/>
      <c r="G610" s="250"/>
      <c r="H610" s="250"/>
      <c r="I610" s="250"/>
      <c r="J610" s="252"/>
      <c r="K610" s="250"/>
      <c r="L610" s="253"/>
      <c r="M610" s="254"/>
      <c r="N610" s="254"/>
      <c r="O610" s="254"/>
      <c r="P610" s="254"/>
      <c r="Q610" s="254"/>
      <c r="R610" s="254"/>
      <c r="S610" s="254"/>
      <c r="T610" s="255"/>
      <c r="U610" s="256"/>
      <c r="V610" s="256"/>
      <c r="W610" s="249"/>
    </row>
    <row r="611">
      <c r="A611" s="250"/>
      <c r="B611" s="251"/>
      <c r="C611" s="250"/>
      <c r="D611" s="250"/>
      <c r="E611" s="250"/>
      <c r="F611" s="250"/>
      <c r="G611" s="250"/>
      <c r="H611" s="250"/>
      <c r="I611" s="250"/>
      <c r="J611" s="252"/>
      <c r="K611" s="250"/>
      <c r="L611" s="253"/>
      <c r="M611" s="254"/>
      <c r="N611" s="254"/>
      <c r="O611" s="254"/>
      <c r="P611" s="254"/>
      <c r="Q611" s="254"/>
      <c r="R611" s="254"/>
      <c r="S611" s="254"/>
      <c r="T611" s="255"/>
      <c r="U611" s="256"/>
      <c r="V611" s="256"/>
      <c r="W611" s="249"/>
    </row>
    <row r="612">
      <c r="A612" s="250"/>
      <c r="B612" s="251"/>
      <c r="C612" s="250"/>
      <c r="D612" s="250"/>
      <c r="E612" s="250"/>
      <c r="F612" s="250"/>
      <c r="G612" s="250"/>
      <c r="H612" s="250"/>
      <c r="I612" s="250"/>
      <c r="J612" s="252"/>
      <c r="K612" s="250"/>
      <c r="L612" s="253"/>
      <c r="M612" s="254"/>
      <c r="N612" s="254"/>
      <c r="O612" s="254"/>
      <c r="P612" s="254"/>
      <c r="Q612" s="254"/>
      <c r="R612" s="254"/>
      <c r="S612" s="254"/>
      <c r="T612" s="255"/>
      <c r="U612" s="256"/>
      <c r="V612" s="256"/>
      <c r="W612" s="249"/>
    </row>
    <row r="613">
      <c r="A613" s="250"/>
      <c r="B613" s="251"/>
      <c r="C613" s="250"/>
      <c r="D613" s="250"/>
      <c r="E613" s="250"/>
      <c r="F613" s="250"/>
      <c r="G613" s="250"/>
      <c r="H613" s="250"/>
      <c r="I613" s="250"/>
      <c r="J613" s="252"/>
      <c r="K613" s="250"/>
      <c r="L613" s="253"/>
      <c r="M613" s="254"/>
      <c r="N613" s="254"/>
      <c r="O613" s="254"/>
      <c r="P613" s="254"/>
      <c r="Q613" s="254"/>
      <c r="R613" s="254"/>
      <c r="S613" s="254"/>
      <c r="T613" s="255"/>
      <c r="U613" s="256"/>
      <c r="V613" s="256"/>
      <c r="W613" s="249"/>
    </row>
    <row r="614">
      <c r="A614" s="250"/>
      <c r="B614" s="251"/>
      <c r="C614" s="250"/>
      <c r="D614" s="250"/>
      <c r="E614" s="250"/>
      <c r="F614" s="250"/>
      <c r="G614" s="250"/>
      <c r="H614" s="250"/>
      <c r="I614" s="250"/>
      <c r="J614" s="252"/>
      <c r="K614" s="250"/>
      <c r="L614" s="253"/>
      <c r="M614" s="254"/>
      <c r="N614" s="254"/>
      <c r="O614" s="254"/>
      <c r="P614" s="254"/>
      <c r="Q614" s="254"/>
      <c r="R614" s="254"/>
      <c r="S614" s="254"/>
      <c r="T614" s="255"/>
      <c r="U614" s="256"/>
      <c r="V614" s="256"/>
      <c r="W614" s="249"/>
    </row>
    <row r="615">
      <c r="A615" s="250"/>
      <c r="B615" s="251"/>
      <c r="C615" s="250"/>
      <c r="D615" s="250"/>
      <c r="E615" s="250"/>
      <c r="F615" s="250"/>
      <c r="G615" s="250"/>
      <c r="H615" s="250"/>
      <c r="I615" s="250"/>
      <c r="J615" s="252"/>
      <c r="K615" s="250"/>
      <c r="L615" s="253"/>
      <c r="M615" s="254"/>
      <c r="N615" s="254"/>
      <c r="O615" s="254"/>
      <c r="P615" s="254"/>
      <c r="Q615" s="254"/>
      <c r="R615" s="254"/>
      <c r="S615" s="254"/>
      <c r="T615" s="255"/>
      <c r="U615" s="256"/>
      <c r="V615" s="256"/>
      <c r="W615" s="249"/>
    </row>
    <row r="616">
      <c r="A616" s="250"/>
      <c r="B616" s="251"/>
      <c r="C616" s="250"/>
      <c r="D616" s="250"/>
      <c r="E616" s="250"/>
      <c r="F616" s="250"/>
      <c r="G616" s="250"/>
      <c r="H616" s="250"/>
      <c r="I616" s="250"/>
      <c r="J616" s="252"/>
      <c r="K616" s="250"/>
      <c r="L616" s="253"/>
      <c r="M616" s="254"/>
      <c r="N616" s="254"/>
      <c r="O616" s="254"/>
      <c r="P616" s="254"/>
      <c r="Q616" s="254"/>
      <c r="R616" s="254"/>
      <c r="S616" s="254"/>
      <c r="T616" s="255"/>
      <c r="U616" s="256"/>
      <c r="V616" s="256"/>
      <c r="W616" s="249"/>
    </row>
    <row r="617">
      <c r="A617" s="250"/>
      <c r="B617" s="251"/>
      <c r="C617" s="250"/>
      <c r="D617" s="250"/>
      <c r="E617" s="250"/>
      <c r="F617" s="250"/>
      <c r="G617" s="250"/>
      <c r="H617" s="250"/>
      <c r="I617" s="250"/>
      <c r="J617" s="252"/>
      <c r="K617" s="250"/>
      <c r="L617" s="253"/>
      <c r="M617" s="254"/>
      <c r="N617" s="254"/>
      <c r="O617" s="254"/>
      <c r="P617" s="254"/>
      <c r="Q617" s="254"/>
      <c r="R617" s="254"/>
      <c r="S617" s="254"/>
      <c r="T617" s="255"/>
      <c r="U617" s="256"/>
      <c r="V617" s="256"/>
      <c r="W617" s="249"/>
    </row>
    <row r="618">
      <c r="A618" s="250"/>
      <c r="B618" s="251"/>
      <c r="C618" s="250"/>
      <c r="D618" s="250"/>
      <c r="E618" s="250"/>
      <c r="F618" s="250"/>
      <c r="G618" s="250"/>
      <c r="H618" s="250"/>
      <c r="I618" s="250"/>
      <c r="J618" s="252"/>
      <c r="K618" s="250"/>
      <c r="L618" s="253"/>
      <c r="M618" s="254"/>
      <c r="N618" s="254"/>
      <c r="O618" s="254"/>
      <c r="P618" s="254"/>
      <c r="Q618" s="254"/>
      <c r="R618" s="254"/>
      <c r="S618" s="254"/>
      <c r="T618" s="255"/>
      <c r="U618" s="256"/>
      <c r="V618" s="256"/>
      <c r="W618" s="249"/>
    </row>
    <row r="619">
      <c r="A619" s="250"/>
      <c r="B619" s="251"/>
      <c r="C619" s="250"/>
      <c r="D619" s="250"/>
      <c r="E619" s="250"/>
      <c r="F619" s="250"/>
      <c r="G619" s="250"/>
      <c r="H619" s="250"/>
      <c r="I619" s="250"/>
      <c r="J619" s="252"/>
      <c r="K619" s="250"/>
      <c r="L619" s="253"/>
      <c r="M619" s="254"/>
      <c r="N619" s="254"/>
      <c r="O619" s="254"/>
      <c r="P619" s="254"/>
      <c r="Q619" s="254"/>
      <c r="R619" s="254"/>
      <c r="S619" s="254"/>
      <c r="T619" s="255"/>
      <c r="U619" s="256"/>
      <c r="V619" s="256"/>
      <c r="W619" s="249"/>
    </row>
    <row r="620">
      <c r="A620" s="250"/>
      <c r="B620" s="251"/>
      <c r="C620" s="250"/>
      <c r="D620" s="250"/>
      <c r="E620" s="250"/>
      <c r="F620" s="250"/>
      <c r="G620" s="250"/>
      <c r="H620" s="250"/>
      <c r="I620" s="250"/>
      <c r="J620" s="252"/>
      <c r="K620" s="250"/>
      <c r="L620" s="253"/>
      <c r="M620" s="254"/>
      <c r="N620" s="254"/>
      <c r="O620" s="254"/>
      <c r="P620" s="254"/>
      <c r="Q620" s="254"/>
      <c r="R620" s="254"/>
      <c r="S620" s="254"/>
      <c r="T620" s="255"/>
      <c r="U620" s="256"/>
      <c r="V620" s="256"/>
      <c r="W620" s="249"/>
    </row>
    <row r="621">
      <c r="A621" s="250"/>
      <c r="B621" s="251"/>
      <c r="C621" s="250"/>
      <c r="D621" s="250"/>
      <c r="E621" s="250"/>
      <c r="F621" s="250"/>
      <c r="G621" s="250"/>
      <c r="H621" s="250"/>
      <c r="I621" s="250"/>
      <c r="J621" s="252"/>
      <c r="K621" s="250"/>
      <c r="L621" s="253"/>
      <c r="M621" s="254"/>
      <c r="N621" s="254"/>
      <c r="O621" s="254"/>
      <c r="P621" s="254"/>
      <c r="Q621" s="254"/>
      <c r="R621" s="254"/>
      <c r="S621" s="254"/>
      <c r="T621" s="255"/>
      <c r="U621" s="256"/>
      <c r="V621" s="256"/>
      <c r="W621" s="249"/>
    </row>
    <row r="622">
      <c r="A622" s="250"/>
      <c r="B622" s="251"/>
      <c r="C622" s="250"/>
      <c r="D622" s="250"/>
      <c r="E622" s="250"/>
      <c r="F622" s="250"/>
      <c r="G622" s="250"/>
      <c r="H622" s="250"/>
      <c r="I622" s="250"/>
      <c r="J622" s="252"/>
      <c r="K622" s="250"/>
      <c r="L622" s="253"/>
      <c r="M622" s="254"/>
      <c r="N622" s="254"/>
      <c r="O622" s="254"/>
      <c r="P622" s="254"/>
      <c r="Q622" s="254"/>
      <c r="R622" s="254"/>
      <c r="S622" s="254"/>
      <c r="T622" s="255"/>
      <c r="U622" s="256"/>
      <c r="V622" s="256"/>
      <c r="W622" s="249"/>
    </row>
    <row r="623">
      <c r="A623" s="250"/>
      <c r="B623" s="251"/>
      <c r="C623" s="250"/>
      <c r="D623" s="250"/>
      <c r="E623" s="250"/>
      <c r="F623" s="250"/>
      <c r="G623" s="250"/>
      <c r="H623" s="250"/>
      <c r="I623" s="250"/>
      <c r="J623" s="252"/>
      <c r="K623" s="250"/>
      <c r="L623" s="253"/>
      <c r="M623" s="254"/>
      <c r="N623" s="254"/>
      <c r="O623" s="254"/>
      <c r="P623" s="254"/>
      <c r="Q623" s="254"/>
      <c r="R623" s="254"/>
      <c r="S623" s="254"/>
      <c r="T623" s="255"/>
      <c r="U623" s="256"/>
      <c r="V623" s="256"/>
      <c r="W623" s="249"/>
    </row>
    <row r="624">
      <c r="A624" s="250"/>
      <c r="B624" s="251"/>
      <c r="C624" s="250"/>
      <c r="D624" s="250"/>
      <c r="E624" s="250"/>
      <c r="F624" s="250"/>
      <c r="G624" s="250"/>
      <c r="H624" s="250"/>
      <c r="I624" s="250"/>
      <c r="J624" s="252"/>
      <c r="K624" s="250"/>
      <c r="L624" s="253"/>
      <c r="M624" s="254"/>
      <c r="N624" s="254"/>
      <c r="O624" s="254"/>
      <c r="P624" s="254"/>
      <c r="Q624" s="254"/>
      <c r="R624" s="254"/>
      <c r="S624" s="254"/>
      <c r="T624" s="255"/>
      <c r="U624" s="256"/>
      <c r="V624" s="256"/>
      <c r="W624" s="249"/>
    </row>
    <row r="625">
      <c r="A625" s="250"/>
      <c r="B625" s="251"/>
      <c r="C625" s="250"/>
      <c r="D625" s="250"/>
      <c r="E625" s="250"/>
      <c r="F625" s="250"/>
      <c r="G625" s="250"/>
      <c r="H625" s="250"/>
      <c r="I625" s="250"/>
      <c r="J625" s="252"/>
      <c r="K625" s="250"/>
      <c r="L625" s="253"/>
      <c r="M625" s="254"/>
      <c r="N625" s="254"/>
      <c r="O625" s="254"/>
      <c r="P625" s="254"/>
      <c r="Q625" s="254"/>
      <c r="R625" s="254"/>
      <c r="S625" s="254"/>
      <c r="T625" s="255"/>
      <c r="U625" s="256"/>
      <c r="V625" s="256"/>
      <c r="W625" s="249"/>
    </row>
    <row r="626">
      <c r="A626" s="250"/>
      <c r="B626" s="251"/>
      <c r="C626" s="250"/>
      <c r="D626" s="250"/>
      <c r="E626" s="250"/>
      <c r="F626" s="250"/>
      <c r="G626" s="250"/>
      <c r="H626" s="250"/>
      <c r="I626" s="250"/>
      <c r="J626" s="252"/>
      <c r="K626" s="250"/>
      <c r="L626" s="253"/>
      <c r="M626" s="254"/>
      <c r="N626" s="254"/>
      <c r="O626" s="254"/>
      <c r="P626" s="254"/>
      <c r="Q626" s="254"/>
      <c r="R626" s="254"/>
      <c r="S626" s="254"/>
      <c r="T626" s="255"/>
      <c r="U626" s="256"/>
      <c r="V626" s="256"/>
      <c r="W626" s="249"/>
    </row>
    <row r="627">
      <c r="A627" s="250"/>
      <c r="B627" s="251"/>
      <c r="C627" s="250"/>
      <c r="D627" s="250"/>
      <c r="E627" s="250"/>
      <c r="F627" s="250"/>
      <c r="G627" s="250"/>
      <c r="H627" s="250"/>
      <c r="I627" s="250"/>
      <c r="J627" s="252"/>
      <c r="K627" s="250"/>
      <c r="L627" s="253"/>
      <c r="M627" s="254"/>
      <c r="N627" s="254"/>
      <c r="O627" s="254"/>
      <c r="P627" s="254"/>
      <c r="Q627" s="254"/>
      <c r="R627" s="254"/>
      <c r="S627" s="254"/>
      <c r="T627" s="255"/>
      <c r="U627" s="256"/>
      <c r="V627" s="256"/>
      <c r="W627" s="249"/>
    </row>
    <row r="628">
      <c r="A628" s="250"/>
      <c r="B628" s="251"/>
      <c r="C628" s="250"/>
      <c r="D628" s="250"/>
      <c r="E628" s="250"/>
      <c r="F628" s="250"/>
      <c r="G628" s="250"/>
      <c r="H628" s="250"/>
      <c r="I628" s="250"/>
      <c r="J628" s="252"/>
      <c r="K628" s="250"/>
      <c r="L628" s="253"/>
      <c r="M628" s="254"/>
      <c r="N628" s="254"/>
      <c r="O628" s="254"/>
      <c r="P628" s="254"/>
      <c r="Q628" s="254"/>
      <c r="R628" s="254"/>
      <c r="S628" s="254"/>
      <c r="T628" s="255"/>
      <c r="U628" s="256"/>
      <c r="V628" s="256"/>
      <c r="W628" s="249"/>
    </row>
    <row r="629">
      <c r="A629" s="250"/>
      <c r="B629" s="251"/>
      <c r="C629" s="250"/>
      <c r="D629" s="250"/>
      <c r="E629" s="250"/>
      <c r="F629" s="250"/>
      <c r="G629" s="250"/>
      <c r="H629" s="250"/>
      <c r="I629" s="250"/>
      <c r="J629" s="252"/>
      <c r="K629" s="250"/>
      <c r="L629" s="253"/>
      <c r="M629" s="254"/>
      <c r="N629" s="254"/>
      <c r="O629" s="254"/>
      <c r="P629" s="254"/>
      <c r="Q629" s="254"/>
      <c r="R629" s="254"/>
      <c r="S629" s="254"/>
      <c r="T629" s="255"/>
      <c r="U629" s="256"/>
      <c r="V629" s="256"/>
      <c r="W629" s="249"/>
    </row>
    <row r="630">
      <c r="A630" s="250"/>
      <c r="B630" s="251"/>
      <c r="C630" s="250"/>
      <c r="D630" s="250"/>
      <c r="E630" s="250"/>
      <c r="F630" s="250"/>
      <c r="G630" s="250"/>
      <c r="H630" s="250"/>
      <c r="I630" s="250"/>
      <c r="J630" s="252"/>
      <c r="K630" s="250"/>
      <c r="L630" s="253"/>
      <c r="M630" s="254"/>
      <c r="N630" s="254"/>
      <c r="O630" s="254"/>
      <c r="P630" s="254"/>
      <c r="Q630" s="254"/>
      <c r="R630" s="254"/>
      <c r="S630" s="254"/>
      <c r="T630" s="255"/>
      <c r="U630" s="256"/>
      <c r="V630" s="256"/>
      <c r="W630" s="249"/>
    </row>
    <row r="631">
      <c r="A631" s="250"/>
      <c r="B631" s="251"/>
      <c r="C631" s="250"/>
      <c r="D631" s="250"/>
      <c r="E631" s="250"/>
      <c r="F631" s="250"/>
      <c r="G631" s="250"/>
      <c r="H631" s="250"/>
      <c r="I631" s="250"/>
      <c r="J631" s="252"/>
      <c r="K631" s="250"/>
      <c r="L631" s="253"/>
      <c r="M631" s="254"/>
      <c r="N631" s="254"/>
      <c r="O631" s="254"/>
      <c r="P631" s="254"/>
      <c r="Q631" s="254"/>
      <c r="R631" s="254"/>
      <c r="S631" s="254"/>
      <c r="T631" s="255"/>
      <c r="U631" s="256"/>
      <c r="V631" s="256"/>
      <c r="W631" s="249"/>
    </row>
    <row r="632">
      <c r="A632" s="250"/>
      <c r="B632" s="251"/>
      <c r="C632" s="250"/>
      <c r="D632" s="250"/>
      <c r="E632" s="250"/>
      <c r="F632" s="250"/>
      <c r="G632" s="250"/>
      <c r="H632" s="250"/>
      <c r="I632" s="250"/>
      <c r="J632" s="252"/>
      <c r="K632" s="250"/>
      <c r="L632" s="253"/>
      <c r="M632" s="254"/>
      <c r="N632" s="254"/>
      <c r="O632" s="254"/>
      <c r="P632" s="254"/>
      <c r="Q632" s="254"/>
      <c r="R632" s="254"/>
      <c r="S632" s="254"/>
      <c r="T632" s="255"/>
      <c r="U632" s="256"/>
      <c r="V632" s="256"/>
      <c r="W632" s="249"/>
    </row>
    <row r="633">
      <c r="A633" s="250"/>
      <c r="B633" s="251"/>
      <c r="C633" s="250"/>
      <c r="D633" s="250"/>
      <c r="E633" s="250"/>
      <c r="F633" s="250"/>
      <c r="G633" s="250"/>
      <c r="H633" s="250"/>
      <c r="I633" s="250"/>
      <c r="J633" s="252"/>
      <c r="K633" s="250"/>
      <c r="L633" s="253"/>
      <c r="M633" s="254"/>
      <c r="N633" s="254"/>
      <c r="O633" s="254"/>
      <c r="P633" s="254"/>
      <c r="Q633" s="254"/>
      <c r="R633" s="254"/>
      <c r="S633" s="254"/>
      <c r="T633" s="255"/>
      <c r="U633" s="256"/>
      <c r="V633" s="256"/>
      <c r="W633" s="249"/>
    </row>
    <row r="634">
      <c r="A634" s="250"/>
      <c r="B634" s="251"/>
      <c r="C634" s="250"/>
      <c r="D634" s="250"/>
      <c r="E634" s="250"/>
      <c r="F634" s="250"/>
      <c r="G634" s="250"/>
      <c r="H634" s="250"/>
      <c r="I634" s="250"/>
      <c r="J634" s="252"/>
      <c r="K634" s="250"/>
      <c r="L634" s="253"/>
      <c r="M634" s="254"/>
      <c r="N634" s="254"/>
      <c r="O634" s="254"/>
      <c r="P634" s="254"/>
      <c r="Q634" s="254"/>
      <c r="R634" s="254"/>
      <c r="S634" s="254"/>
      <c r="T634" s="255"/>
      <c r="U634" s="256"/>
      <c r="V634" s="256"/>
      <c r="W634" s="249"/>
    </row>
    <row r="635">
      <c r="A635" s="250"/>
      <c r="B635" s="251"/>
      <c r="C635" s="250"/>
      <c r="D635" s="250"/>
      <c r="E635" s="250"/>
      <c r="F635" s="250"/>
      <c r="G635" s="250"/>
      <c r="H635" s="250"/>
      <c r="I635" s="250"/>
      <c r="J635" s="252"/>
      <c r="K635" s="250"/>
      <c r="L635" s="253"/>
      <c r="M635" s="254"/>
      <c r="N635" s="254"/>
      <c r="O635" s="254"/>
      <c r="P635" s="254"/>
      <c r="Q635" s="254"/>
      <c r="R635" s="254"/>
      <c r="S635" s="254"/>
      <c r="T635" s="255"/>
      <c r="U635" s="256"/>
      <c r="V635" s="256"/>
      <c r="W635" s="249"/>
    </row>
    <row r="636">
      <c r="A636" s="250"/>
      <c r="B636" s="251"/>
      <c r="C636" s="250"/>
      <c r="D636" s="250"/>
      <c r="E636" s="250"/>
      <c r="F636" s="250"/>
      <c r="G636" s="250"/>
      <c r="H636" s="250"/>
      <c r="I636" s="250"/>
      <c r="J636" s="252"/>
      <c r="K636" s="250"/>
      <c r="L636" s="253"/>
      <c r="M636" s="254"/>
      <c r="N636" s="254"/>
      <c r="O636" s="254"/>
      <c r="P636" s="254"/>
      <c r="Q636" s="254"/>
      <c r="R636" s="254"/>
      <c r="S636" s="254"/>
      <c r="T636" s="255"/>
      <c r="U636" s="256"/>
      <c r="V636" s="256"/>
      <c r="W636" s="249"/>
    </row>
    <row r="637">
      <c r="A637" s="250"/>
      <c r="B637" s="251"/>
      <c r="C637" s="250"/>
      <c r="D637" s="250"/>
      <c r="E637" s="250"/>
      <c r="F637" s="250"/>
      <c r="G637" s="250"/>
      <c r="H637" s="250"/>
      <c r="I637" s="250"/>
      <c r="J637" s="252"/>
      <c r="K637" s="250"/>
      <c r="L637" s="253"/>
      <c r="M637" s="254"/>
      <c r="N637" s="254"/>
      <c r="O637" s="254"/>
      <c r="P637" s="254"/>
      <c r="Q637" s="254"/>
      <c r="R637" s="254"/>
      <c r="S637" s="254"/>
      <c r="T637" s="255"/>
      <c r="U637" s="256"/>
      <c r="V637" s="256"/>
      <c r="W637" s="249"/>
    </row>
    <row r="638">
      <c r="A638" s="250"/>
      <c r="B638" s="251"/>
      <c r="C638" s="250"/>
      <c r="D638" s="250"/>
      <c r="E638" s="250"/>
      <c r="F638" s="250"/>
      <c r="G638" s="250"/>
      <c r="H638" s="250"/>
      <c r="I638" s="250"/>
      <c r="J638" s="252"/>
      <c r="K638" s="250"/>
      <c r="L638" s="253"/>
      <c r="M638" s="254"/>
      <c r="N638" s="254"/>
      <c r="O638" s="254"/>
      <c r="P638" s="254"/>
      <c r="Q638" s="254"/>
      <c r="R638" s="254"/>
      <c r="S638" s="254"/>
      <c r="T638" s="255"/>
      <c r="U638" s="256"/>
      <c r="V638" s="256"/>
      <c r="W638" s="249"/>
    </row>
    <row r="639">
      <c r="A639" s="250"/>
      <c r="B639" s="251"/>
      <c r="C639" s="250"/>
      <c r="D639" s="250"/>
      <c r="E639" s="250"/>
      <c r="F639" s="250"/>
      <c r="G639" s="250"/>
      <c r="H639" s="250"/>
      <c r="I639" s="250"/>
      <c r="J639" s="252"/>
      <c r="K639" s="250"/>
      <c r="L639" s="253"/>
      <c r="M639" s="254"/>
      <c r="N639" s="254"/>
      <c r="O639" s="254"/>
      <c r="P639" s="254"/>
      <c r="Q639" s="254"/>
      <c r="R639" s="254"/>
      <c r="S639" s="254"/>
      <c r="T639" s="255"/>
      <c r="U639" s="256"/>
      <c r="V639" s="256"/>
      <c r="W639" s="249"/>
    </row>
    <row r="640">
      <c r="A640" s="250"/>
      <c r="B640" s="251"/>
      <c r="C640" s="250"/>
      <c r="D640" s="250"/>
      <c r="E640" s="250"/>
      <c r="F640" s="250"/>
      <c r="G640" s="250"/>
      <c r="H640" s="250"/>
      <c r="I640" s="250"/>
      <c r="J640" s="252"/>
      <c r="K640" s="250"/>
      <c r="L640" s="253"/>
      <c r="M640" s="254"/>
      <c r="N640" s="254"/>
      <c r="O640" s="254"/>
      <c r="P640" s="254"/>
      <c r="Q640" s="254"/>
      <c r="R640" s="254"/>
      <c r="S640" s="254"/>
      <c r="T640" s="255"/>
      <c r="U640" s="256"/>
      <c r="V640" s="256"/>
      <c r="W640" s="249"/>
    </row>
    <row r="641">
      <c r="A641" s="250"/>
      <c r="B641" s="251"/>
      <c r="C641" s="250"/>
      <c r="D641" s="250"/>
      <c r="E641" s="250"/>
      <c r="F641" s="250"/>
      <c r="G641" s="250"/>
      <c r="H641" s="250"/>
      <c r="I641" s="250"/>
      <c r="J641" s="252"/>
      <c r="K641" s="250"/>
      <c r="L641" s="253"/>
      <c r="M641" s="254"/>
      <c r="N641" s="254"/>
      <c r="O641" s="254"/>
      <c r="P641" s="254"/>
      <c r="Q641" s="254"/>
      <c r="R641" s="254"/>
      <c r="S641" s="254"/>
      <c r="T641" s="255"/>
      <c r="U641" s="256"/>
      <c r="V641" s="256"/>
      <c r="W641" s="249"/>
    </row>
    <row r="642">
      <c r="A642" s="250"/>
      <c r="B642" s="251"/>
      <c r="C642" s="250"/>
      <c r="D642" s="250"/>
      <c r="E642" s="250"/>
      <c r="F642" s="250"/>
      <c r="G642" s="250"/>
      <c r="H642" s="250"/>
      <c r="I642" s="250"/>
      <c r="J642" s="252"/>
      <c r="K642" s="250"/>
      <c r="L642" s="253"/>
      <c r="M642" s="254"/>
      <c r="N642" s="254"/>
      <c r="O642" s="254"/>
      <c r="P642" s="254"/>
      <c r="Q642" s="254"/>
      <c r="R642" s="254"/>
      <c r="S642" s="254"/>
      <c r="T642" s="255"/>
      <c r="U642" s="256"/>
      <c r="V642" s="256"/>
      <c r="W642" s="249"/>
    </row>
    <row r="643">
      <c r="A643" s="250"/>
      <c r="B643" s="251"/>
      <c r="C643" s="250"/>
      <c r="D643" s="250"/>
      <c r="E643" s="250"/>
      <c r="F643" s="250"/>
      <c r="G643" s="250"/>
      <c r="H643" s="250"/>
      <c r="I643" s="250"/>
      <c r="J643" s="252"/>
      <c r="K643" s="250"/>
      <c r="L643" s="253"/>
      <c r="M643" s="254"/>
      <c r="N643" s="254"/>
      <c r="O643" s="254"/>
      <c r="P643" s="254"/>
      <c r="Q643" s="254"/>
      <c r="R643" s="254"/>
      <c r="S643" s="254"/>
      <c r="T643" s="255"/>
      <c r="U643" s="256"/>
      <c r="V643" s="256"/>
      <c r="W643" s="249"/>
    </row>
    <row r="644">
      <c r="A644" s="250"/>
      <c r="B644" s="251"/>
      <c r="C644" s="250"/>
      <c r="D644" s="250"/>
      <c r="E644" s="250"/>
      <c r="F644" s="250"/>
      <c r="G644" s="250"/>
      <c r="H644" s="250"/>
      <c r="I644" s="250"/>
      <c r="J644" s="252"/>
      <c r="K644" s="250"/>
      <c r="L644" s="253"/>
      <c r="M644" s="254"/>
      <c r="N644" s="254"/>
      <c r="O644" s="254"/>
      <c r="P644" s="254"/>
      <c r="Q644" s="254"/>
      <c r="R644" s="254"/>
      <c r="S644" s="254"/>
      <c r="T644" s="255"/>
      <c r="U644" s="256"/>
      <c r="V644" s="256"/>
      <c r="W644" s="249"/>
    </row>
    <row r="645">
      <c r="A645" s="250"/>
      <c r="B645" s="251"/>
      <c r="C645" s="250"/>
      <c r="D645" s="250"/>
      <c r="E645" s="250"/>
      <c r="F645" s="250"/>
      <c r="G645" s="250"/>
      <c r="H645" s="250"/>
      <c r="I645" s="250"/>
      <c r="J645" s="252"/>
      <c r="K645" s="250"/>
      <c r="L645" s="253"/>
      <c r="M645" s="254"/>
      <c r="N645" s="254"/>
      <c r="O645" s="254"/>
      <c r="P645" s="254"/>
      <c r="Q645" s="254"/>
      <c r="R645" s="254"/>
      <c r="S645" s="254"/>
      <c r="T645" s="255"/>
      <c r="U645" s="256"/>
      <c r="V645" s="256"/>
      <c r="W645" s="249"/>
    </row>
    <row r="646">
      <c r="A646" s="250"/>
      <c r="B646" s="251"/>
      <c r="C646" s="250"/>
      <c r="D646" s="250"/>
      <c r="E646" s="250"/>
      <c r="F646" s="250"/>
      <c r="G646" s="250"/>
      <c r="H646" s="250"/>
      <c r="I646" s="250"/>
      <c r="J646" s="252"/>
      <c r="K646" s="250"/>
      <c r="L646" s="253"/>
      <c r="M646" s="254"/>
      <c r="N646" s="254"/>
      <c r="O646" s="254"/>
      <c r="P646" s="254"/>
      <c r="Q646" s="254"/>
      <c r="R646" s="254"/>
      <c r="S646" s="254"/>
      <c r="T646" s="255"/>
      <c r="U646" s="256"/>
      <c r="V646" s="256"/>
      <c r="W646" s="249"/>
    </row>
    <row r="647">
      <c r="A647" s="250"/>
      <c r="B647" s="251"/>
      <c r="C647" s="250"/>
      <c r="D647" s="250"/>
      <c r="E647" s="250"/>
      <c r="F647" s="250"/>
      <c r="G647" s="250"/>
      <c r="H647" s="250"/>
      <c r="I647" s="250"/>
      <c r="J647" s="252"/>
      <c r="K647" s="250"/>
      <c r="L647" s="253"/>
      <c r="M647" s="254"/>
      <c r="N647" s="254"/>
      <c r="O647" s="254"/>
      <c r="P647" s="254"/>
      <c r="Q647" s="254"/>
      <c r="R647" s="254"/>
      <c r="S647" s="254"/>
      <c r="T647" s="255"/>
      <c r="U647" s="256"/>
      <c r="V647" s="256"/>
      <c r="W647" s="249"/>
    </row>
    <row r="648">
      <c r="A648" s="250"/>
      <c r="B648" s="251"/>
      <c r="C648" s="250"/>
      <c r="D648" s="250"/>
      <c r="E648" s="250"/>
      <c r="F648" s="250"/>
      <c r="G648" s="250"/>
      <c r="H648" s="250"/>
      <c r="I648" s="250"/>
      <c r="J648" s="252"/>
      <c r="K648" s="250"/>
      <c r="L648" s="253"/>
      <c r="M648" s="254"/>
      <c r="N648" s="254"/>
      <c r="O648" s="254"/>
      <c r="P648" s="254"/>
      <c r="Q648" s="254"/>
      <c r="R648" s="254"/>
      <c r="S648" s="254"/>
      <c r="T648" s="255"/>
      <c r="U648" s="256"/>
      <c r="V648" s="256"/>
      <c r="W648" s="249"/>
    </row>
    <row r="649">
      <c r="A649" s="250"/>
      <c r="B649" s="251"/>
      <c r="C649" s="250"/>
      <c r="D649" s="250"/>
      <c r="E649" s="250"/>
      <c r="F649" s="250"/>
      <c r="G649" s="250"/>
      <c r="H649" s="250"/>
      <c r="I649" s="250"/>
      <c r="J649" s="252"/>
      <c r="K649" s="250"/>
      <c r="L649" s="253"/>
      <c r="M649" s="254"/>
      <c r="N649" s="254"/>
      <c r="O649" s="254"/>
      <c r="P649" s="254"/>
      <c r="Q649" s="254"/>
      <c r="R649" s="254"/>
      <c r="S649" s="254"/>
      <c r="T649" s="255"/>
      <c r="U649" s="256"/>
      <c r="V649" s="256"/>
      <c r="W649" s="249"/>
    </row>
    <row r="650">
      <c r="A650" s="250"/>
      <c r="B650" s="251"/>
      <c r="C650" s="250"/>
      <c r="D650" s="250"/>
      <c r="E650" s="250"/>
      <c r="F650" s="250"/>
      <c r="G650" s="250"/>
      <c r="H650" s="250"/>
      <c r="I650" s="250"/>
      <c r="J650" s="252"/>
      <c r="K650" s="250"/>
      <c r="L650" s="253"/>
      <c r="M650" s="254"/>
      <c r="N650" s="254"/>
      <c r="O650" s="254"/>
      <c r="P650" s="254"/>
      <c r="Q650" s="254"/>
      <c r="R650" s="254"/>
      <c r="S650" s="254"/>
      <c r="T650" s="255"/>
      <c r="U650" s="256"/>
      <c r="V650" s="256"/>
      <c r="W650" s="249"/>
    </row>
    <row r="651">
      <c r="A651" s="250"/>
      <c r="B651" s="251"/>
      <c r="C651" s="250"/>
      <c r="D651" s="250"/>
      <c r="E651" s="250"/>
      <c r="F651" s="250"/>
      <c r="G651" s="250"/>
      <c r="H651" s="250"/>
      <c r="I651" s="250"/>
      <c r="J651" s="252"/>
      <c r="K651" s="250"/>
      <c r="L651" s="253"/>
      <c r="M651" s="254"/>
      <c r="N651" s="254"/>
      <c r="O651" s="254"/>
      <c r="P651" s="254"/>
      <c r="Q651" s="254"/>
      <c r="R651" s="254"/>
      <c r="S651" s="254"/>
      <c r="T651" s="255"/>
      <c r="U651" s="256"/>
      <c r="V651" s="256"/>
      <c r="W651" s="249"/>
    </row>
    <row r="652">
      <c r="A652" s="250"/>
      <c r="B652" s="251"/>
      <c r="C652" s="250"/>
      <c r="D652" s="250"/>
      <c r="E652" s="250"/>
      <c r="F652" s="250"/>
      <c r="G652" s="250"/>
      <c r="H652" s="250"/>
      <c r="I652" s="250"/>
      <c r="J652" s="252"/>
      <c r="K652" s="250"/>
      <c r="L652" s="253"/>
      <c r="M652" s="254"/>
      <c r="N652" s="254"/>
      <c r="O652" s="254"/>
      <c r="P652" s="254"/>
      <c r="Q652" s="254"/>
      <c r="R652" s="254"/>
      <c r="S652" s="254"/>
      <c r="T652" s="255"/>
      <c r="U652" s="256"/>
      <c r="V652" s="256"/>
      <c r="W652" s="249"/>
    </row>
    <row r="653">
      <c r="A653" s="250"/>
      <c r="B653" s="251"/>
      <c r="C653" s="250"/>
      <c r="D653" s="250"/>
      <c r="E653" s="250"/>
      <c r="F653" s="250"/>
      <c r="G653" s="250"/>
      <c r="H653" s="250"/>
      <c r="I653" s="250"/>
      <c r="J653" s="252"/>
      <c r="K653" s="250"/>
      <c r="L653" s="253"/>
      <c r="M653" s="254"/>
      <c r="N653" s="254"/>
      <c r="O653" s="254"/>
      <c r="P653" s="254"/>
      <c r="Q653" s="254"/>
      <c r="R653" s="254"/>
      <c r="S653" s="254"/>
      <c r="T653" s="255"/>
      <c r="U653" s="256"/>
      <c r="V653" s="256"/>
      <c r="W653" s="249"/>
    </row>
    <row r="654">
      <c r="A654" s="250"/>
      <c r="B654" s="251"/>
      <c r="C654" s="250"/>
      <c r="D654" s="250"/>
      <c r="E654" s="250"/>
      <c r="F654" s="250"/>
      <c r="G654" s="250"/>
      <c r="H654" s="250"/>
      <c r="I654" s="250"/>
      <c r="J654" s="252"/>
      <c r="K654" s="250"/>
      <c r="L654" s="253"/>
      <c r="M654" s="254"/>
      <c r="N654" s="254"/>
      <c r="O654" s="254"/>
      <c r="P654" s="254"/>
      <c r="Q654" s="254"/>
      <c r="R654" s="254"/>
      <c r="S654" s="254"/>
      <c r="T654" s="255"/>
      <c r="U654" s="256"/>
      <c r="V654" s="256"/>
      <c r="W654" s="249"/>
    </row>
    <row r="655">
      <c r="A655" s="250"/>
      <c r="B655" s="251"/>
      <c r="C655" s="250"/>
      <c r="D655" s="250"/>
      <c r="E655" s="250"/>
      <c r="F655" s="250"/>
      <c r="G655" s="250"/>
      <c r="H655" s="250"/>
      <c r="I655" s="250"/>
      <c r="J655" s="252"/>
      <c r="K655" s="250"/>
      <c r="L655" s="253"/>
      <c r="M655" s="254"/>
      <c r="N655" s="254"/>
      <c r="O655" s="254"/>
      <c r="P655" s="254"/>
      <c r="Q655" s="254"/>
      <c r="R655" s="254"/>
      <c r="S655" s="254"/>
      <c r="T655" s="255"/>
      <c r="U655" s="256"/>
      <c r="V655" s="256"/>
      <c r="W655" s="249"/>
    </row>
    <row r="656">
      <c r="A656" s="250"/>
      <c r="B656" s="251"/>
      <c r="C656" s="250"/>
      <c r="D656" s="250"/>
      <c r="E656" s="250"/>
      <c r="F656" s="250"/>
      <c r="G656" s="250"/>
      <c r="H656" s="250"/>
      <c r="I656" s="250"/>
      <c r="J656" s="252"/>
      <c r="K656" s="250"/>
      <c r="L656" s="253"/>
      <c r="M656" s="254"/>
      <c r="N656" s="254"/>
      <c r="O656" s="254"/>
      <c r="P656" s="254"/>
      <c r="Q656" s="254"/>
      <c r="R656" s="254"/>
      <c r="S656" s="254"/>
      <c r="T656" s="255"/>
      <c r="U656" s="256"/>
      <c r="V656" s="256"/>
      <c r="W656" s="249"/>
    </row>
    <row r="657">
      <c r="A657" s="250"/>
      <c r="B657" s="251"/>
      <c r="C657" s="250"/>
      <c r="D657" s="250"/>
      <c r="E657" s="250"/>
      <c r="F657" s="250"/>
      <c r="G657" s="250"/>
      <c r="H657" s="250"/>
      <c r="I657" s="250"/>
      <c r="J657" s="252"/>
      <c r="K657" s="250"/>
      <c r="L657" s="253"/>
      <c r="M657" s="254"/>
      <c r="N657" s="254"/>
      <c r="O657" s="254"/>
      <c r="P657" s="254"/>
      <c r="Q657" s="254"/>
      <c r="R657" s="254"/>
      <c r="S657" s="254"/>
      <c r="T657" s="255"/>
      <c r="U657" s="256"/>
      <c r="V657" s="256"/>
      <c r="W657" s="249"/>
    </row>
    <row r="658">
      <c r="A658" s="250"/>
      <c r="B658" s="251"/>
      <c r="C658" s="250"/>
      <c r="D658" s="250"/>
      <c r="E658" s="250"/>
      <c r="F658" s="250"/>
      <c r="G658" s="250"/>
      <c r="H658" s="250"/>
      <c r="I658" s="250"/>
      <c r="J658" s="252"/>
      <c r="K658" s="250"/>
      <c r="L658" s="253"/>
      <c r="M658" s="254"/>
      <c r="N658" s="254"/>
      <c r="O658" s="254"/>
      <c r="P658" s="254"/>
      <c r="Q658" s="254"/>
      <c r="R658" s="254"/>
      <c r="S658" s="254"/>
      <c r="T658" s="255"/>
      <c r="U658" s="256"/>
      <c r="V658" s="256"/>
      <c r="W658" s="249"/>
    </row>
    <row r="659">
      <c r="A659" s="250"/>
      <c r="B659" s="251"/>
      <c r="C659" s="250"/>
      <c r="D659" s="250"/>
      <c r="E659" s="250"/>
      <c r="F659" s="250"/>
      <c r="G659" s="250"/>
      <c r="H659" s="250"/>
      <c r="I659" s="250"/>
      <c r="J659" s="252"/>
      <c r="K659" s="250"/>
      <c r="L659" s="253"/>
      <c r="M659" s="254"/>
      <c r="N659" s="254"/>
      <c r="O659" s="254"/>
      <c r="P659" s="254"/>
      <c r="Q659" s="254"/>
      <c r="R659" s="254"/>
      <c r="S659" s="254"/>
      <c r="T659" s="255"/>
      <c r="U659" s="256"/>
      <c r="V659" s="256"/>
      <c r="W659" s="249"/>
    </row>
    <row r="660">
      <c r="A660" s="250"/>
      <c r="B660" s="251"/>
      <c r="C660" s="250"/>
      <c r="D660" s="250"/>
      <c r="E660" s="250"/>
      <c r="F660" s="250"/>
      <c r="G660" s="250"/>
      <c r="H660" s="250"/>
      <c r="I660" s="250"/>
      <c r="J660" s="252"/>
      <c r="K660" s="250"/>
      <c r="L660" s="253"/>
      <c r="M660" s="254"/>
      <c r="N660" s="254"/>
      <c r="O660" s="254"/>
      <c r="P660" s="254"/>
      <c r="Q660" s="254"/>
      <c r="R660" s="254"/>
      <c r="S660" s="254"/>
      <c r="T660" s="255"/>
      <c r="U660" s="256"/>
      <c r="V660" s="256"/>
      <c r="W660" s="249"/>
    </row>
    <row r="661">
      <c r="A661" s="250"/>
      <c r="B661" s="251"/>
      <c r="C661" s="250"/>
      <c r="D661" s="250"/>
      <c r="E661" s="250"/>
      <c r="F661" s="250"/>
      <c r="G661" s="250"/>
      <c r="H661" s="250"/>
      <c r="I661" s="250"/>
      <c r="J661" s="252"/>
      <c r="K661" s="250"/>
      <c r="L661" s="253"/>
      <c r="M661" s="254"/>
      <c r="N661" s="254"/>
      <c r="O661" s="254"/>
      <c r="P661" s="254"/>
      <c r="Q661" s="254"/>
      <c r="R661" s="254"/>
      <c r="S661" s="254"/>
      <c r="T661" s="255"/>
      <c r="U661" s="256"/>
      <c r="V661" s="256"/>
      <c r="W661" s="249"/>
    </row>
    <row r="662">
      <c r="A662" s="250"/>
      <c r="B662" s="251"/>
      <c r="C662" s="250"/>
      <c r="D662" s="250"/>
      <c r="E662" s="250"/>
      <c r="F662" s="250"/>
      <c r="G662" s="250"/>
      <c r="H662" s="250"/>
      <c r="I662" s="250"/>
      <c r="J662" s="252"/>
      <c r="K662" s="250"/>
      <c r="L662" s="253"/>
      <c r="M662" s="254"/>
      <c r="N662" s="254"/>
      <c r="O662" s="254"/>
      <c r="P662" s="254"/>
      <c r="Q662" s="254"/>
      <c r="R662" s="254"/>
      <c r="S662" s="254"/>
      <c r="T662" s="255"/>
      <c r="U662" s="256"/>
      <c r="V662" s="256"/>
      <c r="W662" s="249"/>
    </row>
    <row r="663">
      <c r="A663" s="250"/>
      <c r="B663" s="251"/>
      <c r="C663" s="250"/>
      <c r="D663" s="250"/>
      <c r="E663" s="250"/>
      <c r="F663" s="250"/>
      <c r="G663" s="250"/>
      <c r="H663" s="250"/>
      <c r="I663" s="250"/>
      <c r="J663" s="252"/>
      <c r="K663" s="250"/>
      <c r="L663" s="253"/>
      <c r="M663" s="254"/>
      <c r="N663" s="254"/>
      <c r="O663" s="254"/>
      <c r="P663" s="254"/>
      <c r="Q663" s="254"/>
      <c r="R663" s="254"/>
      <c r="S663" s="254"/>
      <c r="T663" s="255"/>
      <c r="U663" s="256"/>
      <c r="V663" s="256"/>
      <c r="W663" s="249"/>
    </row>
    <row r="664">
      <c r="A664" s="250"/>
      <c r="B664" s="251"/>
      <c r="C664" s="250"/>
      <c r="D664" s="250"/>
      <c r="E664" s="250"/>
      <c r="F664" s="250"/>
      <c r="G664" s="250"/>
      <c r="H664" s="250"/>
      <c r="I664" s="250"/>
      <c r="J664" s="252"/>
      <c r="K664" s="250"/>
      <c r="L664" s="253"/>
      <c r="M664" s="254"/>
      <c r="N664" s="254"/>
      <c r="O664" s="254"/>
      <c r="P664" s="254"/>
      <c r="Q664" s="254"/>
      <c r="R664" s="254"/>
      <c r="S664" s="254"/>
      <c r="T664" s="255"/>
      <c r="U664" s="256"/>
      <c r="V664" s="256"/>
      <c r="W664" s="249"/>
    </row>
    <row r="665">
      <c r="A665" s="250"/>
      <c r="B665" s="251"/>
      <c r="C665" s="250"/>
      <c r="D665" s="250"/>
      <c r="E665" s="250"/>
      <c r="F665" s="250"/>
      <c r="G665" s="250"/>
      <c r="H665" s="250"/>
      <c r="I665" s="250"/>
      <c r="J665" s="252"/>
      <c r="K665" s="250"/>
      <c r="L665" s="253"/>
      <c r="M665" s="254"/>
      <c r="N665" s="254"/>
      <c r="O665" s="254"/>
      <c r="P665" s="254"/>
      <c r="Q665" s="254"/>
      <c r="R665" s="254"/>
      <c r="S665" s="254"/>
      <c r="T665" s="255"/>
      <c r="U665" s="256"/>
      <c r="V665" s="256"/>
      <c r="W665" s="249"/>
    </row>
    <row r="666">
      <c r="A666" s="250"/>
      <c r="B666" s="251"/>
      <c r="C666" s="250"/>
      <c r="D666" s="250"/>
      <c r="E666" s="250"/>
      <c r="F666" s="250"/>
      <c r="G666" s="250"/>
      <c r="H666" s="250"/>
      <c r="I666" s="250"/>
      <c r="J666" s="252"/>
      <c r="K666" s="250"/>
      <c r="L666" s="253"/>
      <c r="M666" s="254"/>
      <c r="N666" s="254"/>
      <c r="O666" s="254"/>
      <c r="P666" s="254"/>
      <c r="Q666" s="254"/>
      <c r="R666" s="254"/>
      <c r="S666" s="254"/>
      <c r="T666" s="255"/>
      <c r="U666" s="256"/>
      <c r="V666" s="256"/>
      <c r="W666" s="249"/>
    </row>
    <row r="667">
      <c r="A667" s="250"/>
      <c r="B667" s="251"/>
      <c r="C667" s="250"/>
      <c r="D667" s="250"/>
      <c r="E667" s="250"/>
      <c r="F667" s="250"/>
      <c r="G667" s="250"/>
      <c r="H667" s="250"/>
      <c r="I667" s="250"/>
      <c r="J667" s="252"/>
      <c r="K667" s="250"/>
      <c r="L667" s="253"/>
      <c r="M667" s="254"/>
      <c r="N667" s="254"/>
      <c r="O667" s="254"/>
      <c r="P667" s="254"/>
      <c r="Q667" s="254"/>
      <c r="R667" s="254"/>
      <c r="S667" s="254"/>
      <c r="T667" s="255"/>
      <c r="U667" s="256"/>
      <c r="V667" s="256"/>
      <c r="W667" s="249"/>
    </row>
    <row r="668">
      <c r="A668" s="250"/>
      <c r="B668" s="251"/>
      <c r="C668" s="250"/>
      <c r="D668" s="250"/>
      <c r="E668" s="250"/>
      <c r="F668" s="250"/>
      <c r="G668" s="250"/>
      <c r="H668" s="250"/>
      <c r="I668" s="250"/>
      <c r="J668" s="252"/>
      <c r="K668" s="250"/>
      <c r="L668" s="253"/>
      <c r="M668" s="254"/>
      <c r="N668" s="254"/>
      <c r="O668" s="254"/>
      <c r="P668" s="254"/>
      <c r="Q668" s="254"/>
      <c r="R668" s="254"/>
      <c r="S668" s="254"/>
      <c r="T668" s="255"/>
      <c r="U668" s="256"/>
      <c r="V668" s="256"/>
      <c r="W668" s="249"/>
    </row>
    <row r="669">
      <c r="A669" s="250"/>
      <c r="B669" s="251"/>
      <c r="C669" s="250"/>
      <c r="D669" s="250"/>
      <c r="E669" s="250"/>
      <c r="F669" s="250"/>
      <c r="G669" s="250"/>
      <c r="H669" s="250"/>
      <c r="I669" s="250"/>
      <c r="J669" s="252"/>
      <c r="K669" s="250"/>
      <c r="L669" s="253"/>
      <c r="M669" s="254"/>
      <c r="N669" s="254"/>
      <c r="O669" s="254"/>
      <c r="P669" s="254"/>
      <c r="Q669" s="254"/>
      <c r="R669" s="254"/>
      <c r="S669" s="254"/>
      <c r="T669" s="255"/>
      <c r="U669" s="256"/>
      <c r="V669" s="256"/>
      <c r="W669" s="249"/>
    </row>
    <row r="670">
      <c r="A670" s="250"/>
      <c r="B670" s="251"/>
      <c r="C670" s="250"/>
      <c r="D670" s="250"/>
      <c r="E670" s="250"/>
      <c r="F670" s="250"/>
      <c r="G670" s="250"/>
      <c r="H670" s="250"/>
      <c r="I670" s="250"/>
      <c r="J670" s="252"/>
      <c r="K670" s="250"/>
      <c r="L670" s="253"/>
      <c r="M670" s="254"/>
      <c r="N670" s="254"/>
      <c r="O670" s="254"/>
      <c r="P670" s="254"/>
      <c r="Q670" s="254"/>
      <c r="R670" s="254"/>
      <c r="S670" s="254"/>
      <c r="T670" s="255"/>
      <c r="U670" s="256"/>
      <c r="V670" s="256"/>
      <c r="W670" s="249"/>
    </row>
    <row r="671">
      <c r="A671" s="250"/>
      <c r="B671" s="251"/>
      <c r="C671" s="250"/>
      <c r="D671" s="250"/>
      <c r="E671" s="250"/>
      <c r="F671" s="250"/>
      <c r="G671" s="250"/>
      <c r="H671" s="250"/>
      <c r="I671" s="250"/>
      <c r="J671" s="252"/>
      <c r="K671" s="250"/>
      <c r="L671" s="253"/>
      <c r="M671" s="254"/>
      <c r="N671" s="254"/>
      <c r="O671" s="254"/>
      <c r="P671" s="254"/>
      <c r="Q671" s="254"/>
      <c r="R671" s="254"/>
      <c r="S671" s="254"/>
      <c r="T671" s="255"/>
      <c r="U671" s="256"/>
      <c r="V671" s="256"/>
      <c r="W671" s="249"/>
    </row>
    <row r="672">
      <c r="A672" s="250"/>
      <c r="B672" s="251"/>
      <c r="C672" s="250"/>
      <c r="D672" s="250"/>
      <c r="E672" s="250"/>
      <c r="F672" s="250"/>
      <c r="G672" s="250"/>
      <c r="H672" s="250"/>
      <c r="I672" s="250"/>
      <c r="J672" s="252"/>
      <c r="K672" s="250"/>
      <c r="L672" s="253"/>
      <c r="M672" s="254"/>
      <c r="N672" s="254"/>
      <c r="O672" s="254"/>
      <c r="P672" s="254"/>
      <c r="Q672" s="254"/>
      <c r="R672" s="254"/>
      <c r="S672" s="254"/>
      <c r="T672" s="255"/>
      <c r="U672" s="256"/>
      <c r="V672" s="256"/>
      <c r="W672" s="249"/>
    </row>
    <row r="673">
      <c r="A673" s="250"/>
      <c r="B673" s="251"/>
      <c r="C673" s="250"/>
      <c r="D673" s="250"/>
      <c r="E673" s="250"/>
      <c r="F673" s="250"/>
      <c r="G673" s="250"/>
      <c r="H673" s="250"/>
      <c r="I673" s="250"/>
      <c r="J673" s="252"/>
      <c r="K673" s="250"/>
      <c r="L673" s="253"/>
      <c r="M673" s="254"/>
      <c r="N673" s="254"/>
      <c r="O673" s="254"/>
      <c r="P673" s="254"/>
      <c r="Q673" s="254"/>
      <c r="R673" s="254"/>
      <c r="S673" s="254"/>
      <c r="T673" s="255"/>
      <c r="U673" s="256"/>
      <c r="V673" s="256"/>
      <c r="W673" s="249"/>
    </row>
    <row r="674">
      <c r="A674" s="250"/>
      <c r="B674" s="251"/>
      <c r="C674" s="250"/>
      <c r="D674" s="250"/>
      <c r="E674" s="250"/>
      <c r="F674" s="250"/>
      <c r="G674" s="250"/>
      <c r="H674" s="250"/>
      <c r="I674" s="250"/>
      <c r="J674" s="252"/>
      <c r="K674" s="250"/>
      <c r="L674" s="253"/>
      <c r="M674" s="254"/>
      <c r="N674" s="254"/>
      <c r="O674" s="254"/>
      <c r="P674" s="254"/>
      <c r="Q674" s="254"/>
      <c r="R674" s="254"/>
      <c r="S674" s="254"/>
      <c r="T674" s="255"/>
      <c r="U674" s="256"/>
      <c r="V674" s="256"/>
      <c r="W674" s="249"/>
    </row>
    <row r="675">
      <c r="A675" s="250"/>
      <c r="B675" s="251"/>
      <c r="C675" s="250"/>
      <c r="D675" s="250"/>
      <c r="E675" s="250"/>
      <c r="F675" s="250"/>
      <c r="G675" s="250"/>
      <c r="H675" s="250"/>
      <c r="I675" s="250"/>
      <c r="J675" s="252"/>
      <c r="K675" s="250"/>
      <c r="L675" s="253"/>
      <c r="M675" s="254"/>
      <c r="N675" s="254"/>
      <c r="O675" s="254"/>
      <c r="P675" s="254"/>
      <c r="Q675" s="254"/>
      <c r="R675" s="254"/>
      <c r="S675" s="254"/>
      <c r="T675" s="255"/>
      <c r="U675" s="256"/>
      <c r="V675" s="256"/>
      <c r="W675" s="249"/>
    </row>
    <row r="676">
      <c r="A676" s="250"/>
      <c r="B676" s="251"/>
      <c r="C676" s="250"/>
      <c r="D676" s="250"/>
      <c r="E676" s="250"/>
      <c r="F676" s="250"/>
      <c r="G676" s="250"/>
      <c r="H676" s="250"/>
      <c r="I676" s="250"/>
      <c r="J676" s="252"/>
      <c r="K676" s="250"/>
      <c r="L676" s="253"/>
      <c r="M676" s="254"/>
      <c r="N676" s="254"/>
      <c r="O676" s="254"/>
      <c r="P676" s="254"/>
      <c r="Q676" s="254"/>
      <c r="R676" s="254"/>
      <c r="S676" s="254"/>
      <c r="T676" s="255"/>
      <c r="U676" s="256"/>
      <c r="V676" s="256"/>
      <c r="W676" s="249"/>
    </row>
    <row r="677">
      <c r="A677" s="250"/>
      <c r="B677" s="251"/>
      <c r="C677" s="250"/>
      <c r="D677" s="250"/>
      <c r="E677" s="250"/>
      <c r="F677" s="250"/>
      <c r="G677" s="250"/>
      <c r="H677" s="250"/>
      <c r="I677" s="250"/>
      <c r="J677" s="252"/>
      <c r="K677" s="250"/>
      <c r="L677" s="253"/>
      <c r="M677" s="254"/>
      <c r="N677" s="254"/>
      <c r="O677" s="254"/>
      <c r="P677" s="254"/>
      <c r="Q677" s="254"/>
      <c r="R677" s="254"/>
      <c r="S677" s="254"/>
      <c r="T677" s="255"/>
      <c r="U677" s="256"/>
      <c r="V677" s="256"/>
      <c r="W677" s="249"/>
    </row>
    <row r="678">
      <c r="A678" s="250"/>
      <c r="B678" s="251"/>
      <c r="C678" s="250"/>
      <c r="D678" s="250"/>
      <c r="E678" s="250"/>
      <c r="F678" s="250"/>
      <c r="G678" s="250"/>
      <c r="H678" s="250"/>
      <c r="I678" s="250"/>
      <c r="J678" s="252"/>
      <c r="K678" s="250"/>
      <c r="L678" s="253"/>
      <c r="M678" s="254"/>
      <c r="N678" s="254"/>
      <c r="O678" s="254"/>
      <c r="P678" s="254"/>
      <c r="Q678" s="254"/>
      <c r="R678" s="254"/>
      <c r="S678" s="254"/>
      <c r="T678" s="255"/>
      <c r="U678" s="256"/>
      <c r="V678" s="256"/>
      <c r="W678" s="249"/>
    </row>
    <row r="679">
      <c r="A679" s="250"/>
      <c r="B679" s="251"/>
      <c r="C679" s="250"/>
      <c r="D679" s="250"/>
      <c r="E679" s="250"/>
      <c r="F679" s="250"/>
      <c r="G679" s="250"/>
      <c r="H679" s="250"/>
      <c r="I679" s="250"/>
      <c r="J679" s="252"/>
      <c r="K679" s="250"/>
      <c r="L679" s="253"/>
      <c r="M679" s="254"/>
      <c r="N679" s="254"/>
      <c r="O679" s="254"/>
      <c r="P679" s="254"/>
      <c r="Q679" s="254"/>
      <c r="R679" s="254"/>
      <c r="S679" s="254"/>
      <c r="T679" s="255"/>
      <c r="U679" s="256"/>
      <c r="V679" s="256"/>
      <c r="W679" s="249"/>
    </row>
    <row r="680">
      <c r="A680" s="250"/>
      <c r="B680" s="251"/>
      <c r="C680" s="250"/>
      <c r="D680" s="250"/>
      <c r="E680" s="250"/>
      <c r="F680" s="250"/>
      <c r="G680" s="250"/>
      <c r="H680" s="250"/>
      <c r="I680" s="250"/>
      <c r="J680" s="252"/>
      <c r="K680" s="250"/>
      <c r="L680" s="253"/>
      <c r="M680" s="254"/>
      <c r="N680" s="254"/>
      <c r="O680" s="254"/>
      <c r="P680" s="254"/>
      <c r="Q680" s="254"/>
      <c r="R680" s="254"/>
      <c r="S680" s="254"/>
      <c r="T680" s="255"/>
      <c r="U680" s="256"/>
      <c r="V680" s="256"/>
      <c r="W680" s="249"/>
    </row>
    <row r="681">
      <c r="A681" s="250"/>
      <c r="B681" s="251"/>
      <c r="C681" s="250"/>
      <c r="D681" s="250"/>
      <c r="E681" s="250"/>
      <c r="F681" s="250"/>
      <c r="G681" s="250"/>
      <c r="H681" s="250"/>
      <c r="I681" s="250"/>
      <c r="J681" s="252"/>
      <c r="K681" s="250"/>
      <c r="L681" s="253"/>
      <c r="M681" s="254"/>
      <c r="N681" s="254"/>
      <c r="O681" s="254"/>
      <c r="P681" s="254"/>
      <c r="Q681" s="254"/>
      <c r="R681" s="254"/>
      <c r="S681" s="254"/>
      <c r="T681" s="255"/>
      <c r="U681" s="256"/>
      <c r="V681" s="256"/>
      <c r="W681" s="249"/>
    </row>
    <row r="682">
      <c r="A682" s="250"/>
      <c r="B682" s="251"/>
      <c r="C682" s="250"/>
      <c r="D682" s="250"/>
      <c r="E682" s="250"/>
      <c r="F682" s="250"/>
      <c r="G682" s="250"/>
      <c r="H682" s="250"/>
      <c r="I682" s="250"/>
      <c r="J682" s="252"/>
      <c r="K682" s="250"/>
      <c r="L682" s="253"/>
      <c r="M682" s="254"/>
      <c r="N682" s="254"/>
      <c r="O682" s="254"/>
      <c r="P682" s="254"/>
      <c r="Q682" s="254"/>
      <c r="R682" s="254"/>
      <c r="S682" s="254"/>
      <c r="T682" s="255"/>
      <c r="U682" s="256"/>
      <c r="V682" s="256"/>
      <c r="W682" s="249"/>
    </row>
    <row r="683">
      <c r="A683" s="250"/>
      <c r="B683" s="251"/>
      <c r="C683" s="250"/>
      <c r="D683" s="250"/>
      <c r="E683" s="250"/>
      <c r="F683" s="250"/>
      <c r="G683" s="250"/>
      <c r="H683" s="250"/>
      <c r="I683" s="250"/>
      <c r="J683" s="252"/>
      <c r="K683" s="250"/>
      <c r="L683" s="253"/>
      <c r="M683" s="254"/>
      <c r="N683" s="254"/>
      <c r="O683" s="254"/>
      <c r="P683" s="254"/>
      <c r="Q683" s="254"/>
      <c r="R683" s="254"/>
      <c r="S683" s="254"/>
      <c r="T683" s="255"/>
      <c r="U683" s="256"/>
      <c r="V683" s="256"/>
      <c r="W683" s="249"/>
    </row>
    <row r="684">
      <c r="A684" s="250"/>
      <c r="B684" s="251"/>
      <c r="C684" s="250"/>
      <c r="D684" s="250"/>
      <c r="E684" s="250"/>
      <c r="F684" s="250"/>
      <c r="G684" s="250"/>
      <c r="H684" s="250"/>
      <c r="I684" s="250"/>
      <c r="J684" s="252"/>
      <c r="K684" s="250"/>
      <c r="L684" s="253"/>
      <c r="M684" s="254"/>
      <c r="N684" s="254"/>
      <c r="O684" s="254"/>
      <c r="P684" s="254"/>
      <c r="Q684" s="254"/>
      <c r="R684" s="254"/>
      <c r="S684" s="254"/>
      <c r="T684" s="255"/>
      <c r="U684" s="256"/>
      <c r="V684" s="256"/>
      <c r="W684" s="249"/>
    </row>
    <row r="685">
      <c r="A685" s="250"/>
      <c r="B685" s="251"/>
      <c r="C685" s="250"/>
      <c r="D685" s="250"/>
      <c r="E685" s="250"/>
      <c r="F685" s="250"/>
      <c r="G685" s="250"/>
      <c r="H685" s="250"/>
      <c r="I685" s="250"/>
      <c r="J685" s="252"/>
      <c r="K685" s="250"/>
      <c r="L685" s="253"/>
      <c r="M685" s="254"/>
      <c r="N685" s="254"/>
      <c r="O685" s="254"/>
      <c r="P685" s="254"/>
      <c r="Q685" s="254"/>
      <c r="R685" s="254"/>
      <c r="S685" s="254"/>
      <c r="T685" s="255"/>
      <c r="U685" s="256"/>
      <c r="V685" s="256"/>
      <c r="W685" s="249"/>
    </row>
    <row r="686">
      <c r="A686" s="250"/>
      <c r="B686" s="251"/>
      <c r="C686" s="250"/>
      <c r="D686" s="250"/>
      <c r="E686" s="250"/>
      <c r="F686" s="250"/>
      <c r="G686" s="250"/>
      <c r="H686" s="250"/>
      <c r="I686" s="250"/>
      <c r="J686" s="252"/>
      <c r="K686" s="250"/>
      <c r="L686" s="253"/>
      <c r="M686" s="254"/>
      <c r="N686" s="254"/>
      <c r="O686" s="254"/>
      <c r="P686" s="254"/>
      <c r="Q686" s="254"/>
      <c r="R686" s="254"/>
      <c r="S686" s="254"/>
      <c r="T686" s="255"/>
      <c r="U686" s="256"/>
      <c r="V686" s="256"/>
      <c r="W686" s="249"/>
    </row>
    <row r="687">
      <c r="A687" s="250"/>
      <c r="B687" s="251"/>
      <c r="C687" s="250"/>
      <c r="D687" s="250"/>
      <c r="E687" s="250"/>
      <c r="F687" s="250"/>
      <c r="G687" s="250"/>
      <c r="H687" s="250"/>
      <c r="I687" s="250"/>
      <c r="J687" s="252"/>
      <c r="K687" s="250"/>
      <c r="L687" s="253"/>
      <c r="M687" s="254"/>
      <c r="N687" s="254"/>
      <c r="O687" s="254"/>
      <c r="P687" s="254"/>
      <c r="Q687" s="254"/>
      <c r="R687" s="254"/>
      <c r="S687" s="254"/>
      <c r="T687" s="255"/>
      <c r="U687" s="256"/>
      <c r="V687" s="256"/>
      <c r="W687" s="249"/>
    </row>
    <row r="688">
      <c r="A688" s="250"/>
      <c r="B688" s="251"/>
      <c r="C688" s="250"/>
      <c r="D688" s="250"/>
      <c r="E688" s="250"/>
      <c r="F688" s="250"/>
      <c r="G688" s="250"/>
      <c r="H688" s="250"/>
      <c r="I688" s="250"/>
      <c r="J688" s="252"/>
      <c r="K688" s="250"/>
      <c r="L688" s="253"/>
      <c r="M688" s="254"/>
      <c r="N688" s="254"/>
      <c r="O688" s="254"/>
      <c r="P688" s="254"/>
      <c r="Q688" s="254"/>
      <c r="R688" s="254"/>
      <c r="S688" s="254"/>
      <c r="T688" s="255"/>
      <c r="U688" s="256"/>
      <c r="V688" s="256"/>
      <c r="W688" s="249"/>
    </row>
    <row r="689">
      <c r="A689" s="250"/>
      <c r="B689" s="251"/>
      <c r="C689" s="250"/>
      <c r="D689" s="250"/>
      <c r="E689" s="250"/>
      <c r="F689" s="250"/>
      <c r="G689" s="250"/>
      <c r="H689" s="250"/>
      <c r="I689" s="250"/>
      <c r="J689" s="252"/>
      <c r="K689" s="250"/>
      <c r="L689" s="253"/>
      <c r="M689" s="254"/>
      <c r="N689" s="254"/>
      <c r="O689" s="254"/>
      <c r="P689" s="254"/>
      <c r="Q689" s="254"/>
      <c r="R689" s="254"/>
      <c r="S689" s="254"/>
      <c r="T689" s="255"/>
      <c r="U689" s="256"/>
      <c r="V689" s="256"/>
      <c r="W689" s="249"/>
    </row>
    <row r="690">
      <c r="A690" s="250"/>
      <c r="B690" s="251"/>
      <c r="C690" s="250"/>
      <c r="D690" s="250"/>
      <c r="E690" s="250"/>
      <c r="F690" s="250"/>
      <c r="G690" s="250"/>
      <c r="H690" s="250"/>
      <c r="I690" s="250"/>
      <c r="J690" s="252"/>
      <c r="K690" s="250"/>
      <c r="L690" s="253"/>
      <c r="M690" s="254"/>
      <c r="N690" s="254"/>
      <c r="O690" s="254"/>
      <c r="P690" s="254"/>
      <c r="Q690" s="254"/>
      <c r="R690" s="254"/>
      <c r="S690" s="254"/>
      <c r="T690" s="255"/>
      <c r="U690" s="256"/>
      <c r="V690" s="256"/>
      <c r="W690" s="249"/>
    </row>
    <row r="691">
      <c r="A691" s="250"/>
      <c r="B691" s="251"/>
      <c r="C691" s="250"/>
      <c r="D691" s="250"/>
      <c r="E691" s="250"/>
      <c r="F691" s="250"/>
      <c r="G691" s="250"/>
      <c r="H691" s="250"/>
      <c r="I691" s="250"/>
      <c r="J691" s="252"/>
      <c r="K691" s="250"/>
      <c r="L691" s="253"/>
      <c r="M691" s="254"/>
      <c r="N691" s="254"/>
      <c r="O691" s="254"/>
      <c r="P691" s="254"/>
      <c r="Q691" s="254"/>
      <c r="R691" s="254"/>
      <c r="S691" s="254"/>
      <c r="T691" s="255"/>
      <c r="U691" s="256"/>
      <c r="V691" s="256"/>
      <c r="W691" s="249"/>
    </row>
    <row r="692">
      <c r="A692" s="250"/>
      <c r="B692" s="251"/>
      <c r="C692" s="250"/>
      <c r="D692" s="250"/>
      <c r="E692" s="250"/>
      <c r="F692" s="250"/>
      <c r="G692" s="250"/>
      <c r="H692" s="250"/>
      <c r="I692" s="250"/>
      <c r="J692" s="252"/>
      <c r="K692" s="250"/>
      <c r="L692" s="253"/>
      <c r="M692" s="254"/>
      <c r="N692" s="254"/>
      <c r="O692" s="254"/>
      <c r="P692" s="254"/>
      <c r="Q692" s="254"/>
      <c r="R692" s="254"/>
      <c r="S692" s="254"/>
      <c r="T692" s="255"/>
      <c r="U692" s="256"/>
      <c r="V692" s="256"/>
      <c r="W692" s="249"/>
    </row>
    <row r="693">
      <c r="A693" s="250"/>
      <c r="B693" s="251"/>
      <c r="C693" s="250"/>
      <c r="D693" s="250"/>
      <c r="E693" s="250"/>
      <c r="F693" s="250"/>
      <c r="G693" s="250"/>
      <c r="H693" s="250"/>
      <c r="I693" s="250"/>
      <c r="J693" s="252"/>
      <c r="K693" s="250"/>
      <c r="L693" s="253"/>
      <c r="M693" s="254"/>
      <c r="N693" s="254"/>
      <c r="O693" s="254"/>
      <c r="P693" s="254"/>
      <c r="Q693" s="254"/>
      <c r="R693" s="254"/>
      <c r="S693" s="254"/>
      <c r="T693" s="255"/>
      <c r="U693" s="256"/>
      <c r="V693" s="256"/>
      <c r="W693" s="249"/>
    </row>
    <row r="694">
      <c r="A694" s="250"/>
      <c r="B694" s="251"/>
      <c r="C694" s="250"/>
      <c r="D694" s="250"/>
      <c r="E694" s="250"/>
      <c r="F694" s="250"/>
      <c r="G694" s="250"/>
      <c r="H694" s="250"/>
      <c r="I694" s="250"/>
      <c r="J694" s="252"/>
      <c r="K694" s="250"/>
      <c r="L694" s="253"/>
      <c r="M694" s="254"/>
      <c r="N694" s="254"/>
      <c r="O694" s="254"/>
      <c r="P694" s="254"/>
      <c r="Q694" s="254"/>
      <c r="R694" s="254"/>
      <c r="S694" s="254"/>
      <c r="T694" s="255"/>
      <c r="U694" s="256"/>
      <c r="V694" s="256"/>
      <c r="W694" s="249"/>
    </row>
    <row r="695">
      <c r="A695" s="250"/>
      <c r="B695" s="251"/>
      <c r="C695" s="250"/>
      <c r="D695" s="250"/>
      <c r="E695" s="250"/>
      <c r="F695" s="250"/>
      <c r="G695" s="250"/>
      <c r="H695" s="250"/>
      <c r="I695" s="250"/>
      <c r="J695" s="252"/>
      <c r="K695" s="250"/>
      <c r="L695" s="253"/>
      <c r="M695" s="254"/>
      <c r="N695" s="254"/>
      <c r="O695" s="254"/>
      <c r="P695" s="254"/>
      <c r="Q695" s="254"/>
      <c r="R695" s="254"/>
      <c r="S695" s="254"/>
      <c r="T695" s="255"/>
      <c r="U695" s="256"/>
      <c r="V695" s="256"/>
      <c r="W695" s="249"/>
    </row>
    <row r="696">
      <c r="A696" s="250"/>
      <c r="B696" s="251"/>
      <c r="C696" s="250"/>
      <c r="D696" s="250"/>
      <c r="E696" s="250"/>
      <c r="F696" s="250"/>
      <c r="G696" s="250"/>
      <c r="H696" s="250"/>
      <c r="I696" s="250"/>
      <c r="J696" s="252"/>
      <c r="K696" s="250"/>
      <c r="L696" s="253"/>
      <c r="M696" s="254"/>
      <c r="N696" s="254"/>
      <c r="O696" s="254"/>
      <c r="P696" s="254"/>
      <c r="Q696" s="254"/>
      <c r="R696" s="254"/>
      <c r="S696" s="254"/>
      <c r="T696" s="255"/>
      <c r="U696" s="256"/>
      <c r="V696" s="256"/>
      <c r="W696" s="249"/>
    </row>
    <row r="697">
      <c r="A697" s="250"/>
      <c r="B697" s="251"/>
      <c r="C697" s="250"/>
      <c r="D697" s="250"/>
      <c r="E697" s="250"/>
      <c r="F697" s="250"/>
      <c r="G697" s="250"/>
      <c r="H697" s="250"/>
      <c r="I697" s="250"/>
      <c r="J697" s="252"/>
      <c r="K697" s="250"/>
      <c r="L697" s="253"/>
      <c r="M697" s="254"/>
      <c r="N697" s="254"/>
      <c r="O697" s="254"/>
      <c r="P697" s="254"/>
      <c r="Q697" s="254"/>
      <c r="R697" s="254"/>
      <c r="S697" s="254"/>
      <c r="T697" s="255"/>
      <c r="U697" s="256"/>
      <c r="V697" s="256"/>
      <c r="W697" s="249"/>
    </row>
    <row r="698">
      <c r="A698" s="250"/>
      <c r="B698" s="251"/>
      <c r="C698" s="250"/>
      <c r="D698" s="250"/>
      <c r="E698" s="250"/>
      <c r="F698" s="250"/>
      <c r="G698" s="250"/>
      <c r="H698" s="250"/>
      <c r="I698" s="250"/>
      <c r="J698" s="252"/>
      <c r="K698" s="250"/>
      <c r="L698" s="253"/>
      <c r="M698" s="254"/>
      <c r="N698" s="254"/>
      <c r="O698" s="254"/>
      <c r="P698" s="254"/>
      <c r="Q698" s="254"/>
      <c r="R698" s="254"/>
      <c r="S698" s="254"/>
      <c r="T698" s="255"/>
      <c r="U698" s="256"/>
      <c r="V698" s="256"/>
      <c r="W698" s="249"/>
    </row>
    <row r="699">
      <c r="A699" s="250"/>
      <c r="B699" s="251"/>
      <c r="C699" s="250"/>
      <c r="D699" s="250"/>
      <c r="E699" s="250"/>
      <c r="F699" s="250"/>
      <c r="G699" s="250"/>
      <c r="H699" s="250"/>
      <c r="I699" s="250"/>
      <c r="J699" s="252"/>
      <c r="K699" s="250"/>
      <c r="L699" s="253"/>
      <c r="M699" s="254"/>
      <c r="N699" s="254"/>
      <c r="O699" s="254"/>
      <c r="P699" s="254"/>
      <c r="Q699" s="254"/>
      <c r="R699" s="254"/>
      <c r="S699" s="254"/>
      <c r="T699" s="255"/>
      <c r="U699" s="256"/>
      <c r="V699" s="256"/>
      <c r="W699" s="249"/>
    </row>
    <row r="700">
      <c r="A700" s="250"/>
      <c r="B700" s="251"/>
      <c r="C700" s="250"/>
      <c r="D700" s="250"/>
      <c r="E700" s="250"/>
      <c r="F700" s="250"/>
      <c r="G700" s="250"/>
      <c r="H700" s="250"/>
      <c r="I700" s="250"/>
      <c r="J700" s="252"/>
      <c r="K700" s="250"/>
      <c r="L700" s="253"/>
      <c r="M700" s="254"/>
      <c r="N700" s="254"/>
      <c r="O700" s="254"/>
      <c r="P700" s="254"/>
      <c r="Q700" s="254"/>
      <c r="R700" s="254"/>
      <c r="S700" s="254"/>
      <c r="T700" s="255"/>
      <c r="U700" s="256"/>
      <c r="V700" s="256"/>
      <c r="W700" s="249"/>
    </row>
    <row r="701">
      <c r="A701" s="250"/>
      <c r="B701" s="251"/>
      <c r="C701" s="250"/>
      <c r="D701" s="250"/>
      <c r="E701" s="250"/>
      <c r="F701" s="250"/>
      <c r="G701" s="250"/>
      <c r="H701" s="250"/>
      <c r="I701" s="250"/>
      <c r="J701" s="252"/>
      <c r="K701" s="250"/>
      <c r="L701" s="253"/>
      <c r="M701" s="254"/>
      <c r="N701" s="254"/>
      <c r="O701" s="254"/>
      <c r="P701" s="254"/>
      <c r="Q701" s="254"/>
      <c r="R701" s="254"/>
      <c r="S701" s="254"/>
      <c r="T701" s="255"/>
      <c r="U701" s="256"/>
      <c r="V701" s="256"/>
      <c r="W701" s="249"/>
    </row>
    <row r="702">
      <c r="A702" s="250"/>
      <c r="B702" s="251"/>
      <c r="C702" s="250"/>
      <c r="D702" s="250"/>
      <c r="E702" s="250"/>
      <c r="F702" s="250"/>
      <c r="G702" s="250"/>
      <c r="H702" s="250"/>
      <c r="I702" s="250"/>
      <c r="J702" s="252"/>
      <c r="K702" s="250"/>
      <c r="L702" s="253"/>
      <c r="M702" s="254"/>
      <c r="N702" s="254"/>
      <c r="O702" s="254"/>
      <c r="P702" s="254"/>
      <c r="Q702" s="254"/>
      <c r="R702" s="254"/>
      <c r="S702" s="254"/>
      <c r="T702" s="255"/>
      <c r="U702" s="256"/>
      <c r="V702" s="256"/>
      <c r="W702" s="249"/>
    </row>
    <row r="703">
      <c r="A703" s="250"/>
      <c r="B703" s="251"/>
      <c r="C703" s="250"/>
      <c r="D703" s="250"/>
      <c r="E703" s="250"/>
      <c r="F703" s="250"/>
      <c r="G703" s="250"/>
      <c r="H703" s="250"/>
      <c r="I703" s="250"/>
      <c r="J703" s="252"/>
      <c r="K703" s="250"/>
      <c r="L703" s="253"/>
      <c r="M703" s="254"/>
      <c r="N703" s="254"/>
      <c r="O703" s="254"/>
      <c r="P703" s="254"/>
      <c r="Q703" s="254"/>
      <c r="R703" s="254"/>
      <c r="S703" s="254"/>
      <c r="T703" s="255"/>
      <c r="U703" s="256"/>
      <c r="V703" s="256"/>
      <c r="W703" s="249"/>
    </row>
    <row r="704">
      <c r="A704" s="250"/>
      <c r="B704" s="251"/>
      <c r="C704" s="250"/>
      <c r="D704" s="250"/>
      <c r="E704" s="250"/>
      <c r="F704" s="250"/>
      <c r="G704" s="250"/>
      <c r="H704" s="250"/>
      <c r="I704" s="250"/>
      <c r="J704" s="252"/>
      <c r="K704" s="250"/>
      <c r="L704" s="253"/>
      <c r="M704" s="254"/>
      <c r="N704" s="254"/>
      <c r="O704" s="254"/>
      <c r="P704" s="254"/>
      <c r="Q704" s="254"/>
      <c r="R704" s="254"/>
      <c r="S704" s="254"/>
      <c r="T704" s="255"/>
      <c r="U704" s="256"/>
      <c r="V704" s="256"/>
      <c r="W704" s="249"/>
    </row>
    <row r="705">
      <c r="A705" s="250"/>
      <c r="B705" s="251"/>
      <c r="C705" s="250"/>
      <c r="D705" s="250"/>
      <c r="E705" s="250"/>
      <c r="F705" s="250"/>
      <c r="G705" s="250"/>
      <c r="H705" s="250"/>
      <c r="I705" s="250"/>
      <c r="J705" s="252"/>
      <c r="K705" s="250"/>
      <c r="L705" s="253"/>
      <c r="M705" s="254"/>
      <c r="N705" s="254"/>
      <c r="O705" s="254"/>
      <c r="P705" s="254"/>
      <c r="Q705" s="254"/>
      <c r="R705" s="254"/>
      <c r="S705" s="254"/>
      <c r="T705" s="255"/>
      <c r="U705" s="256"/>
      <c r="V705" s="256"/>
      <c r="W705" s="249"/>
    </row>
    <row r="706">
      <c r="A706" s="250"/>
      <c r="B706" s="251"/>
      <c r="C706" s="250"/>
      <c r="D706" s="250"/>
      <c r="E706" s="250"/>
      <c r="F706" s="250"/>
      <c r="G706" s="250"/>
      <c r="H706" s="250"/>
      <c r="I706" s="250"/>
      <c r="J706" s="252"/>
      <c r="K706" s="250"/>
      <c r="L706" s="253"/>
      <c r="M706" s="254"/>
      <c r="N706" s="254"/>
      <c r="O706" s="254"/>
      <c r="P706" s="254"/>
      <c r="Q706" s="254"/>
      <c r="R706" s="254"/>
      <c r="S706" s="254"/>
      <c r="T706" s="255"/>
      <c r="U706" s="256"/>
      <c r="V706" s="256"/>
      <c r="W706" s="249"/>
    </row>
    <row r="707">
      <c r="A707" s="250"/>
      <c r="B707" s="251"/>
      <c r="C707" s="250"/>
      <c r="D707" s="250"/>
      <c r="E707" s="250"/>
      <c r="F707" s="250"/>
      <c r="G707" s="250"/>
      <c r="H707" s="250"/>
      <c r="I707" s="250"/>
      <c r="J707" s="252"/>
      <c r="K707" s="250"/>
      <c r="L707" s="253"/>
      <c r="M707" s="254"/>
      <c r="N707" s="254"/>
      <c r="O707" s="254"/>
      <c r="P707" s="254"/>
      <c r="Q707" s="254"/>
      <c r="R707" s="254"/>
      <c r="S707" s="254"/>
      <c r="T707" s="255"/>
      <c r="U707" s="256"/>
      <c r="V707" s="256"/>
      <c r="W707" s="249"/>
    </row>
    <row r="708">
      <c r="A708" s="250"/>
      <c r="B708" s="251"/>
      <c r="C708" s="250"/>
      <c r="D708" s="250"/>
      <c r="E708" s="250"/>
      <c r="F708" s="250"/>
      <c r="G708" s="250"/>
      <c r="H708" s="250"/>
      <c r="I708" s="250"/>
      <c r="J708" s="252"/>
      <c r="K708" s="250"/>
      <c r="L708" s="253"/>
      <c r="M708" s="254"/>
      <c r="N708" s="254"/>
      <c r="O708" s="254"/>
      <c r="P708" s="254"/>
      <c r="Q708" s="254"/>
      <c r="R708" s="254"/>
      <c r="S708" s="254"/>
      <c r="T708" s="255"/>
      <c r="U708" s="256"/>
      <c r="V708" s="256"/>
      <c r="W708" s="249"/>
    </row>
    <row r="709">
      <c r="A709" s="250"/>
      <c r="B709" s="251"/>
      <c r="C709" s="250"/>
      <c r="D709" s="250"/>
      <c r="E709" s="250"/>
      <c r="F709" s="250"/>
      <c r="G709" s="250"/>
      <c r="H709" s="250"/>
      <c r="I709" s="250"/>
      <c r="J709" s="252"/>
      <c r="K709" s="250"/>
      <c r="L709" s="253"/>
      <c r="M709" s="254"/>
      <c r="N709" s="254"/>
      <c r="O709" s="254"/>
      <c r="P709" s="254"/>
      <c r="Q709" s="254"/>
      <c r="R709" s="254"/>
      <c r="S709" s="254"/>
      <c r="T709" s="255"/>
      <c r="U709" s="256"/>
      <c r="V709" s="256"/>
      <c r="W709" s="249"/>
    </row>
    <row r="710">
      <c r="A710" s="250"/>
      <c r="B710" s="251"/>
      <c r="C710" s="250"/>
      <c r="D710" s="250"/>
      <c r="E710" s="250"/>
      <c r="F710" s="250"/>
      <c r="G710" s="250"/>
      <c r="H710" s="250"/>
      <c r="I710" s="250"/>
      <c r="J710" s="252"/>
      <c r="K710" s="250"/>
      <c r="L710" s="253"/>
      <c r="M710" s="254"/>
      <c r="N710" s="254"/>
      <c r="O710" s="254"/>
      <c r="P710" s="254"/>
      <c r="Q710" s="254"/>
      <c r="R710" s="254"/>
      <c r="S710" s="254"/>
      <c r="T710" s="255"/>
      <c r="U710" s="256"/>
      <c r="V710" s="256"/>
      <c r="W710" s="249"/>
    </row>
    <row r="711">
      <c r="A711" s="250"/>
      <c r="B711" s="251"/>
      <c r="C711" s="250"/>
      <c r="D711" s="250"/>
      <c r="E711" s="250"/>
      <c r="F711" s="250"/>
      <c r="G711" s="250"/>
      <c r="H711" s="250"/>
      <c r="I711" s="250"/>
      <c r="J711" s="252"/>
      <c r="K711" s="250"/>
      <c r="L711" s="253"/>
      <c r="M711" s="254"/>
      <c r="N711" s="254"/>
      <c r="O711" s="254"/>
      <c r="P711" s="254"/>
      <c r="Q711" s="254"/>
      <c r="R711" s="254"/>
      <c r="S711" s="254"/>
      <c r="T711" s="255"/>
      <c r="U711" s="256"/>
      <c r="V711" s="256"/>
      <c r="W711" s="249"/>
    </row>
    <row r="712">
      <c r="A712" s="250"/>
      <c r="B712" s="251"/>
      <c r="C712" s="250"/>
      <c r="D712" s="250"/>
      <c r="E712" s="250"/>
      <c r="F712" s="250"/>
      <c r="G712" s="250"/>
      <c r="H712" s="250"/>
      <c r="I712" s="250"/>
      <c r="J712" s="252"/>
      <c r="K712" s="250"/>
      <c r="L712" s="253"/>
      <c r="M712" s="254"/>
      <c r="N712" s="254"/>
      <c r="O712" s="254"/>
      <c r="P712" s="254"/>
      <c r="Q712" s="254"/>
      <c r="R712" s="254"/>
      <c r="S712" s="254"/>
      <c r="T712" s="255"/>
      <c r="U712" s="256"/>
      <c r="V712" s="256"/>
      <c r="W712" s="249"/>
    </row>
    <row r="713">
      <c r="A713" s="250"/>
      <c r="B713" s="251"/>
      <c r="C713" s="250"/>
      <c r="D713" s="250"/>
      <c r="E713" s="250"/>
      <c r="F713" s="250"/>
      <c r="G713" s="250"/>
      <c r="H713" s="250"/>
      <c r="I713" s="250"/>
      <c r="J713" s="252"/>
      <c r="K713" s="250"/>
      <c r="L713" s="253"/>
      <c r="M713" s="254"/>
      <c r="N713" s="254"/>
      <c r="O713" s="254"/>
      <c r="P713" s="254"/>
      <c r="Q713" s="254"/>
      <c r="R713" s="254"/>
      <c r="S713" s="254"/>
      <c r="T713" s="255"/>
      <c r="U713" s="256"/>
      <c r="V713" s="256"/>
      <c r="W713" s="249"/>
    </row>
    <row r="714">
      <c r="A714" s="250"/>
      <c r="B714" s="251"/>
      <c r="C714" s="250"/>
      <c r="D714" s="250"/>
      <c r="E714" s="250"/>
      <c r="F714" s="250"/>
      <c r="G714" s="250"/>
      <c r="H714" s="250"/>
      <c r="I714" s="250"/>
      <c r="J714" s="252"/>
      <c r="K714" s="250"/>
      <c r="L714" s="253"/>
      <c r="M714" s="254"/>
      <c r="N714" s="254"/>
      <c r="O714" s="254"/>
      <c r="P714" s="254"/>
      <c r="Q714" s="254"/>
      <c r="R714" s="254"/>
      <c r="S714" s="254"/>
      <c r="T714" s="255"/>
      <c r="U714" s="256"/>
      <c r="V714" s="256"/>
      <c r="W714" s="249"/>
    </row>
    <row r="715">
      <c r="A715" s="250"/>
      <c r="B715" s="251"/>
      <c r="C715" s="250"/>
      <c r="D715" s="250"/>
      <c r="E715" s="250"/>
      <c r="F715" s="250"/>
      <c r="G715" s="250"/>
      <c r="H715" s="250"/>
      <c r="I715" s="250"/>
      <c r="J715" s="252"/>
      <c r="K715" s="250"/>
      <c r="L715" s="253"/>
      <c r="M715" s="254"/>
      <c r="N715" s="254"/>
      <c r="O715" s="254"/>
      <c r="P715" s="254"/>
      <c r="Q715" s="254"/>
      <c r="R715" s="254"/>
      <c r="S715" s="254"/>
      <c r="T715" s="255"/>
      <c r="U715" s="256"/>
      <c r="V715" s="256"/>
      <c r="W715" s="249"/>
    </row>
    <row r="716">
      <c r="A716" s="250"/>
      <c r="B716" s="251"/>
      <c r="C716" s="250"/>
      <c r="D716" s="250"/>
      <c r="E716" s="250"/>
      <c r="F716" s="250"/>
      <c r="G716" s="250"/>
      <c r="H716" s="250"/>
      <c r="I716" s="250"/>
      <c r="J716" s="252"/>
      <c r="K716" s="250"/>
      <c r="L716" s="253"/>
      <c r="M716" s="254"/>
      <c r="N716" s="254"/>
      <c r="O716" s="254"/>
      <c r="P716" s="254"/>
      <c r="Q716" s="254"/>
      <c r="R716" s="254"/>
      <c r="S716" s="254"/>
      <c r="T716" s="255"/>
      <c r="U716" s="256"/>
      <c r="V716" s="256"/>
      <c r="W716" s="249"/>
    </row>
    <row r="717">
      <c r="A717" s="250"/>
      <c r="B717" s="251"/>
      <c r="C717" s="250"/>
      <c r="D717" s="250"/>
      <c r="E717" s="250"/>
      <c r="F717" s="250"/>
      <c r="G717" s="250"/>
      <c r="H717" s="250"/>
      <c r="I717" s="250"/>
      <c r="J717" s="252"/>
      <c r="K717" s="250"/>
      <c r="L717" s="253"/>
      <c r="M717" s="254"/>
      <c r="N717" s="254"/>
      <c r="O717" s="254"/>
      <c r="P717" s="254"/>
      <c r="Q717" s="254"/>
      <c r="R717" s="254"/>
      <c r="S717" s="254"/>
      <c r="T717" s="255"/>
      <c r="U717" s="256"/>
      <c r="V717" s="256"/>
      <c r="W717" s="249"/>
    </row>
    <row r="718">
      <c r="A718" s="250"/>
      <c r="B718" s="251"/>
      <c r="C718" s="250"/>
      <c r="D718" s="250"/>
      <c r="E718" s="250"/>
      <c r="F718" s="250"/>
      <c r="G718" s="250"/>
      <c r="H718" s="250"/>
      <c r="I718" s="250"/>
      <c r="J718" s="252"/>
      <c r="K718" s="250"/>
      <c r="L718" s="253"/>
      <c r="M718" s="254"/>
      <c r="N718" s="254"/>
      <c r="O718" s="254"/>
      <c r="P718" s="254"/>
      <c r="Q718" s="254"/>
      <c r="R718" s="254"/>
      <c r="S718" s="254"/>
      <c r="T718" s="255"/>
      <c r="U718" s="256"/>
      <c r="V718" s="256"/>
      <c r="W718" s="249"/>
    </row>
    <row r="719">
      <c r="A719" s="250"/>
      <c r="B719" s="251"/>
      <c r="C719" s="250"/>
      <c r="D719" s="250"/>
      <c r="E719" s="250"/>
      <c r="F719" s="250"/>
      <c r="G719" s="250"/>
      <c r="H719" s="250"/>
      <c r="I719" s="250"/>
      <c r="J719" s="252"/>
      <c r="K719" s="250"/>
      <c r="L719" s="253"/>
      <c r="M719" s="254"/>
      <c r="N719" s="254"/>
      <c r="O719" s="254"/>
      <c r="P719" s="254"/>
      <c r="Q719" s="254"/>
      <c r="R719" s="254"/>
      <c r="S719" s="254"/>
      <c r="T719" s="255"/>
      <c r="U719" s="256"/>
      <c r="V719" s="256"/>
      <c r="W719" s="249"/>
    </row>
    <row r="720">
      <c r="A720" s="250"/>
      <c r="B720" s="251"/>
      <c r="C720" s="250"/>
      <c r="D720" s="250"/>
      <c r="E720" s="250"/>
      <c r="F720" s="250"/>
      <c r="G720" s="250"/>
      <c r="H720" s="250"/>
      <c r="I720" s="250"/>
      <c r="J720" s="252"/>
      <c r="K720" s="250"/>
      <c r="L720" s="253"/>
      <c r="M720" s="254"/>
      <c r="N720" s="254"/>
      <c r="O720" s="254"/>
      <c r="P720" s="254"/>
      <c r="Q720" s="254"/>
      <c r="R720" s="254"/>
      <c r="S720" s="254"/>
      <c r="T720" s="255"/>
      <c r="U720" s="256"/>
      <c r="V720" s="256"/>
      <c r="W720" s="249"/>
    </row>
    <row r="721">
      <c r="A721" s="250"/>
      <c r="B721" s="251"/>
      <c r="C721" s="250"/>
      <c r="D721" s="250"/>
      <c r="E721" s="250"/>
      <c r="F721" s="250"/>
      <c r="G721" s="250"/>
      <c r="H721" s="250"/>
      <c r="I721" s="250"/>
      <c r="J721" s="252"/>
      <c r="K721" s="250"/>
      <c r="L721" s="253"/>
      <c r="M721" s="254"/>
      <c r="N721" s="254"/>
      <c r="O721" s="254"/>
      <c r="P721" s="254"/>
      <c r="Q721" s="254"/>
      <c r="R721" s="254"/>
      <c r="S721" s="254"/>
      <c r="T721" s="255"/>
      <c r="U721" s="256"/>
      <c r="V721" s="256"/>
      <c r="W721" s="249"/>
    </row>
    <row r="722">
      <c r="A722" s="250"/>
      <c r="B722" s="251"/>
      <c r="C722" s="250"/>
      <c r="D722" s="250"/>
      <c r="E722" s="250"/>
      <c r="F722" s="250"/>
      <c r="G722" s="250"/>
      <c r="H722" s="250"/>
      <c r="I722" s="250"/>
      <c r="J722" s="252"/>
      <c r="K722" s="250"/>
      <c r="L722" s="253"/>
      <c r="M722" s="254"/>
      <c r="N722" s="254"/>
      <c r="O722" s="254"/>
      <c r="P722" s="254"/>
      <c r="Q722" s="254"/>
      <c r="R722" s="254"/>
      <c r="S722" s="254"/>
      <c r="T722" s="255"/>
      <c r="U722" s="256"/>
      <c r="V722" s="256"/>
      <c r="W722" s="249"/>
    </row>
    <row r="723">
      <c r="A723" s="250"/>
      <c r="B723" s="251"/>
      <c r="C723" s="250"/>
      <c r="D723" s="250"/>
      <c r="E723" s="250"/>
      <c r="F723" s="250"/>
      <c r="G723" s="250"/>
      <c r="H723" s="250"/>
      <c r="I723" s="250"/>
      <c r="J723" s="252"/>
      <c r="K723" s="250"/>
      <c r="L723" s="253"/>
      <c r="M723" s="254"/>
      <c r="N723" s="254"/>
      <c r="O723" s="254"/>
      <c r="P723" s="254"/>
      <c r="Q723" s="254"/>
      <c r="R723" s="254"/>
      <c r="S723" s="254"/>
      <c r="T723" s="255"/>
      <c r="U723" s="256"/>
      <c r="V723" s="256"/>
      <c r="W723" s="249"/>
    </row>
    <row r="724">
      <c r="A724" s="250"/>
      <c r="B724" s="251"/>
      <c r="C724" s="250"/>
      <c r="D724" s="250"/>
      <c r="E724" s="250"/>
      <c r="F724" s="250"/>
      <c r="G724" s="250"/>
      <c r="H724" s="250"/>
      <c r="I724" s="250"/>
      <c r="J724" s="252"/>
      <c r="K724" s="250"/>
      <c r="L724" s="253"/>
      <c r="M724" s="254"/>
      <c r="N724" s="254"/>
      <c r="O724" s="254"/>
      <c r="P724" s="254"/>
      <c r="Q724" s="254"/>
      <c r="R724" s="254"/>
      <c r="S724" s="254"/>
      <c r="T724" s="255"/>
      <c r="U724" s="256"/>
      <c r="V724" s="256"/>
      <c r="W724" s="249"/>
    </row>
    <row r="725">
      <c r="A725" s="250"/>
      <c r="B725" s="251"/>
      <c r="C725" s="250"/>
      <c r="D725" s="250"/>
      <c r="E725" s="250"/>
      <c r="F725" s="250"/>
      <c r="G725" s="250"/>
      <c r="H725" s="250"/>
      <c r="I725" s="250"/>
      <c r="J725" s="252"/>
      <c r="K725" s="250"/>
      <c r="L725" s="253"/>
      <c r="M725" s="254"/>
      <c r="N725" s="254"/>
      <c r="O725" s="254"/>
      <c r="P725" s="254"/>
      <c r="Q725" s="254"/>
      <c r="R725" s="254"/>
      <c r="S725" s="254"/>
      <c r="T725" s="255"/>
      <c r="U725" s="256"/>
      <c r="V725" s="256"/>
      <c r="W725" s="249"/>
    </row>
    <row r="726">
      <c r="A726" s="250"/>
      <c r="B726" s="251"/>
      <c r="C726" s="250"/>
      <c r="D726" s="250"/>
      <c r="E726" s="250"/>
      <c r="F726" s="250"/>
      <c r="G726" s="250"/>
      <c r="H726" s="250"/>
      <c r="I726" s="250"/>
      <c r="J726" s="252"/>
      <c r="K726" s="250"/>
      <c r="L726" s="253"/>
      <c r="M726" s="254"/>
      <c r="N726" s="254"/>
      <c r="O726" s="254"/>
      <c r="P726" s="254"/>
      <c r="Q726" s="254"/>
      <c r="R726" s="254"/>
      <c r="S726" s="254"/>
      <c r="T726" s="255"/>
      <c r="U726" s="256"/>
      <c r="V726" s="256"/>
      <c r="W726" s="249"/>
    </row>
    <row r="727">
      <c r="A727" s="250"/>
      <c r="B727" s="251"/>
      <c r="C727" s="250"/>
      <c r="D727" s="250"/>
      <c r="E727" s="250"/>
      <c r="F727" s="250"/>
      <c r="G727" s="250"/>
      <c r="H727" s="250"/>
      <c r="I727" s="250"/>
      <c r="J727" s="252"/>
      <c r="K727" s="250"/>
      <c r="L727" s="253"/>
      <c r="M727" s="254"/>
      <c r="N727" s="254"/>
      <c r="O727" s="254"/>
      <c r="P727" s="254"/>
      <c r="Q727" s="254"/>
      <c r="R727" s="254"/>
      <c r="S727" s="254"/>
      <c r="T727" s="255"/>
      <c r="U727" s="256"/>
      <c r="V727" s="256"/>
      <c r="W727" s="249"/>
    </row>
    <row r="728">
      <c r="A728" s="250"/>
      <c r="B728" s="251"/>
      <c r="C728" s="250"/>
      <c r="D728" s="250"/>
      <c r="E728" s="250"/>
      <c r="F728" s="250"/>
      <c r="G728" s="250"/>
      <c r="H728" s="250"/>
      <c r="I728" s="250"/>
      <c r="J728" s="252"/>
      <c r="K728" s="250"/>
      <c r="L728" s="253"/>
      <c r="M728" s="254"/>
      <c r="N728" s="254"/>
      <c r="O728" s="254"/>
      <c r="P728" s="254"/>
      <c r="Q728" s="254"/>
      <c r="R728" s="254"/>
      <c r="S728" s="254"/>
      <c r="T728" s="255"/>
      <c r="U728" s="256"/>
      <c r="V728" s="256"/>
      <c r="W728" s="249"/>
    </row>
    <row r="729">
      <c r="A729" s="250"/>
      <c r="B729" s="251"/>
      <c r="C729" s="250"/>
      <c r="D729" s="250"/>
      <c r="E729" s="250"/>
      <c r="F729" s="250"/>
      <c r="G729" s="250"/>
      <c r="H729" s="250"/>
      <c r="I729" s="250"/>
      <c r="J729" s="252"/>
      <c r="K729" s="250"/>
      <c r="L729" s="253"/>
      <c r="M729" s="254"/>
      <c r="N729" s="254"/>
      <c r="O729" s="254"/>
      <c r="P729" s="254"/>
      <c r="Q729" s="254"/>
      <c r="R729" s="254"/>
      <c r="S729" s="254"/>
      <c r="T729" s="255"/>
      <c r="U729" s="256"/>
      <c r="V729" s="256"/>
      <c r="W729" s="249"/>
    </row>
    <row r="730">
      <c r="A730" s="250"/>
      <c r="B730" s="251"/>
      <c r="C730" s="250"/>
      <c r="D730" s="250"/>
      <c r="E730" s="250"/>
      <c r="F730" s="250"/>
      <c r="G730" s="250"/>
      <c r="H730" s="250"/>
      <c r="I730" s="250"/>
      <c r="J730" s="252"/>
      <c r="K730" s="250"/>
      <c r="L730" s="253"/>
      <c r="M730" s="254"/>
      <c r="N730" s="254"/>
      <c r="O730" s="254"/>
      <c r="P730" s="254"/>
      <c r="Q730" s="254"/>
      <c r="R730" s="254"/>
      <c r="S730" s="254"/>
      <c r="T730" s="255"/>
      <c r="U730" s="256"/>
      <c r="V730" s="256"/>
      <c r="W730" s="249"/>
    </row>
    <row r="731">
      <c r="A731" s="250"/>
      <c r="B731" s="251"/>
      <c r="C731" s="250"/>
      <c r="D731" s="250"/>
      <c r="E731" s="250"/>
      <c r="F731" s="250"/>
      <c r="G731" s="250"/>
      <c r="H731" s="250"/>
      <c r="I731" s="250"/>
      <c r="J731" s="252"/>
      <c r="K731" s="250"/>
      <c r="L731" s="253"/>
      <c r="M731" s="254"/>
      <c r="N731" s="254"/>
      <c r="O731" s="254"/>
      <c r="P731" s="254"/>
      <c r="Q731" s="254"/>
      <c r="R731" s="254"/>
      <c r="S731" s="254"/>
      <c r="T731" s="255"/>
      <c r="U731" s="256"/>
      <c r="V731" s="256"/>
      <c r="W731" s="249"/>
    </row>
    <row r="732">
      <c r="A732" s="250"/>
      <c r="B732" s="251"/>
      <c r="C732" s="250"/>
      <c r="D732" s="250"/>
      <c r="E732" s="250"/>
      <c r="F732" s="250"/>
      <c r="G732" s="250"/>
      <c r="H732" s="250"/>
      <c r="I732" s="250"/>
      <c r="J732" s="252"/>
      <c r="K732" s="250"/>
      <c r="L732" s="253"/>
      <c r="M732" s="254"/>
      <c r="N732" s="254"/>
      <c r="O732" s="254"/>
      <c r="P732" s="254"/>
      <c r="Q732" s="254"/>
      <c r="R732" s="254"/>
      <c r="S732" s="254"/>
      <c r="T732" s="255"/>
      <c r="U732" s="256"/>
      <c r="V732" s="256"/>
      <c r="W732" s="249"/>
    </row>
    <row r="733">
      <c r="A733" s="250"/>
      <c r="B733" s="251"/>
      <c r="C733" s="250"/>
      <c r="D733" s="250"/>
      <c r="E733" s="250"/>
      <c r="F733" s="250"/>
      <c r="G733" s="250"/>
      <c r="H733" s="250"/>
      <c r="I733" s="250"/>
      <c r="J733" s="252"/>
      <c r="K733" s="250"/>
      <c r="L733" s="253"/>
      <c r="M733" s="254"/>
      <c r="N733" s="254"/>
      <c r="O733" s="254"/>
      <c r="P733" s="254"/>
      <c r="Q733" s="254"/>
      <c r="R733" s="254"/>
      <c r="S733" s="254"/>
      <c r="T733" s="255"/>
      <c r="U733" s="256"/>
      <c r="V733" s="256"/>
      <c r="W733" s="249"/>
    </row>
    <row r="734">
      <c r="A734" s="250"/>
      <c r="B734" s="251"/>
      <c r="C734" s="250"/>
      <c r="D734" s="250"/>
      <c r="E734" s="250"/>
      <c r="F734" s="250"/>
      <c r="G734" s="250"/>
      <c r="H734" s="250"/>
      <c r="I734" s="250"/>
      <c r="J734" s="252"/>
      <c r="K734" s="250"/>
      <c r="L734" s="253"/>
      <c r="M734" s="254"/>
      <c r="N734" s="254"/>
      <c r="O734" s="254"/>
      <c r="P734" s="254"/>
      <c r="Q734" s="254"/>
      <c r="R734" s="254"/>
      <c r="S734" s="254"/>
      <c r="T734" s="255"/>
      <c r="U734" s="256"/>
      <c r="V734" s="256"/>
      <c r="W734" s="249"/>
    </row>
    <row r="735">
      <c r="A735" s="250"/>
      <c r="B735" s="251"/>
      <c r="C735" s="250"/>
      <c r="D735" s="250"/>
      <c r="E735" s="250"/>
      <c r="F735" s="250"/>
      <c r="G735" s="250"/>
      <c r="H735" s="250"/>
      <c r="I735" s="250"/>
      <c r="J735" s="252"/>
      <c r="K735" s="250"/>
      <c r="L735" s="253"/>
      <c r="M735" s="254"/>
      <c r="N735" s="254"/>
      <c r="O735" s="254"/>
      <c r="P735" s="254"/>
      <c r="Q735" s="254"/>
      <c r="R735" s="254"/>
      <c r="S735" s="254"/>
      <c r="T735" s="255"/>
      <c r="U735" s="256"/>
      <c r="V735" s="256"/>
      <c r="W735" s="249"/>
    </row>
    <row r="736">
      <c r="A736" s="250"/>
      <c r="B736" s="251"/>
      <c r="C736" s="250"/>
      <c r="D736" s="250"/>
      <c r="E736" s="250"/>
      <c r="F736" s="250"/>
      <c r="G736" s="250"/>
      <c r="H736" s="250"/>
      <c r="I736" s="250"/>
      <c r="J736" s="252"/>
      <c r="K736" s="250"/>
      <c r="L736" s="253"/>
      <c r="M736" s="254"/>
      <c r="N736" s="254"/>
      <c r="O736" s="254"/>
      <c r="P736" s="254"/>
      <c r="Q736" s="254"/>
      <c r="R736" s="254"/>
      <c r="S736" s="254"/>
      <c r="T736" s="255"/>
      <c r="U736" s="256"/>
      <c r="V736" s="256"/>
      <c r="W736" s="249"/>
    </row>
    <row r="737">
      <c r="A737" s="250"/>
      <c r="B737" s="251"/>
      <c r="C737" s="250"/>
      <c r="D737" s="250"/>
      <c r="E737" s="250"/>
      <c r="F737" s="250"/>
      <c r="G737" s="250"/>
      <c r="H737" s="250"/>
      <c r="I737" s="250"/>
      <c r="J737" s="252"/>
      <c r="K737" s="250"/>
      <c r="L737" s="253"/>
      <c r="M737" s="254"/>
      <c r="N737" s="254"/>
      <c r="O737" s="254"/>
      <c r="P737" s="254"/>
      <c r="Q737" s="254"/>
      <c r="R737" s="254"/>
      <c r="S737" s="254"/>
      <c r="T737" s="255"/>
      <c r="U737" s="256"/>
      <c r="V737" s="256"/>
      <c r="W737" s="249"/>
    </row>
    <row r="738">
      <c r="A738" s="250"/>
      <c r="B738" s="251"/>
      <c r="C738" s="250"/>
      <c r="D738" s="250"/>
      <c r="E738" s="250"/>
      <c r="F738" s="250"/>
      <c r="G738" s="250"/>
      <c r="H738" s="250"/>
      <c r="I738" s="250"/>
      <c r="J738" s="252"/>
      <c r="K738" s="250"/>
      <c r="L738" s="253"/>
      <c r="M738" s="254"/>
      <c r="N738" s="254"/>
      <c r="O738" s="254"/>
      <c r="P738" s="254"/>
      <c r="Q738" s="254"/>
      <c r="R738" s="254"/>
      <c r="S738" s="254"/>
      <c r="T738" s="255"/>
      <c r="U738" s="256"/>
      <c r="V738" s="256"/>
      <c r="W738" s="249"/>
    </row>
    <row r="739">
      <c r="A739" s="250"/>
      <c r="B739" s="251"/>
      <c r="C739" s="250"/>
      <c r="D739" s="250"/>
      <c r="E739" s="250"/>
      <c r="F739" s="250"/>
      <c r="G739" s="250"/>
      <c r="H739" s="250"/>
      <c r="I739" s="250"/>
      <c r="J739" s="252"/>
      <c r="K739" s="250"/>
      <c r="L739" s="253"/>
      <c r="M739" s="254"/>
      <c r="N739" s="254"/>
      <c r="O739" s="254"/>
      <c r="P739" s="254"/>
      <c r="Q739" s="254"/>
      <c r="R739" s="254"/>
      <c r="S739" s="254"/>
      <c r="T739" s="255"/>
      <c r="U739" s="256"/>
      <c r="V739" s="256"/>
      <c r="W739" s="249"/>
    </row>
    <row r="740">
      <c r="A740" s="250"/>
      <c r="B740" s="251"/>
      <c r="C740" s="250"/>
      <c r="D740" s="250"/>
      <c r="E740" s="250"/>
      <c r="F740" s="250"/>
      <c r="G740" s="250"/>
      <c r="H740" s="250"/>
      <c r="I740" s="250"/>
      <c r="J740" s="252"/>
      <c r="K740" s="250"/>
      <c r="L740" s="253"/>
      <c r="M740" s="254"/>
      <c r="N740" s="254"/>
      <c r="O740" s="254"/>
      <c r="P740" s="254"/>
      <c r="Q740" s="254"/>
      <c r="R740" s="254"/>
      <c r="S740" s="254"/>
      <c r="T740" s="255"/>
      <c r="U740" s="256"/>
      <c r="V740" s="256"/>
      <c r="W740" s="249"/>
    </row>
    <row r="741">
      <c r="A741" s="250"/>
      <c r="B741" s="251"/>
      <c r="C741" s="250"/>
      <c r="D741" s="250"/>
      <c r="E741" s="250"/>
      <c r="F741" s="250"/>
      <c r="G741" s="250"/>
      <c r="H741" s="250"/>
      <c r="I741" s="250"/>
      <c r="J741" s="252"/>
      <c r="K741" s="250"/>
      <c r="L741" s="253"/>
      <c r="M741" s="254"/>
      <c r="N741" s="254"/>
      <c r="O741" s="254"/>
      <c r="P741" s="254"/>
      <c r="Q741" s="254"/>
      <c r="R741" s="254"/>
      <c r="S741" s="254"/>
      <c r="T741" s="255"/>
      <c r="U741" s="256"/>
      <c r="V741" s="256"/>
      <c r="W741" s="249"/>
    </row>
    <row r="742">
      <c r="A742" s="250"/>
      <c r="B742" s="251"/>
      <c r="C742" s="250"/>
      <c r="D742" s="250"/>
      <c r="E742" s="250"/>
      <c r="F742" s="250"/>
      <c r="G742" s="250"/>
      <c r="H742" s="250"/>
      <c r="I742" s="250"/>
      <c r="J742" s="252"/>
      <c r="K742" s="250"/>
      <c r="L742" s="253"/>
      <c r="M742" s="254"/>
      <c r="N742" s="254"/>
      <c r="O742" s="254"/>
      <c r="P742" s="254"/>
      <c r="Q742" s="254"/>
      <c r="R742" s="254"/>
      <c r="S742" s="254"/>
      <c r="T742" s="255"/>
      <c r="U742" s="256"/>
      <c r="V742" s="256"/>
      <c r="W742" s="249"/>
    </row>
    <row r="743">
      <c r="A743" s="250"/>
      <c r="B743" s="251"/>
      <c r="C743" s="250"/>
      <c r="D743" s="250"/>
      <c r="E743" s="250"/>
      <c r="F743" s="250"/>
      <c r="G743" s="250"/>
      <c r="H743" s="250"/>
      <c r="I743" s="250"/>
      <c r="J743" s="252"/>
      <c r="K743" s="250"/>
      <c r="L743" s="253"/>
      <c r="M743" s="254"/>
      <c r="N743" s="254"/>
      <c r="O743" s="254"/>
      <c r="P743" s="254"/>
      <c r="Q743" s="254"/>
      <c r="R743" s="254"/>
      <c r="S743" s="254"/>
      <c r="T743" s="255"/>
      <c r="U743" s="256"/>
      <c r="V743" s="256"/>
      <c r="W743" s="249"/>
    </row>
    <row r="744">
      <c r="A744" s="250"/>
      <c r="B744" s="251"/>
      <c r="C744" s="250"/>
      <c r="D744" s="250"/>
      <c r="E744" s="250"/>
      <c r="F744" s="250"/>
      <c r="G744" s="250"/>
      <c r="H744" s="250"/>
      <c r="I744" s="250"/>
      <c r="J744" s="252"/>
      <c r="K744" s="250"/>
      <c r="L744" s="253"/>
      <c r="M744" s="254"/>
      <c r="N744" s="254"/>
      <c r="O744" s="254"/>
      <c r="P744" s="254"/>
      <c r="Q744" s="254"/>
      <c r="R744" s="254"/>
      <c r="S744" s="254"/>
      <c r="T744" s="255"/>
      <c r="U744" s="256"/>
      <c r="V744" s="256"/>
      <c r="W744" s="249"/>
    </row>
    <row r="745">
      <c r="A745" s="250"/>
      <c r="B745" s="251"/>
      <c r="C745" s="250"/>
      <c r="D745" s="250"/>
      <c r="E745" s="250"/>
      <c r="F745" s="250"/>
      <c r="G745" s="250"/>
      <c r="H745" s="250"/>
      <c r="I745" s="250"/>
      <c r="J745" s="252"/>
      <c r="K745" s="250"/>
      <c r="L745" s="253"/>
      <c r="M745" s="254"/>
      <c r="N745" s="254"/>
      <c r="O745" s="254"/>
      <c r="P745" s="254"/>
      <c r="Q745" s="254"/>
      <c r="R745" s="254"/>
      <c r="S745" s="254"/>
      <c r="T745" s="255"/>
      <c r="U745" s="256"/>
      <c r="V745" s="256"/>
      <c r="W745" s="249"/>
    </row>
    <row r="746">
      <c r="A746" s="250"/>
      <c r="B746" s="251"/>
      <c r="C746" s="250"/>
      <c r="D746" s="250"/>
      <c r="E746" s="250"/>
      <c r="F746" s="250"/>
      <c r="G746" s="250"/>
      <c r="H746" s="250"/>
      <c r="I746" s="250"/>
      <c r="J746" s="252"/>
      <c r="K746" s="250"/>
      <c r="L746" s="253"/>
      <c r="M746" s="254"/>
      <c r="N746" s="254"/>
      <c r="O746" s="254"/>
      <c r="P746" s="254"/>
      <c r="Q746" s="254"/>
      <c r="R746" s="254"/>
      <c r="S746" s="254"/>
      <c r="T746" s="255"/>
      <c r="U746" s="256"/>
      <c r="V746" s="256"/>
      <c r="W746" s="249"/>
    </row>
    <row r="747">
      <c r="A747" s="250"/>
      <c r="B747" s="251"/>
      <c r="C747" s="250"/>
      <c r="D747" s="250"/>
      <c r="E747" s="250"/>
      <c r="F747" s="250"/>
      <c r="G747" s="250"/>
      <c r="H747" s="250"/>
      <c r="I747" s="250"/>
      <c r="J747" s="252"/>
      <c r="K747" s="250"/>
      <c r="L747" s="253"/>
      <c r="M747" s="254"/>
      <c r="N747" s="254"/>
      <c r="O747" s="254"/>
      <c r="P747" s="254"/>
      <c r="Q747" s="254"/>
      <c r="R747" s="254"/>
      <c r="S747" s="254"/>
      <c r="T747" s="255"/>
      <c r="U747" s="256"/>
      <c r="V747" s="256"/>
      <c r="W747" s="249"/>
    </row>
    <row r="748">
      <c r="A748" s="250"/>
      <c r="B748" s="251"/>
      <c r="C748" s="250"/>
      <c r="D748" s="250"/>
      <c r="E748" s="250"/>
      <c r="F748" s="250"/>
      <c r="G748" s="250"/>
      <c r="H748" s="250"/>
      <c r="I748" s="250"/>
      <c r="J748" s="252"/>
      <c r="K748" s="250"/>
      <c r="L748" s="253"/>
      <c r="M748" s="254"/>
      <c r="N748" s="254"/>
      <c r="O748" s="254"/>
      <c r="P748" s="254"/>
      <c r="Q748" s="254"/>
      <c r="R748" s="254"/>
      <c r="S748" s="254"/>
      <c r="T748" s="255"/>
      <c r="U748" s="256"/>
      <c r="V748" s="256"/>
      <c r="W748" s="249"/>
    </row>
    <row r="749">
      <c r="A749" s="250"/>
      <c r="B749" s="251"/>
      <c r="C749" s="250"/>
      <c r="D749" s="250"/>
      <c r="E749" s="250"/>
      <c r="F749" s="250"/>
      <c r="G749" s="250"/>
      <c r="H749" s="250"/>
      <c r="I749" s="250"/>
      <c r="J749" s="252"/>
      <c r="K749" s="250"/>
      <c r="L749" s="253"/>
      <c r="M749" s="254"/>
      <c r="N749" s="254"/>
      <c r="O749" s="254"/>
      <c r="P749" s="254"/>
      <c r="Q749" s="254"/>
      <c r="R749" s="254"/>
      <c r="S749" s="254"/>
      <c r="T749" s="255"/>
      <c r="U749" s="256"/>
      <c r="V749" s="256"/>
      <c r="W749" s="249"/>
    </row>
    <row r="750">
      <c r="A750" s="250"/>
      <c r="B750" s="251"/>
      <c r="C750" s="250"/>
      <c r="D750" s="250"/>
      <c r="E750" s="250"/>
      <c r="F750" s="250"/>
      <c r="G750" s="250"/>
      <c r="H750" s="250"/>
      <c r="I750" s="250"/>
      <c r="J750" s="252"/>
      <c r="K750" s="250"/>
      <c r="L750" s="253"/>
      <c r="M750" s="254"/>
      <c r="N750" s="254"/>
      <c r="O750" s="254"/>
      <c r="P750" s="254"/>
      <c r="Q750" s="254"/>
      <c r="R750" s="254"/>
      <c r="S750" s="254"/>
      <c r="T750" s="255"/>
      <c r="U750" s="256"/>
      <c r="V750" s="256"/>
      <c r="W750" s="249"/>
    </row>
    <row r="751">
      <c r="A751" s="250"/>
      <c r="B751" s="251"/>
      <c r="C751" s="250"/>
      <c r="D751" s="250"/>
      <c r="E751" s="250"/>
      <c r="F751" s="250"/>
      <c r="G751" s="250"/>
      <c r="H751" s="250"/>
      <c r="I751" s="250"/>
      <c r="J751" s="252"/>
      <c r="K751" s="250"/>
      <c r="L751" s="253"/>
      <c r="M751" s="254"/>
      <c r="N751" s="254"/>
      <c r="O751" s="254"/>
      <c r="P751" s="254"/>
      <c r="Q751" s="254"/>
      <c r="R751" s="254"/>
      <c r="S751" s="254"/>
      <c r="T751" s="255"/>
      <c r="U751" s="256"/>
      <c r="V751" s="256"/>
      <c r="W751" s="249"/>
    </row>
    <row r="752">
      <c r="A752" s="250"/>
      <c r="B752" s="251"/>
      <c r="C752" s="250"/>
      <c r="D752" s="250"/>
      <c r="E752" s="250"/>
      <c r="F752" s="250"/>
      <c r="G752" s="250"/>
      <c r="H752" s="250"/>
      <c r="I752" s="250"/>
      <c r="J752" s="252"/>
      <c r="K752" s="250"/>
      <c r="L752" s="253"/>
      <c r="M752" s="254"/>
      <c r="N752" s="254"/>
      <c r="O752" s="254"/>
      <c r="P752" s="254"/>
      <c r="Q752" s="254"/>
      <c r="R752" s="254"/>
      <c r="S752" s="254"/>
      <c r="T752" s="255"/>
      <c r="U752" s="256"/>
      <c r="V752" s="256"/>
      <c r="W752" s="249"/>
    </row>
    <row r="753">
      <c r="A753" s="250"/>
      <c r="B753" s="251"/>
      <c r="C753" s="250"/>
      <c r="D753" s="250"/>
      <c r="E753" s="250"/>
      <c r="F753" s="250"/>
      <c r="G753" s="250"/>
      <c r="H753" s="250"/>
      <c r="I753" s="250"/>
      <c r="J753" s="252"/>
      <c r="K753" s="250"/>
      <c r="L753" s="253"/>
      <c r="M753" s="254"/>
      <c r="N753" s="254"/>
      <c r="O753" s="254"/>
      <c r="P753" s="254"/>
      <c r="Q753" s="254"/>
      <c r="R753" s="254"/>
      <c r="S753" s="254"/>
      <c r="T753" s="255"/>
      <c r="U753" s="256"/>
      <c r="V753" s="256"/>
      <c r="W753" s="249"/>
    </row>
    <row r="754">
      <c r="A754" s="250"/>
      <c r="B754" s="251"/>
      <c r="C754" s="250"/>
      <c r="D754" s="250"/>
      <c r="E754" s="250"/>
      <c r="F754" s="250"/>
      <c r="G754" s="250"/>
      <c r="H754" s="250"/>
      <c r="I754" s="250"/>
      <c r="J754" s="252"/>
      <c r="K754" s="250"/>
      <c r="L754" s="253"/>
      <c r="M754" s="254"/>
      <c r="N754" s="254"/>
      <c r="O754" s="254"/>
      <c r="P754" s="254"/>
      <c r="Q754" s="254"/>
      <c r="R754" s="254"/>
      <c r="S754" s="254"/>
      <c r="T754" s="255"/>
      <c r="U754" s="256"/>
      <c r="V754" s="256"/>
      <c r="W754" s="249"/>
    </row>
    <row r="755">
      <c r="A755" s="250"/>
      <c r="B755" s="251"/>
      <c r="C755" s="250"/>
      <c r="D755" s="250"/>
      <c r="E755" s="250"/>
      <c r="F755" s="250"/>
      <c r="G755" s="250"/>
      <c r="H755" s="250"/>
      <c r="I755" s="250"/>
      <c r="J755" s="252"/>
      <c r="K755" s="250"/>
      <c r="L755" s="253"/>
      <c r="M755" s="254"/>
      <c r="N755" s="254"/>
      <c r="O755" s="254"/>
      <c r="P755" s="254"/>
      <c r="Q755" s="254"/>
      <c r="R755" s="254"/>
      <c r="S755" s="254"/>
      <c r="T755" s="255"/>
      <c r="U755" s="256"/>
      <c r="V755" s="256"/>
      <c r="W755" s="249"/>
    </row>
    <row r="756">
      <c r="A756" s="250"/>
      <c r="B756" s="251"/>
      <c r="C756" s="250"/>
      <c r="D756" s="250"/>
      <c r="E756" s="250"/>
      <c r="F756" s="250"/>
      <c r="G756" s="250"/>
      <c r="H756" s="250"/>
      <c r="I756" s="250"/>
      <c r="J756" s="252"/>
      <c r="K756" s="250"/>
      <c r="L756" s="253"/>
      <c r="M756" s="254"/>
      <c r="N756" s="254"/>
      <c r="O756" s="254"/>
      <c r="P756" s="254"/>
      <c r="Q756" s="254"/>
      <c r="R756" s="254"/>
      <c r="S756" s="254"/>
      <c r="T756" s="255"/>
      <c r="U756" s="256"/>
      <c r="V756" s="256"/>
      <c r="W756" s="249"/>
    </row>
    <row r="757">
      <c r="A757" s="250"/>
      <c r="B757" s="251"/>
      <c r="C757" s="250"/>
      <c r="D757" s="250"/>
      <c r="E757" s="250"/>
      <c r="F757" s="250"/>
      <c r="G757" s="250"/>
      <c r="H757" s="250"/>
      <c r="I757" s="250"/>
      <c r="J757" s="252"/>
      <c r="K757" s="250"/>
      <c r="L757" s="253"/>
      <c r="M757" s="254"/>
      <c r="N757" s="254"/>
      <c r="O757" s="254"/>
      <c r="P757" s="254"/>
      <c r="Q757" s="254"/>
      <c r="R757" s="254"/>
      <c r="S757" s="254"/>
      <c r="T757" s="255"/>
      <c r="U757" s="256"/>
      <c r="V757" s="256"/>
      <c r="W757" s="249"/>
    </row>
    <row r="758">
      <c r="A758" s="250"/>
      <c r="B758" s="251"/>
      <c r="C758" s="250"/>
      <c r="D758" s="250"/>
      <c r="E758" s="250"/>
      <c r="F758" s="250"/>
      <c r="G758" s="250"/>
      <c r="H758" s="250"/>
      <c r="I758" s="250"/>
      <c r="J758" s="252"/>
      <c r="K758" s="250"/>
      <c r="L758" s="253"/>
      <c r="M758" s="254"/>
      <c r="N758" s="254"/>
      <c r="O758" s="254"/>
      <c r="P758" s="254"/>
      <c r="Q758" s="254"/>
      <c r="R758" s="254"/>
      <c r="S758" s="254"/>
      <c r="T758" s="255"/>
      <c r="U758" s="256"/>
      <c r="V758" s="256"/>
      <c r="W758" s="249"/>
    </row>
    <row r="759">
      <c r="A759" s="250"/>
      <c r="B759" s="251"/>
      <c r="C759" s="250"/>
      <c r="D759" s="250"/>
      <c r="E759" s="250"/>
      <c r="F759" s="250"/>
      <c r="G759" s="250"/>
      <c r="H759" s="250"/>
      <c r="I759" s="250"/>
      <c r="J759" s="252"/>
      <c r="K759" s="250"/>
      <c r="L759" s="253"/>
      <c r="M759" s="254"/>
      <c r="N759" s="254"/>
      <c r="O759" s="254"/>
      <c r="P759" s="254"/>
      <c r="Q759" s="254"/>
      <c r="R759" s="254"/>
      <c r="S759" s="254"/>
      <c r="T759" s="255"/>
      <c r="U759" s="256"/>
      <c r="V759" s="256"/>
      <c r="W759" s="249"/>
    </row>
    <row r="760">
      <c r="A760" s="250"/>
      <c r="B760" s="251"/>
      <c r="C760" s="250"/>
      <c r="D760" s="250"/>
      <c r="E760" s="250"/>
      <c r="F760" s="250"/>
      <c r="G760" s="250"/>
      <c r="H760" s="250"/>
      <c r="I760" s="250"/>
      <c r="J760" s="252"/>
      <c r="K760" s="250"/>
      <c r="L760" s="253"/>
      <c r="M760" s="254"/>
      <c r="N760" s="254"/>
      <c r="O760" s="254"/>
      <c r="P760" s="254"/>
      <c r="Q760" s="254"/>
      <c r="R760" s="254"/>
      <c r="S760" s="254"/>
      <c r="T760" s="255"/>
      <c r="U760" s="256"/>
      <c r="V760" s="256"/>
      <c r="W760" s="249"/>
    </row>
    <row r="761">
      <c r="A761" s="250"/>
      <c r="B761" s="251"/>
      <c r="C761" s="250"/>
      <c r="D761" s="250"/>
      <c r="E761" s="250"/>
      <c r="F761" s="250"/>
      <c r="G761" s="250"/>
      <c r="H761" s="250"/>
      <c r="I761" s="250"/>
      <c r="J761" s="252"/>
      <c r="K761" s="250"/>
      <c r="L761" s="253"/>
      <c r="M761" s="254"/>
      <c r="N761" s="254"/>
      <c r="O761" s="254"/>
      <c r="P761" s="254"/>
      <c r="Q761" s="254"/>
      <c r="R761" s="254"/>
      <c r="S761" s="254"/>
      <c r="T761" s="255"/>
      <c r="U761" s="256"/>
      <c r="V761" s="256"/>
      <c r="W761" s="249"/>
    </row>
    <row r="762">
      <c r="A762" s="250"/>
      <c r="B762" s="251"/>
      <c r="C762" s="250"/>
      <c r="D762" s="250"/>
      <c r="E762" s="250"/>
      <c r="F762" s="250"/>
      <c r="G762" s="250"/>
      <c r="H762" s="250"/>
      <c r="I762" s="250"/>
      <c r="J762" s="252"/>
      <c r="K762" s="250"/>
      <c r="L762" s="253"/>
      <c r="M762" s="254"/>
      <c r="N762" s="254"/>
      <c r="O762" s="254"/>
      <c r="P762" s="254"/>
      <c r="Q762" s="254"/>
      <c r="R762" s="254"/>
      <c r="S762" s="254"/>
      <c r="T762" s="255"/>
      <c r="U762" s="256"/>
      <c r="V762" s="256"/>
      <c r="W762" s="249"/>
    </row>
    <row r="763">
      <c r="A763" s="250"/>
      <c r="B763" s="251"/>
      <c r="C763" s="250"/>
      <c r="D763" s="250"/>
      <c r="E763" s="250"/>
      <c r="F763" s="250"/>
      <c r="G763" s="250"/>
      <c r="H763" s="250"/>
      <c r="I763" s="250"/>
      <c r="J763" s="252"/>
      <c r="K763" s="250"/>
      <c r="L763" s="253"/>
      <c r="M763" s="254"/>
      <c r="N763" s="254"/>
      <c r="O763" s="254"/>
      <c r="P763" s="254"/>
      <c r="Q763" s="254"/>
      <c r="R763" s="254"/>
      <c r="S763" s="254"/>
      <c r="T763" s="255"/>
      <c r="U763" s="256"/>
      <c r="V763" s="256"/>
      <c r="W763" s="249"/>
    </row>
    <row r="764">
      <c r="A764" s="250"/>
      <c r="B764" s="251"/>
      <c r="C764" s="250"/>
      <c r="D764" s="250"/>
      <c r="E764" s="250"/>
      <c r="F764" s="250"/>
      <c r="G764" s="250"/>
      <c r="H764" s="250"/>
      <c r="I764" s="250"/>
      <c r="J764" s="252"/>
      <c r="K764" s="250"/>
      <c r="L764" s="253"/>
      <c r="M764" s="254"/>
      <c r="N764" s="254"/>
      <c r="O764" s="254"/>
      <c r="P764" s="254"/>
      <c r="Q764" s="254"/>
      <c r="R764" s="254"/>
      <c r="S764" s="254"/>
      <c r="T764" s="255"/>
      <c r="U764" s="256"/>
      <c r="V764" s="256"/>
      <c r="W764" s="249"/>
    </row>
    <row r="765">
      <c r="A765" s="250"/>
      <c r="B765" s="251"/>
      <c r="C765" s="250"/>
      <c r="D765" s="250"/>
      <c r="E765" s="250"/>
      <c r="F765" s="250"/>
      <c r="G765" s="250"/>
      <c r="H765" s="250"/>
      <c r="I765" s="250"/>
      <c r="J765" s="252"/>
      <c r="K765" s="250"/>
      <c r="L765" s="253"/>
      <c r="M765" s="254"/>
      <c r="N765" s="254"/>
      <c r="O765" s="254"/>
      <c r="P765" s="254"/>
      <c r="Q765" s="254"/>
      <c r="R765" s="254"/>
      <c r="S765" s="254"/>
      <c r="T765" s="255"/>
      <c r="U765" s="256"/>
      <c r="V765" s="256"/>
      <c r="W765" s="249"/>
    </row>
    <row r="766">
      <c r="A766" s="250"/>
      <c r="B766" s="251"/>
      <c r="C766" s="250"/>
      <c r="D766" s="250"/>
      <c r="E766" s="250"/>
      <c r="F766" s="250"/>
      <c r="G766" s="250"/>
      <c r="H766" s="250"/>
      <c r="I766" s="250"/>
      <c r="J766" s="252"/>
      <c r="K766" s="250"/>
      <c r="L766" s="253"/>
      <c r="M766" s="254"/>
      <c r="N766" s="254"/>
      <c r="O766" s="254"/>
      <c r="P766" s="254"/>
      <c r="Q766" s="254"/>
      <c r="R766" s="254"/>
      <c r="S766" s="254"/>
      <c r="T766" s="255"/>
      <c r="U766" s="256"/>
      <c r="V766" s="256"/>
      <c r="W766" s="249"/>
    </row>
    <row r="767">
      <c r="A767" s="250"/>
      <c r="B767" s="251"/>
      <c r="C767" s="250"/>
      <c r="D767" s="250"/>
      <c r="E767" s="250"/>
      <c r="F767" s="250"/>
      <c r="G767" s="250"/>
      <c r="H767" s="250"/>
      <c r="I767" s="250"/>
      <c r="J767" s="252"/>
      <c r="K767" s="250"/>
      <c r="L767" s="253"/>
      <c r="M767" s="254"/>
      <c r="N767" s="254"/>
      <c r="O767" s="254"/>
      <c r="P767" s="254"/>
      <c r="Q767" s="254"/>
      <c r="R767" s="254"/>
      <c r="S767" s="254"/>
      <c r="T767" s="255"/>
      <c r="U767" s="256"/>
      <c r="V767" s="256"/>
      <c r="W767" s="249"/>
    </row>
    <row r="768">
      <c r="A768" s="250"/>
      <c r="B768" s="251"/>
      <c r="C768" s="250"/>
      <c r="D768" s="250"/>
      <c r="E768" s="250"/>
      <c r="F768" s="250"/>
      <c r="G768" s="250"/>
      <c r="H768" s="250"/>
      <c r="I768" s="250"/>
      <c r="J768" s="252"/>
      <c r="K768" s="250"/>
      <c r="L768" s="253"/>
      <c r="M768" s="254"/>
      <c r="N768" s="254"/>
      <c r="O768" s="254"/>
      <c r="P768" s="254"/>
      <c r="Q768" s="254"/>
      <c r="R768" s="254"/>
      <c r="S768" s="254"/>
      <c r="T768" s="255"/>
      <c r="U768" s="256"/>
      <c r="V768" s="256"/>
      <c r="W768" s="249"/>
    </row>
    <row r="769">
      <c r="A769" s="250"/>
      <c r="B769" s="251"/>
      <c r="C769" s="250"/>
      <c r="D769" s="250"/>
      <c r="E769" s="250"/>
      <c r="F769" s="250"/>
      <c r="G769" s="250"/>
      <c r="H769" s="250"/>
      <c r="I769" s="250"/>
      <c r="J769" s="252"/>
      <c r="K769" s="250"/>
      <c r="L769" s="253"/>
      <c r="M769" s="254"/>
      <c r="N769" s="254"/>
      <c r="O769" s="254"/>
      <c r="P769" s="254"/>
      <c r="Q769" s="254"/>
      <c r="R769" s="254"/>
      <c r="S769" s="254"/>
      <c r="T769" s="255"/>
      <c r="U769" s="256"/>
      <c r="V769" s="256"/>
      <c r="W769" s="249"/>
    </row>
    <row r="770">
      <c r="A770" s="250"/>
      <c r="B770" s="251"/>
      <c r="C770" s="250"/>
      <c r="D770" s="250"/>
      <c r="E770" s="250"/>
      <c r="F770" s="250"/>
      <c r="G770" s="250"/>
      <c r="H770" s="250"/>
      <c r="I770" s="250"/>
      <c r="J770" s="252"/>
      <c r="K770" s="250"/>
      <c r="L770" s="253"/>
      <c r="M770" s="254"/>
      <c r="N770" s="254"/>
      <c r="O770" s="254"/>
      <c r="P770" s="254"/>
      <c r="Q770" s="254"/>
      <c r="R770" s="254"/>
      <c r="S770" s="254"/>
      <c r="T770" s="255"/>
      <c r="U770" s="256"/>
      <c r="V770" s="256"/>
      <c r="W770" s="249"/>
    </row>
    <row r="771">
      <c r="A771" s="250"/>
      <c r="B771" s="251"/>
      <c r="C771" s="250"/>
      <c r="D771" s="250"/>
      <c r="E771" s="250"/>
      <c r="F771" s="250"/>
      <c r="G771" s="250"/>
      <c r="H771" s="250"/>
      <c r="I771" s="250"/>
      <c r="J771" s="252"/>
      <c r="K771" s="250"/>
      <c r="L771" s="253"/>
      <c r="M771" s="254"/>
      <c r="N771" s="254"/>
      <c r="O771" s="254"/>
      <c r="P771" s="254"/>
      <c r="Q771" s="254"/>
      <c r="R771" s="254"/>
      <c r="S771" s="254"/>
      <c r="T771" s="255"/>
      <c r="U771" s="256"/>
      <c r="V771" s="256"/>
      <c r="W771" s="249"/>
    </row>
    <row r="772">
      <c r="A772" s="250"/>
      <c r="B772" s="251"/>
      <c r="C772" s="250"/>
      <c r="D772" s="250"/>
      <c r="E772" s="250"/>
      <c r="F772" s="250"/>
      <c r="G772" s="250"/>
      <c r="H772" s="250"/>
      <c r="I772" s="250"/>
      <c r="J772" s="252"/>
      <c r="K772" s="250"/>
      <c r="L772" s="253"/>
      <c r="M772" s="254"/>
      <c r="N772" s="254"/>
      <c r="O772" s="254"/>
      <c r="P772" s="254"/>
      <c r="Q772" s="254"/>
      <c r="R772" s="254"/>
      <c r="S772" s="254"/>
      <c r="T772" s="255"/>
      <c r="U772" s="256"/>
      <c r="V772" s="256"/>
      <c r="W772" s="249"/>
    </row>
    <row r="773">
      <c r="A773" s="250"/>
      <c r="B773" s="251"/>
      <c r="C773" s="250"/>
      <c r="D773" s="250"/>
      <c r="E773" s="250"/>
      <c r="F773" s="250"/>
      <c r="G773" s="250"/>
      <c r="H773" s="250"/>
      <c r="I773" s="250"/>
      <c r="J773" s="252"/>
      <c r="K773" s="250"/>
      <c r="L773" s="253"/>
      <c r="M773" s="254"/>
      <c r="N773" s="254"/>
      <c r="O773" s="254"/>
      <c r="P773" s="254"/>
      <c r="Q773" s="254"/>
      <c r="R773" s="254"/>
      <c r="S773" s="254"/>
      <c r="T773" s="255"/>
      <c r="U773" s="256"/>
      <c r="V773" s="256"/>
      <c r="W773" s="249"/>
    </row>
    <row r="774">
      <c r="A774" s="250"/>
      <c r="B774" s="251"/>
      <c r="C774" s="250"/>
      <c r="D774" s="250"/>
      <c r="E774" s="250"/>
      <c r="F774" s="250"/>
      <c r="G774" s="250"/>
      <c r="H774" s="250"/>
      <c r="I774" s="250"/>
      <c r="J774" s="252"/>
      <c r="K774" s="250"/>
      <c r="L774" s="253"/>
      <c r="M774" s="254"/>
      <c r="N774" s="254"/>
      <c r="O774" s="254"/>
      <c r="P774" s="254"/>
      <c r="Q774" s="254"/>
      <c r="R774" s="254"/>
      <c r="S774" s="254"/>
      <c r="T774" s="255"/>
      <c r="U774" s="256"/>
      <c r="V774" s="256"/>
      <c r="W774" s="249"/>
    </row>
    <row r="775">
      <c r="A775" s="250"/>
      <c r="B775" s="251"/>
      <c r="C775" s="250"/>
      <c r="D775" s="250"/>
      <c r="E775" s="250"/>
      <c r="F775" s="250"/>
      <c r="G775" s="250"/>
      <c r="H775" s="250"/>
      <c r="I775" s="250"/>
      <c r="J775" s="252"/>
      <c r="K775" s="250"/>
      <c r="L775" s="253"/>
      <c r="M775" s="254"/>
      <c r="N775" s="254"/>
      <c r="O775" s="254"/>
      <c r="P775" s="254"/>
      <c r="Q775" s="254"/>
      <c r="R775" s="254"/>
      <c r="S775" s="254"/>
      <c r="T775" s="255"/>
      <c r="U775" s="256"/>
      <c r="V775" s="256"/>
      <c r="W775" s="249"/>
    </row>
    <row r="776">
      <c r="A776" s="250"/>
      <c r="B776" s="251"/>
      <c r="C776" s="250"/>
      <c r="D776" s="250"/>
      <c r="E776" s="250"/>
      <c r="F776" s="250"/>
      <c r="G776" s="250"/>
      <c r="H776" s="250"/>
      <c r="I776" s="250"/>
      <c r="J776" s="252"/>
      <c r="K776" s="250"/>
      <c r="L776" s="253"/>
      <c r="M776" s="254"/>
      <c r="N776" s="254"/>
      <c r="O776" s="254"/>
      <c r="P776" s="254"/>
      <c r="Q776" s="254"/>
      <c r="R776" s="254"/>
      <c r="S776" s="254"/>
      <c r="T776" s="255"/>
      <c r="U776" s="256"/>
      <c r="V776" s="256"/>
      <c r="W776" s="249"/>
    </row>
    <row r="777">
      <c r="A777" s="250"/>
      <c r="B777" s="251"/>
      <c r="C777" s="250"/>
      <c r="D777" s="250"/>
      <c r="E777" s="250"/>
      <c r="F777" s="250"/>
      <c r="G777" s="250"/>
      <c r="H777" s="250"/>
      <c r="I777" s="250"/>
      <c r="J777" s="252"/>
      <c r="K777" s="250"/>
      <c r="L777" s="253"/>
      <c r="M777" s="254"/>
      <c r="N777" s="254"/>
      <c r="O777" s="254"/>
      <c r="P777" s="254"/>
      <c r="Q777" s="254"/>
      <c r="R777" s="254"/>
      <c r="S777" s="254"/>
      <c r="T777" s="255"/>
      <c r="U777" s="256"/>
      <c r="V777" s="256"/>
      <c r="W777" s="249"/>
    </row>
    <row r="778">
      <c r="A778" s="250"/>
      <c r="B778" s="251"/>
      <c r="C778" s="250"/>
      <c r="D778" s="250"/>
      <c r="E778" s="250"/>
      <c r="F778" s="250"/>
      <c r="G778" s="250"/>
      <c r="H778" s="250"/>
      <c r="I778" s="250"/>
      <c r="J778" s="252"/>
      <c r="K778" s="250"/>
      <c r="L778" s="253"/>
      <c r="M778" s="254"/>
      <c r="N778" s="254"/>
      <c r="O778" s="254"/>
      <c r="P778" s="254"/>
      <c r="Q778" s="254"/>
      <c r="R778" s="254"/>
      <c r="S778" s="254"/>
      <c r="T778" s="255"/>
      <c r="U778" s="256"/>
      <c r="V778" s="256"/>
      <c r="W778" s="249"/>
    </row>
    <row r="779">
      <c r="A779" s="250"/>
      <c r="B779" s="251"/>
      <c r="C779" s="250"/>
      <c r="D779" s="250"/>
      <c r="E779" s="250"/>
      <c r="F779" s="250"/>
      <c r="G779" s="250"/>
      <c r="H779" s="250"/>
      <c r="I779" s="250"/>
      <c r="J779" s="252"/>
      <c r="K779" s="250"/>
      <c r="L779" s="253"/>
      <c r="M779" s="254"/>
      <c r="N779" s="254"/>
      <c r="O779" s="254"/>
      <c r="P779" s="254"/>
      <c r="Q779" s="254"/>
      <c r="R779" s="254"/>
      <c r="S779" s="254"/>
      <c r="T779" s="255"/>
      <c r="U779" s="256"/>
      <c r="V779" s="256"/>
      <c r="W779" s="249"/>
    </row>
    <row r="780">
      <c r="A780" s="250"/>
      <c r="B780" s="251"/>
      <c r="C780" s="250"/>
      <c r="D780" s="250"/>
      <c r="E780" s="250"/>
      <c r="F780" s="250"/>
      <c r="G780" s="250"/>
      <c r="H780" s="250"/>
      <c r="I780" s="250"/>
      <c r="J780" s="252"/>
      <c r="K780" s="250"/>
      <c r="L780" s="253"/>
      <c r="M780" s="254"/>
      <c r="N780" s="254"/>
      <c r="O780" s="254"/>
      <c r="P780" s="254"/>
      <c r="Q780" s="254"/>
      <c r="R780" s="254"/>
      <c r="S780" s="254"/>
      <c r="T780" s="255"/>
      <c r="U780" s="256"/>
      <c r="V780" s="256"/>
      <c r="W780" s="249"/>
    </row>
    <row r="781">
      <c r="A781" s="250"/>
      <c r="B781" s="251"/>
      <c r="C781" s="250"/>
      <c r="D781" s="250"/>
      <c r="E781" s="250"/>
      <c r="F781" s="250"/>
      <c r="G781" s="250"/>
      <c r="H781" s="250"/>
      <c r="I781" s="250"/>
      <c r="J781" s="252"/>
      <c r="K781" s="250"/>
      <c r="L781" s="253"/>
      <c r="M781" s="254"/>
      <c r="N781" s="254"/>
      <c r="O781" s="254"/>
      <c r="P781" s="254"/>
      <c r="Q781" s="254"/>
      <c r="R781" s="254"/>
      <c r="S781" s="254"/>
      <c r="T781" s="255"/>
      <c r="U781" s="256"/>
      <c r="V781" s="256"/>
      <c r="W781" s="249"/>
    </row>
    <row r="782">
      <c r="A782" s="250"/>
      <c r="B782" s="251"/>
      <c r="C782" s="250"/>
      <c r="D782" s="250"/>
      <c r="E782" s="250"/>
      <c r="F782" s="250"/>
      <c r="G782" s="250"/>
      <c r="H782" s="250"/>
      <c r="I782" s="250"/>
      <c r="J782" s="252"/>
      <c r="K782" s="250"/>
      <c r="L782" s="253"/>
      <c r="M782" s="254"/>
      <c r="N782" s="254"/>
      <c r="O782" s="254"/>
      <c r="P782" s="254"/>
      <c r="Q782" s="254"/>
      <c r="R782" s="254"/>
      <c r="S782" s="254"/>
      <c r="T782" s="255"/>
      <c r="U782" s="256"/>
      <c r="V782" s="256"/>
      <c r="W782" s="249"/>
    </row>
    <row r="783">
      <c r="A783" s="250"/>
      <c r="B783" s="251"/>
      <c r="C783" s="250"/>
      <c r="D783" s="250"/>
      <c r="E783" s="250"/>
      <c r="F783" s="250"/>
      <c r="G783" s="250"/>
      <c r="H783" s="250"/>
      <c r="I783" s="250"/>
      <c r="J783" s="252"/>
      <c r="K783" s="250"/>
      <c r="L783" s="253"/>
      <c r="M783" s="254"/>
      <c r="N783" s="254"/>
      <c r="O783" s="254"/>
      <c r="P783" s="254"/>
      <c r="Q783" s="254"/>
      <c r="R783" s="254"/>
      <c r="S783" s="254"/>
      <c r="T783" s="255"/>
      <c r="U783" s="256"/>
      <c r="V783" s="256"/>
      <c r="W783" s="249"/>
    </row>
    <row r="784">
      <c r="A784" s="250"/>
      <c r="B784" s="251"/>
      <c r="C784" s="250"/>
      <c r="D784" s="250"/>
      <c r="E784" s="250"/>
      <c r="F784" s="250"/>
      <c r="G784" s="250"/>
      <c r="H784" s="250"/>
      <c r="I784" s="250"/>
      <c r="J784" s="252"/>
      <c r="K784" s="250"/>
      <c r="L784" s="253"/>
      <c r="M784" s="254"/>
      <c r="N784" s="254"/>
      <c r="O784" s="254"/>
      <c r="P784" s="254"/>
      <c r="Q784" s="254"/>
      <c r="R784" s="254"/>
      <c r="S784" s="254"/>
      <c r="T784" s="255"/>
      <c r="U784" s="256"/>
      <c r="V784" s="256"/>
      <c r="W784" s="249"/>
    </row>
    <row r="785">
      <c r="A785" s="250"/>
      <c r="B785" s="251"/>
      <c r="C785" s="250"/>
      <c r="D785" s="250"/>
      <c r="E785" s="250"/>
      <c r="F785" s="250"/>
      <c r="G785" s="250"/>
      <c r="H785" s="250"/>
      <c r="I785" s="250"/>
      <c r="J785" s="252"/>
      <c r="K785" s="250"/>
      <c r="L785" s="253"/>
      <c r="M785" s="254"/>
      <c r="N785" s="254"/>
      <c r="O785" s="254"/>
      <c r="P785" s="254"/>
      <c r="Q785" s="254"/>
      <c r="R785" s="254"/>
      <c r="S785" s="254"/>
      <c r="T785" s="255"/>
      <c r="U785" s="256"/>
      <c r="V785" s="256"/>
      <c r="W785" s="249"/>
    </row>
    <row r="786">
      <c r="A786" s="250"/>
      <c r="B786" s="251"/>
      <c r="C786" s="250"/>
      <c r="D786" s="250"/>
      <c r="E786" s="250"/>
      <c r="F786" s="250"/>
      <c r="G786" s="250"/>
      <c r="H786" s="250"/>
      <c r="I786" s="250"/>
      <c r="J786" s="252"/>
      <c r="K786" s="250"/>
      <c r="L786" s="253"/>
      <c r="M786" s="254"/>
      <c r="N786" s="254"/>
      <c r="O786" s="254"/>
      <c r="P786" s="254"/>
      <c r="Q786" s="254"/>
      <c r="R786" s="254"/>
      <c r="S786" s="254"/>
      <c r="T786" s="255"/>
      <c r="U786" s="256"/>
      <c r="V786" s="256"/>
      <c r="W786" s="249"/>
    </row>
    <row r="787">
      <c r="A787" s="250"/>
      <c r="B787" s="251"/>
      <c r="C787" s="250"/>
      <c r="D787" s="250"/>
      <c r="E787" s="250"/>
      <c r="F787" s="250"/>
      <c r="G787" s="250"/>
      <c r="H787" s="250"/>
      <c r="I787" s="250"/>
      <c r="J787" s="252"/>
      <c r="K787" s="250"/>
      <c r="L787" s="253"/>
      <c r="M787" s="254"/>
      <c r="N787" s="254"/>
      <c r="O787" s="254"/>
      <c r="P787" s="254"/>
      <c r="Q787" s="254"/>
      <c r="R787" s="254"/>
      <c r="S787" s="254"/>
      <c r="T787" s="255"/>
      <c r="U787" s="256"/>
      <c r="V787" s="256"/>
      <c r="W787" s="249"/>
    </row>
    <row r="788">
      <c r="A788" s="250"/>
      <c r="B788" s="251"/>
      <c r="C788" s="250"/>
      <c r="D788" s="250"/>
      <c r="E788" s="250"/>
      <c r="F788" s="250"/>
      <c r="G788" s="250"/>
      <c r="H788" s="250"/>
      <c r="I788" s="250"/>
      <c r="J788" s="252"/>
      <c r="K788" s="250"/>
      <c r="L788" s="253"/>
      <c r="M788" s="254"/>
      <c r="N788" s="254"/>
      <c r="O788" s="254"/>
      <c r="P788" s="254"/>
      <c r="Q788" s="254"/>
      <c r="R788" s="254"/>
      <c r="S788" s="254"/>
      <c r="T788" s="255"/>
      <c r="U788" s="256"/>
      <c r="V788" s="256"/>
      <c r="W788" s="249"/>
    </row>
    <row r="789">
      <c r="A789" s="250"/>
      <c r="B789" s="251"/>
      <c r="C789" s="250"/>
      <c r="D789" s="250"/>
      <c r="E789" s="250"/>
      <c r="F789" s="250"/>
      <c r="G789" s="250"/>
      <c r="H789" s="250"/>
      <c r="I789" s="250"/>
      <c r="J789" s="252"/>
      <c r="K789" s="250"/>
      <c r="L789" s="253"/>
      <c r="M789" s="254"/>
      <c r="N789" s="254"/>
      <c r="O789" s="254"/>
      <c r="P789" s="254"/>
      <c r="Q789" s="254"/>
      <c r="R789" s="254"/>
      <c r="S789" s="254"/>
      <c r="T789" s="255"/>
      <c r="U789" s="256"/>
      <c r="V789" s="256"/>
      <c r="W789" s="249"/>
    </row>
    <row r="790">
      <c r="A790" s="250"/>
      <c r="B790" s="251"/>
      <c r="C790" s="250"/>
      <c r="D790" s="250"/>
      <c r="E790" s="250"/>
      <c r="F790" s="250"/>
      <c r="G790" s="250"/>
      <c r="H790" s="250"/>
      <c r="I790" s="250"/>
      <c r="J790" s="252"/>
      <c r="K790" s="250"/>
      <c r="L790" s="253"/>
      <c r="M790" s="254"/>
      <c r="N790" s="254"/>
      <c r="O790" s="254"/>
      <c r="P790" s="254"/>
      <c r="Q790" s="254"/>
      <c r="R790" s="254"/>
      <c r="S790" s="254"/>
      <c r="T790" s="255"/>
      <c r="U790" s="256"/>
      <c r="V790" s="256"/>
      <c r="W790" s="249"/>
    </row>
    <row r="791">
      <c r="A791" s="250"/>
      <c r="B791" s="251"/>
      <c r="C791" s="250"/>
      <c r="D791" s="250"/>
      <c r="E791" s="250"/>
      <c r="F791" s="250"/>
      <c r="G791" s="250"/>
      <c r="H791" s="250"/>
      <c r="I791" s="250"/>
      <c r="J791" s="252"/>
      <c r="K791" s="250"/>
      <c r="L791" s="253"/>
      <c r="M791" s="254"/>
      <c r="N791" s="254"/>
      <c r="O791" s="254"/>
      <c r="P791" s="254"/>
      <c r="Q791" s="254"/>
      <c r="R791" s="254"/>
      <c r="S791" s="254"/>
      <c r="T791" s="255"/>
      <c r="U791" s="256"/>
      <c r="V791" s="256"/>
      <c r="W791" s="249"/>
    </row>
    <row r="792">
      <c r="A792" s="250"/>
      <c r="B792" s="251"/>
      <c r="C792" s="250"/>
      <c r="D792" s="250"/>
      <c r="E792" s="250"/>
      <c r="F792" s="250"/>
      <c r="G792" s="250"/>
      <c r="H792" s="250"/>
      <c r="I792" s="250"/>
      <c r="J792" s="252"/>
      <c r="K792" s="250"/>
      <c r="L792" s="253"/>
      <c r="M792" s="254"/>
      <c r="N792" s="254"/>
      <c r="O792" s="254"/>
      <c r="P792" s="254"/>
      <c r="Q792" s="254"/>
      <c r="R792" s="254"/>
      <c r="S792" s="254"/>
      <c r="T792" s="255"/>
      <c r="U792" s="256"/>
      <c r="V792" s="256"/>
      <c r="W792" s="249"/>
    </row>
    <row r="793">
      <c r="A793" s="250"/>
      <c r="B793" s="251"/>
      <c r="C793" s="250"/>
      <c r="D793" s="250"/>
      <c r="E793" s="250"/>
      <c r="F793" s="250"/>
      <c r="G793" s="250"/>
      <c r="H793" s="250"/>
      <c r="I793" s="250"/>
      <c r="J793" s="252"/>
      <c r="K793" s="250"/>
      <c r="L793" s="253"/>
      <c r="M793" s="254"/>
      <c r="N793" s="254"/>
      <c r="O793" s="254"/>
      <c r="P793" s="254"/>
      <c r="Q793" s="254"/>
      <c r="R793" s="254"/>
      <c r="S793" s="254"/>
      <c r="T793" s="255"/>
      <c r="U793" s="256"/>
      <c r="V793" s="256"/>
      <c r="W793" s="249"/>
    </row>
    <row r="794">
      <c r="A794" s="250"/>
      <c r="B794" s="251"/>
      <c r="C794" s="250"/>
      <c r="D794" s="250"/>
      <c r="E794" s="250"/>
      <c r="F794" s="250"/>
      <c r="G794" s="250"/>
      <c r="H794" s="250"/>
      <c r="I794" s="250"/>
      <c r="J794" s="252"/>
      <c r="K794" s="250"/>
      <c r="L794" s="253"/>
      <c r="M794" s="254"/>
      <c r="N794" s="254"/>
      <c r="O794" s="254"/>
      <c r="P794" s="254"/>
      <c r="Q794" s="254"/>
      <c r="R794" s="254"/>
      <c r="S794" s="254"/>
      <c r="T794" s="255"/>
      <c r="U794" s="256"/>
      <c r="V794" s="256"/>
      <c r="W794" s="249"/>
    </row>
    <row r="795">
      <c r="A795" s="250"/>
      <c r="B795" s="251"/>
      <c r="C795" s="250"/>
      <c r="D795" s="250"/>
      <c r="E795" s="250"/>
      <c r="F795" s="250"/>
      <c r="G795" s="250"/>
      <c r="H795" s="250"/>
      <c r="I795" s="250"/>
      <c r="J795" s="252"/>
      <c r="K795" s="250"/>
      <c r="L795" s="253"/>
      <c r="M795" s="254"/>
      <c r="N795" s="254"/>
      <c r="O795" s="254"/>
      <c r="P795" s="254"/>
      <c r="Q795" s="254"/>
      <c r="R795" s="254"/>
      <c r="S795" s="254"/>
      <c r="T795" s="255"/>
      <c r="U795" s="256"/>
      <c r="V795" s="256"/>
      <c r="W795" s="249"/>
    </row>
    <row r="796">
      <c r="A796" s="250"/>
      <c r="B796" s="251"/>
      <c r="C796" s="250"/>
      <c r="D796" s="250"/>
      <c r="E796" s="250"/>
      <c r="F796" s="250"/>
      <c r="G796" s="250"/>
      <c r="H796" s="250"/>
      <c r="I796" s="250"/>
      <c r="J796" s="252"/>
      <c r="K796" s="250"/>
      <c r="L796" s="253"/>
      <c r="M796" s="254"/>
      <c r="N796" s="254"/>
      <c r="O796" s="254"/>
      <c r="P796" s="254"/>
      <c r="Q796" s="254"/>
      <c r="R796" s="254"/>
      <c r="S796" s="254"/>
      <c r="T796" s="255"/>
      <c r="U796" s="256"/>
      <c r="V796" s="256"/>
      <c r="W796" s="249"/>
    </row>
    <row r="797">
      <c r="A797" s="250"/>
      <c r="B797" s="251"/>
      <c r="C797" s="250"/>
      <c r="D797" s="250"/>
      <c r="E797" s="250"/>
      <c r="F797" s="250"/>
      <c r="G797" s="250"/>
      <c r="H797" s="250"/>
      <c r="I797" s="250"/>
      <c r="J797" s="252"/>
      <c r="K797" s="250"/>
      <c r="L797" s="253"/>
      <c r="M797" s="254"/>
      <c r="N797" s="254"/>
      <c r="O797" s="254"/>
      <c r="P797" s="254"/>
      <c r="Q797" s="254"/>
      <c r="R797" s="254"/>
      <c r="S797" s="254"/>
      <c r="T797" s="255"/>
      <c r="U797" s="256"/>
      <c r="V797" s="256"/>
      <c r="W797" s="249"/>
    </row>
    <row r="798">
      <c r="A798" s="250"/>
      <c r="B798" s="251"/>
      <c r="C798" s="250"/>
      <c r="D798" s="250"/>
      <c r="E798" s="250"/>
      <c r="F798" s="250"/>
      <c r="G798" s="250"/>
      <c r="H798" s="250"/>
      <c r="I798" s="250"/>
      <c r="J798" s="252"/>
      <c r="K798" s="250"/>
      <c r="L798" s="253"/>
      <c r="M798" s="254"/>
      <c r="N798" s="254"/>
      <c r="O798" s="254"/>
      <c r="P798" s="254"/>
      <c r="Q798" s="254"/>
      <c r="R798" s="254"/>
      <c r="S798" s="254"/>
      <c r="T798" s="255"/>
      <c r="U798" s="256"/>
      <c r="V798" s="256"/>
      <c r="W798" s="249"/>
    </row>
    <row r="799">
      <c r="A799" s="250"/>
      <c r="B799" s="251"/>
      <c r="C799" s="250"/>
      <c r="D799" s="250"/>
      <c r="E799" s="250"/>
      <c r="F799" s="250"/>
      <c r="G799" s="250"/>
      <c r="H799" s="250"/>
      <c r="I799" s="250"/>
      <c r="J799" s="252"/>
      <c r="K799" s="250"/>
      <c r="L799" s="253"/>
      <c r="M799" s="254"/>
      <c r="N799" s="254"/>
      <c r="O799" s="254"/>
      <c r="P799" s="254"/>
      <c r="Q799" s="254"/>
      <c r="R799" s="254"/>
      <c r="S799" s="254"/>
      <c r="T799" s="255"/>
      <c r="U799" s="256"/>
      <c r="V799" s="256"/>
      <c r="W799" s="249"/>
    </row>
    <row r="800">
      <c r="A800" s="250"/>
      <c r="B800" s="251"/>
      <c r="C800" s="250"/>
      <c r="D800" s="250"/>
      <c r="E800" s="250"/>
      <c r="F800" s="250"/>
      <c r="G800" s="250"/>
      <c r="H800" s="250"/>
      <c r="I800" s="250"/>
      <c r="J800" s="252"/>
      <c r="K800" s="250"/>
      <c r="L800" s="253"/>
      <c r="M800" s="254"/>
      <c r="N800" s="254"/>
      <c r="O800" s="254"/>
      <c r="P800" s="254"/>
      <c r="Q800" s="254"/>
      <c r="R800" s="254"/>
      <c r="S800" s="254"/>
      <c r="T800" s="255"/>
      <c r="U800" s="256"/>
      <c r="V800" s="256"/>
      <c r="W800" s="249"/>
    </row>
    <row r="801">
      <c r="A801" s="250"/>
      <c r="B801" s="251"/>
      <c r="C801" s="250"/>
      <c r="D801" s="250"/>
      <c r="E801" s="250"/>
      <c r="F801" s="250"/>
      <c r="G801" s="250"/>
      <c r="H801" s="250"/>
      <c r="I801" s="250"/>
      <c r="J801" s="252"/>
      <c r="K801" s="250"/>
      <c r="L801" s="253"/>
      <c r="M801" s="254"/>
      <c r="N801" s="254"/>
      <c r="O801" s="254"/>
      <c r="P801" s="254"/>
      <c r="Q801" s="254"/>
      <c r="R801" s="254"/>
      <c r="S801" s="254"/>
      <c r="T801" s="255"/>
      <c r="U801" s="256"/>
      <c r="V801" s="256"/>
      <c r="W801" s="249"/>
    </row>
    <row r="802">
      <c r="A802" s="250"/>
      <c r="B802" s="251"/>
      <c r="C802" s="250"/>
      <c r="D802" s="250"/>
      <c r="E802" s="250"/>
      <c r="F802" s="250"/>
      <c r="G802" s="250"/>
      <c r="H802" s="250"/>
      <c r="I802" s="250"/>
      <c r="J802" s="252"/>
      <c r="K802" s="250"/>
      <c r="L802" s="253"/>
      <c r="M802" s="254"/>
      <c r="N802" s="254"/>
      <c r="O802" s="254"/>
      <c r="P802" s="254"/>
      <c r="Q802" s="254"/>
      <c r="R802" s="254"/>
      <c r="S802" s="254"/>
      <c r="T802" s="255"/>
      <c r="U802" s="256"/>
      <c r="V802" s="256"/>
      <c r="W802" s="249"/>
    </row>
    <row r="803">
      <c r="A803" s="250"/>
      <c r="B803" s="251"/>
      <c r="C803" s="250"/>
      <c r="D803" s="250"/>
      <c r="E803" s="250"/>
      <c r="F803" s="250"/>
      <c r="G803" s="250"/>
      <c r="H803" s="250"/>
      <c r="I803" s="250"/>
      <c r="J803" s="252"/>
      <c r="K803" s="250"/>
      <c r="L803" s="253"/>
      <c r="M803" s="254"/>
      <c r="N803" s="254"/>
      <c r="O803" s="254"/>
      <c r="P803" s="254"/>
      <c r="Q803" s="254"/>
      <c r="R803" s="254"/>
      <c r="S803" s="254"/>
      <c r="T803" s="255"/>
      <c r="U803" s="256"/>
      <c r="V803" s="256"/>
      <c r="W803" s="249"/>
    </row>
    <row r="804">
      <c r="A804" s="250"/>
      <c r="B804" s="251"/>
      <c r="C804" s="250"/>
      <c r="D804" s="250"/>
      <c r="E804" s="250"/>
      <c r="F804" s="250"/>
      <c r="G804" s="250"/>
      <c r="H804" s="250"/>
      <c r="I804" s="250"/>
      <c r="J804" s="252"/>
      <c r="K804" s="250"/>
      <c r="L804" s="253"/>
      <c r="M804" s="254"/>
      <c r="N804" s="254"/>
      <c r="O804" s="254"/>
      <c r="P804" s="254"/>
      <c r="Q804" s="254"/>
      <c r="R804" s="254"/>
      <c r="S804" s="254"/>
      <c r="T804" s="255"/>
      <c r="U804" s="256"/>
      <c r="V804" s="256"/>
      <c r="W804" s="249"/>
    </row>
    <row r="805">
      <c r="A805" s="250"/>
      <c r="B805" s="251"/>
      <c r="C805" s="250"/>
      <c r="D805" s="250"/>
      <c r="E805" s="250"/>
      <c r="F805" s="250"/>
      <c r="G805" s="250"/>
      <c r="H805" s="250"/>
      <c r="I805" s="250"/>
      <c r="J805" s="252"/>
      <c r="K805" s="250"/>
      <c r="L805" s="253"/>
      <c r="M805" s="254"/>
      <c r="N805" s="254"/>
      <c r="O805" s="254"/>
      <c r="P805" s="254"/>
      <c r="Q805" s="254"/>
      <c r="R805" s="254"/>
      <c r="S805" s="254"/>
      <c r="T805" s="255"/>
      <c r="U805" s="256"/>
      <c r="V805" s="256"/>
      <c r="W805" s="249"/>
    </row>
    <row r="806">
      <c r="A806" s="250"/>
      <c r="B806" s="251"/>
      <c r="C806" s="250"/>
      <c r="D806" s="250"/>
      <c r="E806" s="250"/>
      <c r="F806" s="250"/>
      <c r="G806" s="250"/>
      <c r="H806" s="250"/>
      <c r="I806" s="250"/>
      <c r="J806" s="252"/>
      <c r="K806" s="250"/>
      <c r="L806" s="253"/>
      <c r="M806" s="254"/>
      <c r="N806" s="254"/>
      <c r="O806" s="254"/>
      <c r="P806" s="254"/>
      <c r="Q806" s="254"/>
      <c r="R806" s="254"/>
      <c r="S806" s="254"/>
      <c r="T806" s="255"/>
      <c r="U806" s="256"/>
      <c r="V806" s="256"/>
      <c r="W806" s="249"/>
    </row>
    <row r="807">
      <c r="A807" s="250"/>
      <c r="B807" s="251"/>
      <c r="C807" s="250"/>
      <c r="D807" s="250"/>
      <c r="E807" s="250"/>
      <c r="F807" s="250"/>
      <c r="G807" s="250"/>
      <c r="H807" s="250"/>
      <c r="I807" s="250"/>
      <c r="J807" s="252"/>
      <c r="K807" s="250"/>
      <c r="L807" s="253"/>
      <c r="M807" s="254"/>
      <c r="N807" s="254"/>
      <c r="O807" s="254"/>
      <c r="P807" s="254"/>
      <c r="Q807" s="254"/>
      <c r="R807" s="254"/>
      <c r="S807" s="254"/>
      <c r="T807" s="255"/>
      <c r="U807" s="256"/>
      <c r="V807" s="256"/>
      <c r="W807" s="249"/>
    </row>
    <row r="808">
      <c r="A808" s="250"/>
      <c r="B808" s="251"/>
      <c r="C808" s="250"/>
      <c r="D808" s="250"/>
      <c r="E808" s="250"/>
      <c r="F808" s="250"/>
      <c r="G808" s="250"/>
      <c r="H808" s="250"/>
      <c r="I808" s="250"/>
      <c r="J808" s="252"/>
      <c r="K808" s="250"/>
      <c r="L808" s="253"/>
      <c r="M808" s="254"/>
      <c r="N808" s="254"/>
      <c r="O808" s="254"/>
      <c r="P808" s="254"/>
      <c r="Q808" s="254"/>
      <c r="R808" s="254"/>
      <c r="S808" s="254"/>
      <c r="T808" s="255"/>
      <c r="U808" s="256"/>
      <c r="V808" s="256"/>
      <c r="W808" s="249"/>
    </row>
    <row r="809">
      <c r="A809" s="250"/>
      <c r="B809" s="251"/>
      <c r="C809" s="250"/>
      <c r="D809" s="250"/>
      <c r="E809" s="250"/>
      <c r="F809" s="250"/>
      <c r="G809" s="250"/>
      <c r="H809" s="250"/>
      <c r="I809" s="250"/>
      <c r="J809" s="252"/>
      <c r="K809" s="250"/>
      <c r="L809" s="253"/>
      <c r="M809" s="254"/>
      <c r="N809" s="254"/>
      <c r="O809" s="254"/>
      <c r="P809" s="254"/>
      <c r="Q809" s="254"/>
      <c r="R809" s="254"/>
      <c r="S809" s="254"/>
      <c r="T809" s="255"/>
      <c r="U809" s="256"/>
      <c r="V809" s="256"/>
      <c r="W809" s="249"/>
    </row>
    <row r="810">
      <c r="A810" s="250"/>
      <c r="B810" s="251"/>
      <c r="C810" s="250"/>
      <c r="D810" s="250"/>
      <c r="E810" s="250"/>
      <c r="F810" s="250"/>
      <c r="G810" s="250"/>
      <c r="H810" s="250"/>
      <c r="I810" s="250"/>
      <c r="J810" s="252"/>
      <c r="K810" s="250"/>
      <c r="L810" s="253"/>
      <c r="M810" s="254"/>
      <c r="N810" s="254"/>
      <c r="O810" s="254"/>
      <c r="P810" s="254"/>
      <c r="Q810" s="254"/>
      <c r="R810" s="254"/>
      <c r="S810" s="254"/>
      <c r="T810" s="255"/>
      <c r="U810" s="256"/>
      <c r="V810" s="256"/>
      <c r="W810" s="249"/>
    </row>
    <row r="811">
      <c r="A811" s="250"/>
      <c r="B811" s="251"/>
      <c r="C811" s="250"/>
      <c r="D811" s="250"/>
      <c r="E811" s="250"/>
      <c r="F811" s="250"/>
      <c r="G811" s="250"/>
      <c r="H811" s="250"/>
      <c r="I811" s="250"/>
      <c r="J811" s="252"/>
      <c r="K811" s="250"/>
      <c r="L811" s="253"/>
      <c r="M811" s="254"/>
      <c r="N811" s="254"/>
      <c r="O811" s="254"/>
      <c r="P811" s="254"/>
      <c r="Q811" s="254"/>
      <c r="R811" s="254"/>
      <c r="S811" s="254"/>
      <c r="T811" s="255"/>
      <c r="U811" s="256"/>
      <c r="V811" s="256"/>
      <c r="W811" s="249"/>
    </row>
    <row r="812">
      <c r="A812" s="250"/>
      <c r="B812" s="251"/>
      <c r="C812" s="250"/>
      <c r="D812" s="250"/>
      <c r="E812" s="250"/>
      <c r="F812" s="250"/>
      <c r="G812" s="250"/>
      <c r="H812" s="250"/>
      <c r="I812" s="250"/>
      <c r="J812" s="252"/>
      <c r="K812" s="250"/>
      <c r="L812" s="253"/>
      <c r="M812" s="254"/>
      <c r="N812" s="254"/>
      <c r="O812" s="254"/>
      <c r="P812" s="254"/>
      <c r="Q812" s="254"/>
      <c r="R812" s="254"/>
      <c r="S812" s="254"/>
      <c r="T812" s="255"/>
      <c r="U812" s="256"/>
      <c r="V812" s="256"/>
      <c r="W812" s="249"/>
    </row>
    <row r="813">
      <c r="A813" s="250"/>
      <c r="B813" s="251"/>
      <c r="C813" s="250"/>
      <c r="D813" s="250"/>
      <c r="E813" s="250"/>
      <c r="F813" s="250"/>
      <c r="G813" s="250"/>
      <c r="H813" s="250"/>
      <c r="I813" s="250"/>
      <c r="J813" s="252"/>
      <c r="K813" s="250"/>
      <c r="L813" s="253"/>
      <c r="M813" s="254"/>
      <c r="N813" s="254"/>
      <c r="O813" s="254"/>
      <c r="P813" s="254"/>
      <c r="Q813" s="254"/>
      <c r="R813" s="254"/>
      <c r="S813" s="254"/>
      <c r="T813" s="255"/>
      <c r="U813" s="256"/>
      <c r="V813" s="256"/>
      <c r="W813" s="249"/>
    </row>
    <row r="814">
      <c r="A814" s="250"/>
      <c r="B814" s="251"/>
      <c r="C814" s="250"/>
      <c r="D814" s="250"/>
      <c r="E814" s="250"/>
      <c r="F814" s="250"/>
      <c r="G814" s="250"/>
      <c r="H814" s="250"/>
      <c r="I814" s="250"/>
      <c r="J814" s="252"/>
      <c r="K814" s="250"/>
      <c r="L814" s="253"/>
      <c r="M814" s="254"/>
      <c r="N814" s="254"/>
      <c r="O814" s="254"/>
      <c r="P814" s="254"/>
      <c r="Q814" s="254"/>
      <c r="R814" s="254"/>
      <c r="S814" s="254"/>
      <c r="T814" s="255"/>
      <c r="U814" s="256"/>
      <c r="V814" s="256"/>
      <c r="W814" s="249"/>
    </row>
    <row r="815">
      <c r="A815" s="250"/>
      <c r="B815" s="251"/>
      <c r="C815" s="250"/>
      <c r="D815" s="250"/>
      <c r="E815" s="250"/>
      <c r="F815" s="250"/>
      <c r="G815" s="250"/>
      <c r="H815" s="250"/>
      <c r="I815" s="250"/>
      <c r="J815" s="252"/>
      <c r="K815" s="250"/>
      <c r="L815" s="253"/>
      <c r="M815" s="254"/>
      <c r="N815" s="254"/>
      <c r="O815" s="254"/>
      <c r="P815" s="254"/>
      <c r="Q815" s="254"/>
      <c r="R815" s="254"/>
      <c r="S815" s="254"/>
      <c r="T815" s="255"/>
      <c r="U815" s="256"/>
      <c r="V815" s="256"/>
      <c r="W815" s="249"/>
    </row>
    <row r="816">
      <c r="A816" s="250"/>
      <c r="B816" s="251"/>
      <c r="C816" s="250"/>
      <c r="D816" s="250"/>
      <c r="E816" s="250"/>
      <c r="F816" s="250"/>
      <c r="G816" s="250"/>
      <c r="H816" s="250"/>
      <c r="I816" s="250"/>
      <c r="J816" s="252"/>
      <c r="K816" s="250"/>
      <c r="L816" s="253"/>
      <c r="M816" s="254"/>
      <c r="N816" s="254"/>
      <c r="O816" s="254"/>
      <c r="P816" s="254"/>
      <c r="Q816" s="254"/>
      <c r="R816" s="254"/>
      <c r="S816" s="254"/>
      <c r="T816" s="255"/>
      <c r="U816" s="256"/>
      <c r="V816" s="256"/>
      <c r="W816" s="249"/>
    </row>
    <row r="817">
      <c r="A817" s="250"/>
      <c r="B817" s="251"/>
      <c r="C817" s="250"/>
      <c r="D817" s="250"/>
      <c r="E817" s="250"/>
      <c r="F817" s="250"/>
      <c r="G817" s="250"/>
      <c r="H817" s="250"/>
      <c r="I817" s="250"/>
      <c r="J817" s="252"/>
      <c r="K817" s="250"/>
      <c r="L817" s="253"/>
      <c r="M817" s="254"/>
      <c r="N817" s="254"/>
      <c r="O817" s="254"/>
      <c r="P817" s="254"/>
      <c r="Q817" s="254"/>
      <c r="R817" s="254"/>
      <c r="S817" s="254"/>
      <c r="T817" s="255"/>
      <c r="U817" s="256"/>
      <c r="V817" s="256"/>
      <c r="W817" s="249"/>
    </row>
    <row r="818">
      <c r="A818" s="250"/>
      <c r="B818" s="251"/>
      <c r="C818" s="250"/>
      <c r="D818" s="250"/>
      <c r="E818" s="250"/>
      <c r="F818" s="250"/>
      <c r="G818" s="250"/>
      <c r="H818" s="250"/>
      <c r="I818" s="250"/>
      <c r="J818" s="252"/>
      <c r="K818" s="250"/>
      <c r="L818" s="253"/>
      <c r="M818" s="254"/>
      <c r="N818" s="254"/>
      <c r="O818" s="254"/>
      <c r="P818" s="254"/>
      <c r="Q818" s="254"/>
      <c r="R818" s="254"/>
      <c r="S818" s="254"/>
      <c r="T818" s="255"/>
      <c r="U818" s="256"/>
      <c r="V818" s="256"/>
      <c r="W818" s="249"/>
    </row>
    <row r="819">
      <c r="A819" s="250"/>
      <c r="B819" s="251"/>
      <c r="C819" s="250"/>
      <c r="D819" s="250"/>
      <c r="E819" s="250"/>
      <c r="F819" s="250"/>
      <c r="G819" s="250"/>
      <c r="H819" s="250"/>
      <c r="I819" s="250"/>
      <c r="J819" s="252"/>
      <c r="K819" s="250"/>
      <c r="L819" s="253"/>
      <c r="M819" s="254"/>
      <c r="N819" s="254"/>
      <c r="O819" s="254"/>
      <c r="P819" s="254"/>
      <c r="Q819" s="254"/>
      <c r="R819" s="254"/>
      <c r="S819" s="254"/>
      <c r="T819" s="255"/>
      <c r="U819" s="256"/>
      <c r="V819" s="256"/>
      <c r="W819" s="249"/>
    </row>
    <row r="820">
      <c r="A820" s="250"/>
      <c r="B820" s="251"/>
      <c r="C820" s="250"/>
      <c r="D820" s="250"/>
      <c r="E820" s="250"/>
      <c r="F820" s="250"/>
      <c r="G820" s="250"/>
      <c r="H820" s="250"/>
      <c r="I820" s="250"/>
      <c r="J820" s="252"/>
      <c r="K820" s="250"/>
      <c r="L820" s="253"/>
      <c r="M820" s="254"/>
      <c r="N820" s="254"/>
      <c r="O820" s="254"/>
      <c r="P820" s="254"/>
      <c r="Q820" s="254"/>
      <c r="R820" s="254"/>
      <c r="S820" s="254"/>
      <c r="T820" s="255"/>
      <c r="U820" s="256"/>
      <c r="V820" s="256"/>
      <c r="W820" s="249"/>
    </row>
    <row r="821">
      <c r="A821" s="250"/>
      <c r="B821" s="251"/>
      <c r="C821" s="250"/>
      <c r="D821" s="250"/>
      <c r="E821" s="250"/>
      <c r="F821" s="250"/>
      <c r="G821" s="250"/>
      <c r="H821" s="250"/>
      <c r="I821" s="250"/>
      <c r="J821" s="252"/>
      <c r="K821" s="250"/>
      <c r="L821" s="253"/>
      <c r="M821" s="254"/>
      <c r="N821" s="254"/>
      <c r="O821" s="254"/>
      <c r="P821" s="254"/>
      <c r="Q821" s="254"/>
      <c r="R821" s="254"/>
      <c r="S821" s="254"/>
      <c r="T821" s="255"/>
      <c r="U821" s="256"/>
      <c r="V821" s="256"/>
      <c r="W821" s="249"/>
    </row>
    <row r="822">
      <c r="A822" s="250"/>
      <c r="B822" s="251"/>
      <c r="C822" s="250"/>
      <c r="D822" s="250"/>
      <c r="E822" s="250"/>
      <c r="F822" s="250"/>
      <c r="G822" s="250"/>
      <c r="H822" s="250"/>
      <c r="I822" s="250"/>
      <c r="J822" s="252"/>
      <c r="K822" s="250"/>
      <c r="L822" s="253"/>
      <c r="M822" s="254"/>
      <c r="N822" s="254"/>
      <c r="O822" s="254"/>
      <c r="P822" s="254"/>
      <c r="Q822" s="254"/>
      <c r="R822" s="254"/>
      <c r="S822" s="254"/>
      <c r="T822" s="255"/>
      <c r="U822" s="256"/>
      <c r="V822" s="256"/>
      <c r="W822" s="249"/>
    </row>
    <row r="823">
      <c r="A823" s="250"/>
      <c r="B823" s="251"/>
      <c r="C823" s="250"/>
      <c r="D823" s="250"/>
      <c r="E823" s="250"/>
      <c r="F823" s="250"/>
      <c r="G823" s="250"/>
      <c r="H823" s="250"/>
      <c r="I823" s="250"/>
      <c r="J823" s="252"/>
      <c r="K823" s="250"/>
      <c r="L823" s="253"/>
      <c r="M823" s="254"/>
      <c r="N823" s="254"/>
      <c r="O823" s="254"/>
      <c r="P823" s="254"/>
      <c r="Q823" s="254"/>
      <c r="R823" s="254"/>
      <c r="S823" s="254"/>
      <c r="T823" s="255"/>
      <c r="U823" s="256"/>
      <c r="V823" s="256"/>
      <c r="W823" s="249"/>
    </row>
    <row r="824">
      <c r="A824" s="250"/>
      <c r="B824" s="251"/>
      <c r="C824" s="250"/>
      <c r="D824" s="250"/>
      <c r="E824" s="250"/>
      <c r="F824" s="250"/>
      <c r="G824" s="250"/>
      <c r="H824" s="250"/>
      <c r="I824" s="250"/>
      <c r="J824" s="252"/>
      <c r="K824" s="250"/>
      <c r="L824" s="253"/>
      <c r="M824" s="254"/>
      <c r="N824" s="254"/>
      <c r="O824" s="254"/>
      <c r="P824" s="254"/>
      <c r="Q824" s="254"/>
      <c r="R824" s="254"/>
      <c r="S824" s="254"/>
      <c r="T824" s="255"/>
      <c r="U824" s="256"/>
      <c r="V824" s="256"/>
      <c r="W824" s="249"/>
    </row>
    <row r="825">
      <c r="A825" s="250"/>
      <c r="B825" s="251"/>
      <c r="C825" s="250"/>
      <c r="D825" s="250"/>
      <c r="E825" s="250"/>
      <c r="F825" s="250"/>
      <c r="G825" s="250"/>
      <c r="H825" s="250"/>
      <c r="I825" s="250"/>
      <c r="J825" s="252"/>
      <c r="K825" s="250"/>
      <c r="L825" s="253"/>
      <c r="M825" s="254"/>
      <c r="N825" s="254"/>
      <c r="O825" s="254"/>
      <c r="P825" s="254"/>
      <c r="Q825" s="254"/>
      <c r="R825" s="254"/>
      <c r="S825" s="254"/>
      <c r="T825" s="255"/>
      <c r="U825" s="256"/>
      <c r="V825" s="256"/>
      <c r="W825" s="249"/>
    </row>
    <row r="826">
      <c r="A826" s="250"/>
      <c r="B826" s="251"/>
      <c r="C826" s="250"/>
      <c r="D826" s="250"/>
      <c r="E826" s="250"/>
      <c r="F826" s="250"/>
      <c r="G826" s="250"/>
      <c r="H826" s="250"/>
      <c r="I826" s="250"/>
      <c r="J826" s="252"/>
      <c r="K826" s="250"/>
      <c r="L826" s="253"/>
      <c r="M826" s="254"/>
      <c r="N826" s="254"/>
      <c r="O826" s="254"/>
      <c r="P826" s="254"/>
      <c r="Q826" s="254"/>
      <c r="R826" s="254"/>
      <c r="S826" s="254"/>
      <c r="T826" s="255"/>
      <c r="U826" s="256"/>
      <c r="V826" s="256"/>
      <c r="W826" s="249"/>
    </row>
    <row r="827">
      <c r="A827" s="250"/>
      <c r="B827" s="251"/>
      <c r="C827" s="250"/>
      <c r="D827" s="250"/>
      <c r="E827" s="250"/>
      <c r="F827" s="250"/>
      <c r="G827" s="250"/>
      <c r="H827" s="250"/>
      <c r="I827" s="250"/>
      <c r="J827" s="252"/>
      <c r="K827" s="250"/>
      <c r="L827" s="253"/>
      <c r="M827" s="254"/>
      <c r="N827" s="254"/>
      <c r="O827" s="254"/>
      <c r="P827" s="254"/>
      <c r="Q827" s="254"/>
      <c r="R827" s="254"/>
      <c r="S827" s="254"/>
      <c r="T827" s="255"/>
      <c r="U827" s="256"/>
      <c r="V827" s="256"/>
      <c r="W827" s="249"/>
    </row>
    <row r="828">
      <c r="A828" s="250"/>
      <c r="B828" s="251"/>
      <c r="C828" s="250"/>
      <c r="D828" s="250"/>
      <c r="E828" s="250"/>
      <c r="F828" s="250"/>
      <c r="G828" s="250"/>
      <c r="H828" s="250"/>
      <c r="I828" s="250"/>
      <c r="J828" s="252"/>
      <c r="K828" s="250"/>
      <c r="L828" s="253"/>
      <c r="M828" s="254"/>
      <c r="N828" s="254"/>
      <c r="O828" s="254"/>
      <c r="P828" s="254"/>
      <c r="Q828" s="254"/>
      <c r="R828" s="254"/>
      <c r="S828" s="254"/>
      <c r="T828" s="255"/>
      <c r="U828" s="256"/>
      <c r="V828" s="256"/>
      <c r="W828" s="249"/>
    </row>
    <row r="829">
      <c r="A829" s="250"/>
      <c r="B829" s="251"/>
      <c r="C829" s="250"/>
      <c r="D829" s="250"/>
      <c r="E829" s="250"/>
      <c r="F829" s="250"/>
      <c r="G829" s="250"/>
      <c r="H829" s="250"/>
      <c r="I829" s="250"/>
      <c r="J829" s="252"/>
      <c r="K829" s="250"/>
      <c r="L829" s="253"/>
      <c r="M829" s="254"/>
      <c r="N829" s="254"/>
      <c r="O829" s="254"/>
      <c r="P829" s="254"/>
      <c r="Q829" s="254"/>
      <c r="R829" s="254"/>
      <c r="S829" s="254"/>
      <c r="T829" s="255"/>
      <c r="U829" s="256"/>
      <c r="V829" s="256"/>
      <c r="W829" s="249"/>
    </row>
    <row r="830">
      <c r="A830" s="250"/>
      <c r="B830" s="251"/>
      <c r="C830" s="250"/>
      <c r="D830" s="250"/>
      <c r="E830" s="250"/>
      <c r="F830" s="250"/>
      <c r="G830" s="250"/>
      <c r="H830" s="250"/>
      <c r="I830" s="250"/>
      <c r="J830" s="252"/>
      <c r="K830" s="250"/>
      <c r="L830" s="253"/>
      <c r="M830" s="254"/>
      <c r="N830" s="254"/>
      <c r="O830" s="254"/>
      <c r="P830" s="254"/>
      <c r="Q830" s="254"/>
      <c r="R830" s="254"/>
      <c r="S830" s="254"/>
      <c r="T830" s="255"/>
      <c r="U830" s="256"/>
      <c r="V830" s="256"/>
      <c r="W830" s="249"/>
    </row>
    <row r="831">
      <c r="A831" s="250"/>
      <c r="B831" s="251"/>
      <c r="C831" s="250"/>
      <c r="D831" s="250"/>
      <c r="E831" s="250"/>
      <c r="F831" s="250"/>
      <c r="G831" s="250"/>
      <c r="H831" s="250"/>
      <c r="I831" s="250"/>
      <c r="J831" s="252"/>
      <c r="K831" s="250"/>
      <c r="L831" s="253"/>
      <c r="M831" s="254"/>
      <c r="N831" s="254"/>
      <c r="O831" s="254"/>
      <c r="P831" s="254"/>
      <c r="Q831" s="254"/>
      <c r="R831" s="254"/>
      <c r="S831" s="254"/>
      <c r="T831" s="255"/>
      <c r="U831" s="256"/>
      <c r="V831" s="256"/>
      <c r="W831" s="249"/>
    </row>
    <row r="832">
      <c r="A832" s="250"/>
      <c r="B832" s="251"/>
      <c r="C832" s="250"/>
      <c r="D832" s="250"/>
      <c r="E832" s="250"/>
      <c r="F832" s="250"/>
      <c r="G832" s="250"/>
      <c r="H832" s="250"/>
      <c r="I832" s="250"/>
      <c r="J832" s="252"/>
      <c r="K832" s="250"/>
      <c r="L832" s="253"/>
      <c r="M832" s="254"/>
      <c r="N832" s="254"/>
      <c r="O832" s="254"/>
      <c r="P832" s="254"/>
      <c r="Q832" s="254"/>
      <c r="R832" s="254"/>
      <c r="S832" s="254"/>
      <c r="T832" s="255"/>
      <c r="U832" s="256"/>
      <c r="V832" s="256"/>
      <c r="W832" s="249"/>
    </row>
    <row r="833">
      <c r="A833" s="250"/>
      <c r="B833" s="251"/>
      <c r="C833" s="250"/>
      <c r="D833" s="250"/>
      <c r="E833" s="250"/>
      <c r="F833" s="250"/>
      <c r="G833" s="250"/>
      <c r="H833" s="250"/>
      <c r="I833" s="250"/>
      <c r="J833" s="252"/>
      <c r="K833" s="250"/>
      <c r="L833" s="253"/>
      <c r="M833" s="254"/>
      <c r="N833" s="254"/>
      <c r="O833" s="254"/>
      <c r="P833" s="254"/>
      <c r="Q833" s="254"/>
      <c r="R833" s="254"/>
      <c r="S833" s="254"/>
      <c r="T833" s="255"/>
      <c r="U833" s="256"/>
      <c r="V833" s="256"/>
      <c r="W833" s="249"/>
    </row>
    <row r="834">
      <c r="A834" s="250"/>
      <c r="B834" s="251"/>
      <c r="C834" s="250"/>
      <c r="D834" s="250"/>
      <c r="E834" s="250"/>
      <c r="F834" s="250"/>
      <c r="G834" s="250"/>
      <c r="H834" s="250"/>
      <c r="I834" s="250"/>
      <c r="J834" s="252"/>
      <c r="K834" s="250"/>
      <c r="L834" s="253"/>
      <c r="M834" s="254"/>
      <c r="N834" s="254"/>
      <c r="O834" s="254"/>
      <c r="P834" s="254"/>
      <c r="Q834" s="254"/>
      <c r="R834" s="254"/>
      <c r="S834" s="254"/>
      <c r="T834" s="255"/>
      <c r="U834" s="256"/>
      <c r="V834" s="256"/>
      <c r="W834" s="249"/>
    </row>
    <row r="835">
      <c r="A835" s="250"/>
      <c r="B835" s="251"/>
      <c r="C835" s="250"/>
      <c r="D835" s="250"/>
      <c r="E835" s="250"/>
      <c r="F835" s="250"/>
      <c r="G835" s="250"/>
      <c r="H835" s="250"/>
      <c r="I835" s="250"/>
      <c r="J835" s="252"/>
      <c r="K835" s="250"/>
      <c r="L835" s="253"/>
      <c r="M835" s="254"/>
      <c r="N835" s="254"/>
      <c r="O835" s="254"/>
      <c r="P835" s="254"/>
      <c r="Q835" s="254"/>
      <c r="R835" s="254"/>
      <c r="S835" s="254"/>
      <c r="T835" s="255"/>
      <c r="U835" s="256"/>
      <c r="V835" s="256"/>
      <c r="W835" s="249"/>
    </row>
    <row r="836">
      <c r="A836" s="250"/>
      <c r="B836" s="251"/>
      <c r="C836" s="250"/>
      <c r="D836" s="250"/>
      <c r="E836" s="250"/>
      <c r="F836" s="250"/>
      <c r="G836" s="250"/>
      <c r="H836" s="250"/>
      <c r="I836" s="250"/>
      <c r="J836" s="252"/>
      <c r="K836" s="250"/>
      <c r="L836" s="253"/>
      <c r="M836" s="254"/>
      <c r="N836" s="254"/>
      <c r="O836" s="254"/>
      <c r="P836" s="254"/>
      <c r="Q836" s="254"/>
      <c r="R836" s="254"/>
      <c r="S836" s="254"/>
      <c r="T836" s="255"/>
      <c r="U836" s="256"/>
      <c r="V836" s="256"/>
      <c r="W836" s="249"/>
    </row>
    <row r="837">
      <c r="A837" s="250"/>
      <c r="B837" s="251"/>
      <c r="C837" s="250"/>
      <c r="D837" s="250"/>
      <c r="E837" s="250"/>
      <c r="F837" s="250"/>
      <c r="G837" s="250"/>
      <c r="H837" s="250"/>
      <c r="I837" s="250"/>
      <c r="J837" s="252"/>
      <c r="K837" s="250"/>
      <c r="L837" s="253"/>
      <c r="M837" s="254"/>
      <c r="N837" s="254"/>
      <c r="O837" s="254"/>
      <c r="P837" s="254"/>
      <c r="Q837" s="254"/>
      <c r="R837" s="254"/>
      <c r="S837" s="254"/>
      <c r="T837" s="255"/>
      <c r="U837" s="256"/>
      <c r="V837" s="256"/>
      <c r="W837" s="249"/>
    </row>
    <row r="838">
      <c r="A838" s="250"/>
      <c r="B838" s="251"/>
      <c r="C838" s="250"/>
      <c r="D838" s="250"/>
      <c r="E838" s="250"/>
      <c r="F838" s="250"/>
      <c r="G838" s="250"/>
      <c r="H838" s="250"/>
      <c r="I838" s="250"/>
      <c r="J838" s="252"/>
      <c r="K838" s="250"/>
      <c r="L838" s="253"/>
      <c r="M838" s="254"/>
      <c r="N838" s="254"/>
      <c r="O838" s="254"/>
      <c r="P838" s="254"/>
      <c r="Q838" s="254"/>
      <c r="R838" s="254"/>
      <c r="S838" s="254"/>
      <c r="T838" s="255"/>
      <c r="U838" s="256"/>
      <c r="V838" s="256"/>
      <c r="W838" s="249"/>
    </row>
    <row r="839">
      <c r="A839" s="250"/>
      <c r="B839" s="251"/>
      <c r="C839" s="250"/>
      <c r="D839" s="250"/>
      <c r="E839" s="250"/>
      <c r="F839" s="250"/>
      <c r="G839" s="250"/>
      <c r="H839" s="250"/>
      <c r="I839" s="250"/>
      <c r="J839" s="252"/>
      <c r="K839" s="250"/>
      <c r="L839" s="253"/>
      <c r="M839" s="254"/>
      <c r="N839" s="254"/>
      <c r="O839" s="254"/>
      <c r="P839" s="254"/>
      <c r="Q839" s="254"/>
      <c r="R839" s="254"/>
      <c r="S839" s="254"/>
      <c r="T839" s="255"/>
      <c r="U839" s="256"/>
      <c r="V839" s="256"/>
      <c r="W839" s="249"/>
    </row>
    <row r="840">
      <c r="A840" s="250"/>
      <c r="B840" s="251"/>
      <c r="C840" s="250"/>
      <c r="D840" s="250"/>
      <c r="E840" s="250"/>
      <c r="F840" s="250"/>
      <c r="G840" s="250"/>
      <c r="H840" s="250"/>
      <c r="I840" s="250"/>
      <c r="J840" s="252"/>
      <c r="K840" s="250"/>
      <c r="L840" s="253"/>
      <c r="M840" s="254"/>
      <c r="N840" s="254"/>
      <c r="O840" s="254"/>
      <c r="P840" s="254"/>
      <c r="Q840" s="254"/>
      <c r="R840" s="254"/>
      <c r="S840" s="254"/>
      <c r="T840" s="255"/>
      <c r="U840" s="256"/>
      <c r="V840" s="256"/>
      <c r="W840" s="249"/>
    </row>
    <row r="841">
      <c r="A841" s="250"/>
      <c r="B841" s="251"/>
      <c r="C841" s="250"/>
      <c r="D841" s="250"/>
      <c r="E841" s="250"/>
      <c r="F841" s="250"/>
      <c r="G841" s="250"/>
      <c r="H841" s="250"/>
      <c r="I841" s="250"/>
      <c r="J841" s="252"/>
      <c r="K841" s="250"/>
      <c r="L841" s="253"/>
      <c r="M841" s="254"/>
      <c r="N841" s="254"/>
      <c r="O841" s="254"/>
      <c r="P841" s="254"/>
      <c r="Q841" s="254"/>
      <c r="R841" s="254"/>
      <c r="S841" s="254"/>
      <c r="T841" s="255"/>
      <c r="U841" s="256"/>
      <c r="V841" s="256"/>
      <c r="W841" s="249"/>
    </row>
    <row r="842">
      <c r="A842" s="250"/>
      <c r="B842" s="251"/>
      <c r="C842" s="250"/>
      <c r="D842" s="250"/>
      <c r="E842" s="250"/>
      <c r="F842" s="250"/>
      <c r="G842" s="250"/>
      <c r="H842" s="250"/>
      <c r="I842" s="250"/>
      <c r="J842" s="252"/>
      <c r="K842" s="250"/>
      <c r="L842" s="253"/>
      <c r="M842" s="254"/>
      <c r="N842" s="254"/>
      <c r="O842" s="254"/>
      <c r="P842" s="254"/>
      <c r="Q842" s="254"/>
      <c r="R842" s="254"/>
      <c r="S842" s="254"/>
      <c r="T842" s="255"/>
      <c r="U842" s="256"/>
      <c r="V842" s="256"/>
      <c r="W842" s="249"/>
    </row>
    <row r="843">
      <c r="A843" s="250"/>
      <c r="B843" s="251"/>
      <c r="C843" s="250"/>
      <c r="D843" s="250"/>
      <c r="E843" s="250"/>
      <c r="F843" s="250"/>
      <c r="G843" s="250"/>
      <c r="H843" s="250"/>
      <c r="I843" s="250"/>
      <c r="J843" s="252"/>
      <c r="K843" s="250"/>
      <c r="L843" s="253"/>
      <c r="M843" s="254"/>
      <c r="N843" s="254"/>
      <c r="O843" s="254"/>
      <c r="P843" s="254"/>
      <c r="Q843" s="254"/>
      <c r="R843" s="254"/>
      <c r="S843" s="254"/>
      <c r="T843" s="255"/>
      <c r="U843" s="256"/>
      <c r="V843" s="256"/>
      <c r="W843" s="249"/>
    </row>
    <row r="844">
      <c r="A844" s="250"/>
      <c r="B844" s="251"/>
      <c r="C844" s="250"/>
      <c r="D844" s="250"/>
      <c r="E844" s="250"/>
      <c r="F844" s="250"/>
      <c r="G844" s="250"/>
      <c r="H844" s="250"/>
      <c r="I844" s="250"/>
      <c r="J844" s="252"/>
      <c r="K844" s="250"/>
      <c r="L844" s="253"/>
      <c r="M844" s="254"/>
      <c r="N844" s="254"/>
      <c r="O844" s="254"/>
      <c r="P844" s="254"/>
      <c r="Q844" s="254"/>
      <c r="R844" s="254"/>
      <c r="S844" s="254"/>
      <c r="T844" s="255"/>
      <c r="U844" s="256"/>
      <c r="V844" s="256"/>
      <c r="W844" s="249"/>
    </row>
    <row r="845">
      <c r="A845" s="250"/>
      <c r="B845" s="251"/>
      <c r="C845" s="250"/>
      <c r="D845" s="250"/>
      <c r="E845" s="250"/>
      <c r="F845" s="250"/>
      <c r="G845" s="250"/>
      <c r="H845" s="250"/>
      <c r="I845" s="250"/>
      <c r="J845" s="252"/>
      <c r="K845" s="250"/>
      <c r="L845" s="253"/>
      <c r="M845" s="254"/>
      <c r="N845" s="254"/>
      <c r="O845" s="254"/>
      <c r="P845" s="254"/>
      <c r="Q845" s="254"/>
      <c r="R845" s="254"/>
      <c r="S845" s="254"/>
      <c r="T845" s="255"/>
      <c r="U845" s="256"/>
      <c r="V845" s="256"/>
      <c r="W845" s="249"/>
    </row>
    <row r="846">
      <c r="A846" s="250"/>
      <c r="B846" s="251"/>
      <c r="C846" s="250"/>
      <c r="D846" s="250"/>
      <c r="E846" s="250"/>
      <c r="F846" s="250"/>
      <c r="G846" s="250"/>
      <c r="H846" s="250"/>
      <c r="I846" s="250"/>
      <c r="J846" s="252"/>
      <c r="K846" s="250"/>
      <c r="L846" s="253"/>
      <c r="M846" s="254"/>
      <c r="N846" s="254"/>
      <c r="O846" s="254"/>
      <c r="P846" s="254"/>
      <c r="Q846" s="254"/>
      <c r="R846" s="254"/>
      <c r="S846" s="254"/>
      <c r="T846" s="255"/>
      <c r="U846" s="256"/>
      <c r="V846" s="256"/>
      <c r="W846" s="249"/>
    </row>
    <row r="847">
      <c r="A847" s="250"/>
      <c r="B847" s="251"/>
      <c r="C847" s="250"/>
      <c r="D847" s="250"/>
      <c r="E847" s="250"/>
      <c r="F847" s="250"/>
      <c r="G847" s="250"/>
      <c r="H847" s="250"/>
      <c r="I847" s="250"/>
      <c r="J847" s="252"/>
      <c r="K847" s="250"/>
      <c r="L847" s="253"/>
      <c r="M847" s="254"/>
      <c r="N847" s="254"/>
      <c r="O847" s="254"/>
      <c r="P847" s="254"/>
      <c r="Q847" s="254"/>
      <c r="R847" s="254"/>
      <c r="S847" s="254"/>
      <c r="T847" s="255"/>
      <c r="U847" s="256"/>
      <c r="V847" s="256"/>
      <c r="W847" s="249"/>
    </row>
    <row r="848">
      <c r="A848" s="250"/>
      <c r="B848" s="251"/>
      <c r="C848" s="250"/>
      <c r="D848" s="250"/>
      <c r="E848" s="250"/>
      <c r="F848" s="250"/>
      <c r="G848" s="250"/>
      <c r="H848" s="250"/>
      <c r="I848" s="250"/>
      <c r="J848" s="252"/>
      <c r="K848" s="250"/>
      <c r="L848" s="253"/>
      <c r="M848" s="254"/>
      <c r="N848" s="254"/>
      <c r="O848" s="254"/>
      <c r="P848" s="254"/>
      <c r="Q848" s="254"/>
      <c r="R848" s="254"/>
      <c r="S848" s="254"/>
      <c r="T848" s="255"/>
      <c r="U848" s="256"/>
      <c r="V848" s="256"/>
      <c r="W848" s="249"/>
    </row>
    <row r="849">
      <c r="A849" s="250"/>
      <c r="B849" s="251"/>
      <c r="C849" s="250"/>
      <c r="D849" s="250"/>
      <c r="E849" s="250"/>
      <c r="F849" s="250"/>
      <c r="G849" s="250"/>
      <c r="H849" s="250"/>
      <c r="I849" s="250"/>
      <c r="J849" s="252"/>
      <c r="K849" s="250"/>
      <c r="L849" s="253"/>
      <c r="M849" s="254"/>
      <c r="N849" s="254"/>
      <c r="O849" s="254"/>
      <c r="P849" s="254"/>
      <c r="Q849" s="254"/>
      <c r="R849" s="254"/>
      <c r="S849" s="254"/>
      <c r="T849" s="255"/>
      <c r="U849" s="256"/>
      <c r="V849" s="256"/>
      <c r="W849" s="249"/>
    </row>
    <row r="850">
      <c r="A850" s="250"/>
      <c r="B850" s="251"/>
      <c r="C850" s="250"/>
      <c r="D850" s="250"/>
      <c r="E850" s="250"/>
      <c r="F850" s="250"/>
      <c r="G850" s="250"/>
      <c r="H850" s="250"/>
      <c r="I850" s="250"/>
      <c r="J850" s="252"/>
      <c r="K850" s="250"/>
      <c r="L850" s="253"/>
      <c r="M850" s="254"/>
      <c r="N850" s="254"/>
      <c r="O850" s="254"/>
      <c r="P850" s="254"/>
      <c r="Q850" s="254"/>
      <c r="R850" s="254"/>
      <c r="S850" s="254"/>
      <c r="T850" s="255"/>
      <c r="U850" s="256"/>
      <c r="V850" s="256"/>
      <c r="W850" s="249"/>
    </row>
    <row r="851">
      <c r="A851" s="250"/>
      <c r="B851" s="251"/>
      <c r="C851" s="250"/>
      <c r="D851" s="250"/>
      <c r="E851" s="250"/>
      <c r="F851" s="250"/>
      <c r="G851" s="250"/>
      <c r="H851" s="250"/>
      <c r="I851" s="250"/>
      <c r="J851" s="252"/>
      <c r="K851" s="250"/>
      <c r="L851" s="253"/>
      <c r="M851" s="254"/>
      <c r="N851" s="254"/>
      <c r="O851" s="254"/>
      <c r="P851" s="254"/>
      <c r="Q851" s="254"/>
      <c r="R851" s="254"/>
      <c r="S851" s="254"/>
      <c r="T851" s="255"/>
      <c r="U851" s="256"/>
      <c r="V851" s="256"/>
      <c r="W851" s="249"/>
    </row>
    <row r="852">
      <c r="A852" s="250"/>
      <c r="B852" s="251"/>
      <c r="C852" s="250"/>
      <c r="D852" s="250"/>
      <c r="E852" s="250"/>
      <c r="F852" s="250"/>
      <c r="G852" s="250"/>
      <c r="H852" s="250"/>
      <c r="I852" s="250"/>
      <c r="J852" s="252"/>
      <c r="K852" s="250"/>
      <c r="L852" s="253"/>
      <c r="M852" s="254"/>
      <c r="N852" s="254"/>
      <c r="O852" s="254"/>
      <c r="P852" s="254"/>
      <c r="Q852" s="254"/>
      <c r="R852" s="254"/>
      <c r="S852" s="254"/>
      <c r="T852" s="255"/>
      <c r="U852" s="256"/>
      <c r="V852" s="256"/>
      <c r="W852" s="249"/>
    </row>
    <row r="853">
      <c r="A853" s="250"/>
      <c r="B853" s="251"/>
      <c r="C853" s="250"/>
      <c r="D853" s="250"/>
      <c r="E853" s="250"/>
      <c r="F853" s="250"/>
      <c r="G853" s="250"/>
      <c r="H853" s="250"/>
      <c r="I853" s="250"/>
      <c r="J853" s="252"/>
      <c r="K853" s="250"/>
      <c r="L853" s="253"/>
      <c r="M853" s="254"/>
      <c r="N853" s="254"/>
      <c r="O853" s="254"/>
      <c r="P853" s="254"/>
      <c r="Q853" s="254"/>
      <c r="R853" s="254"/>
      <c r="S853" s="254"/>
      <c r="T853" s="255"/>
      <c r="U853" s="256"/>
      <c r="V853" s="256"/>
      <c r="W853" s="249"/>
    </row>
    <row r="854">
      <c r="A854" s="250"/>
      <c r="B854" s="251"/>
      <c r="C854" s="250"/>
      <c r="D854" s="250"/>
      <c r="E854" s="250"/>
      <c r="F854" s="250"/>
      <c r="G854" s="250"/>
      <c r="H854" s="250"/>
      <c r="I854" s="250"/>
      <c r="J854" s="252"/>
      <c r="K854" s="250"/>
      <c r="L854" s="253"/>
      <c r="M854" s="254"/>
      <c r="N854" s="254"/>
      <c r="O854" s="254"/>
      <c r="P854" s="254"/>
      <c r="Q854" s="254"/>
      <c r="R854" s="254"/>
      <c r="S854" s="254"/>
      <c r="T854" s="255"/>
      <c r="U854" s="256"/>
      <c r="V854" s="256"/>
      <c r="W854" s="249"/>
    </row>
    <row r="855">
      <c r="A855" s="250"/>
      <c r="B855" s="251"/>
      <c r="C855" s="250"/>
      <c r="D855" s="250"/>
      <c r="E855" s="250"/>
      <c r="F855" s="250"/>
      <c r="G855" s="250"/>
      <c r="H855" s="250"/>
      <c r="I855" s="250"/>
      <c r="J855" s="252"/>
      <c r="K855" s="250"/>
      <c r="L855" s="253"/>
      <c r="M855" s="254"/>
      <c r="N855" s="254"/>
      <c r="O855" s="254"/>
      <c r="P855" s="254"/>
      <c r="Q855" s="254"/>
      <c r="R855" s="254"/>
      <c r="S855" s="254"/>
      <c r="T855" s="255"/>
      <c r="U855" s="256"/>
      <c r="V855" s="256"/>
      <c r="W855" s="249"/>
    </row>
    <row r="856">
      <c r="A856" s="250"/>
      <c r="B856" s="251"/>
      <c r="C856" s="250"/>
      <c r="D856" s="250"/>
      <c r="E856" s="250"/>
      <c r="F856" s="250"/>
      <c r="G856" s="250"/>
      <c r="H856" s="250"/>
      <c r="I856" s="250"/>
      <c r="J856" s="252"/>
      <c r="K856" s="250"/>
      <c r="L856" s="253"/>
      <c r="M856" s="254"/>
      <c r="N856" s="254"/>
      <c r="O856" s="254"/>
      <c r="P856" s="254"/>
      <c r="Q856" s="254"/>
      <c r="R856" s="254"/>
      <c r="S856" s="254"/>
      <c r="T856" s="255"/>
      <c r="U856" s="256"/>
      <c r="V856" s="256"/>
      <c r="W856" s="249"/>
    </row>
    <row r="857">
      <c r="A857" s="250"/>
      <c r="B857" s="251"/>
      <c r="C857" s="250"/>
      <c r="D857" s="250"/>
      <c r="E857" s="250"/>
      <c r="F857" s="250"/>
      <c r="G857" s="250"/>
      <c r="H857" s="250"/>
      <c r="I857" s="250"/>
      <c r="J857" s="252"/>
      <c r="K857" s="250"/>
      <c r="L857" s="253"/>
      <c r="M857" s="254"/>
      <c r="N857" s="254"/>
      <c r="O857" s="254"/>
      <c r="P857" s="254"/>
      <c r="Q857" s="254"/>
      <c r="R857" s="254"/>
      <c r="S857" s="254"/>
      <c r="T857" s="255"/>
      <c r="U857" s="256"/>
      <c r="V857" s="256"/>
      <c r="W857" s="249"/>
    </row>
    <row r="858">
      <c r="A858" s="250"/>
      <c r="B858" s="251"/>
      <c r="C858" s="250"/>
      <c r="D858" s="250"/>
      <c r="E858" s="250"/>
      <c r="F858" s="250"/>
      <c r="G858" s="250"/>
      <c r="H858" s="250"/>
      <c r="I858" s="250"/>
      <c r="J858" s="252"/>
      <c r="K858" s="250"/>
      <c r="L858" s="253"/>
      <c r="M858" s="254"/>
      <c r="N858" s="254"/>
      <c r="O858" s="254"/>
      <c r="P858" s="254"/>
      <c r="Q858" s="254"/>
      <c r="R858" s="254"/>
      <c r="S858" s="254"/>
      <c r="T858" s="255"/>
      <c r="U858" s="256"/>
      <c r="V858" s="256"/>
      <c r="W858" s="249"/>
    </row>
    <row r="859">
      <c r="A859" s="250"/>
      <c r="B859" s="251"/>
      <c r="C859" s="250"/>
      <c r="D859" s="250"/>
      <c r="E859" s="250"/>
      <c r="F859" s="250"/>
      <c r="G859" s="250"/>
      <c r="H859" s="250"/>
      <c r="I859" s="250"/>
      <c r="J859" s="252"/>
      <c r="K859" s="250"/>
      <c r="L859" s="253"/>
      <c r="M859" s="254"/>
      <c r="N859" s="254"/>
      <c r="O859" s="254"/>
      <c r="P859" s="254"/>
      <c r="Q859" s="254"/>
      <c r="R859" s="254"/>
      <c r="S859" s="254"/>
      <c r="T859" s="255"/>
      <c r="U859" s="256"/>
      <c r="V859" s="256"/>
      <c r="W859" s="249"/>
    </row>
    <row r="860">
      <c r="A860" s="250"/>
      <c r="B860" s="251"/>
      <c r="C860" s="250"/>
      <c r="D860" s="250"/>
      <c r="E860" s="250"/>
      <c r="F860" s="250"/>
      <c r="G860" s="250"/>
      <c r="H860" s="250"/>
      <c r="I860" s="250"/>
      <c r="J860" s="252"/>
      <c r="K860" s="250"/>
      <c r="L860" s="253"/>
      <c r="M860" s="254"/>
      <c r="N860" s="254"/>
      <c r="O860" s="254"/>
      <c r="P860" s="254"/>
      <c r="Q860" s="254"/>
      <c r="R860" s="254"/>
      <c r="S860" s="254"/>
      <c r="T860" s="255"/>
      <c r="U860" s="256"/>
      <c r="V860" s="256"/>
      <c r="W860" s="249"/>
    </row>
    <row r="861">
      <c r="A861" s="250"/>
      <c r="B861" s="251"/>
      <c r="C861" s="250"/>
      <c r="D861" s="250"/>
      <c r="E861" s="250"/>
      <c r="F861" s="250"/>
      <c r="G861" s="250"/>
      <c r="H861" s="250"/>
      <c r="I861" s="250"/>
      <c r="J861" s="252"/>
      <c r="K861" s="250"/>
      <c r="L861" s="253"/>
      <c r="M861" s="254"/>
      <c r="N861" s="254"/>
      <c r="O861" s="254"/>
      <c r="P861" s="254"/>
      <c r="Q861" s="254"/>
      <c r="R861" s="254"/>
      <c r="S861" s="254"/>
      <c r="T861" s="255"/>
      <c r="U861" s="256"/>
      <c r="V861" s="256"/>
      <c r="W861" s="249"/>
    </row>
    <row r="862">
      <c r="A862" s="250"/>
      <c r="B862" s="251"/>
      <c r="C862" s="250"/>
      <c r="D862" s="250"/>
      <c r="E862" s="250"/>
      <c r="F862" s="250"/>
      <c r="G862" s="250"/>
      <c r="H862" s="250"/>
      <c r="I862" s="250"/>
      <c r="J862" s="252"/>
      <c r="K862" s="250"/>
      <c r="L862" s="253"/>
      <c r="M862" s="254"/>
      <c r="N862" s="254"/>
      <c r="O862" s="254"/>
      <c r="P862" s="254"/>
      <c r="Q862" s="254"/>
      <c r="R862" s="254"/>
      <c r="S862" s="254"/>
      <c r="T862" s="255"/>
      <c r="U862" s="256"/>
      <c r="V862" s="256"/>
      <c r="W862" s="249"/>
    </row>
    <row r="863">
      <c r="A863" s="250"/>
      <c r="B863" s="251"/>
      <c r="C863" s="250"/>
      <c r="D863" s="250"/>
      <c r="E863" s="250"/>
      <c r="F863" s="250"/>
      <c r="G863" s="250"/>
      <c r="H863" s="250"/>
      <c r="I863" s="250"/>
      <c r="J863" s="252"/>
      <c r="K863" s="250"/>
      <c r="L863" s="253"/>
      <c r="M863" s="254"/>
      <c r="N863" s="254"/>
      <c r="O863" s="254"/>
      <c r="P863" s="254"/>
      <c r="Q863" s="254"/>
      <c r="R863" s="254"/>
      <c r="S863" s="254"/>
      <c r="T863" s="255"/>
      <c r="U863" s="256"/>
      <c r="V863" s="256"/>
      <c r="W863" s="249"/>
    </row>
    <row r="864">
      <c r="A864" s="250"/>
      <c r="B864" s="251"/>
      <c r="C864" s="250"/>
      <c r="D864" s="250"/>
      <c r="E864" s="250"/>
      <c r="F864" s="250"/>
      <c r="G864" s="250"/>
      <c r="H864" s="250"/>
      <c r="I864" s="250"/>
      <c r="J864" s="252"/>
      <c r="K864" s="250"/>
      <c r="L864" s="253"/>
      <c r="M864" s="254"/>
      <c r="N864" s="254"/>
      <c r="O864" s="254"/>
      <c r="P864" s="254"/>
      <c r="Q864" s="254"/>
      <c r="R864" s="254"/>
      <c r="S864" s="254"/>
      <c r="T864" s="255"/>
      <c r="U864" s="256"/>
      <c r="V864" s="256"/>
      <c r="W864" s="249"/>
    </row>
    <row r="865">
      <c r="A865" s="250"/>
      <c r="B865" s="251"/>
      <c r="C865" s="250"/>
      <c r="D865" s="250"/>
      <c r="E865" s="250"/>
      <c r="F865" s="250"/>
      <c r="G865" s="250"/>
      <c r="H865" s="250"/>
      <c r="I865" s="250"/>
      <c r="J865" s="252"/>
      <c r="K865" s="250"/>
      <c r="L865" s="253"/>
      <c r="M865" s="254"/>
      <c r="N865" s="254"/>
      <c r="O865" s="254"/>
      <c r="P865" s="254"/>
      <c r="Q865" s="254"/>
      <c r="R865" s="254"/>
      <c r="S865" s="254"/>
      <c r="T865" s="255"/>
      <c r="U865" s="256"/>
      <c r="V865" s="256"/>
      <c r="W865" s="249"/>
    </row>
    <row r="866">
      <c r="A866" s="250"/>
      <c r="B866" s="251"/>
      <c r="C866" s="250"/>
      <c r="D866" s="250"/>
      <c r="E866" s="250"/>
      <c r="F866" s="250"/>
      <c r="G866" s="250"/>
      <c r="H866" s="250"/>
      <c r="I866" s="250"/>
      <c r="J866" s="252"/>
      <c r="K866" s="250"/>
      <c r="L866" s="253"/>
      <c r="M866" s="254"/>
      <c r="N866" s="254"/>
      <c r="O866" s="254"/>
      <c r="P866" s="254"/>
      <c r="Q866" s="254"/>
      <c r="R866" s="254"/>
      <c r="S866" s="254"/>
      <c r="T866" s="255"/>
      <c r="U866" s="256"/>
      <c r="V866" s="256"/>
      <c r="W866" s="249"/>
    </row>
    <row r="867">
      <c r="A867" s="250"/>
      <c r="B867" s="251"/>
      <c r="C867" s="250"/>
      <c r="D867" s="250"/>
      <c r="E867" s="250"/>
      <c r="F867" s="250"/>
      <c r="G867" s="250"/>
      <c r="H867" s="250"/>
      <c r="I867" s="250"/>
      <c r="J867" s="252"/>
      <c r="K867" s="250"/>
      <c r="L867" s="253"/>
      <c r="M867" s="254"/>
      <c r="N867" s="254"/>
      <c r="O867" s="254"/>
      <c r="P867" s="254"/>
      <c r="Q867" s="254"/>
      <c r="R867" s="254"/>
      <c r="S867" s="254"/>
      <c r="T867" s="255"/>
      <c r="U867" s="256"/>
      <c r="V867" s="256"/>
      <c r="W867" s="249"/>
    </row>
    <row r="868">
      <c r="A868" s="250"/>
      <c r="B868" s="251"/>
      <c r="C868" s="250"/>
      <c r="D868" s="250"/>
      <c r="E868" s="250"/>
      <c r="F868" s="250"/>
      <c r="G868" s="250"/>
      <c r="H868" s="250"/>
      <c r="I868" s="250"/>
      <c r="J868" s="252"/>
      <c r="K868" s="250"/>
      <c r="L868" s="253"/>
      <c r="M868" s="254"/>
      <c r="N868" s="254"/>
      <c r="O868" s="254"/>
      <c r="P868" s="254"/>
      <c r="Q868" s="254"/>
      <c r="R868" s="254"/>
      <c r="S868" s="254"/>
      <c r="T868" s="255"/>
      <c r="U868" s="256"/>
      <c r="V868" s="256"/>
      <c r="W868" s="249"/>
    </row>
    <row r="869">
      <c r="A869" s="250"/>
      <c r="B869" s="251"/>
      <c r="C869" s="250"/>
      <c r="D869" s="250"/>
      <c r="E869" s="250"/>
      <c r="F869" s="250"/>
      <c r="G869" s="250"/>
      <c r="H869" s="250"/>
      <c r="I869" s="250"/>
      <c r="J869" s="252"/>
      <c r="K869" s="250"/>
      <c r="L869" s="253"/>
      <c r="M869" s="254"/>
      <c r="N869" s="254"/>
      <c r="O869" s="254"/>
      <c r="P869" s="254"/>
      <c r="Q869" s="254"/>
      <c r="R869" s="254"/>
      <c r="S869" s="254"/>
      <c r="T869" s="255"/>
      <c r="U869" s="256"/>
      <c r="V869" s="256"/>
      <c r="W869" s="249"/>
    </row>
    <row r="870">
      <c r="A870" s="250"/>
      <c r="B870" s="251"/>
      <c r="C870" s="250"/>
      <c r="D870" s="250"/>
      <c r="E870" s="250"/>
      <c r="F870" s="250"/>
      <c r="G870" s="250"/>
      <c r="H870" s="250"/>
      <c r="I870" s="250"/>
      <c r="J870" s="252"/>
      <c r="K870" s="250"/>
      <c r="L870" s="253"/>
      <c r="M870" s="254"/>
      <c r="N870" s="254"/>
      <c r="O870" s="254"/>
      <c r="P870" s="254"/>
      <c r="Q870" s="254"/>
      <c r="R870" s="254"/>
      <c r="S870" s="254"/>
      <c r="T870" s="255"/>
      <c r="U870" s="256"/>
      <c r="V870" s="256"/>
      <c r="W870" s="249"/>
    </row>
    <row r="871">
      <c r="A871" s="250"/>
      <c r="B871" s="251"/>
      <c r="C871" s="250"/>
      <c r="D871" s="250"/>
      <c r="E871" s="250"/>
      <c r="F871" s="250"/>
      <c r="G871" s="250"/>
      <c r="H871" s="250"/>
      <c r="I871" s="250"/>
      <c r="J871" s="252"/>
      <c r="K871" s="250"/>
      <c r="L871" s="253"/>
      <c r="M871" s="254"/>
      <c r="N871" s="254"/>
      <c r="O871" s="254"/>
      <c r="P871" s="254"/>
      <c r="Q871" s="254"/>
      <c r="R871" s="254"/>
      <c r="S871" s="254"/>
      <c r="T871" s="255"/>
      <c r="U871" s="256"/>
      <c r="V871" s="256"/>
      <c r="W871" s="249"/>
    </row>
    <row r="872">
      <c r="A872" s="250"/>
      <c r="B872" s="251"/>
      <c r="C872" s="250"/>
      <c r="D872" s="250"/>
      <c r="E872" s="250"/>
      <c r="F872" s="250"/>
      <c r="G872" s="250"/>
      <c r="H872" s="250"/>
      <c r="I872" s="250"/>
      <c r="J872" s="252"/>
      <c r="K872" s="250"/>
      <c r="L872" s="253"/>
      <c r="M872" s="254"/>
      <c r="N872" s="254"/>
      <c r="O872" s="254"/>
      <c r="P872" s="254"/>
      <c r="Q872" s="254"/>
      <c r="R872" s="254"/>
      <c r="S872" s="254"/>
      <c r="T872" s="255"/>
      <c r="U872" s="256"/>
      <c r="V872" s="256"/>
      <c r="W872" s="249"/>
    </row>
    <row r="873">
      <c r="A873" s="250"/>
      <c r="B873" s="251"/>
      <c r="C873" s="250"/>
      <c r="D873" s="250"/>
      <c r="E873" s="250"/>
      <c r="F873" s="250"/>
      <c r="G873" s="250"/>
      <c r="H873" s="250"/>
      <c r="I873" s="250"/>
      <c r="J873" s="252"/>
      <c r="K873" s="250"/>
      <c r="L873" s="253"/>
      <c r="M873" s="254"/>
      <c r="N873" s="254"/>
      <c r="O873" s="254"/>
      <c r="P873" s="254"/>
      <c r="Q873" s="254"/>
      <c r="R873" s="254"/>
      <c r="S873" s="254"/>
      <c r="T873" s="255"/>
      <c r="U873" s="256"/>
      <c r="V873" s="256"/>
      <c r="W873" s="249"/>
    </row>
    <row r="874">
      <c r="A874" s="250"/>
      <c r="B874" s="251"/>
      <c r="C874" s="250"/>
      <c r="D874" s="250"/>
      <c r="E874" s="250"/>
      <c r="F874" s="250"/>
      <c r="G874" s="250"/>
      <c r="H874" s="250"/>
      <c r="I874" s="250"/>
      <c r="J874" s="252"/>
      <c r="K874" s="250"/>
      <c r="L874" s="253"/>
      <c r="M874" s="254"/>
      <c r="N874" s="254"/>
      <c r="O874" s="254"/>
      <c r="P874" s="254"/>
      <c r="Q874" s="254"/>
      <c r="R874" s="254"/>
      <c r="S874" s="254"/>
      <c r="T874" s="255"/>
      <c r="U874" s="256"/>
      <c r="V874" s="256"/>
      <c r="W874" s="249"/>
    </row>
    <row r="875">
      <c r="A875" s="250"/>
      <c r="B875" s="251"/>
      <c r="C875" s="250"/>
      <c r="D875" s="250"/>
      <c r="E875" s="250"/>
      <c r="F875" s="250"/>
      <c r="G875" s="250"/>
      <c r="H875" s="250"/>
      <c r="I875" s="250"/>
      <c r="J875" s="252"/>
      <c r="K875" s="250"/>
      <c r="L875" s="253"/>
      <c r="M875" s="254"/>
      <c r="N875" s="254"/>
      <c r="O875" s="254"/>
      <c r="P875" s="254"/>
      <c r="Q875" s="254"/>
      <c r="R875" s="254"/>
      <c r="S875" s="254"/>
      <c r="T875" s="255"/>
      <c r="U875" s="256"/>
      <c r="V875" s="256"/>
      <c r="W875" s="249"/>
    </row>
    <row r="876">
      <c r="A876" s="250"/>
      <c r="B876" s="251"/>
      <c r="C876" s="250"/>
      <c r="D876" s="250"/>
      <c r="E876" s="250"/>
      <c r="F876" s="250"/>
      <c r="G876" s="250"/>
      <c r="H876" s="250"/>
      <c r="I876" s="250"/>
      <c r="J876" s="252"/>
      <c r="K876" s="250"/>
      <c r="L876" s="253"/>
      <c r="M876" s="254"/>
      <c r="N876" s="254"/>
      <c r="O876" s="254"/>
      <c r="P876" s="254"/>
      <c r="Q876" s="254"/>
      <c r="R876" s="254"/>
      <c r="S876" s="254"/>
      <c r="T876" s="255"/>
      <c r="U876" s="256"/>
      <c r="V876" s="256"/>
      <c r="W876" s="249"/>
    </row>
    <row r="877">
      <c r="A877" s="250"/>
      <c r="B877" s="251"/>
      <c r="C877" s="250"/>
      <c r="D877" s="250"/>
      <c r="E877" s="250"/>
      <c r="F877" s="250"/>
      <c r="G877" s="250"/>
      <c r="H877" s="250"/>
      <c r="I877" s="250"/>
      <c r="J877" s="252"/>
      <c r="K877" s="250"/>
      <c r="L877" s="253"/>
      <c r="M877" s="254"/>
      <c r="N877" s="254"/>
      <c r="O877" s="254"/>
      <c r="P877" s="254"/>
      <c r="Q877" s="254"/>
      <c r="R877" s="254"/>
      <c r="S877" s="254"/>
      <c r="T877" s="255"/>
      <c r="U877" s="256"/>
      <c r="V877" s="256"/>
      <c r="W877" s="249"/>
    </row>
    <row r="878">
      <c r="A878" s="250"/>
      <c r="B878" s="251"/>
      <c r="C878" s="250"/>
      <c r="D878" s="250"/>
      <c r="E878" s="250"/>
      <c r="F878" s="250"/>
      <c r="G878" s="250"/>
      <c r="H878" s="250"/>
      <c r="I878" s="250"/>
      <c r="J878" s="252"/>
      <c r="K878" s="250"/>
      <c r="L878" s="253"/>
      <c r="M878" s="254"/>
      <c r="N878" s="254"/>
      <c r="O878" s="254"/>
      <c r="P878" s="254"/>
      <c r="Q878" s="254"/>
      <c r="R878" s="254"/>
      <c r="S878" s="254"/>
      <c r="T878" s="255"/>
      <c r="U878" s="256"/>
      <c r="V878" s="256"/>
      <c r="W878" s="249"/>
    </row>
    <row r="879">
      <c r="A879" s="250"/>
      <c r="B879" s="251"/>
      <c r="C879" s="250"/>
      <c r="D879" s="250"/>
      <c r="E879" s="250"/>
      <c r="F879" s="250"/>
      <c r="G879" s="250"/>
      <c r="H879" s="250"/>
      <c r="I879" s="250"/>
      <c r="J879" s="252"/>
      <c r="K879" s="250"/>
      <c r="L879" s="253"/>
      <c r="M879" s="254"/>
      <c r="N879" s="254"/>
      <c r="O879" s="254"/>
      <c r="P879" s="254"/>
      <c r="Q879" s="254"/>
      <c r="R879" s="254"/>
      <c r="S879" s="254"/>
      <c r="T879" s="255"/>
      <c r="U879" s="256"/>
      <c r="V879" s="256"/>
      <c r="W879" s="249"/>
    </row>
    <row r="880">
      <c r="A880" s="250"/>
      <c r="B880" s="251"/>
      <c r="C880" s="250"/>
      <c r="D880" s="250"/>
      <c r="E880" s="250"/>
      <c r="F880" s="250"/>
      <c r="G880" s="250"/>
      <c r="H880" s="250"/>
      <c r="I880" s="250"/>
      <c r="J880" s="252"/>
      <c r="K880" s="250"/>
      <c r="L880" s="253"/>
      <c r="M880" s="254"/>
      <c r="N880" s="254"/>
      <c r="O880" s="254"/>
      <c r="P880" s="254"/>
      <c r="Q880" s="254"/>
      <c r="R880" s="254"/>
      <c r="S880" s="254"/>
      <c r="T880" s="255"/>
      <c r="U880" s="256"/>
      <c r="V880" s="256"/>
      <c r="W880" s="249"/>
    </row>
    <row r="881">
      <c r="A881" s="250"/>
      <c r="B881" s="251"/>
      <c r="C881" s="250"/>
      <c r="D881" s="250"/>
      <c r="E881" s="250"/>
      <c r="F881" s="250"/>
      <c r="G881" s="250"/>
      <c r="H881" s="250"/>
      <c r="I881" s="250"/>
      <c r="J881" s="252"/>
      <c r="K881" s="250"/>
      <c r="L881" s="253"/>
      <c r="M881" s="254"/>
      <c r="N881" s="254"/>
      <c r="O881" s="254"/>
      <c r="P881" s="254"/>
      <c r="Q881" s="254"/>
      <c r="R881" s="254"/>
      <c r="S881" s="254"/>
      <c r="T881" s="255"/>
      <c r="U881" s="256"/>
      <c r="V881" s="256"/>
      <c r="W881" s="249"/>
    </row>
    <row r="882">
      <c r="A882" s="250"/>
      <c r="B882" s="251"/>
      <c r="C882" s="250"/>
      <c r="D882" s="250"/>
      <c r="E882" s="250"/>
      <c r="F882" s="250"/>
      <c r="G882" s="250"/>
      <c r="H882" s="250"/>
      <c r="I882" s="250"/>
      <c r="J882" s="252"/>
      <c r="K882" s="250"/>
      <c r="L882" s="253"/>
      <c r="M882" s="254"/>
      <c r="N882" s="254"/>
      <c r="O882" s="254"/>
      <c r="P882" s="254"/>
      <c r="Q882" s="254"/>
      <c r="R882" s="254"/>
      <c r="S882" s="254"/>
      <c r="T882" s="255"/>
      <c r="U882" s="256"/>
      <c r="V882" s="256"/>
      <c r="W882" s="249"/>
    </row>
    <row r="883">
      <c r="A883" s="250"/>
      <c r="B883" s="251"/>
      <c r="C883" s="250"/>
      <c r="D883" s="250"/>
      <c r="E883" s="250"/>
      <c r="F883" s="250"/>
      <c r="G883" s="250"/>
      <c r="H883" s="250"/>
      <c r="I883" s="250"/>
      <c r="J883" s="252"/>
      <c r="K883" s="250"/>
      <c r="L883" s="253"/>
      <c r="M883" s="254"/>
      <c r="N883" s="254"/>
      <c r="O883" s="254"/>
      <c r="P883" s="254"/>
      <c r="Q883" s="254"/>
      <c r="R883" s="254"/>
      <c r="S883" s="254"/>
      <c r="T883" s="255"/>
      <c r="U883" s="256"/>
      <c r="V883" s="256"/>
      <c r="W883" s="249"/>
    </row>
    <row r="884">
      <c r="A884" s="250"/>
      <c r="B884" s="251"/>
      <c r="C884" s="250"/>
      <c r="D884" s="250"/>
      <c r="E884" s="250"/>
      <c r="F884" s="250"/>
      <c r="G884" s="250"/>
      <c r="H884" s="250"/>
      <c r="I884" s="250"/>
      <c r="J884" s="252"/>
      <c r="K884" s="250"/>
      <c r="L884" s="253"/>
      <c r="M884" s="254"/>
      <c r="N884" s="254"/>
      <c r="O884" s="254"/>
      <c r="P884" s="254"/>
      <c r="Q884" s="254"/>
      <c r="R884" s="254"/>
      <c r="S884" s="254"/>
      <c r="T884" s="255"/>
      <c r="U884" s="256"/>
      <c r="V884" s="256"/>
      <c r="W884" s="249"/>
    </row>
    <row r="885">
      <c r="A885" s="250"/>
      <c r="B885" s="251"/>
      <c r="C885" s="250"/>
      <c r="D885" s="250"/>
      <c r="E885" s="250"/>
      <c r="F885" s="250"/>
      <c r="G885" s="250"/>
      <c r="H885" s="250"/>
      <c r="I885" s="250"/>
      <c r="J885" s="252"/>
      <c r="K885" s="250"/>
      <c r="L885" s="253"/>
      <c r="M885" s="254"/>
      <c r="N885" s="254"/>
      <c r="O885" s="254"/>
      <c r="P885" s="254"/>
      <c r="Q885" s="254"/>
      <c r="R885" s="254"/>
      <c r="S885" s="254"/>
      <c r="T885" s="255"/>
      <c r="U885" s="256"/>
      <c r="V885" s="256"/>
      <c r="W885" s="249"/>
    </row>
    <row r="886">
      <c r="A886" s="250"/>
      <c r="B886" s="251"/>
      <c r="C886" s="250"/>
      <c r="D886" s="250"/>
      <c r="E886" s="250"/>
      <c r="F886" s="250"/>
      <c r="G886" s="250"/>
      <c r="H886" s="250"/>
      <c r="I886" s="250"/>
      <c r="J886" s="252"/>
      <c r="K886" s="250"/>
      <c r="L886" s="253"/>
      <c r="M886" s="254"/>
      <c r="N886" s="254"/>
      <c r="O886" s="254"/>
      <c r="P886" s="254"/>
      <c r="Q886" s="254"/>
      <c r="R886" s="254"/>
      <c r="S886" s="254"/>
      <c r="T886" s="255"/>
      <c r="U886" s="256"/>
      <c r="V886" s="256"/>
      <c r="W886" s="249"/>
    </row>
    <row r="887">
      <c r="A887" s="250"/>
      <c r="B887" s="251"/>
      <c r="C887" s="250"/>
      <c r="D887" s="250"/>
      <c r="E887" s="250"/>
      <c r="F887" s="250"/>
      <c r="G887" s="250"/>
      <c r="H887" s="250"/>
      <c r="I887" s="250"/>
      <c r="J887" s="252"/>
      <c r="K887" s="250"/>
      <c r="L887" s="253"/>
      <c r="M887" s="254"/>
      <c r="N887" s="254"/>
      <c r="O887" s="254"/>
      <c r="P887" s="254"/>
      <c r="Q887" s="254"/>
      <c r="R887" s="254"/>
      <c r="S887" s="254"/>
      <c r="T887" s="255"/>
      <c r="U887" s="256"/>
      <c r="V887" s="256"/>
      <c r="W887" s="249"/>
    </row>
    <row r="888">
      <c r="A888" s="250"/>
      <c r="B888" s="251"/>
      <c r="C888" s="250"/>
      <c r="D888" s="250"/>
      <c r="E888" s="250"/>
      <c r="F888" s="250"/>
      <c r="G888" s="250"/>
      <c r="H888" s="250"/>
      <c r="I888" s="250"/>
      <c r="J888" s="252"/>
      <c r="K888" s="250"/>
      <c r="L888" s="253"/>
      <c r="M888" s="254"/>
      <c r="N888" s="254"/>
      <c r="O888" s="254"/>
      <c r="P888" s="254"/>
      <c r="Q888" s="254"/>
      <c r="R888" s="254"/>
      <c r="S888" s="254"/>
      <c r="T888" s="255"/>
      <c r="U888" s="256"/>
      <c r="V888" s="256"/>
      <c r="W888" s="249"/>
    </row>
    <row r="889">
      <c r="A889" s="250"/>
      <c r="B889" s="251"/>
      <c r="C889" s="250"/>
      <c r="D889" s="250"/>
      <c r="E889" s="250"/>
      <c r="F889" s="250"/>
      <c r="G889" s="250"/>
      <c r="H889" s="250"/>
      <c r="I889" s="250"/>
      <c r="J889" s="252"/>
      <c r="K889" s="250"/>
      <c r="L889" s="253"/>
      <c r="M889" s="254"/>
      <c r="N889" s="254"/>
      <c r="O889" s="254"/>
      <c r="P889" s="254"/>
      <c r="Q889" s="254"/>
      <c r="R889" s="254"/>
      <c r="S889" s="254"/>
      <c r="T889" s="255"/>
      <c r="U889" s="256"/>
      <c r="V889" s="256"/>
      <c r="W889" s="249"/>
    </row>
    <row r="890">
      <c r="A890" s="250"/>
      <c r="B890" s="251"/>
      <c r="C890" s="250"/>
      <c r="D890" s="250"/>
      <c r="E890" s="250"/>
      <c r="F890" s="250"/>
      <c r="G890" s="250"/>
      <c r="H890" s="250"/>
      <c r="I890" s="250"/>
      <c r="J890" s="252"/>
      <c r="K890" s="250"/>
      <c r="L890" s="253"/>
      <c r="M890" s="254"/>
      <c r="N890" s="254"/>
      <c r="O890" s="254"/>
      <c r="P890" s="254"/>
      <c r="Q890" s="254"/>
      <c r="R890" s="254"/>
      <c r="S890" s="254"/>
      <c r="T890" s="255"/>
      <c r="U890" s="256"/>
      <c r="V890" s="256"/>
      <c r="W890" s="249"/>
    </row>
    <row r="891">
      <c r="A891" s="250"/>
      <c r="B891" s="251"/>
      <c r="C891" s="250"/>
      <c r="D891" s="250"/>
      <c r="E891" s="250"/>
      <c r="F891" s="250"/>
      <c r="G891" s="250"/>
      <c r="H891" s="250"/>
      <c r="I891" s="250"/>
      <c r="J891" s="252"/>
      <c r="K891" s="250"/>
      <c r="L891" s="253"/>
      <c r="M891" s="254"/>
      <c r="N891" s="254"/>
      <c r="O891" s="254"/>
      <c r="P891" s="254"/>
      <c r="Q891" s="254"/>
      <c r="R891" s="254"/>
      <c r="S891" s="254"/>
      <c r="T891" s="255"/>
      <c r="U891" s="256"/>
      <c r="V891" s="256"/>
      <c r="W891" s="249"/>
    </row>
    <row r="892">
      <c r="A892" s="250"/>
      <c r="B892" s="251"/>
      <c r="C892" s="250"/>
      <c r="D892" s="250"/>
      <c r="E892" s="250"/>
      <c r="F892" s="250"/>
      <c r="G892" s="250"/>
      <c r="H892" s="250"/>
      <c r="I892" s="250"/>
      <c r="J892" s="252"/>
      <c r="K892" s="250"/>
      <c r="L892" s="253"/>
      <c r="M892" s="254"/>
      <c r="N892" s="254"/>
      <c r="O892" s="254"/>
      <c r="P892" s="254"/>
      <c r="Q892" s="254"/>
      <c r="R892" s="254"/>
      <c r="S892" s="254"/>
      <c r="T892" s="255"/>
      <c r="U892" s="256"/>
      <c r="V892" s="256"/>
      <c r="W892" s="249"/>
    </row>
    <row r="893">
      <c r="A893" s="250"/>
      <c r="B893" s="251"/>
      <c r="C893" s="250"/>
      <c r="D893" s="250"/>
      <c r="E893" s="250"/>
      <c r="F893" s="250"/>
      <c r="G893" s="250"/>
      <c r="H893" s="250"/>
      <c r="I893" s="250"/>
      <c r="J893" s="252"/>
      <c r="K893" s="250"/>
      <c r="L893" s="253"/>
      <c r="M893" s="254"/>
      <c r="N893" s="254"/>
      <c r="O893" s="254"/>
      <c r="P893" s="254"/>
      <c r="Q893" s="254"/>
      <c r="R893" s="254"/>
      <c r="S893" s="254"/>
      <c r="T893" s="255"/>
      <c r="U893" s="256"/>
      <c r="V893" s="256"/>
      <c r="W893" s="249"/>
    </row>
    <row r="894">
      <c r="A894" s="250"/>
      <c r="B894" s="251"/>
      <c r="C894" s="250"/>
      <c r="D894" s="250"/>
      <c r="E894" s="250"/>
      <c r="F894" s="250"/>
      <c r="G894" s="250"/>
      <c r="H894" s="250"/>
      <c r="I894" s="250"/>
      <c r="J894" s="252"/>
      <c r="K894" s="250"/>
      <c r="L894" s="253"/>
      <c r="M894" s="254"/>
      <c r="N894" s="254"/>
      <c r="O894" s="254"/>
      <c r="P894" s="254"/>
      <c r="Q894" s="254"/>
      <c r="R894" s="254"/>
      <c r="S894" s="254"/>
      <c r="T894" s="255"/>
      <c r="U894" s="256"/>
      <c r="V894" s="256"/>
      <c r="W894" s="249"/>
    </row>
    <row r="895">
      <c r="A895" s="250"/>
      <c r="B895" s="251"/>
      <c r="C895" s="250"/>
      <c r="D895" s="250"/>
      <c r="E895" s="250"/>
      <c r="F895" s="250"/>
      <c r="G895" s="250"/>
      <c r="H895" s="250"/>
      <c r="I895" s="250"/>
      <c r="J895" s="252"/>
      <c r="K895" s="250"/>
      <c r="L895" s="253"/>
      <c r="M895" s="254"/>
      <c r="N895" s="254"/>
      <c r="O895" s="254"/>
      <c r="P895" s="254"/>
      <c r="Q895" s="254"/>
      <c r="R895" s="254"/>
      <c r="S895" s="254"/>
      <c r="T895" s="255"/>
      <c r="U895" s="256"/>
      <c r="V895" s="256"/>
      <c r="W895" s="249"/>
    </row>
    <row r="896">
      <c r="A896" s="250"/>
      <c r="B896" s="251"/>
      <c r="C896" s="250"/>
      <c r="D896" s="250"/>
      <c r="E896" s="250"/>
      <c r="F896" s="250"/>
      <c r="G896" s="250"/>
      <c r="H896" s="250"/>
      <c r="I896" s="250"/>
      <c r="J896" s="252"/>
      <c r="K896" s="250"/>
      <c r="L896" s="253"/>
      <c r="M896" s="254"/>
      <c r="N896" s="254"/>
      <c r="O896" s="254"/>
      <c r="P896" s="254"/>
      <c r="Q896" s="254"/>
      <c r="R896" s="254"/>
      <c r="S896" s="254"/>
      <c r="T896" s="255"/>
      <c r="U896" s="256"/>
      <c r="V896" s="256"/>
      <c r="W896" s="249"/>
    </row>
    <row r="897">
      <c r="A897" s="250"/>
      <c r="B897" s="251"/>
      <c r="C897" s="250"/>
      <c r="D897" s="250"/>
      <c r="E897" s="250"/>
      <c r="F897" s="250"/>
      <c r="G897" s="250"/>
      <c r="H897" s="250"/>
      <c r="I897" s="250"/>
      <c r="J897" s="252"/>
      <c r="K897" s="250"/>
      <c r="L897" s="253"/>
      <c r="M897" s="254"/>
      <c r="N897" s="254"/>
      <c r="O897" s="254"/>
      <c r="P897" s="254"/>
      <c r="Q897" s="254"/>
      <c r="R897" s="254"/>
      <c r="S897" s="254"/>
      <c r="T897" s="255"/>
      <c r="U897" s="256"/>
      <c r="V897" s="256"/>
      <c r="W897" s="249"/>
    </row>
    <row r="898">
      <c r="A898" s="250"/>
      <c r="B898" s="251"/>
      <c r="C898" s="250"/>
      <c r="D898" s="250"/>
      <c r="E898" s="250"/>
      <c r="F898" s="250"/>
      <c r="G898" s="250"/>
      <c r="H898" s="250"/>
      <c r="I898" s="250"/>
      <c r="J898" s="252"/>
      <c r="K898" s="250"/>
      <c r="L898" s="253"/>
      <c r="M898" s="254"/>
      <c r="N898" s="254"/>
      <c r="O898" s="254"/>
      <c r="P898" s="254"/>
      <c r="Q898" s="254"/>
      <c r="R898" s="254"/>
      <c r="S898" s="254"/>
      <c r="T898" s="255"/>
      <c r="U898" s="256"/>
      <c r="V898" s="256"/>
      <c r="W898" s="249"/>
    </row>
    <row r="899">
      <c r="A899" s="250"/>
      <c r="B899" s="251"/>
      <c r="C899" s="250"/>
      <c r="D899" s="250"/>
      <c r="E899" s="250"/>
      <c r="F899" s="250"/>
      <c r="G899" s="250"/>
      <c r="H899" s="250"/>
      <c r="I899" s="250"/>
      <c r="J899" s="252"/>
      <c r="K899" s="250"/>
      <c r="L899" s="253"/>
      <c r="M899" s="254"/>
      <c r="N899" s="254"/>
      <c r="O899" s="254"/>
      <c r="P899" s="254"/>
      <c r="Q899" s="254"/>
      <c r="R899" s="254"/>
      <c r="S899" s="254"/>
      <c r="T899" s="255"/>
      <c r="U899" s="256"/>
      <c r="V899" s="256"/>
      <c r="W899" s="249"/>
    </row>
    <row r="900">
      <c r="A900" s="250"/>
      <c r="B900" s="251"/>
      <c r="C900" s="250"/>
      <c r="D900" s="250"/>
      <c r="E900" s="250"/>
      <c r="F900" s="250"/>
      <c r="G900" s="250"/>
      <c r="H900" s="250"/>
      <c r="I900" s="250"/>
      <c r="J900" s="252"/>
      <c r="K900" s="250"/>
      <c r="L900" s="253"/>
      <c r="M900" s="254"/>
      <c r="N900" s="254"/>
      <c r="O900" s="254"/>
      <c r="P900" s="254"/>
      <c r="Q900" s="254"/>
      <c r="R900" s="254"/>
      <c r="S900" s="254"/>
      <c r="T900" s="255"/>
      <c r="U900" s="256"/>
      <c r="V900" s="256"/>
      <c r="W900" s="249"/>
    </row>
    <row r="901">
      <c r="A901" s="250"/>
      <c r="B901" s="251"/>
      <c r="C901" s="250"/>
      <c r="D901" s="250"/>
      <c r="E901" s="250"/>
      <c r="F901" s="250"/>
      <c r="G901" s="250"/>
      <c r="H901" s="250"/>
      <c r="I901" s="250"/>
      <c r="J901" s="252"/>
      <c r="K901" s="250"/>
      <c r="L901" s="253"/>
      <c r="M901" s="254"/>
      <c r="N901" s="254"/>
      <c r="O901" s="254"/>
      <c r="P901" s="254"/>
      <c r="Q901" s="254"/>
      <c r="R901" s="254"/>
      <c r="S901" s="254"/>
      <c r="T901" s="255"/>
      <c r="U901" s="256"/>
      <c r="V901" s="256"/>
      <c r="W901" s="249"/>
    </row>
    <row r="902">
      <c r="A902" s="250"/>
      <c r="B902" s="251"/>
      <c r="C902" s="250"/>
      <c r="D902" s="250"/>
      <c r="E902" s="250"/>
      <c r="F902" s="250"/>
      <c r="G902" s="250"/>
      <c r="H902" s="250"/>
      <c r="I902" s="250"/>
      <c r="J902" s="252"/>
      <c r="K902" s="250"/>
      <c r="L902" s="253"/>
      <c r="M902" s="254"/>
      <c r="N902" s="254"/>
      <c r="O902" s="254"/>
      <c r="P902" s="254"/>
      <c r="Q902" s="254"/>
      <c r="R902" s="254"/>
      <c r="S902" s="254"/>
      <c r="T902" s="255"/>
      <c r="U902" s="256"/>
      <c r="V902" s="256"/>
      <c r="W902" s="249"/>
    </row>
    <row r="903">
      <c r="A903" s="250"/>
      <c r="B903" s="251"/>
      <c r="C903" s="250"/>
      <c r="D903" s="250"/>
      <c r="E903" s="250"/>
      <c r="F903" s="250"/>
      <c r="G903" s="250"/>
      <c r="H903" s="250"/>
      <c r="I903" s="250"/>
      <c r="J903" s="252"/>
      <c r="K903" s="250"/>
      <c r="L903" s="253"/>
      <c r="M903" s="254"/>
      <c r="N903" s="254"/>
      <c r="O903" s="254"/>
      <c r="P903" s="254"/>
      <c r="Q903" s="254"/>
      <c r="R903" s="254"/>
      <c r="S903" s="254"/>
      <c r="T903" s="255"/>
      <c r="U903" s="256"/>
      <c r="V903" s="256"/>
      <c r="W903" s="249"/>
    </row>
    <row r="904">
      <c r="A904" s="250"/>
      <c r="B904" s="251"/>
      <c r="C904" s="250"/>
      <c r="D904" s="250"/>
      <c r="E904" s="250"/>
      <c r="F904" s="250"/>
      <c r="G904" s="250"/>
      <c r="H904" s="250"/>
      <c r="I904" s="250"/>
      <c r="J904" s="252"/>
      <c r="K904" s="250"/>
      <c r="L904" s="253"/>
      <c r="M904" s="254"/>
      <c r="N904" s="254"/>
      <c r="O904" s="254"/>
      <c r="P904" s="254"/>
      <c r="Q904" s="254"/>
      <c r="R904" s="254"/>
      <c r="S904" s="254"/>
      <c r="T904" s="255"/>
      <c r="U904" s="256"/>
      <c r="V904" s="256"/>
      <c r="W904" s="249"/>
    </row>
    <row r="905">
      <c r="A905" s="250"/>
      <c r="B905" s="251"/>
      <c r="C905" s="250"/>
      <c r="D905" s="250"/>
      <c r="E905" s="250"/>
      <c r="F905" s="250"/>
      <c r="G905" s="250"/>
      <c r="H905" s="250"/>
      <c r="I905" s="250"/>
      <c r="J905" s="252"/>
      <c r="K905" s="250"/>
      <c r="L905" s="253"/>
      <c r="M905" s="254"/>
      <c r="N905" s="254"/>
      <c r="O905" s="254"/>
      <c r="P905" s="254"/>
      <c r="Q905" s="254"/>
      <c r="R905" s="254"/>
      <c r="S905" s="254"/>
      <c r="T905" s="255"/>
      <c r="U905" s="256"/>
      <c r="V905" s="256"/>
      <c r="W905" s="249"/>
    </row>
    <row r="906">
      <c r="A906" s="250"/>
      <c r="B906" s="251"/>
      <c r="C906" s="250"/>
      <c r="D906" s="250"/>
      <c r="E906" s="250"/>
      <c r="F906" s="250"/>
      <c r="G906" s="250"/>
      <c r="H906" s="250"/>
      <c r="I906" s="250"/>
      <c r="J906" s="252"/>
      <c r="K906" s="250"/>
      <c r="L906" s="253"/>
      <c r="M906" s="254"/>
      <c r="N906" s="254"/>
      <c r="O906" s="254"/>
      <c r="P906" s="254"/>
      <c r="Q906" s="254"/>
      <c r="R906" s="254"/>
      <c r="S906" s="254"/>
      <c r="T906" s="255"/>
      <c r="U906" s="256"/>
      <c r="V906" s="256"/>
      <c r="W906" s="249"/>
    </row>
    <row r="907">
      <c r="A907" s="250"/>
      <c r="B907" s="251"/>
      <c r="C907" s="250"/>
      <c r="D907" s="250"/>
      <c r="E907" s="250"/>
      <c r="F907" s="250"/>
      <c r="G907" s="250"/>
      <c r="H907" s="250"/>
      <c r="I907" s="250"/>
      <c r="J907" s="252"/>
      <c r="K907" s="250"/>
      <c r="L907" s="253"/>
      <c r="M907" s="254"/>
      <c r="N907" s="254"/>
      <c r="O907" s="254"/>
      <c r="P907" s="254"/>
      <c r="Q907" s="254"/>
      <c r="R907" s="254"/>
      <c r="S907" s="254"/>
      <c r="T907" s="255"/>
      <c r="U907" s="256"/>
      <c r="V907" s="256"/>
      <c r="W907" s="249"/>
    </row>
    <row r="908">
      <c r="A908" s="250"/>
      <c r="B908" s="251"/>
      <c r="C908" s="250"/>
      <c r="D908" s="250"/>
      <c r="E908" s="250"/>
      <c r="F908" s="250"/>
      <c r="G908" s="250"/>
      <c r="H908" s="250"/>
      <c r="I908" s="250"/>
      <c r="J908" s="252"/>
      <c r="K908" s="250"/>
      <c r="L908" s="253"/>
      <c r="M908" s="254"/>
      <c r="N908" s="254"/>
      <c r="O908" s="254"/>
      <c r="P908" s="254"/>
      <c r="Q908" s="254"/>
      <c r="R908" s="254"/>
      <c r="S908" s="254"/>
      <c r="T908" s="255"/>
      <c r="U908" s="256"/>
      <c r="V908" s="256"/>
      <c r="W908" s="249"/>
    </row>
    <row r="909">
      <c r="A909" s="250"/>
      <c r="B909" s="251"/>
      <c r="C909" s="250"/>
      <c r="D909" s="250"/>
      <c r="E909" s="250"/>
      <c r="F909" s="250"/>
      <c r="G909" s="250"/>
      <c r="H909" s="250"/>
      <c r="I909" s="250"/>
      <c r="J909" s="252"/>
      <c r="K909" s="250"/>
      <c r="L909" s="253"/>
      <c r="M909" s="254"/>
      <c r="N909" s="254"/>
      <c r="O909" s="254"/>
      <c r="P909" s="254"/>
      <c r="Q909" s="254"/>
      <c r="R909" s="254"/>
      <c r="S909" s="254"/>
      <c r="T909" s="255"/>
      <c r="U909" s="256"/>
      <c r="V909" s="256"/>
      <c r="W909" s="249"/>
    </row>
    <row r="910">
      <c r="A910" s="250"/>
      <c r="B910" s="251"/>
      <c r="C910" s="250"/>
      <c r="D910" s="250"/>
      <c r="E910" s="250"/>
      <c r="F910" s="250"/>
      <c r="G910" s="250"/>
      <c r="H910" s="250"/>
      <c r="I910" s="250"/>
      <c r="J910" s="252"/>
      <c r="K910" s="250"/>
      <c r="L910" s="253"/>
      <c r="M910" s="254"/>
      <c r="N910" s="254"/>
      <c r="O910" s="254"/>
      <c r="P910" s="254"/>
      <c r="Q910" s="254"/>
      <c r="R910" s="254"/>
      <c r="S910" s="254"/>
      <c r="T910" s="255"/>
      <c r="U910" s="256"/>
      <c r="V910" s="256"/>
      <c r="W910" s="249"/>
    </row>
    <row r="911">
      <c r="A911" s="250"/>
      <c r="B911" s="251"/>
      <c r="C911" s="250"/>
      <c r="D911" s="250"/>
      <c r="E911" s="250"/>
      <c r="F911" s="250"/>
      <c r="G911" s="250"/>
      <c r="H911" s="250"/>
      <c r="I911" s="250"/>
      <c r="J911" s="252"/>
      <c r="K911" s="250"/>
      <c r="L911" s="253"/>
      <c r="M911" s="254"/>
      <c r="N911" s="254"/>
      <c r="O911" s="254"/>
      <c r="P911" s="254"/>
      <c r="Q911" s="254"/>
      <c r="R911" s="254"/>
      <c r="S911" s="254"/>
      <c r="T911" s="255"/>
      <c r="U911" s="256"/>
      <c r="V911" s="256"/>
      <c r="W911" s="249"/>
    </row>
    <row r="912">
      <c r="A912" s="250"/>
      <c r="B912" s="251"/>
      <c r="C912" s="250"/>
      <c r="D912" s="250"/>
      <c r="E912" s="250"/>
      <c r="F912" s="250"/>
      <c r="G912" s="250"/>
      <c r="H912" s="250"/>
      <c r="I912" s="250"/>
      <c r="J912" s="252"/>
      <c r="K912" s="250"/>
      <c r="L912" s="253"/>
      <c r="M912" s="254"/>
      <c r="N912" s="254"/>
      <c r="O912" s="254"/>
      <c r="P912" s="254"/>
      <c r="Q912" s="254"/>
      <c r="R912" s="254"/>
      <c r="S912" s="254"/>
      <c r="T912" s="255"/>
      <c r="U912" s="256"/>
      <c r="V912" s="256"/>
      <c r="W912" s="249"/>
    </row>
    <row r="913">
      <c r="A913" s="250"/>
      <c r="B913" s="251"/>
      <c r="C913" s="250"/>
      <c r="D913" s="250"/>
      <c r="E913" s="250"/>
      <c r="F913" s="250"/>
      <c r="G913" s="250"/>
      <c r="H913" s="250"/>
      <c r="I913" s="250"/>
      <c r="J913" s="252"/>
      <c r="K913" s="250"/>
      <c r="L913" s="253"/>
      <c r="M913" s="254"/>
      <c r="N913" s="254"/>
      <c r="O913" s="254"/>
      <c r="P913" s="254"/>
      <c r="Q913" s="254"/>
      <c r="R913" s="254"/>
      <c r="S913" s="254"/>
      <c r="T913" s="255"/>
      <c r="U913" s="256"/>
      <c r="V913" s="256"/>
      <c r="W913" s="249"/>
    </row>
    <row r="914">
      <c r="A914" s="250"/>
      <c r="B914" s="251"/>
      <c r="C914" s="250"/>
      <c r="D914" s="250"/>
      <c r="E914" s="250"/>
      <c r="F914" s="250"/>
      <c r="G914" s="250"/>
      <c r="H914" s="250"/>
      <c r="I914" s="250"/>
      <c r="J914" s="252"/>
      <c r="K914" s="250"/>
      <c r="L914" s="253"/>
      <c r="M914" s="254"/>
      <c r="N914" s="254"/>
      <c r="O914" s="254"/>
      <c r="P914" s="254"/>
      <c r="Q914" s="254"/>
      <c r="R914" s="254"/>
      <c r="S914" s="254"/>
      <c r="T914" s="255"/>
      <c r="U914" s="256"/>
      <c r="V914" s="256"/>
      <c r="W914" s="249"/>
    </row>
    <row r="915">
      <c r="A915" s="250"/>
      <c r="B915" s="251"/>
      <c r="C915" s="250"/>
      <c r="D915" s="250"/>
      <c r="E915" s="250"/>
      <c r="F915" s="250"/>
      <c r="G915" s="250"/>
      <c r="H915" s="250"/>
      <c r="I915" s="250"/>
      <c r="J915" s="252"/>
      <c r="K915" s="250"/>
      <c r="L915" s="253"/>
      <c r="M915" s="254"/>
      <c r="N915" s="254"/>
      <c r="O915" s="254"/>
      <c r="P915" s="254"/>
      <c r="Q915" s="254"/>
      <c r="R915" s="254"/>
      <c r="S915" s="254"/>
      <c r="T915" s="255"/>
      <c r="U915" s="256"/>
      <c r="V915" s="256"/>
      <c r="W915" s="249"/>
    </row>
    <row r="916">
      <c r="A916" s="250"/>
      <c r="B916" s="251"/>
      <c r="C916" s="250"/>
      <c r="D916" s="250"/>
      <c r="E916" s="250"/>
      <c r="F916" s="250"/>
      <c r="G916" s="250"/>
      <c r="H916" s="250"/>
      <c r="I916" s="250"/>
      <c r="J916" s="252"/>
      <c r="K916" s="250"/>
      <c r="L916" s="253"/>
      <c r="M916" s="254"/>
      <c r="N916" s="254"/>
      <c r="O916" s="254"/>
      <c r="P916" s="254"/>
      <c r="Q916" s="254"/>
      <c r="R916" s="254"/>
      <c r="S916" s="254"/>
      <c r="T916" s="255"/>
      <c r="U916" s="256"/>
      <c r="V916" s="256"/>
      <c r="W916" s="249"/>
    </row>
    <row r="917">
      <c r="A917" s="250"/>
      <c r="B917" s="251"/>
      <c r="C917" s="250"/>
      <c r="D917" s="250"/>
      <c r="E917" s="250"/>
      <c r="F917" s="250"/>
      <c r="G917" s="250"/>
      <c r="H917" s="250"/>
      <c r="I917" s="250"/>
      <c r="J917" s="252"/>
      <c r="K917" s="250"/>
      <c r="L917" s="253"/>
      <c r="M917" s="254"/>
      <c r="N917" s="254"/>
      <c r="O917" s="254"/>
      <c r="P917" s="254"/>
      <c r="Q917" s="254"/>
      <c r="R917" s="254"/>
      <c r="S917" s="254"/>
      <c r="T917" s="255"/>
      <c r="U917" s="256"/>
      <c r="V917" s="256"/>
      <c r="W917" s="249"/>
    </row>
    <row r="918">
      <c r="A918" s="250"/>
      <c r="B918" s="251"/>
      <c r="C918" s="250"/>
      <c r="D918" s="250"/>
      <c r="E918" s="250"/>
      <c r="F918" s="250"/>
      <c r="G918" s="250"/>
      <c r="H918" s="250"/>
      <c r="I918" s="250"/>
      <c r="J918" s="252"/>
      <c r="K918" s="250"/>
      <c r="L918" s="253"/>
      <c r="M918" s="254"/>
      <c r="N918" s="254"/>
      <c r="O918" s="254"/>
      <c r="P918" s="254"/>
      <c r="Q918" s="254"/>
      <c r="R918" s="254"/>
      <c r="S918" s="254"/>
      <c r="T918" s="255"/>
      <c r="U918" s="256"/>
      <c r="V918" s="256"/>
      <c r="W918" s="249"/>
    </row>
    <row r="919">
      <c r="A919" s="250"/>
      <c r="B919" s="251"/>
      <c r="C919" s="250"/>
      <c r="D919" s="250"/>
      <c r="E919" s="250"/>
      <c r="F919" s="250"/>
      <c r="G919" s="250"/>
      <c r="H919" s="250"/>
      <c r="I919" s="250"/>
      <c r="J919" s="252"/>
      <c r="K919" s="250"/>
      <c r="L919" s="253"/>
      <c r="M919" s="254"/>
      <c r="N919" s="254"/>
      <c r="O919" s="254"/>
      <c r="P919" s="254"/>
      <c r="Q919" s="254"/>
      <c r="R919" s="254"/>
      <c r="S919" s="254"/>
      <c r="T919" s="255"/>
      <c r="U919" s="256"/>
      <c r="V919" s="256"/>
      <c r="W919" s="249"/>
    </row>
    <row r="920">
      <c r="A920" s="250"/>
      <c r="B920" s="251"/>
      <c r="C920" s="250"/>
      <c r="D920" s="250"/>
      <c r="E920" s="250"/>
      <c r="F920" s="250"/>
      <c r="G920" s="250"/>
      <c r="H920" s="250"/>
      <c r="I920" s="250"/>
      <c r="J920" s="252"/>
      <c r="K920" s="250"/>
      <c r="L920" s="253"/>
      <c r="M920" s="254"/>
      <c r="N920" s="254"/>
      <c r="O920" s="254"/>
      <c r="P920" s="254"/>
      <c r="Q920" s="254"/>
      <c r="R920" s="254"/>
      <c r="S920" s="254"/>
      <c r="T920" s="255"/>
      <c r="U920" s="256"/>
      <c r="V920" s="256"/>
      <c r="W920" s="249"/>
    </row>
    <row r="921">
      <c r="A921" s="250"/>
      <c r="B921" s="251"/>
      <c r="C921" s="250"/>
      <c r="D921" s="250"/>
      <c r="E921" s="250"/>
      <c r="F921" s="250"/>
      <c r="G921" s="250"/>
      <c r="H921" s="250"/>
      <c r="I921" s="250"/>
      <c r="J921" s="252"/>
      <c r="K921" s="250"/>
      <c r="L921" s="253"/>
      <c r="M921" s="254"/>
      <c r="N921" s="254"/>
      <c r="O921" s="254"/>
      <c r="P921" s="254"/>
      <c r="Q921" s="254"/>
      <c r="R921" s="254"/>
      <c r="S921" s="254"/>
      <c r="T921" s="255"/>
      <c r="U921" s="256"/>
      <c r="V921" s="256"/>
      <c r="W921" s="249"/>
    </row>
    <row r="922">
      <c r="A922" s="250"/>
      <c r="B922" s="251"/>
      <c r="C922" s="250"/>
      <c r="D922" s="250"/>
      <c r="E922" s="250"/>
      <c r="F922" s="250"/>
      <c r="G922" s="250"/>
      <c r="H922" s="250"/>
      <c r="I922" s="250"/>
      <c r="J922" s="252"/>
      <c r="K922" s="250"/>
      <c r="L922" s="253"/>
      <c r="M922" s="254"/>
      <c r="N922" s="254"/>
      <c r="O922" s="254"/>
      <c r="P922" s="254"/>
      <c r="Q922" s="254"/>
      <c r="R922" s="254"/>
      <c r="S922" s="254"/>
      <c r="T922" s="255"/>
      <c r="U922" s="256"/>
      <c r="V922" s="256"/>
      <c r="W922" s="249"/>
    </row>
    <row r="923">
      <c r="A923" s="250"/>
      <c r="B923" s="251"/>
      <c r="C923" s="250"/>
      <c r="D923" s="250"/>
      <c r="E923" s="250"/>
      <c r="F923" s="250"/>
      <c r="G923" s="250"/>
      <c r="H923" s="250"/>
      <c r="I923" s="250"/>
      <c r="J923" s="252"/>
      <c r="K923" s="250"/>
      <c r="L923" s="253"/>
      <c r="M923" s="254"/>
      <c r="N923" s="254"/>
      <c r="O923" s="254"/>
      <c r="P923" s="254"/>
      <c r="Q923" s="254"/>
      <c r="R923" s="254"/>
      <c r="S923" s="254"/>
      <c r="T923" s="255"/>
      <c r="U923" s="256"/>
      <c r="V923" s="256"/>
      <c r="W923" s="249"/>
    </row>
    <row r="924">
      <c r="A924" s="250"/>
      <c r="B924" s="251"/>
      <c r="C924" s="250"/>
      <c r="D924" s="250"/>
      <c r="E924" s="250"/>
      <c r="F924" s="250"/>
      <c r="G924" s="250"/>
      <c r="H924" s="250"/>
      <c r="I924" s="250"/>
      <c r="J924" s="252"/>
      <c r="K924" s="250"/>
      <c r="L924" s="253"/>
      <c r="M924" s="254"/>
      <c r="N924" s="254"/>
      <c r="O924" s="254"/>
      <c r="P924" s="254"/>
      <c r="Q924" s="254"/>
      <c r="R924" s="254"/>
      <c r="S924" s="254"/>
      <c r="T924" s="255"/>
      <c r="U924" s="256"/>
      <c r="V924" s="256"/>
      <c r="W924" s="249"/>
    </row>
    <row r="925">
      <c r="A925" s="250"/>
      <c r="B925" s="251"/>
      <c r="C925" s="250"/>
      <c r="D925" s="250"/>
      <c r="E925" s="250"/>
      <c r="F925" s="250"/>
      <c r="G925" s="250"/>
      <c r="H925" s="250"/>
      <c r="I925" s="250"/>
      <c r="J925" s="252"/>
      <c r="K925" s="250"/>
      <c r="L925" s="253"/>
      <c r="M925" s="254"/>
      <c r="N925" s="254"/>
      <c r="O925" s="254"/>
      <c r="P925" s="254"/>
      <c r="Q925" s="254"/>
      <c r="R925" s="254"/>
      <c r="S925" s="254"/>
      <c r="T925" s="255"/>
      <c r="U925" s="256"/>
      <c r="V925" s="256"/>
      <c r="W925" s="249"/>
    </row>
    <row r="926">
      <c r="A926" s="250"/>
      <c r="B926" s="251"/>
      <c r="C926" s="250"/>
      <c r="D926" s="250"/>
      <c r="E926" s="250"/>
      <c r="F926" s="250"/>
      <c r="G926" s="250"/>
      <c r="H926" s="250"/>
      <c r="I926" s="250"/>
      <c r="J926" s="252"/>
      <c r="K926" s="250"/>
      <c r="L926" s="253"/>
      <c r="M926" s="254"/>
      <c r="N926" s="254"/>
      <c r="O926" s="254"/>
      <c r="P926" s="254"/>
      <c r="Q926" s="254"/>
      <c r="R926" s="254"/>
      <c r="S926" s="254"/>
      <c r="T926" s="255"/>
      <c r="U926" s="256"/>
      <c r="V926" s="256"/>
      <c r="W926" s="249"/>
    </row>
    <row r="927">
      <c r="A927" s="250"/>
      <c r="B927" s="251"/>
      <c r="C927" s="250"/>
      <c r="D927" s="250"/>
      <c r="E927" s="250"/>
      <c r="F927" s="250"/>
      <c r="G927" s="250"/>
      <c r="H927" s="250"/>
      <c r="I927" s="250"/>
      <c r="J927" s="252"/>
      <c r="K927" s="250"/>
      <c r="L927" s="253"/>
      <c r="M927" s="254"/>
      <c r="N927" s="254"/>
      <c r="O927" s="254"/>
      <c r="P927" s="254"/>
      <c r="Q927" s="254"/>
      <c r="R927" s="254"/>
      <c r="S927" s="254"/>
      <c r="T927" s="255"/>
      <c r="U927" s="256"/>
      <c r="V927" s="256"/>
      <c r="W927" s="249"/>
    </row>
    <row r="928">
      <c r="A928" s="250"/>
      <c r="B928" s="251"/>
      <c r="C928" s="250"/>
      <c r="D928" s="250"/>
      <c r="E928" s="250"/>
      <c r="F928" s="250"/>
      <c r="G928" s="250"/>
      <c r="H928" s="250"/>
      <c r="I928" s="250"/>
      <c r="J928" s="252"/>
      <c r="K928" s="250"/>
      <c r="L928" s="253"/>
      <c r="M928" s="254"/>
      <c r="N928" s="254"/>
      <c r="O928" s="254"/>
      <c r="P928" s="254"/>
      <c r="Q928" s="254"/>
      <c r="R928" s="254"/>
      <c r="S928" s="254"/>
      <c r="T928" s="255"/>
      <c r="U928" s="256"/>
      <c r="V928" s="256"/>
      <c r="W928" s="249"/>
    </row>
    <row r="929">
      <c r="A929" s="250"/>
      <c r="B929" s="251"/>
      <c r="C929" s="250"/>
      <c r="D929" s="250"/>
      <c r="E929" s="250"/>
      <c r="F929" s="250"/>
      <c r="G929" s="250"/>
      <c r="H929" s="250"/>
      <c r="I929" s="250"/>
      <c r="J929" s="252"/>
      <c r="K929" s="250"/>
      <c r="L929" s="253"/>
      <c r="M929" s="254"/>
      <c r="N929" s="254"/>
      <c r="O929" s="254"/>
      <c r="P929" s="254"/>
      <c r="Q929" s="254"/>
      <c r="R929" s="254"/>
      <c r="S929" s="254"/>
      <c r="T929" s="255"/>
      <c r="U929" s="256"/>
      <c r="V929" s="256"/>
      <c r="W929" s="249"/>
    </row>
    <row r="930">
      <c r="A930" s="250"/>
      <c r="B930" s="251"/>
      <c r="C930" s="250"/>
      <c r="D930" s="250"/>
      <c r="E930" s="250"/>
      <c r="F930" s="250"/>
      <c r="G930" s="250"/>
      <c r="H930" s="250"/>
      <c r="I930" s="250"/>
      <c r="J930" s="252"/>
      <c r="K930" s="250"/>
      <c r="L930" s="253"/>
      <c r="M930" s="254"/>
      <c r="N930" s="254"/>
      <c r="O930" s="254"/>
      <c r="P930" s="254"/>
      <c r="Q930" s="254"/>
      <c r="R930" s="254"/>
      <c r="S930" s="254"/>
      <c r="T930" s="255"/>
      <c r="U930" s="256"/>
      <c r="V930" s="256"/>
      <c r="W930" s="249"/>
    </row>
    <row r="931">
      <c r="A931" s="250"/>
      <c r="B931" s="251"/>
      <c r="C931" s="250"/>
      <c r="D931" s="250"/>
      <c r="E931" s="250"/>
      <c r="F931" s="250"/>
      <c r="G931" s="250"/>
      <c r="H931" s="250"/>
      <c r="I931" s="250"/>
      <c r="J931" s="252"/>
      <c r="K931" s="250"/>
      <c r="L931" s="253"/>
      <c r="M931" s="254"/>
      <c r="N931" s="254"/>
      <c r="O931" s="254"/>
      <c r="P931" s="254"/>
      <c r="Q931" s="254"/>
      <c r="R931" s="254"/>
      <c r="S931" s="254"/>
      <c r="T931" s="255"/>
      <c r="U931" s="256"/>
      <c r="V931" s="256"/>
      <c r="W931" s="249"/>
    </row>
    <row r="932">
      <c r="A932" s="250"/>
      <c r="B932" s="251"/>
      <c r="C932" s="250"/>
      <c r="D932" s="250"/>
      <c r="E932" s="250"/>
      <c r="F932" s="250"/>
      <c r="G932" s="250"/>
      <c r="H932" s="250"/>
      <c r="I932" s="250"/>
      <c r="J932" s="252"/>
      <c r="K932" s="250"/>
      <c r="L932" s="253"/>
      <c r="M932" s="254"/>
      <c r="N932" s="254"/>
      <c r="O932" s="254"/>
      <c r="P932" s="254"/>
      <c r="Q932" s="254"/>
      <c r="R932" s="254"/>
      <c r="S932" s="254"/>
      <c r="T932" s="255"/>
      <c r="U932" s="256"/>
      <c r="V932" s="256"/>
      <c r="W932" s="249"/>
    </row>
    <row r="933">
      <c r="A933" s="250"/>
      <c r="B933" s="251"/>
      <c r="C933" s="250"/>
      <c r="D933" s="250"/>
      <c r="E933" s="250"/>
      <c r="F933" s="250"/>
      <c r="G933" s="250"/>
      <c r="H933" s="250"/>
      <c r="I933" s="250"/>
      <c r="J933" s="252"/>
      <c r="K933" s="250"/>
      <c r="L933" s="253"/>
      <c r="M933" s="254"/>
      <c r="N933" s="254"/>
      <c r="O933" s="254"/>
      <c r="P933" s="254"/>
      <c r="Q933" s="254"/>
      <c r="R933" s="254"/>
      <c r="S933" s="254"/>
      <c r="T933" s="255"/>
      <c r="U933" s="256"/>
      <c r="V933" s="256"/>
      <c r="W933" s="249"/>
    </row>
    <row r="934">
      <c r="A934" s="250"/>
      <c r="B934" s="251"/>
      <c r="C934" s="250"/>
      <c r="D934" s="250"/>
      <c r="E934" s="250"/>
      <c r="F934" s="250"/>
      <c r="G934" s="250"/>
      <c r="H934" s="250"/>
      <c r="I934" s="250"/>
      <c r="J934" s="252"/>
      <c r="K934" s="250"/>
      <c r="L934" s="253"/>
      <c r="M934" s="254"/>
      <c r="N934" s="254"/>
      <c r="O934" s="254"/>
      <c r="P934" s="254"/>
      <c r="Q934" s="254"/>
      <c r="R934" s="254"/>
      <c r="S934" s="254"/>
      <c r="T934" s="255"/>
      <c r="U934" s="256"/>
      <c r="V934" s="256"/>
      <c r="W934" s="249"/>
    </row>
    <row r="935">
      <c r="A935" s="250"/>
      <c r="B935" s="251"/>
      <c r="C935" s="250"/>
      <c r="D935" s="250"/>
      <c r="E935" s="250"/>
      <c r="F935" s="250"/>
      <c r="G935" s="250"/>
      <c r="H935" s="250"/>
      <c r="I935" s="250"/>
      <c r="J935" s="252"/>
      <c r="K935" s="250"/>
      <c r="L935" s="253"/>
      <c r="M935" s="254"/>
      <c r="N935" s="254"/>
      <c r="O935" s="254"/>
      <c r="P935" s="254"/>
      <c r="Q935" s="254"/>
      <c r="R935" s="254"/>
      <c r="S935" s="254"/>
      <c r="T935" s="255"/>
      <c r="U935" s="256"/>
      <c r="V935" s="256"/>
      <c r="W935" s="249"/>
    </row>
    <row r="936">
      <c r="A936" s="250"/>
      <c r="B936" s="251"/>
      <c r="C936" s="250"/>
      <c r="D936" s="250"/>
      <c r="E936" s="250"/>
      <c r="F936" s="250"/>
      <c r="G936" s="250"/>
      <c r="H936" s="250"/>
      <c r="I936" s="250"/>
      <c r="J936" s="252"/>
      <c r="K936" s="250"/>
      <c r="L936" s="253"/>
      <c r="M936" s="254"/>
      <c r="N936" s="254"/>
      <c r="O936" s="254"/>
      <c r="P936" s="254"/>
      <c r="Q936" s="254"/>
      <c r="R936" s="254"/>
      <c r="S936" s="254"/>
      <c r="T936" s="255"/>
      <c r="U936" s="256"/>
      <c r="V936" s="256"/>
      <c r="W936" s="249"/>
    </row>
    <row r="937">
      <c r="A937" s="250"/>
      <c r="B937" s="251"/>
      <c r="C937" s="250"/>
      <c r="D937" s="250"/>
      <c r="E937" s="250"/>
      <c r="F937" s="250"/>
      <c r="G937" s="250"/>
      <c r="H937" s="250"/>
      <c r="I937" s="250"/>
      <c r="J937" s="252"/>
      <c r="K937" s="250"/>
      <c r="L937" s="253"/>
      <c r="M937" s="254"/>
      <c r="N937" s="254"/>
      <c r="O937" s="254"/>
      <c r="P937" s="254"/>
      <c r="Q937" s="254"/>
      <c r="R937" s="254"/>
      <c r="S937" s="254"/>
      <c r="T937" s="255"/>
      <c r="U937" s="256"/>
      <c r="V937" s="256"/>
      <c r="W937" s="249"/>
    </row>
    <row r="938">
      <c r="A938" s="250"/>
      <c r="B938" s="251"/>
      <c r="C938" s="250"/>
      <c r="D938" s="250"/>
      <c r="E938" s="250"/>
      <c r="F938" s="250"/>
      <c r="G938" s="250"/>
      <c r="H938" s="250"/>
      <c r="I938" s="250"/>
      <c r="J938" s="252"/>
      <c r="K938" s="250"/>
      <c r="L938" s="253"/>
      <c r="M938" s="254"/>
      <c r="N938" s="254"/>
      <c r="O938" s="254"/>
      <c r="P938" s="254"/>
      <c r="Q938" s="254"/>
      <c r="R938" s="254"/>
      <c r="S938" s="254"/>
      <c r="T938" s="255"/>
      <c r="U938" s="256"/>
      <c r="V938" s="256"/>
      <c r="W938" s="249"/>
    </row>
    <row r="939">
      <c r="A939" s="250"/>
      <c r="B939" s="251"/>
      <c r="C939" s="250"/>
      <c r="D939" s="250"/>
      <c r="E939" s="250"/>
      <c r="F939" s="250"/>
      <c r="G939" s="250"/>
      <c r="H939" s="250"/>
      <c r="I939" s="250"/>
      <c r="J939" s="252"/>
      <c r="K939" s="250"/>
      <c r="L939" s="253"/>
      <c r="M939" s="254"/>
      <c r="N939" s="254"/>
      <c r="O939" s="254"/>
      <c r="P939" s="254"/>
      <c r="Q939" s="254"/>
      <c r="R939" s="254"/>
      <c r="S939" s="254"/>
      <c r="T939" s="255"/>
      <c r="U939" s="256"/>
      <c r="V939" s="256"/>
      <c r="W939" s="249"/>
    </row>
    <row r="940">
      <c r="A940" s="250"/>
      <c r="B940" s="251"/>
      <c r="C940" s="250"/>
      <c r="D940" s="250"/>
      <c r="E940" s="250"/>
      <c r="F940" s="250"/>
      <c r="G940" s="250"/>
      <c r="H940" s="250"/>
      <c r="I940" s="250"/>
      <c r="J940" s="252"/>
      <c r="K940" s="250"/>
      <c r="L940" s="253"/>
      <c r="M940" s="254"/>
      <c r="N940" s="254"/>
      <c r="O940" s="254"/>
      <c r="P940" s="254"/>
      <c r="Q940" s="254"/>
      <c r="R940" s="254"/>
      <c r="S940" s="254"/>
      <c r="T940" s="255"/>
      <c r="U940" s="256"/>
      <c r="V940" s="256"/>
      <c r="W940" s="249"/>
    </row>
    <row r="941">
      <c r="A941" s="250"/>
      <c r="B941" s="251"/>
      <c r="C941" s="250"/>
      <c r="D941" s="250"/>
      <c r="E941" s="250"/>
      <c r="F941" s="250"/>
      <c r="G941" s="250"/>
      <c r="H941" s="250"/>
      <c r="I941" s="250"/>
      <c r="J941" s="252"/>
      <c r="K941" s="250"/>
      <c r="L941" s="253"/>
      <c r="M941" s="254"/>
      <c r="N941" s="254"/>
      <c r="O941" s="254"/>
      <c r="P941" s="254"/>
      <c r="Q941" s="254"/>
      <c r="R941" s="254"/>
      <c r="S941" s="254"/>
      <c r="T941" s="255"/>
      <c r="U941" s="256"/>
      <c r="V941" s="256"/>
      <c r="W941" s="249"/>
    </row>
    <row r="942">
      <c r="A942" s="250"/>
      <c r="B942" s="251"/>
      <c r="C942" s="250"/>
      <c r="D942" s="250"/>
      <c r="E942" s="250"/>
      <c r="F942" s="250"/>
      <c r="G942" s="250"/>
      <c r="H942" s="250"/>
      <c r="I942" s="250"/>
      <c r="J942" s="252"/>
      <c r="K942" s="250"/>
      <c r="L942" s="253"/>
      <c r="M942" s="254"/>
      <c r="N942" s="254"/>
      <c r="O942" s="254"/>
      <c r="P942" s="254"/>
      <c r="Q942" s="254"/>
      <c r="R942" s="254"/>
      <c r="S942" s="254"/>
      <c r="T942" s="255"/>
      <c r="U942" s="256"/>
      <c r="V942" s="256"/>
      <c r="W942" s="249"/>
    </row>
    <row r="943">
      <c r="A943" s="250"/>
      <c r="B943" s="251"/>
      <c r="C943" s="250"/>
      <c r="D943" s="250"/>
      <c r="E943" s="250"/>
      <c r="F943" s="250"/>
      <c r="G943" s="250"/>
      <c r="H943" s="250"/>
      <c r="I943" s="250"/>
      <c r="J943" s="252"/>
      <c r="K943" s="250"/>
      <c r="L943" s="253"/>
      <c r="M943" s="254"/>
      <c r="N943" s="254"/>
      <c r="O943" s="254"/>
      <c r="P943" s="254"/>
      <c r="Q943" s="254"/>
      <c r="R943" s="254"/>
      <c r="S943" s="254"/>
      <c r="T943" s="255"/>
      <c r="U943" s="256"/>
      <c r="V943" s="256"/>
      <c r="W943" s="249"/>
    </row>
    <row r="944">
      <c r="A944" s="250"/>
      <c r="B944" s="251"/>
      <c r="C944" s="250"/>
      <c r="D944" s="250"/>
      <c r="E944" s="250"/>
      <c r="F944" s="250"/>
      <c r="G944" s="250"/>
      <c r="H944" s="250"/>
      <c r="I944" s="250"/>
      <c r="J944" s="252"/>
      <c r="K944" s="250"/>
      <c r="L944" s="253"/>
      <c r="M944" s="254"/>
      <c r="N944" s="254"/>
      <c r="O944" s="254"/>
      <c r="P944" s="254"/>
      <c r="Q944" s="254"/>
      <c r="R944" s="254"/>
      <c r="S944" s="254"/>
      <c r="T944" s="255"/>
      <c r="U944" s="256"/>
      <c r="V944" s="256"/>
      <c r="W944" s="249"/>
    </row>
    <row r="945">
      <c r="A945" s="250"/>
      <c r="B945" s="251"/>
      <c r="C945" s="250"/>
      <c r="D945" s="250"/>
      <c r="E945" s="250"/>
      <c r="F945" s="250"/>
      <c r="G945" s="250"/>
      <c r="H945" s="250"/>
      <c r="I945" s="250"/>
      <c r="J945" s="252"/>
      <c r="K945" s="250"/>
      <c r="L945" s="253"/>
      <c r="M945" s="254"/>
      <c r="N945" s="254"/>
      <c r="O945" s="254"/>
      <c r="P945" s="254"/>
      <c r="Q945" s="254"/>
      <c r="R945" s="254"/>
      <c r="S945" s="254"/>
      <c r="T945" s="255"/>
      <c r="U945" s="256"/>
      <c r="V945" s="256"/>
      <c r="W945" s="249"/>
    </row>
    <row r="946">
      <c r="A946" s="250"/>
      <c r="B946" s="251"/>
      <c r="C946" s="250"/>
      <c r="D946" s="250"/>
      <c r="E946" s="250"/>
      <c r="F946" s="250"/>
      <c r="G946" s="250"/>
      <c r="H946" s="250"/>
      <c r="I946" s="250"/>
      <c r="J946" s="252"/>
      <c r="K946" s="250"/>
      <c r="L946" s="253"/>
      <c r="M946" s="254"/>
      <c r="N946" s="254"/>
      <c r="O946" s="254"/>
      <c r="P946" s="254"/>
      <c r="Q946" s="254"/>
      <c r="R946" s="254"/>
      <c r="S946" s="254"/>
      <c r="T946" s="255"/>
      <c r="U946" s="256"/>
      <c r="V946" s="256"/>
      <c r="W946" s="249"/>
    </row>
    <row r="947">
      <c r="A947" s="250"/>
      <c r="B947" s="251"/>
      <c r="C947" s="250"/>
      <c r="D947" s="250"/>
      <c r="E947" s="250"/>
      <c r="F947" s="250"/>
      <c r="G947" s="250"/>
      <c r="H947" s="250"/>
      <c r="I947" s="250"/>
      <c r="J947" s="252"/>
      <c r="K947" s="250"/>
      <c r="L947" s="253"/>
      <c r="M947" s="254"/>
      <c r="N947" s="254"/>
      <c r="O947" s="254"/>
      <c r="P947" s="254"/>
      <c r="Q947" s="254"/>
      <c r="R947" s="254"/>
      <c r="S947" s="254"/>
      <c r="T947" s="255"/>
      <c r="U947" s="256"/>
      <c r="V947" s="256"/>
      <c r="W947" s="249"/>
    </row>
    <row r="948">
      <c r="A948" s="250"/>
      <c r="B948" s="251"/>
      <c r="C948" s="250"/>
      <c r="D948" s="250"/>
      <c r="E948" s="250"/>
      <c r="F948" s="250"/>
      <c r="G948" s="250"/>
      <c r="H948" s="250"/>
      <c r="I948" s="250"/>
      <c r="J948" s="252"/>
      <c r="K948" s="250"/>
      <c r="L948" s="253"/>
      <c r="M948" s="254"/>
      <c r="N948" s="254"/>
      <c r="O948" s="254"/>
      <c r="P948" s="254"/>
      <c r="Q948" s="254"/>
      <c r="R948" s="254"/>
      <c r="S948" s="254"/>
      <c r="T948" s="255"/>
      <c r="U948" s="256"/>
      <c r="V948" s="256"/>
      <c r="W948" s="249"/>
    </row>
    <row r="949">
      <c r="A949" s="250"/>
      <c r="B949" s="251"/>
      <c r="C949" s="250"/>
      <c r="D949" s="250"/>
      <c r="E949" s="250"/>
      <c r="F949" s="250"/>
      <c r="G949" s="250"/>
      <c r="H949" s="250"/>
      <c r="I949" s="250"/>
      <c r="J949" s="252"/>
      <c r="K949" s="250"/>
      <c r="L949" s="253"/>
      <c r="M949" s="254"/>
      <c r="N949" s="254"/>
      <c r="O949" s="254"/>
      <c r="P949" s="254"/>
      <c r="Q949" s="254"/>
      <c r="R949" s="254"/>
      <c r="S949" s="254"/>
      <c r="T949" s="255"/>
      <c r="U949" s="256"/>
      <c r="V949" s="256"/>
      <c r="W949" s="249"/>
    </row>
    <row r="950">
      <c r="A950" s="250"/>
      <c r="B950" s="251"/>
      <c r="C950" s="250"/>
      <c r="D950" s="250"/>
      <c r="E950" s="250"/>
      <c r="F950" s="250"/>
      <c r="G950" s="250"/>
      <c r="H950" s="250"/>
      <c r="I950" s="250"/>
      <c r="J950" s="252"/>
      <c r="K950" s="250"/>
      <c r="L950" s="253"/>
      <c r="M950" s="254"/>
      <c r="N950" s="254"/>
      <c r="O950" s="254"/>
      <c r="P950" s="254"/>
      <c r="Q950" s="254"/>
      <c r="R950" s="254"/>
      <c r="S950" s="254"/>
      <c r="T950" s="255"/>
      <c r="U950" s="256"/>
      <c r="V950" s="256"/>
      <c r="W950" s="249"/>
    </row>
    <row r="951">
      <c r="A951" s="250"/>
      <c r="B951" s="251"/>
      <c r="C951" s="250"/>
      <c r="D951" s="250"/>
      <c r="E951" s="250"/>
      <c r="F951" s="250"/>
      <c r="G951" s="250"/>
      <c r="H951" s="250"/>
      <c r="I951" s="250"/>
      <c r="J951" s="252"/>
      <c r="K951" s="250"/>
      <c r="L951" s="253"/>
      <c r="M951" s="254"/>
      <c r="N951" s="254"/>
      <c r="O951" s="254"/>
      <c r="P951" s="254"/>
      <c r="Q951" s="254"/>
      <c r="R951" s="254"/>
      <c r="S951" s="254"/>
      <c r="T951" s="255"/>
      <c r="U951" s="256"/>
      <c r="V951" s="256"/>
      <c r="W951" s="249"/>
    </row>
    <row r="952">
      <c r="A952" s="250"/>
      <c r="B952" s="251"/>
      <c r="C952" s="250"/>
      <c r="D952" s="250"/>
      <c r="E952" s="250"/>
      <c r="F952" s="250"/>
      <c r="G952" s="250"/>
      <c r="H952" s="250"/>
      <c r="I952" s="250"/>
      <c r="J952" s="252"/>
      <c r="K952" s="250"/>
      <c r="L952" s="253"/>
      <c r="M952" s="254"/>
      <c r="N952" s="254"/>
      <c r="O952" s="254"/>
      <c r="P952" s="254"/>
      <c r="Q952" s="254"/>
      <c r="R952" s="254"/>
      <c r="S952" s="254"/>
      <c r="T952" s="255"/>
      <c r="U952" s="256"/>
      <c r="V952" s="256"/>
      <c r="W952" s="249"/>
    </row>
    <row r="953">
      <c r="A953" s="250"/>
      <c r="B953" s="251"/>
      <c r="C953" s="250"/>
      <c r="D953" s="250"/>
      <c r="E953" s="250"/>
      <c r="F953" s="250"/>
      <c r="G953" s="250"/>
      <c r="H953" s="250"/>
      <c r="I953" s="250"/>
      <c r="J953" s="252"/>
      <c r="K953" s="250"/>
      <c r="L953" s="253"/>
      <c r="M953" s="254"/>
      <c r="N953" s="254"/>
      <c r="O953" s="254"/>
      <c r="P953" s="254"/>
      <c r="Q953" s="254"/>
      <c r="R953" s="254"/>
      <c r="S953" s="254"/>
      <c r="T953" s="255"/>
      <c r="U953" s="256"/>
      <c r="V953" s="256"/>
      <c r="W953" s="249"/>
    </row>
    <row r="954">
      <c r="A954" s="250"/>
      <c r="B954" s="251"/>
      <c r="C954" s="250"/>
      <c r="D954" s="250"/>
      <c r="E954" s="250"/>
      <c r="F954" s="250"/>
      <c r="G954" s="250"/>
      <c r="H954" s="250"/>
      <c r="I954" s="250"/>
      <c r="J954" s="252"/>
      <c r="K954" s="250"/>
      <c r="L954" s="253"/>
      <c r="M954" s="254"/>
      <c r="N954" s="254"/>
      <c r="O954" s="254"/>
      <c r="P954" s="254"/>
      <c r="Q954" s="254"/>
      <c r="R954" s="254"/>
      <c r="S954" s="254"/>
      <c r="T954" s="255"/>
      <c r="U954" s="256"/>
      <c r="V954" s="256"/>
      <c r="W954" s="249"/>
    </row>
    <row r="955">
      <c r="A955" s="250"/>
      <c r="B955" s="251"/>
      <c r="C955" s="250"/>
      <c r="D955" s="250"/>
      <c r="E955" s="250"/>
      <c r="F955" s="250"/>
      <c r="G955" s="250"/>
      <c r="H955" s="250"/>
      <c r="I955" s="250"/>
      <c r="J955" s="252"/>
      <c r="K955" s="250"/>
      <c r="L955" s="253"/>
      <c r="M955" s="254"/>
      <c r="N955" s="254"/>
      <c r="O955" s="254"/>
      <c r="P955" s="254"/>
      <c r="Q955" s="254"/>
      <c r="R955" s="254"/>
      <c r="S955" s="254"/>
      <c r="T955" s="255"/>
      <c r="U955" s="256"/>
      <c r="V955" s="256"/>
      <c r="W955" s="249"/>
    </row>
    <row r="956">
      <c r="A956" s="250"/>
      <c r="B956" s="251"/>
      <c r="C956" s="250"/>
      <c r="D956" s="250"/>
      <c r="E956" s="250"/>
      <c r="F956" s="250"/>
      <c r="G956" s="250"/>
      <c r="H956" s="250"/>
      <c r="I956" s="250"/>
      <c r="J956" s="252"/>
      <c r="K956" s="250"/>
      <c r="L956" s="253"/>
      <c r="M956" s="254"/>
      <c r="N956" s="254"/>
      <c r="O956" s="254"/>
      <c r="P956" s="254"/>
      <c r="Q956" s="254"/>
      <c r="R956" s="254"/>
      <c r="S956" s="254"/>
      <c r="T956" s="255"/>
      <c r="U956" s="256"/>
      <c r="V956" s="256"/>
      <c r="W956" s="249"/>
    </row>
    <row r="957">
      <c r="A957" s="250"/>
      <c r="B957" s="251"/>
      <c r="C957" s="250"/>
      <c r="D957" s="250"/>
      <c r="E957" s="250"/>
      <c r="F957" s="250"/>
      <c r="G957" s="250"/>
      <c r="H957" s="250"/>
      <c r="I957" s="250"/>
      <c r="J957" s="252"/>
      <c r="K957" s="250"/>
      <c r="L957" s="253"/>
      <c r="M957" s="254"/>
      <c r="N957" s="254"/>
      <c r="O957" s="254"/>
      <c r="P957" s="254"/>
      <c r="Q957" s="254"/>
      <c r="R957" s="254"/>
      <c r="S957" s="254"/>
      <c r="T957" s="255"/>
      <c r="U957" s="256"/>
      <c r="V957" s="256"/>
      <c r="W957" s="249"/>
    </row>
    <row r="958">
      <c r="A958" s="250"/>
      <c r="B958" s="251"/>
      <c r="C958" s="250"/>
      <c r="D958" s="250"/>
      <c r="E958" s="250"/>
      <c r="F958" s="250"/>
      <c r="G958" s="250"/>
      <c r="H958" s="250"/>
      <c r="I958" s="250"/>
      <c r="J958" s="252"/>
      <c r="K958" s="250"/>
      <c r="L958" s="253"/>
      <c r="M958" s="254"/>
      <c r="N958" s="254"/>
      <c r="O958" s="254"/>
      <c r="P958" s="254"/>
      <c r="Q958" s="254"/>
      <c r="R958" s="254"/>
      <c r="S958" s="254"/>
      <c r="T958" s="255"/>
      <c r="U958" s="256"/>
      <c r="V958" s="256"/>
      <c r="W958" s="249"/>
    </row>
    <row r="959">
      <c r="A959" s="250"/>
      <c r="B959" s="251"/>
      <c r="C959" s="250"/>
      <c r="D959" s="250"/>
      <c r="E959" s="250"/>
      <c r="F959" s="250"/>
      <c r="G959" s="250"/>
      <c r="H959" s="250"/>
      <c r="I959" s="250"/>
      <c r="J959" s="252"/>
      <c r="K959" s="250"/>
      <c r="L959" s="253"/>
      <c r="M959" s="254"/>
      <c r="N959" s="254"/>
      <c r="O959" s="254"/>
      <c r="P959" s="254"/>
      <c r="Q959" s="254"/>
      <c r="R959" s="254"/>
      <c r="S959" s="254"/>
      <c r="T959" s="255"/>
      <c r="U959" s="256"/>
      <c r="V959" s="256"/>
      <c r="W959" s="249"/>
    </row>
    <row r="960">
      <c r="A960" s="250"/>
      <c r="B960" s="251"/>
      <c r="C960" s="250"/>
      <c r="D960" s="250"/>
      <c r="E960" s="250"/>
      <c r="F960" s="250"/>
      <c r="G960" s="250"/>
      <c r="H960" s="250"/>
      <c r="I960" s="250"/>
      <c r="J960" s="252"/>
      <c r="K960" s="250"/>
      <c r="L960" s="253"/>
      <c r="M960" s="254"/>
      <c r="N960" s="254"/>
      <c r="O960" s="254"/>
      <c r="P960" s="254"/>
      <c r="Q960" s="254"/>
      <c r="R960" s="254"/>
      <c r="S960" s="254"/>
      <c r="T960" s="255"/>
      <c r="U960" s="256"/>
      <c r="V960" s="256"/>
      <c r="W960" s="249"/>
    </row>
    <row r="961">
      <c r="A961" s="250"/>
      <c r="B961" s="251"/>
      <c r="C961" s="250"/>
      <c r="D961" s="250"/>
      <c r="E961" s="250"/>
      <c r="F961" s="250"/>
      <c r="G961" s="250"/>
      <c r="H961" s="250"/>
      <c r="I961" s="250"/>
      <c r="J961" s="252"/>
      <c r="K961" s="250"/>
      <c r="L961" s="253"/>
      <c r="M961" s="254"/>
      <c r="N961" s="254"/>
      <c r="O961" s="254"/>
      <c r="P961" s="254"/>
      <c r="Q961" s="254"/>
      <c r="R961" s="254"/>
      <c r="S961" s="254"/>
      <c r="T961" s="255"/>
      <c r="U961" s="256"/>
      <c r="V961" s="256"/>
      <c r="W961" s="249"/>
    </row>
    <row r="962">
      <c r="A962" s="250"/>
      <c r="B962" s="251"/>
      <c r="C962" s="250"/>
      <c r="D962" s="250"/>
      <c r="E962" s="250"/>
      <c r="F962" s="250"/>
      <c r="G962" s="250"/>
      <c r="H962" s="250"/>
      <c r="I962" s="250"/>
      <c r="J962" s="252"/>
      <c r="K962" s="250"/>
      <c r="L962" s="253"/>
      <c r="M962" s="254"/>
      <c r="N962" s="254"/>
      <c r="O962" s="254"/>
      <c r="P962" s="254"/>
      <c r="Q962" s="254"/>
      <c r="R962" s="254"/>
      <c r="S962" s="254"/>
      <c r="T962" s="255"/>
      <c r="U962" s="256"/>
      <c r="V962" s="256"/>
      <c r="W962" s="249"/>
    </row>
    <row r="963">
      <c r="A963" s="250"/>
      <c r="B963" s="251"/>
      <c r="C963" s="250"/>
      <c r="D963" s="250"/>
      <c r="E963" s="250"/>
      <c r="F963" s="250"/>
      <c r="G963" s="250"/>
      <c r="H963" s="250"/>
      <c r="I963" s="250"/>
      <c r="J963" s="252"/>
      <c r="K963" s="250"/>
      <c r="L963" s="253"/>
      <c r="M963" s="254"/>
      <c r="N963" s="254"/>
      <c r="O963" s="254"/>
      <c r="P963" s="254"/>
      <c r="Q963" s="254"/>
      <c r="R963" s="254"/>
      <c r="S963" s="254"/>
      <c r="T963" s="255"/>
      <c r="U963" s="256"/>
      <c r="V963" s="256"/>
      <c r="W963" s="249"/>
    </row>
    <row r="964">
      <c r="A964" s="250"/>
      <c r="B964" s="251"/>
      <c r="C964" s="250"/>
      <c r="D964" s="250"/>
      <c r="E964" s="250"/>
      <c r="F964" s="250"/>
      <c r="G964" s="250"/>
      <c r="H964" s="250"/>
      <c r="I964" s="250"/>
      <c r="J964" s="252"/>
      <c r="K964" s="250"/>
      <c r="L964" s="253"/>
      <c r="M964" s="254"/>
      <c r="N964" s="254"/>
      <c r="O964" s="254"/>
      <c r="P964" s="254"/>
      <c r="Q964" s="254"/>
      <c r="R964" s="254"/>
      <c r="S964" s="254"/>
      <c r="T964" s="255"/>
      <c r="U964" s="256"/>
      <c r="V964" s="256"/>
      <c r="W964" s="249"/>
    </row>
    <row r="965">
      <c r="A965" s="250"/>
      <c r="B965" s="251"/>
      <c r="C965" s="250"/>
      <c r="D965" s="250"/>
      <c r="E965" s="250"/>
      <c r="F965" s="250"/>
      <c r="G965" s="250"/>
      <c r="H965" s="250"/>
      <c r="I965" s="250"/>
      <c r="J965" s="252"/>
      <c r="K965" s="250"/>
      <c r="L965" s="253"/>
      <c r="M965" s="254"/>
      <c r="N965" s="254"/>
      <c r="O965" s="254"/>
      <c r="P965" s="254"/>
      <c r="Q965" s="254"/>
      <c r="R965" s="254"/>
      <c r="S965" s="254"/>
      <c r="T965" s="255"/>
      <c r="U965" s="256"/>
      <c r="V965" s="256"/>
      <c r="W965" s="249"/>
    </row>
    <row r="966">
      <c r="A966" s="250"/>
      <c r="B966" s="251"/>
      <c r="C966" s="250"/>
      <c r="D966" s="250"/>
      <c r="E966" s="250"/>
      <c r="F966" s="250"/>
      <c r="G966" s="250"/>
      <c r="H966" s="250"/>
      <c r="I966" s="250"/>
      <c r="J966" s="252"/>
      <c r="K966" s="250"/>
      <c r="L966" s="253"/>
      <c r="M966" s="254"/>
      <c r="N966" s="254"/>
      <c r="O966" s="254"/>
      <c r="P966" s="254"/>
      <c r="Q966" s="254"/>
      <c r="R966" s="254"/>
      <c r="S966" s="254"/>
      <c r="T966" s="255"/>
      <c r="U966" s="256"/>
      <c r="V966" s="256"/>
      <c r="W966" s="249"/>
    </row>
    <row r="967">
      <c r="A967" s="250"/>
      <c r="B967" s="251"/>
      <c r="C967" s="250"/>
      <c r="D967" s="250"/>
      <c r="E967" s="250"/>
      <c r="F967" s="250"/>
      <c r="G967" s="250"/>
      <c r="H967" s="250"/>
      <c r="I967" s="250"/>
      <c r="J967" s="252"/>
      <c r="K967" s="250"/>
      <c r="L967" s="253"/>
      <c r="M967" s="254"/>
      <c r="N967" s="254"/>
      <c r="O967" s="254"/>
      <c r="P967" s="254"/>
      <c r="Q967" s="254"/>
      <c r="R967" s="254"/>
      <c r="S967" s="254"/>
      <c r="T967" s="255"/>
      <c r="U967" s="256"/>
      <c r="V967" s="256"/>
      <c r="W967" s="249"/>
    </row>
    <row r="968">
      <c r="A968" s="250"/>
      <c r="B968" s="251"/>
      <c r="C968" s="250"/>
      <c r="D968" s="250"/>
      <c r="E968" s="250"/>
      <c r="F968" s="250"/>
      <c r="G968" s="250"/>
      <c r="H968" s="250"/>
      <c r="I968" s="250"/>
      <c r="J968" s="252"/>
      <c r="K968" s="250"/>
      <c r="L968" s="253"/>
      <c r="M968" s="254"/>
      <c r="N968" s="254"/>
      <c r="O968" s="254"/>
      <c r="P968" s="254"/>
      <c r="Q968" s="254"/>
      <c r="R968" s="254"/>
      <c r="S968" s="254"/>
      <c r="T968" s="255"/>
      <c r="U968" s="256"/>
      <c r="V968" s="256"/>
      <c r="W968" s="249"/>
    </row>
    <row r="969">
      <c r="A969" s="250"/>
      <c r="B969" s="251"/>
      <c r="C969" s="250"/>
      <c r="D969" s="250"/>
      <c r="E969" s="250"/>
      <c r="F969" s="250"/>
      <c r="G969" s="250"/>
      <c r="H969" s="250"/>
      <c r="I969" s="250"/>
      <c r="J969" s="252"/>
      <c r="K969" s="250"/>
      <c r="L969" s="253"/>
      <c r="M969" s="254"/>
      <c r="N969" s="254"/>
      <c r="O969" s="254"/>
      <c r="P969" s="254"/>
      <c r="Q969" s="254"/>
      <c r="R969" s="254"/>
      <c r="S969" s="254"/>
      <c r="T969" s="255"/>
      <c r="U969" s="256"/>
      <c r="V969" s="256"/>
      <c r="W969" s="249"/>
    </row>
    <row r="970">
      <c r="A970" s="250"/>
      <c r="B970" s="251"/>
      <c r="C970" s="250"/>
      <c r="D970" s="250"/>
      <c r="E970" s="250"/>
      <c r="F970" s="250"/>
      <c r="G970" s="250"/>
      <c r="H970" s="250"/>
      <c r="I970" s="250"/>
      <c r="J970" s="252"/>
      <c r="K970" s="250"/>
      <c r="L970" s="253"/>
      <c r="M970" s="254"/>
      <c r="N970" s="254"/>
      <c r="O970" s="254"/>
      <c r="P970" s="254"/>
      <c r="Q970" s="254"/>
      <c r="R970" s="254"/>
      <c r="S970" s="254"/>
      <c r="T970" s="255"/>
      <c r="U970" s="256"/>
      <c r="V970" s="256"/>
      <c r="W970" s="249"/>
    </row>
    <row r="971">
      <c r="A971" s="250"/>
      <c r="B971" s="251"/>
      <c r="C971" s="250"/>
      <c r="D971" s="250"/>
      <c r="E971" s="250"/>
      <c r="F971" s="250"/>
      <c r="G971" s="250"/>
      <c r="H971" s="250"/>
      <c r="I971" s="250"/>
      <c r="J971" s="252"/>
      <c r="K971" s="250"/>
      <c r="L971" s="253"/>
      <c r="M971" s="254"/>
      <c r="N971" s="254"/>
      <c r="O971" s="254"/>
      <c r="P971" s="254"/>
      <c r="Q971" s="254"/>
      <c r="R971" s="254"/>
      <c r="S971" s="254"/>
      <c r="T971" s="255"/>
      <c r="U971" s="256"/>
      <c r="V971" s="256"/>
      <c r="W971" s="249"/>
    </row>
    <row r="972">
      <c r="A972" s="250"/>
      <c r="B972" s="251"/>
      <c r="C972" s="250"/>
      <c r="D972" s="250"/>
      <c r="E972" s="250"/>
      <c r="F972" s="250"/>
      <c r="G972" s="250"/>
      <c r="H972" s="250"/>
      <c r="I972" s="250"/>
      <c r="J972" s="252"/>
      <c r="K972" s="250"/>
      <c r="L972" s="253"/>
      <c r="M972" s="254"/>
      <c r="N972" s="254"/>
      <c r="O972" s="254"/>
      <c r="P972" s="254"/>
      <c r="Q972" s="254"/>
      <c r="R972" s="254"/>
      <c r="S972" s="254"/>
      <c r="T972" s="255"/>
      <c r="U972" s="256"/>
      <c r="V972" s="256"/>
      <c r="W972" s="249"/>
    </row>
    <row r="973">
      <c r="A973" s="250"/>
      <c r="B973" s="251"/>
      <c r="C973" s="250"/>
      <c r="D973" s="250"/>
      <c r="E973" s="250"/>
      <c r="F973" s="250"/>
      <c r="G973" s="250"/>
      <c r="H973" s="250"/>
      <c r="I973" s="250"/>
      <c r="J973" s="252"/>
      <c r="K973" s="250"/>
      <c r="L973" s="253"/>
      <c r="M973" s="254"/>
      <c r="N973" s="254"/>
      <c r="O973" s="254"/>
      <c r="P973" s="254"/>
      <c r="Q973" s="254"/>
      <c r="R973" s="254"/>
      <c r="S973" s="254"/>
      <c r="T973" s="255"/>
      <c r="U973" s="256"/>
      <c r="V973" s="256"/>
      <c r="W973" s="249"/>
    </row>
    <row r="974">
      <c r="A974" s="250"/>
      <c r="B974" s="251"/>
      <c r="C974" s="250"/>
      <c r="D974" s="250"/>
      <c r="E974" s="250"/>
      <c r="F974" s="250"/>
      <c r="G974" s="250"/>
      <c r="H974" s="250"/>
      <c r="I974" s="250"/>
      <c r="J974" s="252"/>
      <c r="K974" s="250"/>
      <c r="L974" s="253"/>
      <c r="M974" s="254"/>
      <c r="N974" s="254"/>
      <c r="O974" s="254"/>
      <c r="P974" s="254"/>
      <c r="Q974" s="254"/>
      <c r="R974" s="254"/>
      <c r="S974" s="254"/>
      <c r="T974" s="255"/>
      <c r="U974" s="256"/>
      <c r="V974" s="256"/>
      <c r="W974" s="249"/>
    </row>
    <row r="975">
      <c r="A975" s="257"/>
      <c r="B975" s="251"/>
      <c r="C975" s="257"/>
      <c r="D975" s="257"/>
      <c r="E975" s="257"/>
      <c r="F975" s="257"/>
      <c r="G975" s="257"/>
      <c r="H975" s="257"/>
      <c r="I975" s="257"/>
      <c r="J975" s="258"/>
      <c r="K975" s="257"/>
      <c r="L975" s="259"/>
      <c r="M975" s="260"/>
      <c r="N975" s="260"/>
      <c r="O975" s="260"/>
      <c r="P975" s="260"/>
      <c r="Q975" s="260"/>
      <c r="R975" s="260"/>
      <c r="S975" s="260"/>
      <c r="T975" s="261"/>
      <c r="U975" s="257"/>
      <c r="V975" s="257"/>
      <c r="W975" s="262"/>
    </row>
    <row r="976">
      <c r="A976" s="257"/>
      <c r="B976" s="251"/>
      <c r="C976" s="257"/>
      <c r="D976" s="257"/>
      <c r="E976" s="257"/>
      <c r="F976" s="257"/>
      <c r="G976" s="257"/>
      <c r="H976" s="257"/>
      <c r="I976" s="257"/>
      <c r="J976" s="258"/>
      <c r="K976" s="257"/>
      <c r="L976" s="259"/>
      <c r="M976" s="260"/>
      <c r="N976" s="260"/>
      <c r="O976" s="260"/>
      <c r="P976" s="260"/>
      <c r="Q976" s="260"/>
      <c r="R976" s="260"/>
      <c r="S976" s="260"/>
      <c r="T976" s="261"/>
      <c r="U976" s="257"/>
      <c r="V976" s="257"/>
      <c r="W976" s="262"/>
    </row>
    <row r="977">
      <c r="A977" s="257"/>
      <c r="B977" s="251"/>
      <c r="C977" s="257"/>
      <c r="D977" s="257"/>
      <c r="E977" s="257"/>
      <c r="F977" s="257"/>
      <c r="G977" s="257"/>
      <c r="H977" s="257"/>
      <c r="I977" s="257"/>
      <c r="J977" s="258"/>
      <c r="K977" s="257"/>
      <c r="L977" s="259"/>
      <c r="M977" s="260"/>
      <c r="N977" s="260"/>
      <c r="O977" s="260"/>
      <c r="P977" s="260"/>
      <c r="Q977" s="260"/>
      <c r="R977" s="260"/>
      <c r="S977" s="260"/>
      <c r="T977" s="261"/>
      <c r="U977" s="257"/>
      <c r="V977" s="257"/>
      <c r="W977" s="262"/>
    </row>
    <row r="978">
      <c r="A978" s="257"/>
      <c r="B978" s="251"/>
      <c r="C978" s="257"/>
      <c r="D978" s="257"/>
      <c r="E978" s="257"/>
      <c r="F978" s="257"/>
      <c r="G978" s="257"/>
      <c r="H978" s="257"/>
      <c r="I978" s="257"/>
      <c r="J978" s="258"/>
      <c r="K978" s="257"/>
      <c r="L978" s="259"/>
      <c r="M978" s="260"/>
      <c r="N978" s="260"/>
      <c r="O978" s="260"/>
      <c r="P978" s="260"/>
      <c r="Q978" s="260"/>
      <c r="R978" s="260"/>
      <c r="S978" s="260"/>
      <c r="T978" s="261"/>
      <c r="U978" s="257"/>
      <c r="V978" s="257"/>
      <c r="W978" s="262"/>
    </row>
    <row r="979">
      <c r="A979" s="257"/>
      <c r="B979" s="251"/>
      <c r="C979" s="257"/>
      <c r="D979" s="257"/>
      <c r="E979" s="257"/>
      <c r="F979" s="257"/>
      <c r="G979" s="257"/>
      <c r="H979" s="257"/>
      <c r="I979" s="257"/>
      <c r="J979" s="258"/>
      <c r="K979" s="257"/>
      <c r="L979" s="259"/>
      <c r="M979" s="260"/>
      <c r="N979" s="260"/>
      <c r="O979" s="260"/>
      <c r="P979" s="260"/>
      <c r="Q979" s="260"/>
      <c r="R979" s="260"/>
      <c r="S979" s="260"/>
      <c r="T979" s="261"/>
      <c r="U979" s="257"/>
      <c r="V979" s="257"/>
      <c r="W979" s="262"/>
    </row>
    <row r="980">
      <c r="A980" s="257"/>
      <c r="B980" s="251"/>
      <c r="C980" s="257"/>
      <c r="D980" s="257"/>
      <c r="E980" s="257"/>
      <c r="F980" s="257"/>
      <c r="G980" s="257"/>
      <c r="H980" s="257"/>
      <c r="I980" s="257"/>
      <c r="J980" s="258"/>
      <c r="K980" s="257"/>
      <c r="L980" s="259"/>
      <c r="M980" s="260"/>
      <c r="N980" s="260"/>
      <c r="O980" s="260"/>
      <c r="P980" s="260"/>
      <c r="Q980" s="260"/>
      <c r="R980" s="260"/>
      <c r="S980" s="260"/>
      <c r="T980" s="261"/>
      <c r="U980" s="257"/>
      <c r="V980" s="257"/>
      <c r="W980" s="262"/>
    </row>
    <row r="981">
      <c r="A981" s="257"/>
      <c r="B981" s="251"/>
      <c r="C981" s="257"/>
      <c r="D981" s="257"/>
      <c r="E981" s="257"/>
      <c r="F981" s="257"/>
      <c r="G981" s="257"/>
      <c r="H981" s="257"/>
      <c r="I981" s="257"/>
      <c r="J981" s="258"/>
      <c r="K981" s="257"/>
      <c r="L981" s="259"/>
      <c r="M981" s="260"/>
      <c r="N981" s="260"/>
      <c r="O981" s="260"/>
      <c r="P981" s="260"/>
      <c r="Q981" s="260"/>
      <c r="R981" s="260"/>
      <c r="S981" s="260"/>
      <c r="T981" s="261"/>
      <c r="U981" s="257"/>
      <c r="V981" s="257"/>
      <c r="W981" s="262"/>
    </row>
    <row r="982">
      <c r="A982" s="257"/>
      <c r="B982" s="251"/>
      <c r="C982" s="257"/>
      <c r="D982" s="257"/>
      <c r="E982" s="257"/>
      <c r="F982" s="257"/>
      <c r="G982" s="257"/>
      <c r="H982" s="257"/>
      <c r="I982" s="257"/>
      <c r="J982" s="258"/>
      <c r="K982" s="257"/>
      <c r="L982" s="259"/>
      <c r="M982" s="260"/>
      <c r="N982" s="260"/>
      <c r="O982" s="260"/>
      <c r="P982" s="260"/>
      <c r="Q982" s="260"/>
      <c r="R982" s="260"/>
      <c r="S982" s="260"/>
      <c r="T982" s="261"/>
      <c r="U982" s="257"/>
      <c r="V982" s="257"/>
      <c r="W982" s="262"/>
    </row>
    <row r="983">
      <c r="A983" s="257"/>
      <c r="B983" s="251"/>
      <c r="C983" s="257"/>
      <c r="D983" s="257"/>
      <c r="E983" s="257"/>
      <c r="F983" s="257"/>
      <c r="G983" s="257"/>
      <c r="H983" s="257"/>
      <c r="I983" s="257"/>
      <c r="J983" s="258"/>
      <c r="K983" s="257"/>
      <c r="L983" s="259"/>
      <c r="M983" s="260"/>
      <c r="N983" s="260"/>
      <c r="O983" s="260"/>
      <c r="P983" s="260"/>
      <c r="Q983" s="260"/>
      <c r="R983" s="260"/>
      <c r="S983" s="260"/>
      <c r="T983" s="261"/>
      <c r="U983" s="257"/>
      <c r="V983" s="257"/>
      <c r="W983" s="262"/>
    </row>
    <row r="984">
      <c r="A984" s="257"/>
      <c r="B984" s="251"/>
      <c r="C984" s="257"/>
      <c r="D984" s="257"/>
      <c r="E984" s="257"/>
      <c r="F984" s="257"/>
      <c r="G984" s="257"/>
      <c r="H984" s="257"/>
      <c r="I984" s="257"/>
      <c r="J984" s="258"/>
      <c r="K984" s="257"/>
      <c r="L984" s="259"/>
      <c r="M984" s="260"/>
      <c r="N984" s="260"/>
      <c r="O984" s="260"/>
      <c r="P984" s="260"/>
      <c r="Q984" s="260"/>
      <c r="R984" s="260"/>
      <c r="S984" s="260"/>
      <c r="T984" s="261"/>
      <c r="U984" s="257"/>
      <c r="V984" s="257"/>
      <c r="W984" s="262"/>
    </row>
  </sheetData>
  <mergeCells count="2">
    <mergeCell ref="V22:V26"/>
    <mergeCell ref="V29:V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>
      <c r="A2" s="49" t="s">
        <v>28</v>
      </c>
      <c r="B2" s="50" t="s">
        <v>29</v>
      </c>
      <c r="C2" s="51">
        <f t="shared" ref="C2:C6" si="1">sum(D2:E2)</f>
        <v>3</v>
      </c>
      <c r="D2" s="51">
        <v>2.0</v>
      </c>
      <c r="E2" s="51">
        <v>1.0</v>
      </c>
      <c r="F2" s="52" t="str">
        <f>sum(#REF!,#REF!,OID!C3,OID!T3,OID!C11,OID!T11,OID!C19,OID!T19,OID!C27,OID!T27,OID!C35,OID!T35,OID!C43,OID!T43,OID!C51,OID!T51,OID!C59,OID!T59,OID!C67,OID!T67)</f>
        <v>#REF!</v>
      </c>
      <c r="G2" s="52" t="str">
        <f>sum(#REF!,#REF!,OID!D3,OID!U3,OID!D11,OID!U11,OID!D19,OID!U19,OID!D27,OID!U27,OID!D35,OID!U35,OID!D43,OID!U43,OID!D51,OID!U51,OID!D59,OID!U59,OID!D67,OID!U67)</f>
        <v>#REF!</v>
      </c>
      <c r="H2" s="52" t="str">
        <f>sum(#REF!,#REF!,OID!E3,OID!V3,OID!E11,OID!V11,OID!E19,OID!V19,OID!E27,OID!V27,OID!E35,OID!V35,OID!E43,OID!V43,OID!E51,OID!V51,OID!E59,OID!V59,OID!E67,OID!V67)</f>
        <v>#REF!</v>
      </c>
      <c r="I2" s="52" t="str">
        <f>sum(#REF!,#REF!,OID!F3,OID!W3,OID!F11,OID!W11,OID!F19,OID!W19,OID!F27,OID!W27,OID!F35,OID!W35,OID!F43,OID!W43,OID!F51,OID!W51,OID!F59,OID!W59,OID!F67,OID!W67)</f>
        <v>#REF!</v>
      </c>
      <c r="J2" s="53" t="str">
        <f>sum(#REF!,#REF!,OID!G3,OID!X3,OID!G11,OID!X11,OID!G19,OID!X19,OID!G27,OID!X27,OID!G35,OID!X35,OID!G43,OID!X43,OID!G51,OID!X51,OID!G59,OID!X59,OID!G67,OID!X67)</f>
        <v>#REF!</v>
      </c>
      <c r="K2" s="52" t="str">
        <f>sum(#REF!,#REF!,OID!H3,OID!Y3,OID!H11,OID!Y11,OID!H19,OID!Y19,OID!H27,OID!Y27,OID!H35,OID!Y35,OID!H43,OID!Y43,OID!H51,OID!Y51,OID!H59,OID!Y59,OID!H67,OID!Y67)</f>
        <v>#REF!</v>
      </c>
      <c r="L2" s="54" t="str">
        <f t="shared" ref="L2:L6" si="2">K2/(HOUR(J2)*60+(MINUTE(J2)+((SECOND(J2)/60))))</f>
        <v>#REF!</v>
      </c>
      <c r="M2" s="52" t="str">
        <f>sum(#REF!,#REF!,OID!J3,OID!AA3,OID!J11,OID!AA11,OID!J19,OID!AA19,OID!J27,OID!AA27,OID!J35,OID!AA35,OID!J43,OID!AA43,OID!J51,OID!AA51,OID!J59,OID!AA59,OID!J67,OID!AA67)</f>
        <v>#REF!</v>
      </c>
      <c r="N2" s="52" t="str">
        <f>sum(#REF!,#REF!,OID!K3,OID!AB3,OID!K11,OID!AB11,OID!K19,OID!AB19,OID!K27,OID!AB27,OID!K35,OID!AB35,OID!K43,OID!AB43,OID!K51,OID!AB51,OID!K59,OID!AB59,OID!K67,OID!AB67)</f>
        <v>#REF!</v>
      </c>
      <c r="O2" s="52" t="str">
        <f>sum(#REF!,#REF!,OID!L3,OID!AC3,OID!L11,OID!AC11,OID!L19,OID!AC19,OID!L27,OID!AC27,OID!L35,OID!AC35,OID!L43,OID!AC43,OID!L51,OID!AC51,OID!L59,OID!AC59,OID!L67,OID!AC67)</f>
        <v>#REF!</v>
      </c>
      <c r="P2" s="52" t="str">
        <f>sum(#REF!,#REF!,OID!M3,OID!AD3,OID!M11,OID!AD11,OID!M19,OID!AD19,OID!M27,OID!AD27,OID!M35,OID!AD35,OID!M43,OID!AD43,OID!M51,OID!AD51,OID!M59,OID!AD59,OID!M67,OID!AD67)</f>
        <v>#REF!</v>
      </c>
      <c r="Q2" s="52" t="str">
        <f>sum(#REF!,#REF!,OID!N3,OID!AE3,OID!N11,OID!AE11,OID!N19,OID!AE19,OID!N27,OID!AE27,OID!N35,OID!AE35,OID!N43,OID!AE43,OID!N51,OID!AE51,OID!N59,OID!AE59,OID!N67,OID!AE67)</f>
        <v>#REF!</v>
      </c>
      <c r="R2" s="52" t="str">
        <f>sum(#REF!,#REF!,OID!O3,OID!AF3,OID!O11,OID!AF11,OID!O19,OID!AF19,OID!O27,OID!AF27,OID!O35,OID!AF35,OID!O43,OID!AF43,OID!O51,OID!AF51,OID!O59,OID!AF59,OID!O67,OID!AF67)</f>
        <v>#REF!</v>
      </c>
      <c r="S2" s="52" t="str">
        <f>sum(#REF!,#REF!,OID!P3,OID!AG3,OID!P11,OID!AG11,OID!P19,OID!AG19,OID!P27,OID!AG27,OID!P35,OID!AG35,OID!P43,OID!AG43,OID!P51,OID!AG51,OID!P59,OID!AG59,OID!P67,OID!AG67)</f>
        <v>#REF!</v>
      </c>
      <c r="T2" s="55" t="str">
        <f t="shared" ref="T2:T6" si="3">J2/I2</f>
        <v>#REF!</v>
      </c>
    </row>
    <row r="3" ht="18.0" customHeight="1">
      <c r="A3" s="57" t="s">
        <v>28</v>
      </c>
      <c r="B3" s="58" t="s">
        <v>30</v>
      </c>
      <c r="C3" s="59">
        <f t="shared" si="1"/>
        <v>3</v>
      </c>
      <c r="D3" s="59">
        <v>2.0</v>
      </c>
      <c r="E3" s="59">
        <v>1.0</v>
      </c>
      <c r="F3" s="60" t="str">
        <f>sum(#REF!,#REF!,OID!C4,OID!T4,OID!C12,OID!T12,OID!C20,OID!T20,OID!C28,OID!T28,OID!C36,OID!T36,OID!C44,OID!T44,OID!C52,OID!T52,OID!C60,OID!T60,OID!C68,OID!T68)</f>
        <v>#REF!</v>
      </c>
      <c r="G3" s="60" t="str">
        <f>sum(#REF!,#REF!,OID!D4,OID!U4,OID!D12,OID!U12,OID!D20,OID!U20,OID!D28,OID!U28,OID!D36,OID!U36,OID!D44,OID!U44,OID!D52,OID!U52,OID!D60,OID!U60,OID!D68,OID!U68)</f>
        <v>#REF!</v>
      </c>
      <c r="H3" s="60" t="str">
        <f>sum(#REF!,#REF!,OID!E4,OID!V4,OID!E12,OID!V12,OID!E20,OID!V20,OID!E28,OID!V28,OID!E36,OID!V36,OID!E44,OID!V44,OID!E52,OID!V52,OID!E60,OID!V60,OID!E68,OID!V68)</f>
        <v>#REF!</v>
      </c>
      <c r="I3" s="60" t="str">
        <f>sum(#REF!,#REF!,OID!F4,OID!W4,OID!F12,OID!W12,OID!F20,OID!W20,OID!F28,OID!W28,OID!F36,OID!W36,OID!F44,OID!W44,OID!F52,OID!W52,OID!F60,OID!W60,OID!F68,OID!W68)</f>
        <v>#REF!</v>
      </c>
      <c r="J3" s="61" t="str">
        <f>sum(#REF!,#REF!,OID!G4,OID!X4,OID!G12,OID!X12,OID!G20,OID!X20,OID!G28,OID!X28,OID!G36,OID!X36,OID!G44,OID!X44,OID!G52,OID!X52,OID!G60,OID!X60,OID!G68,OID!X68)</f>
        <v>#REF!</v>
      </c>
      <c r="K3" s="60" t="str">
        <f>sum(#REF!,#REF!,OID!H4,OID!Y4,OID!H12,OID!Y12,OID!H20,OID!Y20,OID!H28,OID!Y28,OID!H36,OID!Y36,OID!H44,OID!Y44,OID!H52,OID!Y52,OID!H60,OID!Y60,OID!H68,OID!Y68)</f>
        <v>#REF!</v>
      </c>
      <c r="L3" s="62" t="str">
        <f t="shared" si="2"/>
        <v>#REF!</v>
      </c>
      <c r="M3" s="60" t="str">
        <f>sum(#REF!,#REF!,OID!J4,OID!AA4,OID!J12,OID!AA12,OID!J20,OID!AA20,OID!J28,OID!AA28,OID!J36,OID!AA36,OID!J44,OID!AA44,OID!J52,OID!AA52,OID!J60,OID!AA60,OID!J68,OID!AA68)</f>
        <v>#REF!</v>
      </c>
      <c r="N3" s="60" t="str">
        <f>sum(#REF!,#REF!,OID!K4,OID!AB4,OID!K12,OID!AB12,OID!K20,OID!AB20,OID!K28,OID!AB28,OID!K36,OID!AB36,OID!K44,OID!AB44,OID!K52,OID!AB52,OID!K60,OID!AB60,OID!K68,OID!AB68)</f>
        <v>#REF!</v>
      </c>
      <c r="O3" s="60" t="str">
        <f>sum(#REF!,#REF!,OID!L4,OID!AC4,OID!L12,OID!AC12,OID!L20,OID!AC20,OID!L28,OID!AC28,OID!L36,OID!AC36,OID!L44,OID!AC44,OID!L52,OID!AC52,OID!L60,OID!AC60,OID!L68,OID!AC68)</f>
        <v>#REF!</v>
      </c>
      <c r="P3" s="60" t="str">
        <f>sum(#REF!,#REF!,OID!M4,OID!AD4,OID!M12,OID!AD12,OID!M20,OID!AD20,OID!M28,OID!AD28,OID!M36,OID!AD36,OID!M44,OID!AD44,OID!M52,OID!AD52,OID!M60,OID!AD60,OID!M68,OID!AD68)</f>
        <v>#REF!</v>
      </c>
      <c r="Q3" s="60" t="str">
        <f>sum(#REF!,#REF!,OID!N4,OID!AE4,OID!N12,OID!AE12,OID!N20,OID!AE20,OID!N28,OID!AE28,OID!N36,OID!AE36,OID!N44,OID!AE44,OID!N52,OID!AE52,OID!N60,OID!AE60,OID!N68,OID!AE68)</f>
        <v>#REF!</v>
      </c>
      <c r="R3" s="60" t="str">
        <f>sum(#REF!,#REF!,OID!O4,OID!AF4,OID!O12,OID!AF12,OID!O20,OID!AF20,OID!O28,OID!AF28,OID!O36,OID!AF36,OID!O44,OID!AF44,OID!O52,OID!AF52,OID!O60,OID!AF60,OID!O68,OID!AF68)</f>
        <v>#REF!</v>
      </c>
      <c r="S3" s="60" t="str">
        <f>sum(#REF!,#REF!,OID!P4,OID!AG4,OID!P12,OID!AG12,OID!P20,OID!AG20,OID!P28,OID!AG28,OID!P36,OID!AG36,OID!P44,OID!AG44,OID!P52,OID!AG52,OID!P60,OID!AG60,OID!P68,OID!AG68)</f>
        <v>#REF!</v>
      </c>
      <c r="T3" s="63" t="str">
        <f t="shared" si="3"/>
        <v>#REF!</v>
      </c>
    </row>
    <row r="4" ht="16.5" customHeight="1">
      <c r="A4" s="49" t="s">
        <v>28</v>
      </c>
      <c r="B4" s="50" t="s">
        <v>31</v>
      </c>
      <c r="C4" s="64">
        <f t="shared" si="1"/>
        <v>3</v>
      </c>
      <c r="D4" s="64">
        <v>2.0</v>
      </c>
      <c r="E4" s="64">
        <v>1.0</v>
      </c>
      <c r="F4" s="65" t="str">
        <f>sum(#REF!,#REF!,OID!C5,OID!T5,OID!C13,OID!T13,OID!C21,OID!T21,OID!C29,OID!T29,OID!C37,OID!T37,OID!C45,OID!T45,OID!C53,OID!T53,OID!C61,OID!T61,OID!C69,OID!T69)</f>
        <v>#REF!</v>
      </c>
      <c r="G4" s="65" t="str">
        <f>sum(#REF!,#REF!,OID!D5,OID!U5,OID!D13,OID!U13,OID!D21,OID!U21,OID!D29,OID!U29,OID!D37,OID!U37,OID!D45,OID!U45,OID!D53,OID!U53,OID!D61,OID!U61,OID!D69,OID!U69)</f>
        <v>#REF!</v>
      </c>
      <c r="H4" s="65" t="str">
        <f>sum(#REF!,#REF!,OID!E5,OID!V5,OID!E13,OID!V13,OID!E21,OID!V21,OID!E29,OID!V29,OID!E37,OID!V37,OID!E45,OID!V45,OID!E53,OID!V53,OID!E61,OID!V61,OID!E69,OID!V69)</f>
        <v>#REF!</v>
      </c>
      <c r="I4" s="65" t="str">
        <f>sum(#REF!,#REF!,OID!F5,OID!W5,OID!F13,OID!W13,OID!F21,OID!W21,OID!F29,OID!W29,OID!F37,OID!W37,OID!F45,OID!W45,OID!F53,OID!W53,OID!F61,OID!W61,OID!F69,OID!W69)</f>
        <v>#REF!</v>
      </c>
      <c r="J4" s="66" t="str">
        <f>sum(#REF!,#REF!,OID!G5,OID!X5,OID!G13,OID!X13,OID!G21,OID!X21,OID!G29,OID!X29,OID!G37,OID!X37,OID!G45,OID!X45,OID!G53,OID!X53,OID!G61,OID!X61,OID!G69,OID!X69)</f>
        <v>#REF!</v>
      </c>
      <c r="K4" s="65" t="str">
        <f>sum(#REF!,#REF!,OID!H5,OID!Y5,OID!H13,OID!Y13,OID!H21,OID!Y21,OID!H29,OID!Y29,OID!H37,OID!Y37,OID!H45,OID!Y45,OID!H53,OID!Y53,OID!H61,OID!Y61,OID!H69,OID!Y69)</f>
        <v>#REF!</v>
      </c>
      <c r="L4" s="67" t="str">
        <f t="shared" si="2"/>
        <v>#REF!</v>
      </c>
      <c r="M4" s="65" t="str">
        <f>sum(#REF!,#REF!,OID!J5,OID!AA5,OID!J13,OID!AA13,OID!J21,OID!AA21,OID!J29,OID!AA29,OID!J37,OID!AA37,OID!J45,OID!AA45,OID!J53,OID!AA53,OID!J61,OID!AA61,OID!J69,OID!AA69)</f>
        <v>#REF!</v>
      </c>
      <c r="N4" s="65" t="str">
        <f>sum(#REF!,#REF!,OID!K5,OID!AB5,OID!K13,OID!AB13,OID!K21,OID!AB21,OID!K29,OID!AB29,OID!K37,OID!AB37,OID!K45,OID!AB45,OID!K53,OID!AB53,OID!K61,OID!AB61,OID!K69,OID!AB69)</f>
        <v>#REF!</v>
      </c>
      <c r="O4" s="65" t="str">
        <f>sum(#REF!,#REF!,OID!L5,OID!AC5,OID!L13,OID!AC13,OID!L21,OID!AC21,OID!L29,OID!AC29,OID!L37,OID!AC37,OID!L45,OID!AC45,OID!L53,OID!AC53,OID!L61,OID!AC61,OID!L69,OID!AC69)</f>
        <v>#REF!</v>
      </c>
      <c r="P4" s="65" t="str">
        <f>sum(#REF!,#REF!,OID!M5,OID!AD5,OID!M13,OID!AD13,OID!M21,OID!AD21,OID!M29,OID!AD29,OID!M37,OID!AD37,OID!M45,OID!AD45,OID!M53,OID!AD53,OID!M61,OID!AD61,OID!M69,OID!AD69)</f>
        <v>#REF!</v>
      </c>
      <c r="Q4" s="65" t="str">
        <f>sum(#REF!,#REF!,OID!N5,OID!AE5,OID!N13,OID!AE13,OID!N21,OID!AE21,OID!N29,OID!AE29,OID!N37,OID!AE37,OID!N45,OID!AE45,OID!N53,OID!AE53,OID!N61,OID!AE61,OID!N69,OID!AE69)</f>
        <v>#REF!</v>
      </c>
      <c r="R4" s="65" t="str">
        <f>sum(#REF!,#REF!,OID!O5,OID!AF5,OID!O13,OID!AF13,OID!O21,OID!AF21,OID!O29,OID!AF29,OID!O37,OID!AF37,OID!O45,OID!AF45,OID!O53,OID!AF53,OID!O61,OID!AF61,OID!O69,OID!AF69)</f>
        <v>#REF!</v>
      </c>
      <c r="S4" s="65" t="str">
        <f>sum(#REF!,#REF!,OID!P5,OID!AG5,OID!P13,OID!AG13,OID!P21,OID!AG21,OID!P29,OID!AG29,OID!P37,OID!AG37,OID!P45,OID!AG45,OID!P53,OID!AG53,OID!P61,OID!AG61,OID!P69,OID!AG69)</f>
        <v>#REF!</v>
      </c>
      <c r="T4" s="68" t="str">
        <f t="shared" si="3"/>
        <v>#REF!</v>
      </c>
    </row>
    <row r="5" ht="15.75" customHeight="1">
      <c r="A5" s="57" t="s">
        <v>28</v>
      </c>
      <c r="B5" s="69" t="s">
        <v>32</v>
      </c>
      <c r="C5" s="59">
        <f t="shared" si="1"/>
        <v>3</v>
      </c>
      <c r="D5" s="59">
        <v>2.0</v>
      </c>
      <c r="E5" s="59">
        <v>1.0</v>
      </c>
      <c r="F5" s="60" t="str">
        <f>sum(#REF!,#REF!,OID!C6,OID!T6,OID!C14,OID!T14,OID!C22,OID!T22,OID!C30,OID!T30,OID!C38,OID!T38,OID!C46,OID!T46,OID!C54,OID!T54,OID!C62,OID!T62,OID!C70,OID!T70)</f>
        <v>#REF!</v>
      </c>
      <c r="G5" s="60" t="str">
        <f>sum(#REF!,#REF!,OID!D6,OID!U6,OID!D14,OID!U14,OID!D22,OID!U22,OID!D30,OID!U30,OID!D38,OID!U38,OID!D46,OID!U46,OID!D54,OID!U54,OID!D62,OID!U62,OID!D70,OID!U70)</f>
        <v>#REF!</v>
      </c>
      <c r="H5" s="60" t="str">
        <f>sum(#REF!,#REF!,OID!E6,OID!V6,OID!E14,OID!V14,OID!E22,OID!V22,OID!E30,OID!V30,OID!E38,OID!V38,OID!E46,OID!V46,OID!E54,OID!V54,OID!E62,OID!V62,OID!E70,OID!V70)</f>
        <v>#REF!</v>
      </c>
      <c r="I5" s="60" t="str">
        <f>sum(#REF!,#REF!,OID!F6,OID!W6,OID!F14,OID!W14,OID!F22,OID!W22,OID!F30,OID!W30,OID!F38,OID!W38,OID!F46,OID!W46,OID!F54,OID!W54,OID!F62,OID!W62,OID!F70,OID!W70)</f>
        <v>#REF!</v>
      </c>
      <c r="J5" s="61" t="str">
        <f>sum(#REF!,#REF!,OID!G6,OID!X6,OID!G14,OID!X14,OID!G22,OID!X22,OID!G30,OID!X30,OID!G38,OID!X38,OID!G46,OID!X46,OID!G54,OID!X54,OID!G62,OID!X62,OID!G70,OID!X70)</f>
        <v>#REF!</v>
      </c>
      <c r="K5" s="60" t="str">
        <f>sum(#REF!,#REF!,OID!H6,OID!Y6,OID!H14,OID!Y14,OID!H22,OID!Y22,OID!H30,OID!Y30,OID!H38,OID!Y38,OID!H46,OID!Y46,OID!H54,OID!Y54,OID!H62,OID!Y62,OID!H70,OID!Y70)</f>
        <v>#REF!</v>
      </c>
      <c r="L5" s="62" t="str">
        <f t="shared" si="2"/>
        <v>#REF!</v>
      </c>
      <c r="M5" s="60" t="str">
        <f>sum(#REF!,#REF!,OID!J6,OID!AA6,OID!J14,OID!AA14,OID!J22,OID!AA22,OID!J30,OID!AA30,OID!J38,OID!AA38,OID!J46,OID!AA46,OID!J54,OID!AA54,OID!J62,OID!AA62,OID!J70,OID!AA70)</f>
        <v>#REF!</v>
      </c>
      <c r="N5" s="60" t="str">
        <f>sum(#REF!,#REF!,OID!K6,OID!AB6,OID!K14,OID!AB14,OID!K22,OID!AB22,OID!K30,OID!AB30,OID!K38,OID!AB38,OID!K46,OID!AB46,OID!K54,OID!AB54,OID!K62,OID!AB62,OID!K70,OID!AB70)</f>
        <v>#REF!</v>
      </c>
      <c r="O5" s="60" t="str">
        <f>sum(#REF!,#REF!,OID!L6,OID!AC6,OID!L14,OID!AC14,OID!L22,OID!AC22,OID!L30,OID!AC30,OID!L38,OID!AC38,OID!L46,OID!AC46,OID!L54,OID!AC54,OID!L62,OID!AC62,OID!L70,OID!AC70)</f>
        <v>#REF!</v>
      </c>
      <c r="P5" s="60" t="str">
        <f>sum(#REF!,#REF!,OID!M6,OID!AD6,OID!M14,OID!AD14,OID!M22,OID!AD22,OID!M30,OID!AD30,OID!M38,OID!AD38,OID!M46,OID!AD46,OID!M54,OID!AD54,OID!M62,OID!AD62,OID!M70,OID!AD70)</f>
        <v>#REF!</v>
      </c>
      <c r="Q5" s="60" t="str">
        <f>sum(#REF!,#REF!,OID!N6,OID!AE6,OID!N14,OID!AE14,OID!N22,OID!AE22,OID!N30,OID!AE30,OID!N38,OID!AE38,OID!N46,OID!AE46,OID!N54,OID!AE54,OID!N62,OID!AE62,OID!N70,OID!AE70)</f>
        <v>#REF!</v>
      </c>
      <c r="R5" s="60" t="str">
        <f>sum(#REF!,#REF!,OID!O6,OID!AF6,OID!O14,OID!AF14,OID!O22,OID!AF22,OID!O30,OID!AF30,OID!O38,OID!AF38,OID!O46,OID!AF46,OID!O54,OID!AF54,OID!O62,OID!AF62,OID!O70,OID!AF70)</f>
        <v>#REF!</v>
      </c>
      <c r="S5" s="60" t="str">
        <f>sum(#REF!,#REF!,OID!P6,OID!AG6,OID!P14,OID!AG14,OID!P22,OID!AG22,OID!P30,OID!AG30,OID!P38,OID!AG38,OID!P46,OID!AG46,OID!P54,OID!AG54,OID!P62,OID!AG62,OID!P70,OID!AG70)</f>
        <v>#REF!</v>
      </c>
      <c r="T5" s="63" t="str">
        <f t="shared" si="3"/>
        <v>#REF!</v>
      </c>
    </row>
    <row r="6" ht="17.25" customHeight="1">
      <c r="A6" s="49" t="s">
        <v>28</v>
      </c>
      <c r="B6" s="70" t="s">
        <v>33</v>
      </c>
      <c r="C6" s="71">
        <f t="shared" si="1"/>
        <v>3</v>
      </c>
      <c r="D6" s="71">
        <v>2.0</v>
      </c>
      <c r="E6" s="71">
        <v>1.0</v>
      </c>
      <c r="F6" s="72" t="str">
        <f>sum(#REF!,#REF!,OID!C7,OID!T7,OID!C15,OID!T15,OID!C23,OID!T23,OID!C31,OID!T31,OID!C39,OID!T39,OID!C47,OID!T47,OID!C55,OID!T55,OID!C63,OID!T63,OID!C71,OID!T71)</f>
        <v>#REF!</v>
      </c>
      <c r="G6" s="72" t="str">
        <f>sum(#REF!,#REF!,OID!D7,OID!U7,OID!D15,OID!U15,OID!D23,OID!U23,OID!D31,OID!U31,OID!D39,OID!U39,OID!D47,OID!U47,OID!D55,OID!U55,OID!D63,OID!U63,OID!D71,OID!U71)</f>
        <v>#REF!</v>
      </c>
      <c r="H6" s="72" t="str">
        <f>sum(#REF!,#REF!,OID!E7,OID!V7,OID!E15,OID!V15,OID!E23,OID!V23,OID!E31,OID!V31,OID!E39,OID!V39,OID!E47,OID!V47,OID!E55,OID!V55,OID!E63,OID!V63,OID!E71,OID!V71)</f>
        <v>#REF!</v>
      </c>
      <c r="I6" s="72" t="str">
        <f>sum(#REF!,#REF!,OID!F7,OID!W7,OID!F15,OID!W15,OID!F23,OID!W23,OID!F31,OID!W31,OID!F39,OID!W39,OID!F47,OID!W47,OID!F55,OID!W55,OID!F63,OID!W63,OID!F71,OID!W71)</f>
        <v>#REF!</v>
      </c>
      <c r="J6" s="73" t="str">
        <f>sum(#REF!,#REF!,OID!G7,OID!X7,OID!G15,OID!X15,OID!G23,OID!X23,OID!G31,OID!X31,OID!G39,OID!X39,OID!G47,OID!X47,OID!G55,OID!X55,OID!G63,OID!X63,OID!G71,OID!X71)</f>
        <v>#REF!</v>
      </c>
      <c r="K6" s="72" t="str">
        <f>sum(#REF!,#REF!,OID!H7,OID!Y7,OID!H15,OID!Y15,OID!H23,OID!Y23,OID!H31,OID!Y31,OID!H39,OID!Y39,OID!H47,OID!Y47,OID!H55,OID!Y55,OID!H63,OID!Y63,OID!H71,OID!Y71)</f>
        <v>#REF!</v>
      </c>
      <c r="L6" s="74" t="str">
        <f t="shared" si="2"/>
        <v>#REF!</v>
      </c>
      <c r="M6" s="72" t="str">
        <f>sum(#REF!,#REF!,OID!J7,OID!AA7,OID!J15,OID!AA15,OID!J23,OID!AA23,OID!J31,OID!AA31,OID!J39,OID!AA39,OID!J47,OID!AA47,OID!J55,OID!AA55,OID!J63,OID!AA63,OID!J71,OID!AA71)</f>
        <v>#REF!</v>
      </c>
      <c r="N6" s="72" t="str">
        <f>sum(#REF!,#REF!,OID!K7,OID!AB7,OID!K15,OID!AB15,OID!K23,OID!AB23,OID!K31,OID!AB31,OID!K39,OID!AB39,OID!K47,OID!AB47,OID!K55,OID!AB55,OID!K63,OID!AB63,OID!K71,OID!AB71)</f>
        <v>#REF!</v>
      </c>
      <c r="O6" s="72" t="str">
        <f>sum(#REF!,#REF!,OID!L7,OID!AC7,OID!L15,OID!AC15,OID!L23,OID!AC23,OID!L31,OID!AC31,OID!L39,OID!AC39,OID!L47,OID!AC47,OID!L55,OID!AC55,OID!L63,OID!AC63,OID!L71,OID!AC71)</f>
        <v>#REF!</v>
      </c>
      <c r="P6" s="72" t="str">
        <f>sum(#REF!,#REF!,OID!M7,OID!AD7,OID!M15,OID!AD15,OID!M23,OID!AD23,OID!M31,OID!AD31,OID!M39,OID!AD39,OID!M47,OID!AD47,OID!M55,OID!AD55,OID!M63,OID!AD63,OID!M71,OID!AD71)</f>
        <v>#REF!</v>
      </c>
      <c r="Q6" s="72" t="str">
        <f>sum(#REF!,#REF!,OID!N7,OID!AE7,OID!N15,OID!AE15,OID!N23,OID!AE23,OID!N31,OID!AE31,OID!N39,OID!AE39,OID!N47,OID!AE47,OID!N55,OID!AE55,OID!N63,OID!AE63,OID!N71,OID!AE71)</f>
        <v>#REF!</v>
      </c>
      <c r="R6" s="72" t="str">
        <f>sum(#REF!,#REF!,OID!O7,OID!AF7,OID!O15,OID!AF15,OID!O23,OID!AF23,OID!O31,OID!AF31,OID!O39,OID!AF39,OID!O47,OID!AF47,OID!O55,OID!AF55,OID!O63,OID!AF63,OID!O71,OID!AF71)</f>
        <v>#REF!</v>
      </c>
      <c r="S6" s="72" t="str">
        <f>sum(#REF!,#REF!,OID!P7,OID!AG7,OID!P15,OID!AG15,OID!P23,OID!AG23,OID!P31,OID!AG31,OID!P39,OID!AG39,OID!P47,OID!AG47,OID!P55,OID!AG55,OID!P63,OID!AG63,OID!P71,OID!AG71)</f>
        <v>#REF!</v>
      </c>
      <c r="T6" s="75" t="str">
        <f t="shared" si="3"/>
        <v>#REF!</v>
      </c>
    </row>
    <row r="7">
      <c r="A7" s="42"/>
      <c r="B7" s="43"/>
      <c r="C7" s="44"/>
      <c r="D7" s="44"/>
      <c r="E7" s="44"/>
      <c r="F7" s="44"/>
      <c r="G7" s="44"/>
      <c r="H7" s="44"/>
      <c r="I7" s="44"/>
      <c r="J7" s="45"/>
      <c r="K7" s="44"/>
      <c r="L7" s="46"/>
      <c r="M7" s="47"/>
      <c r="N7" s="47"/>
      <c r="O7" s="47"/>
      <c r="P7" s="47"/>
      <c r="Q7" s="47"/>
      <c r="R7" s="47"/>
      <c r="S7" s="47"/>
      <c r="T7" s="48"/>
    </row>
    <row r="8">
      <c r="A8" s="142" t="s">
        <v>52</v>
      </c>
      <c r="B8" s="143" t="s">
        <v>53</v>
      </c>
      <c r="C8" s="144">
        <f t="shared" ref="C8:C12" si="4">sum(D8:E8)</f>
        <v>2</v>
      </c>
      <c r="D8" s="144">
        <v>0.0</v>
      </c>
      <c r="E8" s="144">
        <v>2.0</v>
      </c>
      <c r="F8" s="144" t="str">
        <f>sum(#REF!,#REF!,#REF!,#REF!,#REF!,#REF!,#REF!,#REF!,RB!C8,RB!T8,RB!C16,RB!T16,RB!C24,RB!T24,RB!C32,RB!T32,RB!C40,RB!T40,RB!C48,RB!T48)</f>
        <v>#REF!</v>
      </c>
      <c r="G8" s="144" t="str">
        <f>sum(#REF!,#REF!,#REF!,#REF!,#REF!,#REF!,#REF!,#REF!,RB!D8,RB!U8,RB!D16,RB!U16,RB!D24,RB!U24,RB!D32,RB!U32,RB!D40,RB!U40,RB!D48,RB!U48)</f>
        <v>#REF!</v>
      </c>
      <c r="H8" s="144" t="str">
        <f>sum(#REF!,#REF!,#REF!,#REF!,#REF!,#REF!,#REF!,#REF!,RB!E8,RB!V8,RB!E16,RB!V16,RB!E24,RB!V24,RB!E32,RB!V32,RB!E40,RB!V40,RB!E48,RB!V48)</f>
        <v>#REF!</v>
      </c>
      <c r="I8" s="144" t="str">
        <f>sum(#REF!,#REF!,#REF!,#REF!,#REF!,#REF!,#REF!,#REF!,RB!F8,RB!W8,RB!F16,RB!W16,RB!F24,RB!W24,RB!F32,RB!W32,RB!F40,RB!W40,RB!F48,RB!W48)</f>
        <v>#REF!</v>
      </c>
      <c r="J8" s="144" t="str">
        <f>sum(#REF!,#REF!,#REF!,#REF!,#REF!,#REF!,#REF!,#REF!,RB!G8,RB!X8,RB!G16,RB!X16,RB!G24,RB!X24,RB!G32,RB!X32,RB!G40,RB!X40,RB!G48,RB!X48)</f>
        <v>#REF!</v>
      </c>
      <c r="K8" s="144" t="str">
        <f>sum(#REF!,#REF!,#REF!,#REF!,#REF!,#REF!,#REF!,#REF!,RB!H8,RB!Y8,RB!H16,RB!Y16,RB!H24,RB!Y24,RB!H32,RB!Y32,RB!H40,RB!Y40,RB!H48,RB!Y48)</f>
        <v>#REF!</v>
      </c>
      <c r="L8" s="146" t="str">
        <f t="shared" ref="L8:L12" si="5">K8/(HOUR(J8)*60+(MINUTE(J8)+((SECOND(J8)/60))))</f>
        <v>#REF!</v>
      </c>
      <c r="M8" s="144" t="str">
        <f>sum(#REF!,#REF!,#REF!,#REF!,#REF!,#REF!,#REF!,#REF!,RB!J8,RB!AA8,RB!J16,RB!AA16,RB!J24,RB!AA24,RB!J32,RB!AA32,RB!J40,RB!AA40,RB!J48,RB!AA48)</f>
        <v>#REF!</v>
      </c>
      <c r="N8" s="144" t="str">
        <f>sum(#REF!,#REF!,#REF!,#REF!,#REF!,#REF!,#REF!,#REF!,RB!K8,RB!AB8,RB!K16,RB!AB16,RB!K24,RB!AB24,RB!K32,RB!AB32,RB!K40,RB!AB40,RB!K48,RB!AB48)</f>
        <v>#REF!</v>
      </c>
      <c r="O8" s="144" t="str">
        <f>sum(#REF!,#REF!,#REF!,#REF!,#REF!,#REF!,#REF!,#REF!,RB!L8,RB!AC8,RB!L16,RB!AC16,RB!L24,RB!AC24,RB!L32,RB!AC32,RB!L40,RB!AC40,RB!L48,RB!AC48)</f>
        <v>#REF!</v>
      </c>
      <c r="P8" s="144" t="str">
        <f>sum(#REF!,#REF!,#REF!,#REF!,#REF!,#REF!,#REF!,#REF!,RB!M8,RB!AD8,RB!M16,RB!AD16,RB!M24,RB!AD24,RB!M32,RB!AD32,RB!M40,RB!AD40,RB!M48,RB!AD48)</f>
        <v>#REF!</v>
      </c>
      <c r="Q8" s="144" t="str">
        <f>sum(#REF!,#REF!,#REF!,#REF!,#REF!,#REF!,#REF!,#REF!,RB!N8,RB!AE8,RB!N16,RB!AE16,RB!N24,RB!AE24,RB!N32,RB!AE32,RB!N40,RB!AE40,RB!N48,RB!AE48)</f>
        <v>#REF!</v>
      </c>
      <c r="R8" s="144" t="str">
        <f>sum(#REF!,#REF!,#REF!,#REF!,#REF!,#REF!,#REF!,#REF!,RB!O8,RB!AF8,RB!O16,RB!AF16,RB!O24,RB!AF24,RB!O32,RB!AF32,RB!O40,RB!AF40,RB!O48,RB!AF48)</f>
        <v>#REF!</v>
      </c>
      <c r="S8" s="144" t="str">
        <f>sum(#REF!,#REF!,#REF!,#REF!,#REF!,#REF!,#REF!,#REF!,RB!P8,RB!AG8,RB!P16,RB!AG16,RB!P24,RB!AG24,RB!P32,RB!AG32,RB!P40,RB!AG40,RB!P48,RB!AG48)</f>
        <v>#REF!</v>
      </c>
      <c r="T8" s="147" t="str">
        <f t="shared" ref="T8:T12" si="6">J8/I8</f>
        <v>#REF!</v>
      </c>
    </row>
    <row r="9">
      <c r="A9" s="148" t="s">
        <v>52</v>
      </c>
      <c r="B9" s="149" t="s">
        <v>54</v>
      </c>
      <c r="C9" s="150">
        <f t="shared" si="4"/>
        <v>2</v>
      </c>
      <c r="D9" s="150">
        <v>0.0</v>
      </c>
      <c r="E9" s="150">
        <v>2.0</v>
      </c>
      <c r="F9" s="150" t="str">
        <f>sum(#REF!,#REF!,#REF!,#REF!,#REF!,#REF!,RB!C1,RB!T1,RB!C9,RB!T9,RB!C17,RB!T17,RB!C25,RB!T25,RB!C33,RB!T33,RB!C41,RB!T41,RB!C49,RB!T49)</f>
        <v>#REF!</v>
      </c>
      <c r="G9" s="150" t="str">
        <f>sum(#REF!,#REF!,#REF!,#REF!,#REF!,#REF!,RB!D1,RB!U1,RB!D9,RB!U9,RB!D17,RB!U17,RB!D25,RB!U25,RB!D33,RB!U33,RB!D41,RB!U41,RB!D49,RB!U49)</f>
        <v>#REF!</v>
      </c>
      <c r="H9" s="150" t="str">
        <f>sum(#REF!,#REF!,#REF!,#REF!,#REF!,#REF!,RB!E1,RB!V1,RB!E9,RB!V9,RB!E17,RB!V17,RB!E25,RB!V25,RB!E33,RB!V33,RB!E41,RB!V41,RB!E49,RB!V49)</f>
        <v>#REF!</v>
      </c>
      <c r="I9" s="150" t="str">
        <f>sum(#REF!,#REF!,#REF!,#REF!,#REF!,#REF!,RB!F1,RB!W1,RB!F9,RB!W9,RB!F17,RB!W17,RB!F25,RB!W25,RB!F33,RB!W33,RB!F41,RB!W41,RB!F49,RB!W49)</f>
        <v>#REF!</v>
      </c>
      <c r="J9" s="150" t="str">
        <f>sum(#REF!,#REF!,#REF!,#REF!,#REF!,#REF!,RB!G1,RB!X1,RB!G9,RB!X9,RB!G17,RB!X17,RB!G25,RB!X25,RB!G33,RB!X33,RB!G41,RB!X41,RB!G49,RB!X49)</f>
        <v>#REF!</v>
      </c>
      <c r="K9" s="150" t="str">
        <f>sum(#REF!,#REF!,#REF!,#REF!,#REF!,#REF!,RB!H1,RB!Y1,RB!H9,RB!Y9,RB!H17,RB!Y17,RB!H25,RB!Y25,RB!H33,RB!Y33,RB!H41,RB!Y41,RB!H49,RB!Y49)</f>
        <v>#REF!</v>
      </c>
      <c r="L9" s="152" t="str">
        <f t="shared" si="5"/>
        <v>#REF!</v>
      </c>
      <c r="M9" s="150" t="str">
        <f>sum(#REF!,#REF!,#REF!,#REF!,#REF!,#REF!,RB!J1,RB!AA1,RB!J9,RB!AA9,RB!J17,RB!AA17,RB!J25,RB!AA25,RB!J33,RB!AA33,RB!J41,RB!AA41,RB!J49,RB!AA49)</f>
        <v>#REF!</v>
      </c>
      <c r="N9" s="150" t="str">
        <f>sum(#REF!,#REF!,#REF!,#REF!,#REF!,#REF!,RB!K1,RB!AB1,RB!K9,RB!AB9,RB!K17,RB!AB17,RB!K25,RB!AB25,RB!K33,RB!AB33,RB!K41,RB!AB41,RB!K49,RB!AB49)</f>
        <v>#REF!</v>
      </c>
      <c r="O9" s="150" t="str">
        <f>sum(#REF!,#REF!,#REF!,#REF!,#REF!,#REF!,RB!L1,RB!AC1,RB!L9,RB!AC9,RB!L17,RB!AC17,RB!L25,RB!AC25,RB!L33,RB!AC33,RB!L41,RB!AC41,RB!L49,RB!AC49)</f>
        <v>#REF!</v>
      </c>
      <c r="P9" s="150" t="str">
        <f>sum(#REF!,#REF!,#REF!,#REF!,#REF!,#REF!,RB!M1,RB!AD1,RB!M9,RB!AD9,RB!M17,RB!AD17,RB!M25,RB!AD25,RB!M33,RB!AD33,RB!M41,RB!AD41,RB!M49,RB!AD49)</f>
        <v>#REF!</v>
      </c>
      <c r="Q9" s="150" t="str">
        <f>sum(#REF!,#REF!,#REF!,#REF!,#REF!,#REF!,RB!N1,RB!AE1,RB!N9,RB!AE9,RB!N17,RB!AE17,RB!N25,RB!AE25,RB!N33,RB!AE33,RB!N41,RB!AE41,RB!N49,RB!AE49)</f>
        <v>#REF!</v>
      </c>
      <c r="R9" s="150" t="str">
        <f>sum(#REF!,#REF!,#REF!,#REF!,#REF!,#REF!,RB!O1,RB!AF1,RB!O9,RB!AF9,RB!O17,RB!AF17,RB!O25,RB!AF25,RB!O33,RB!AF33,RB!O41,RB!AF41,RB!O49,RB!AF49)</f>
        <v>#REF!</v>
      </c>
      <c r="S9" s="150" t="str">
        <f>sum(#REF!,#REF!,#REF!,#REF!,#REF!,#REF!,RB!P1,RB!AG1,RB!P9,RB!AG9,RB!P17,RB!AG17,RB!P25,RB!AG25,RB!P33,RB!AG33,RB!P41,RB!AG41,RB!P49,RB!AG49)</f>
        <v>#REF!</v>
      </c>
      <c r="T9" s="153" t="str">
        <f t="shared" si="6"/>
        <v>#REF!</v>
      </c>
    </row>
    <row r="10">
      <c r="A10" s="142" t="s">
        <v>52</v>
      </c>
      <c r="B10" s="143" t="s">
        <v>55</v>
      </c>
      <c r="C10" s="154">
        <f t="shared" si="4"/>
        <v>2</v>
      </c>
      <c r="D10" s="154">
        <v>0.0</v>
      </c>
      <c r="E10" s="154">
        <v>2.0</v>
      </c>
      <c r="F10" s="154" t="str">
        <f>sum(#REF!,#REF!,#REF!,#REF!,#REF!,#REF!,RB!C2,RB!T2,RB!C10,RB!T10,RB!C18,RB!T18,RB!C26,RB!T26,RB!C34,RB!T34,RB!C42,RB!T42,RB!C50,RB!T50)</f>
        <v>#REF!</v>
      </c>
      <c r="G10" s="154" t="str">
        <f>sum(#REF!,#REF!,#REF!,#REF!,#REF!,#REF!,RB!D2,RB!U2,RB!D10,RB!U10,RB!D18,RB!U18,RB!D26,RB!U26,RB!D34,RB!U34,RB!D42,RB!U42,RB!D50,RB!U50)</f>
        <v>#REF!</v>
      </c>
      <c r="H10" s="154" t="str">
        <f>sum(#REF!,#REF!,#REF!,#REF!,#REF!,#REF!,RB!E2,RB!V2,RB!E10,RB!V10,RB!E18,RB!V18,RB!E26,RB!V26,RB!E34,RB!V34,RB!E42,RB!V42,RB!E50,RB!V50)</f>
        <v>#REF!</v>
      </c>
      <c r="I10" s="154" t="str">
        <f>sum(#REF!,#REF!,#REF!,#REF!,#REF!,#REF!,RB!F2,RB!W2,RB!F10,RB!W10,RB!F18,RB!W18,RB!F26,RB!W26,RB!F34,RB!W34,RB!F42,RB!W42,RB!F50,RB!W50)</f>
        <v>#REF!</v>
      </c>
      <c r="J10" s="154" t="str">
        <f>sum(#REF!,#REF!,#REF!,#REF!,#REF!,#REF!,RB!G2,RB!X2,RB!G10,RB!X10,RB!G18,RB!X18,RB!G26,RB!X26,RB!G34,RB!X34,RB!G42,RB!X42,RB!G50,RB!X50)</f>
        <v>#REF!</v>
      </c>
      <c r="K10" s="154" t="str">
        <f>sum(#REF!,#REF!,#REF!,#REF!,#REF!,#REF!,RB!H2,RB!Y2,RB!H10,RB!Y10,RB!H18,RB!Y18,RB!H26,RB!Y26,RB!H34,RB!Y34,RB!H42,RB!Y42,RB!H50,RB!Y50)</f>
        <v>#REF!</v>
      </c>
      <c r="L10" s="156" t="str">
        <f t="shared" si="5"/>
        <v>#REF!</v>
      </c>
      <c r="M10" s="154" t="str">
        <f>sum(#REF!,#REF!,#REF!,#REF!,#REF!,#REF!,RB!J2,RB!AA2,RB!J10,RB!AA10,RB!J18,RB!AA18,RB!J26,RB!AA26,RB!J34,RB!AA34,RB!J42,RB!AA42,RB!J50,RB!AA50)</f>
        <v>#REF!</v>
      </c>
      <c r="N10" s="154" t="str">
        <f>sum(#REF!,#REF!,#REF!,#REF!,#REF!,#REF!,RB!K2,RB!AB2,RB!K10,RB!AB10,RB!K18,RB!AB18,RB!K26,RB!AB26,RB!K34,RB!AB34,RB!K42,RB!AB42,RB!K50,RB!AB50)</f>
        <v>#REF!</v>
      </c>
      <c r="O10" s="154" t="str">
        <f>sum(#REF!,#REF!,#REF!,#REF!,#REF!,#REF!,RB!L2,RB!AC2,RB!L10,RB!AC10,RB!L18,RB!AC18,RB!L26,RB!AC26,RB!L34,RB!AC34,RB!L42,RB!AC42,RB!L50,RB!AC50)</f>
        <v>#REF!</v>
      </c>
      <c r="P10" s="154" t="str">
        <f>sum(#REF!,#REF!,#REF!,#REF!,#REF!,#REF!,RB!M2,RB!AD2,RB!M10,RB!AD10,RB!M18,RB!AD18,RB!M26,RB!AD26,RB!M34,RB!AD34,RB!M42,RB!AD42,RB!M50,RB!AD50)</f>
        <v>#REF!</v>
      </c>
      <c r="Q10" s="154" t="str">
        <f>sum(#REF!,#REF!,#REF!,#REF!,#REF!,#REF!,RB!N2,RB!AE2,RB!N10,RB!AE10,RB!N18,RB!AE18,RB!N26,RB!AE26,RB!N34,RB!AE34,RB!N42,RB!AE42,RB!N50,RB!AE50)</f>
        <v>#REF!</v>
      </c>
      <c r="R10" s="154" t="str">
        <f>sum(#REF!,#REF!,#REF!,#REF!,#REF!,#REF!,RB!O2,RB!AF2,RB!O10,RB!AF10,RB!O18,RB!AF18,RB!O26,RB!AF26,RB!O34,RB!AF34,RB!O42,RB!AF42,RB!O50,RB!AF50)</f>
        <v>#REF!</v>
      </c>
      <c r="S10" s="154" t="str">
        <f>sum(#REF!,#REF!,#REF!,#REF!,#REF!,#REF!,RB!P2,RB!AG2,RB!P10,RB!AG10,RB!P18,RB!AG18,RB!P26,RB!AG26,RB!P34,RB!AG34,RB!P42,RB!AG42,RB!P50,RB!AG50)</f>
        <v>#REF!</v>
      </c>
      <c r="T10" s="157" t="str">
        <f t="shared" si="6"/>
        <v>#REF!</v>
      </c>
    </row>
    <row r="11">
      <c r="A11" s="148" t="s">
        <v>52</v>
      </c>
      <c r="B11" s="149" t="s">
        <v>56</v>
      </c>
      <c r="C11" s="150">
        <f t="shared" si="4"/>
        <v>2</v>
      </c>
      <c r="D11" s="150">
        <v>0.0</v>
      </c>
      <c r="E11" s="150">
        <v>2.0</v>
      </c>
      <c r="F11" s="150" t="str">
        <f>sum(#REF!,#REF!,#REF!,#REF!,#REF!,#REF!,RB!C3,RB!T3,RB!C11,RB!T11,RB!C19,RB!T19,RB!C27,RB!T27,RB!C35,RB!T35,RB!C43,RB!T43,RB!C51,RB!T51)</f>
        <v>#REF!</v>
      </c>
      <c r="G11" s="150" t="str">
        <f>sum(#REF!,#REF!,#REF!,#REF!,#REF!,#REF!,RB!D3,RB!U3,RB!D11,RB!U11,RB!D19,RB!U19,RB!D27,RB!U27,RB!D35,RB!U35,RB!D43,RB!U43,RB!D51,RB!U51)</f>
        <v>#REF!</v>
      </c>
      <c r="H11" s="150" t="str">
        <f>sum(#REF!,#REF!,#REF!,#REF!,#REF!,#REF!,RB!E3,RB!V3,RB!E11,RB!V11,RB!E19,RB!V19,RB!E27,RB!V27,RB!E35,RB!V35,RB!E43,RB!V43,RB!E51,RB!V51)</f>
        <v>#REF!</v>
      </c>
      <c r="I11" s="150" t="str">
        <f>sum(#REF!,#REF!,#REF!,#REF!,#REF!,#REF!,RB!F3,RB!W3,RB!F11,RB!W11,RB!F19,RB!W19,RB!F27,RB!W27,RB!F35,RB!W35,RB!F43,RB!W43,RB!F51,RB!W51)</f>
        <v>#REF!</v>
      </c>
      <c r="J11" s="150" t="str">
        <f>sum(#REF!,#REF!,#REF!,#REF!,#REF!,#REF!,RB!G3,RB!X3,RB!G11,RB!X11,RB!G19,RB!X19,RB!G27,RB!X27,RB!G35,RB!X35,RB!G43,RB!X43,RB!G51,RB!X51)</f>
        <v>#REF!</v>
      </c>
      <c r="K11" s="150" t="str">
        <f>sum(#REF!,#REF!,#REF!,#REF!,#REF!,#REF!,RB!H3,RB!Y3,RB!H11,RB!Y11,RB!H19,RB!Y19,RB!H27,RB!Y27,RB!H35,RB!Y35,RB!H43,RB!Y43,RB!H51,RB!Y51)</f>
        <v>#REF!</v>
      </c>
      <c r="L11" s="152" t="str">
        <f t="shared" si="5"/>
        <v>#REF!</v>
      </c>
      <c r="M11" s="150" t="str">
        <f>sum(#REF!,#REF!,#REF!,#REF!,#REF!,#REF!,RB!J3,RB!AA3,RB!J11,RB!AA11,RB!J19,RB!AA19,RB!J27,RB!AA27,RB!J35,RB!AA35,RB!J43,RB!AA43,RB!J51,RB!AA51)</f>
        <v>#REF!</v>
      </c>
      <c r="N11" s="150" t="str">
        <f>sum(#REF!,#REF!,#REF!,#REF!,#REF!,#REF!,RB!K3,RB!AB3,RB!K11,RB!AB11,RB!K19,RB!AB19,RB!K27,RB!AB27,RB!K35,RB!AB35,RB!K43,RB!AB43,RB!K51,RB!AB51)</f>
        <v>#REF!</v>
      </c>
      <c r="O11" s="150" t="str">
        <f>sum(#REF!,#REF!,#REF!,#REF!,#REF!,#REF!,RB!L3,RB!AC3,RB!L11,RB!AC11,RB!L19,RB!AC19,RB!L27,RB!AC27,RB!L35,RB!AC35,RB!L43,RB!AC43,RB!L51,RB!AC51)</f>
        <v>#REF!</v>
      </c>
      <c r="P11" s="150" t="str">
        <f>sum(#REF!,#REF!,#REF!,#REF!,#REF!,#REF!,RB!M3,RB!AD3,RB!M11,RB!AD11,RB!M19,RB!AD19,RB!M27,RB!AD27,RB!M35,RB!AD35,RB!M43,RB!AD43,RB!M51,RB!AD51)</f>
        <v>#REF!</v>
      </c>
      <c r="Q11" s="150" t="str">
        <f>sum(#REF!,#REF!,#REF!,#REF!,#REF!,#REF!,RB!N3,RB!AE3,RB!N11,RB!AE11,RB!N19,RB!AE19,RB!N27,RB!AE27,RB!N35,RB!AE35,RB!N43,RB!AE43,RB!N51,RB!AE51)</f>
        <v>#REF!</v>
      </c>
      <c r="R11" s="150" t="str">
        <f>sum(#REF!,#REF!,#REF!,#REF!,#REF!,#REF!,RB!O3,RB!AF3,RB!O11,RB!AF11,RB!O19,RB!AF19,RB!O27,RB!AF27,RB!O35,RB!AF35,RB!O43,RB!AF43,RB!O51,RB!AF51)</f>
        <v>#REF!</v>
      </c>
      <c r="S11" s="150" t="str">
        <f>sum(#REF!,#REF!,#REF!,#REF!,#REF!,#REF!,RB!P3,RB!AG3,RB!P11,RB!AG11,RB!P19,RB!AG19,RB!P27,RB!AG27,RB!P35,RB!AG35,RB!P43,RB!AG43,RB!P51,RB!AG51)</f>
        <v>#REF!</v>
      </c>
      <c r="T11" s="153" t="str">
        <f t="shared" si="6"/>
        <v>#REF!</v>
      </c>
    </row>
    <row r="12">
      <c r="A12" s="142" t="s">
        <v>52</v>
      </c>
      <c r="B12" s="143" t="s">
        <v>57</v>
      </c>
      <c r="C12" s="158">
        <f t="shared" si="4"/>
        <v>2</v>
      </c>
      <c r="D12" s="158">
        <v>0.0</v>
      </c>
      <c r="E12" s="158">
        <v>2.0</v>
      </c>
      <c r="F12" s="158" t="str">
        <f>sum(#REF!,#REF!,#REF!,#REF!,#REF!,#REF!,RB!C4,RB!T4,RB!C12,RB!T12,RB!C20,RB!T20,RB!C28,RB!T28,RB!C36,RB!T36,RB!C44,RB!T44,RB!C52,RB!T52)</f>
        <v>#REF!</v>
      </c>
      <c r="G12" s="158" t="str">
        <f>sum(#REF!,#REF!,#REF!,#REF!,#REF!,#REF!,RB!D4,RB!U4,RB!D12,RB!U12,RB!D20,RB!U20,RB!D28,RB!U28,RB!D36,RB!U36,RB!D44,RB!U44,RB!D52,RB!U52)</f>
        <v>#REF!</v>
      </c>
      <c r="H12" s="158" t="str">
        <f>sum(#REF!,#REF!,#REF!,#REF!,#REF!,#REF!,RB!E4,RB!V4,RB!E12,RB!V12,RB!E20,RB!V20,RB!E28,RB!V28,RB!E36,RB!V36,RB!E44,RB!V44,RB!E52,RB!V52)</f>
        <v>#REF!</v>
      </c>
      <c r="I12" s="158" t="str">
        <f>sum(#REF!,#REF!,#REF!,#REF!,#REF!,#REF!,RB!F4,RB!W4,RB!F12,RB!W12,RB!F20,RB!W20,RB!F28,RB!W28,RB!F36,RB!W36,RB!F44,RB!W44,RB!F52,RB!W52)</f>
        <v>#REF!</v>
      </c>
      <c r="J12" s="158" t="str">
        <f>sum(#REF!,#REF!,#REF!,#REF!,#REF!,#REF!,RB!G4,RB!X4,RB!G12,RB!X12,RB!G20,RB!X20,RB!G28,RB!X28,RB!G36,RB!X36,RB!G44,RB!X44,RB!G52,RB!X52)</f>
        <v>#REF!</v>
      </c>
      <c r="K12" s="158" t="str">
        <f>sum(#REF!,#REF!,#REF!,#REF!,#REF!,#REF!,RB!H4,RB!Y4,RB!H12,RB!Y12,RB!H20,RB!Y20,RB!H28,RB!Y28,RB!H36,RB!Y36,RB!H44,RB!Y44,RB!H52,RB!Y52)</f>
        <v>#REF!</v>
      </c>
      <c r="L12" s="160" t="str">
        <f t="shared" si="5"/>
        <v>#REF!</v>
      </c>
      <c r="M12" s="158" t="str">
        <f>sum(#REF!,#REF!,#REF!,#REF!,#REF!,#REF!,RB!J4,RB!AA4,RB!J12,RB!AA12,RB!J20,RB!AA20,RB!J28,RB!AA28,RB!J36,RB!AA36,RB!J44,RB!AA44,RB!J52,RB!AA52)</f>
        <v>#REF!</v>
      </c>
      <c r="N12" s="158" t="str">
        <f>sum(#REF!,#REF!,#REF!,#REF!,#REF!,#REF!,RB!K4,RB!AB4,RB!K12,RB!AB12,RB!K20,RB!AB20,RB!K28,RB!AB28,RB!K36,RB!AB36,RB!K44,RB!AB44,RB!K52,RB!AB52)</f>
        <v>#REF!</v>
      </c>
      <c r="O12" s="158" t="str">
        <f>sum(#REF!,#REF!,#REF!,#REF!,#REF!,#REF!,RB!L4,RB!AC4,RB!L12,RB!AC12,RB!L20,RB!AC20,RB!L28,RB!AC28,RB!L36,RB!AC36,RB!L44,RB!AC44,RB!L52,RB!AC52)</f>
        <v>#REF!</v>
      </c>
      <c r="P12" s="158" t="str">
        <f>sum(#REF!,#REF!,#REF!,#REF!,#REF!,#REF!,RB!M4,RB!AD4,RB!M12,RB!AD12,RB!M20,RB!AD20,RB!M28,RB!AD28,RB!M36,RB!AD36,RB!M44,RB!AD44,RB!M52,RB!AD52)</f>
        <v>#REF!</v>
      </c>
      <c r="Q12" s="158" t="str">
        <f>sum(#REF!,#REF!,#REF!,#REF!,#REF!,#REF!,RB!N4,RB!AE4,RB!N12,RB!AE12,RB!N20,RB!AE20,RB!N28,RB!AE28,RB!N36,RB!AE36,RB!N44,RB!AE44,RB!N52,RB!AE52)</f>
        <v>#REF!</v>
      </c>
      <c r="R12" s="158" t="str">
        <f>sum(#REF!,#REF!,#REF!,#REF!,#REF!,#REF!,RB!O4,RB!AF4,RB!O12,RB!AF12,RB!O20,RB!AF20,RB!O28,RB!AF28,RB!O36,RB!AF36,RB!O44,RB!AF44,RB!O52,RB!AF52)</f>
        <v>#REF!</v>
      </c>
      <c r="S12" s="158" t="str">
        <f>sum(#REF!,#REF!,#REF!,#REF!,#REF!,#REF!,RB!P4,RB!AG4,RB!P12,RB!AG12,RB!P20,RB!AG20,RB!P28,RB!AG28,RB!P36,RB!AG36,RB!P44,RB!AG44,RB!P52,RB!AG52)</f>
        <v>#REF!</v>
      </c>
      <c r="T12" s="161" t="str">
        <f t="shared" si="6"/>
        <v>#REF!</v>
      </c>
    </row>
    <row r="13">
      <c r="A13" s="42"/>
      <c r="B13" s="43"/>
      <c r="C13" s="44"/>
      <c r="D13" s="44"/>
      <c r="E13" s="44"/>
      <c r="F13" s="44"/>
      <c r="G13" s="44"/>
      <c r="H13" s="44"/>
      <c r="I13" s="44"/>
      <c r="J13" s="45"/>
      <c r="K13" s="44"/>
      <c r="L13" s="46"/>
      <c r="M13" s="47"/>
      <c r="N13" s="47"/>
      <c r="O13" s="47"/>
      <c r="P13" s="47"/>
      <c r="Q13" s="47"/>
      <c r="R13" s="47"/>
      <c r="S13" s="47"/>
      <c r="T13" s="48"/>
    </row>
    <row r="14">
      <c r="A14" s="126" t="s">
        <v>46</v>
      </c>
      <c r="B14" s="127" t="s">
        <v>47</v>
      </c>
      <c r="C14" s="128">
        <f t="shared" ref="C14:C18" si="7">sum(D14:E14)</f>
        <v>3</v>
      </c>
      <c r="D14" s="128">
        <v>1.0</v>
      </c>
      <c r="E14" s="128">
        <v>2.0</v>
      </c>
      <c r="F14" s="128" t="str">
        <f>sum(#REF!,#REF!,#REF!,#REF!,LMT!C4,LMT!T4,LMT!C12,LMT!T12,LMT!C20,LMT!T20,LMT!C28,LMT!T28,LMT!C36,LMT!T36,LMT!C44,LMT!T44,LMT!C52,LMT!T52,LMT!C60,LMT!T60)</f>
        <v>#REF!</v>
      </c>
      <c r="G14" s="128" t="str">
        <f>sum(#REF!,#REF!,#REF!,#REF!,LMT!D4,LMT!U4,LMT!D12,LMT!U12,LMT!D20,LMT!U20,LMT!D28,LMT!U28,LMT!D36,LMT!U36,LMT!D44,LMT!U44,LMT!D52,LMT!U52,LMT!D60,LMT!U60)</f>
        <v>#REF!</v>
      </c>
      <c r="H14" s="128" t="str">
        <f>sum(#REF!,#REF!,#REF!,#REF!,LMT!E4,LMT!V4,LMT!E12,LMT!V12,LMT!E20,LMT!V20,LMT!E28,LMT!V28,LMT!E36,LMT!V36,LMT!E44,LMT!V44,LMT!E52,LMT!V52,LMT!E60,LMT!V60)</f>
        <v>#REF!</v>
      </c>
      <c r="I14" s="128" t="str">
        <f>sum(#REF!,#REF!,#REF!,#REF!,LMT!F4,LMT!W4,LMT!F12,LMT!W12,LMT!F20,LMT!W20,LMT!F28,LMT!W28,LMT!F36,LMT!W36,LMT!F44,LMT!W44,LMT!F52,LMT!W52,LMT!F60,LMT!W60)</f>
        <v>#REF!</v>
      </c>
      <c r="J14" s="128" t="str">
        <f>sum(#REF!,#REF!,#REF!,#REF!,LMT!G4,LMT!X4,LMT!G12,LMT!X12,LMT!G20,LMT!X20,LMT!G28,LMT!X28,LMT!G36,LMT!X36,LMT!G44,LMT!X44,LMT!G52,LMT!X52,LMT!G60,LMT!X60)</f>
        <v>#REF!</v>
      </c>
      <c r="K14" s="128" t="str">
        <f>sum(#REF!,#REF!,#REF!,#REF!,LMT!H4,LMT!Y4,LMT!H12,LMT!Y12,LMT!H20,LMT!Y20,LMT!H28,LMT!Y28,LMT!H36,LMT!Y36,LMT!H44,LMT!Y44,LMT!H52,LMT!Y52,LMT!H60,LMT!Y60)</f>
        <v>#REF!</v>
      </c>
      <c r="L14" s="130" t="str">
        <f t="shared" ref="L14:L18" si="8">K14/(HOUR(J14)*60+(MINUTE(J14)+((SECOND(J14)/60))))</f>
        <v>#REF!</v>
      </c>
      <c r="M14" s="128" t="str">
        <f>sum(#REF!,#REF!,#REF!,#REF!,LMT!J4,LMT!AA4,LMT!J12,LMT!AA12,LMT!J20,LMT!AA20,LMT!J28,LMT!AA28,LMT!J36,LMT!AA36,LMT!J44,LMT!AA44,LMT!J52,LMT!AA52,LMT!J60,LMT!AA60)</f>
        <v>#REF!</v>
      </c>
      <c r="N14" s="128" t="str">
        <f>sum(#REF!,#REF!,#REF!,#REF!,LMT!K4,LMT!AB4,LMT!K12,LMT!AB12,LMT!K20,LMT!AB20,LMT!K28,LMT!AB28,LMT!K36,LMT!AB36,LMT!K44,LMT!AB44,LMT!K52,LMT!AB52,LMT!K60,LMT!AB60)</f>
        <v>#REF!</v>
      </c>
      <c r="O14" s="128" t="str">
        <f>sum(#REF!,#REF!,#REF!,#REF!,LMT!L4,LMT!AC4,LMT!L12,LMT!AC12,LMT!L20,LMT!AC20,LMT!L28,LMT!AC28,LMT!L36,LMT!AC36,LMT!L44,LMT!AC44,LMT!L52,LMT!AC52,LMT!L60,LMT!AC60)</f>
        <v>#REF!</v>
      </c>
      <c r="P14" s="128" t="str">
        <f>sum(#REF!,#REF!,#REF!,#REF!,LMT!M4,LMT!AD4,LMT!M12,LMT!AD12,LMT!M20,LMT!AD20,LMT!M28,LMT!AD28,LMT!M36,LMT!AD36,LMT!M44,LMT!AD44,LMT!M52,LMT!AD52,LMT!M60,LMT!AD60)</f>
        <v>#REF!</v>
      </c>
      <c r="Q14" s="128" t="str">
        <f>sum(#REF!,#REF!,#REF!,#REF!,LMT!N4,LMT!AE4,LMT!N12,LMT!AE12,LMT!N20,LMT!AE20,LMT!N28,LMT!AE28,LMT!N36,LMT!AE36,LMT!N44,LMT!AE44,LMT!N52,LMT!AE52,LMT!N60,LMT!AE60)</f>
        <v>#REF!</v>
      </c>
      <c r="R14" s="128" t="str">
        <f>sum(#REF!,#REF!,#REF!,#REF!,LMT!O4,LMT!AF4,LMT!O12,LMT!AF12,LMT!O20,LMT!AF20,LMT!O28,LMT!AF28,LMT!O36,LMT!AF36,LMT!O44,LMT!AF44,LMT!O52,LMT!AF52,LMT!O60,LMT!AF60)</f>
        <v>#REF!</v>
      </c>
      <c r="S14" s="128" t="str">
        <f>sum(#REF!,#REF!,#REF!,#REF!,LMT!P4,LMT!AG4,LMT!P12,LMT!AG12,LMT!P20,LMT!AG20,LMT!P28,LMT!AG28,LMT!P36,LMT!AG36,LMT!P44,LMT!AG44,LMT!P52,LMT!AG52,LMT!P60,LMT!AG60)</f>
        <v>#REF!</v>
      </c>
      <c r="T14" s="131" t="str">
        <f t="shared" ref="T14:T18" si="9">J14/I14</f>
        <v>#REF!</v>
      </c>
    </row>
    <row r="15">
      <c r="A15" s="132" t="s">
        <v>46</v>
      </c>
      <c r="B15" s="133" t="s">
        <v>48</v>
      </c>
      <c r="C15" s="134">
        <f t="shared" si="7"/>
        <v>3</v>
      </c>
      <c r="D15" s="134">
        <v>1.0</v>
      </c>
      <c r="E15" s="134">
        <v>2.0</v>
      </c>
      <c r="F15" s="134" t="str">
        <f>sum(#REF!,#REF!,#REF!,#REF!,LMT!C5,LMT!T5,LMT!C13,LMT!T13,LMT!C21,LMT!T21,LMT!C29,LMT!T29,LMT!C37,LMT!T37,LMT!C45,LMT!T45,LMT!C53,LMT!T53,LMT!C61,LMT!T61)</f>
        <v>#REF!</v>
      </c>
      <c r="G15" s="134" t="str">
        <f>sum(#REF!,#REF!,#REF!,#REF!,LMT!D5,LMT!U5,LMT!D13,LMT!U13,LMT!D21,LMT!U21,LMT!D29,LMT!U29,LMT!D37,LMT!U37,LMT!D45,LMT!U45,LMT!D53,LMT!U53,LMT!D61,LMT!U61)</f>
        <v>#REF!</v>
      </c>
      <c r="H15" s="134" t="str">
        <f>sum(#REF!,#REF!,#REF!,#REF!,LMT!E5,LMT!V5,LMT!E13,LMT!V13,LMT!E21,LMT!V21,LMT!E29,LMT!V29,LMT!E37,LMT!V37,LMT!E45,LMT!V45,LMT!E53,LMT!V53,LMT!E61,LMT!V61)</f>
        <v>#REF!</v>
      </c>
      <c r="I15" s="134" t="str">
        <f>sum(#REF!,#REF!,#REF!,#REF!,LMT!F5,LMT!W5,LMT!F13,LMT!W13,LMT!F21,LMT!W21,LMT!F29,LMT!W29,LMT!F37,LMT!W37,LMT!F45,LMT!W45,LMT!F53,LMT!W53,LMT!F61,LMT!W61)</f>
        <v>#REF!</v>
      </c>
      <c r="J15" s="134" t="str">
        <f>sum(#REF!,#REF!,#REF!,#REF!,LMT!G5,LMT!X5,LMT!G13,LMT!X13,LMT!G21,LMT!X21,LMT!G29,LMT!X29,LMT!G37,LMT!X37,LMT!G45,LMT!X45,LMT!G53,LMT!X53,LMT!G61,LMT!X61)</f>
        <v>#REF!</v>
      </c>
      <c r="K15" s="134" t="str">
        <f>sum(#REF!,#REF!,#REF!,#REF!,LMT!H5,LMT!Y5,LMT!H13,LMT!Y13,LMT!H21,LMT!Y21,LMT!H29,LMT!Y29,LMT!H37,LMT!Y37,LMT!H45,LMT!Y45,LMT!H53,LMT!Y53,LMT!H61,LMT!Y61)</f>
        <v>#REF!</v>
      </c>
      <c r="L15" s="136" t="str">
        <f t="shared" si="8"/>
        <v>#REF!</v>
      </c>
      <c r="M15" s="134" t="str">
        <f>sum(#REF!,#REF!,#REF!,#REF!,LMT!J5,LMT!AA5,LMT!J13,LMT!AA13,LMT!J21,LMT!AA23,LMT!J29,LMT!AA29,LMT!J37,LMT!AA37,LMT!J45,LMT!AA45,LMT!J53,LMT!AA53,LMT!J61,LMT!AA61)</f>
        <v>#REF!</v>
      </c>
      <c r="N15" s="134" t="str">
        <f>sum(#REF!,#REF!,#REF!,#REF!,LMT!K5,LMT!AB5,LMT!K13,LMT!AB13,LMT!K21,LMT!AB23,LMT!K29,LMT!AB29,LMT!K37,LMT!AB37,LMT!K45,LMT!AB45,LMT!K53,LMT!AB53,LMT!K61,LMT!AB61)</f>
        <v>#REF!</v>
      </c>
      <c r="O15" s="134" t="str">
        <f>sum(#REF!,#REF!,#REF!,#REF!,LMT!L5,LMT!AC5,LMT!L13,LMT!AC13,LMT!L21,LMT!AC23,LMT!L29,LMT!AC29,LMT!L37,LMT!AC37,LMT!L45,LMT!AC45,LMT!L53,LMT!AC53,LMT!L61,LMT!AC61)</f>
        <v>#REF!</v>
      </c>
      <c r="P15" s="134" t="str">
        <f>sum(#REF!,#REF!,#REF!,#REF!,LMT!M5,LMT!AD5,LMT!M13,LMT!AD13,LMT!M21,LMT!AD23,LMT!M29,LMT!AD29,LMT!M37,LMT!AD37,LMT!M45,LMT!AD45,LMT!M53,LMT!AD53,LMT!M61,LMT!AD61)</f>
        <v>#REF!</v>
      </c>
      <c r="Q15" s="134" t="str">
        <f>sum(#REF!,#REF!,#REF!,#REF!,LMT!N5,LMT!AE5,LMT!N13,LMT!AE13,LMT!N21,LMT!AE23,LMT!N29,LMT!AE29,LMT!N37,LMT!AE37,LMT!N45,LMT!AE45,LMT!N53,LMT!AE53,LMT!N61,LMT!AE61)</f>
        <v>#REF!</v>
      </c>
      <c r="R15" s="134" t="str">
        <f>sum(#REF!,#REF!,#REF!,#REF!,LMT!O5,LMT!AF5,LMT!O13,LMT!AF13,LMT!O21,LMT!AF21,LMT!O29,LMT!AF29,LMT!O37,LMT!AF37,LMT!O45,LMT!AF45,LMT!O53,LMT!AF53,LMT!O61,LMT!AF61)</f>
        <v>#REF!</v>
      </c>
      <c r="S15" s="134" t="str">
        <f>sum(#REF!,#REF!,#REF!,#REF!,LMT!P5,LMT!AG5,LMT!P13,LMT!AG13,LMT!P21,LMT!AG21,LMT!P29,LMT!AG29,LMT!P37,LMT!AG37,LMT!P45,LMT!AG45,LMT!P53,LMT!AG53,LMT!P61,LMT!AG61)</f>
        <v>#REF!</v>
      </c>
      <c r="T15" s="137" t="str">
        <f t="shared" si="9"/>
        <v>#REF!</v>
      </c>
    </row>
    <row r="16">
      <c r="A16" s="126" t="s">
        <v>46</v>
      </c>
      <c r="B16" s="127" t="s">
        <v>49</v>
      </c>
      <c r="C16" s="128">
        <f t="shared" si="7"/>
        <v>3</v>
      </c>
      <c r="D16" s="128">
        <v>1.0</v>
      </c>
      <c r="E16" s="128">
        <v>2.0</v>
      </c>
      <c r="F16" s="128" t="str">
        <f>sum(#REF!,#REF!,#REF!,#REF!,LMT!C6,LMT!T6,LMT!C14,LMT!T14,LMT!C22,LMT!T22,LMT!C30,LMT!T30,LMT!C38,LMT!T38,LMT!C46,LMT!T46,LMT!C54,LMT!T54,LMT!C62,LMT!T62)</f>
        <v>#REF!</v>
      </c>
      <c r="G16" s="128" t="str">
        <f>sum(#REF!,#REF!,#REF!,#REF!,LMT!D6,LMT!U6,LMT!D14,LMT!U14,LMT!D22,LMT!U22,LMT!D30,LMT!U30,LMT!D38,LMT!U38,LMT!D46,LMT!U46,LMT!D54,LMT!U54,LMT!D62,LMT!U62)</f>
        <v>#REF!</v>
      </c>
      <c r="H16" s="128" t="str">
        <f>sum(#REF!,#REF!,#REF!,#REF!,LMT!E6,LMT!V6,LMT!E14,LMT!V14,LMT!E22,LMT!V22,LMT!E30,LMT!V30,LMT!E38,LMT!V38,LMT!E46,LMT!V46,LMT!E54,LMT!V54,LMT!E62,LMT!V62)</f>
        <v>#REF!</v>
      </c>
      <c r="I16" s="128" t="str">
        <f>sum(#REF!,#REF!,#REF!,#REF!,LMT!F6,LMT!W6,LMT!F14,LMT!W14,LMT!F22,LMT!W22,LMT!F30,LMT!W30,LMT!F38,LMT!W38,LMT!F46,LMT!W46,LMT!F54,LMT!W54,LMT!F62,LMT!W62)</f>
        <v>#REF!</v>
      </c>
      <c r="J16" s="128" t="str">
        <f>sum(#REF!,#REF!,#REF!,#REF!,LMT!G6,LMT!X6,LMT!G14,LMT!X14,LMT!G22,LMT!X22,LMT!G30,LMT!X30,LMT!G38,LMT!X38,LMT!G46,LMT!X46,LMT!G54,LMT!X54,LMT!G62,LMT!X62)</f>
        <v>#REF!</v>
      </c>
      <c r="K16" s="128" t="str">
        <f>sum(#REF!,#REF!,#REF!,#REF!,LMT!H6,LMT!Y6,LMT!H14,LMT!Y14,LMT!H22,LMT!Y22,LMT!H30,LMT!Y30,LMT!H38,LMT!Y38,LMT!H46,LMT!Y46,LMT!H54,LMT!Y54,LMT!H62,LMT!Y62)</f>
        <v>#REF!</v>
      </c>
      <c r="L16" s="130" t="str">
        <f t="shared" si="8"/>
        <v>#REF!</v>
      </c>
      <c r="M16" s="128" t="str">
        <f>sum(#REF!,#REF!,#REF!,#REF!,LMT!J6,LMT!AA6,LMT!J14,LMT!AA14,LMT!J22,LMT!AA22,LMT!J30,LMT!AA30,LMT!J38,LMT!AA38,LMT!J46,LMT!AA46,LMT!J54,LMT!AA54,LMT!J62,LMT!AA62)</f>
        <v>#REF!</v>
      </c>
      <c r="N16" s="128" t="str">
        <f>sum(#REF!,#REF!,#REF!,#REF!,LMT!K6,LMT!AB6,LMT!K14,LMT!AB14,LMT!K22,LMT!AB22,LMT!K30,LMT!AB30,LMT!K38,LMT!AB38,LMT!K46,LMT!AB46,LMT!K54,LMT!AB54,LMT!K62,LMT!AB62)</f>
        <v>#REF!</v>
      </c>
      <c r="O16" s="128" t="str">
        <f>sum(#REF!,#REF!,#REF!,#REF!,LMT!L6,LMT!AC6,LMT!L14,LMT!AC14,LMT!L22,LMT!AC22,LMT!L30,LMT!AC30,LMT!L38,LMT!AC38,LMT!L46,LMT!AC46,LMT!L54,LMT!AC54,LMT!L62,LMT!AC62)</f>
        <v>#REF!</v>
      </c>
      <c r="P16" s="128" t="str">
        <f>sum(#REF!,#REF!,#REF!,#REF!,LMT!M6,LMT!AD6,LMT!M14,LMT!AD14,LMT!M22,LMT!AD22,LMT!M30,LMT!AD30,LMT!M38,LMT!AD38,LMT!M46,LMT!AD46,LMT!M54,LMT!AD54,LMT!M62,LMT!AD62)</f>
        <v>#REF!</v>
      </c>
      <c r="Q16" s="128" t="str">
        <f>sum(#REF!,#REF!,#REF!,#REF!,LMT!N6,LMT!AE6,LMT!N14,LMT!AE14,LMT!N22,LMT!AE22,LMT!N30,LMT!AE30,LMT!N38,LMT!AE38,LMT!N46,LMT!AE46,LMT!N54,LMT!AE54,LMT!N62,LMT!AE62)</f>
        <v>#REF!</v>
      </c>
      <c r="R16" s="128" t="str">
        <f>sum(#REF!,#REF!,#REF!,#REF!,LMT!O6,LMT!AF6,LMT!O14,LMT!AF14,LMT!O22,LMT!AF22,LMT!O30,LMT!AF30,LMT!O38,LMT!AF38,LMT!O46,LMT!AF46,LMT!O54,LMT!AF54,LMT!O62,LMT!AF62)</f>
        <v>#REF!</v>
      </c>
      <c r="S16" s="128" t="str">
        <f>sum(#REF!,#REF!,#REF!,#REF!,LMT!P6,LMT!AG6,LMT!P14,LMT!AG14,LMT!P22,LMT!AG22,LMT!P30,LMT!AG30,LMT!P38,LMT!AG38,LMT!P46,LMT!AG46,LMT!P54,LMT!AG54,LMT!P62,LMT!AG62)</f>
        <v>#REF!</v>
      </c>
      <c r="T16" s="131" t="str">
        <f t="shared" si="9"/>
        <v>#REF!</v>
      </c>
    </row>
    <row r="17">
      <c r="A17" s="132" t="s">
        <v>46</v>
      </c>
      <c r="B17" s="132" t="s">
        <v>50</v>
      </c>
      <c r="C17" s="138">
        <f t="shared" si="7"/>
        <v>3</v>
      </c>
      <c r="D17" s="138">
        <v>1.0</v>
      </c>
      <c r="E17" s="138">
        <v>2.0</v>
      </c>
      <c r="F17" s="134" t="str">
        <f>sum(#REF!,#REF!,#REF!,#REF!,LMT!C7,LMT!T7,LMT!C15,LMT!T15,LMT!C23,LMT!T23,LMT!C31,LMT!T31,LMT!C39,LMT!T39,LMT!C47,LMT!T47,LMT!C55,LMT!T55,LMT!C63,LMT!T63)</f>
        <v>#REF!</v>
      </c>
      <c r="G17" s="134" t="str">
        <f>sum(#REF!,#REF!,#REF!,#REF!,LMT!D7,LMT!U7,LMT!D15,LMT!U15,LMT!D23,LMT!U23,LMT!D31,LMT!U31,LMT!D39,LMT!U39,LMT!D47,LMT!U47,LMT!D55,LMT!U55,LMT!D63,LMT!U63)</f>
        <v>#REF!</v>
      </c>
      <c r="H17" s="134" t="str">
        <f>sum(#REF!,#REF!,#REF!,#REF!,LMT!E7,LMT!V7,LMT!E15,LMT!V15,LMT!E23,LMT!V23,LMT!E31,LMT!V31,LMT!E39,LMT!V39,LMT!E47,LMT!V47,LMT!E55,LMT!V55,LMT!E63,LMT!V63)</f>
        <v>#REF!</v>
      </c>
      <c r="I17" s="134" t="str">
        <f>sum(#REF!,#REF!,#REF!,#REF!,LMT!F7,LMT!W7,LMT!F15,LMT!W15,LMT!F23,LMT!W23,LMT!F31,LMT!W31,LMT!F39,LMT!W39,LMT!F47,LMT!W47,LMT!F55,LMT!W55,LMT!F63,LMT!W63)</f>
        <v>#REF!</v>
      </c>
      <c r="J17" s="134" t="str">
        <f>sum(#REF!,#REF!,#REF!,#REF!,LMT!G7,LMT!X7,LMT!G15,LMT!X15,LMT!G23,LMT!X23,LMT!G31,LMT!X31,LMT!G39,LMT!X39,LMT!G47,LMT!X47,LMT!G55,LMT!X55,LMT!G63,LMT!X63)</f>
        <v>#REF!</v>
      </c>
      <c r="K17" s="134" t="str">
        <f>sum(#REF!,#REF!,#REF!,#REF!,LMT!H7,LMT!Y7,LMT!H15,LMT!Y15,LMT!H23,LMT!Y23,LMT!H31,LMT!Y31,LMT!H39,LMT!Y39,LMT!H47,LMT!Y47,LMT!H55,LMT!Y55,LMT!H63,LMT!Y63)</f>
        <v>#REF!</v>
      </c>
      <c r="L17" s="136" t="str">
        <f t="shared" si="8"/>
        <v>#REF!</v>
      </c>
      <c r="M17" s="134" t="str">
        <f>sum(#REF!,#REF!,#REF!,#REF!,LMT!J7,LMT!AA7,LMT!J15,LMT!AA15,LMT!J23,LMT!AA23,LMT!J31,LMT!AA31,LMT!J39,LMT!AA39,LMT!J47,LMT!AA47,LMT!J55,LMT!AA55,LMT!J63,LMT!AA63)</f>
        <v>#REF!</v>
      </c>
      <c r="N17" s="134" t="str">
        <f>sum(#REF!,#REF!,#REF!,#REF!,LMT!K7,LMT!AB7,LMT!K15,LMT!AB15,LMT!K23,LMT!AB23,LMT!K31,LMT!AB31,LMT!K39,LMT!AB39,LMT!K47,LMT!AB47,LMT!K55,LMT!AB55,LMT!K63,LMT!AB63)</f>
        <v>#REF!</v>
      </c>
      <c r="O17" s="134" t="str">
        <f>sum(#REF!,#REF!,#REF!,#REF!,LMT!L7,LMT!AC7,LMT!L15,LMT!AC15,LMT!L23,LMT!AC23,LMT!L31,LMT!AC31,LMT!L39,LMT!AC39,LMT!L47,LMT!AC47,LMT!L55,LMT!AC55,LMT!L63,LMT!AC63)</f>
        <v>#REF!</v>
      </c>
      <c r="P17" s="134" t="str">
        <f>sum(#REF!,#REF!,#REF!,#REF!,LMT!M7,LMT!AD7,LMT!M15,LMT!AD15,LMT!M23,LMT!AD23,LMT!M31,LMT!AD31,LMT!M39,LMT!AD39,LMT!M47,LMT!AD47,LMT!M55,LMT!AD55,LMT!M63,LMT!AD63)</f>
        <v>#REF!</v>
      </c>
      <c r="Q17" s="134" t="str">
        <f>sum(#REF!,#REF!,#REF!,#REF!,LMT!N7,LMT!AE7,LMT!N15,LMT!AE15,LMT!N23,LMT!AE23,LMT!N31,LMT!AE31,LMT!N39,LMT!AE39,LMT!N47,LMT!AE47,LMT!N55,LMT!AE55,LMT!N63,LMT!AE63)</f>
        <v>#REF!</v>
      </c>
      <c r="R17" s="134" t="str">
        <f>sum(#REF!,#REF!,#REF!,#REF!,LMT!O7,LMT!AF7,LMT!O15,LMT!AF15,LMT!O23,LMT!AF23,LMT!O31,LMT!AF31,LMT!O39,LMT!AF39,LMT!O47,LMT!AF47,LMT!O55,LMT!AF55,LMT!O63,LMT!AF63)</f>
        <v>#REF!</v>
      </c>
      <c r="S17" s="134" t="str">
        <f>sum(#REF!,#REF!,#REF!,#REF!,LMT!P7,LMT!AG7,LMT!P15,LMT!AG15,LMT!P23,LMT!AG23,LMT!P31,LMT!AG31,LMT!P39,LMT!AG39,LMT!P47,LMT!AG47,LMT!P55,LMT!AG55,LMT!P63,LMT!AG63)</f>
        <v>#REF!</v>
      </c>
      <c r="T17" s="139" t="str">
        <f t="shared" si="9"/>
        <v>#REF!</v>
      </c>
    </row>
    <row r="18">
      <c r="A18" s="126" t="s">
        <v>46</v>
      </c>
      <c r="B18" s="127" t="s">
        <v>51</v>
      </c>
      <c r="C18" s="128">
        <f t="shared" si="7"/>
        <v>3</v>
      </c>
      <c r="D18" s="128">
        <v>1.0</v>
      </c>
      <c r="E18" s="128">
        <v>2.0</v>
      </c>
      <c r="F18" s="128" t="str">
        <f>sum(#REF!,#REF!,#REF!,#REF!,LMT!C8,LMT!T8,LMT!C16,LMT!T16,LMT!C24,LMT!T24,LMT!C32,LMT!T32,LMT!C40,LMT!T40,LMT!C48,LMT!T48,LMT!C56,LMT!T56,LMT!C64,LMT!T64)</f>
        <v>#REF!</v>
      </c>
      <c r="G18" s="128" t="str">
        <f>sum(#REF!,#REF!,#REF!,#REF!,LMT!D8,LMT!U8,LMT!D16,LMT!U16,LMT!D24,LMT!U24,LMT!D32,LMT!U32,LMT!D40,LMT!U40,LMT!D48,LMT!U48,LMT!D56,LMT!U56,LMT!D64,LMT!U64)</f>
        <v>#REF!</v>
      </c>
      <c r="H18" s="128" t="str">
        <f>sum(#REF!,#REF!,#REF!,#REF!,LMT!E8,LMT!V8,LMT!E16,LMT!V16,LMT!E24,LMT!V24,LMT!E32,LMT!V32,LMT!E40,LMT!V40,LMT!E48,LMT!V48,LMT!E56,LMT!V56,LMT!E64,LMT!V64)</f>
        <v>#REF!</v>
      </c>
      <c r="I18" s="128" t="str">
        <f>sum(#REF!,#REF!,#REF!,#REF!,LMT!F8,LMT!W8,LMT!F16,LMT!W16,LMT!F24,LMT!W24,LMT!F32,LMT!W32,LMT!F40,LMT!W40,LMT!F48,LMT!W48,LMT!F56,LMT!W56,LMT!F64,LMT!W64)</f>
        <v>#REF!</v>
      </c>
      <c r="J18" s="128" t="str">
        <f>sum(#REF!,#REF!,#REF!,#REF!,LMT!G8,LMT!X8,LMT!G16,LMT!X16,LMT!G24,LMT!X24,LMT!G32,LMT!X32,LMT!G40,LMT!X40,LMT!G48,LMT!X48,LMT!G56,LMT!X56,LMT!G64,LMT!X64)</f>
        <v>#REF!</v>
      </c>
      <c r="K18" s="128" t="str">
        <f>sum(#REF!,#REF!,#REF!,#REF!,LMT!H8,LMT!Y8,LMT!H16,LMT!Y16,LMT!H24,LMT!Y24,LMT!H32,LMT!Y32,LMT!H40,LMT!Y40,LMT!H48,LMT!Y48,LMT!H56,LMT!Y56,LMT!H64,LMT!Y64)</f>
        <v>#REF!</v>
      </c>
      <c r="L18" s="130" t="str">
        <f t="shared" si="8"/>
        <v>#REF!</v>
      </c>
      <c r="M18" s="128" t="str">
        <f>sum(#REF!,#REF!,#REF!,#REF!,LMT!J8,LMT!AA8,LMT!J16,LMT!AA16,LMT!J24,LMT!AA24,LMT!J32,LMT!AA32,LMT!J40,LMT!AA40,LMT!J48,LMT!AA48,LMT!J56,LMT!AA56,LMT!J64,LMT!AA64)</f>
        <v>#REF!</v>
      </c>
      <c r="N18" s="128" t="str">
        <f>sum(#REF!,#REF!,#REF!,#REF!,LMT!K8,LMT!AB8,LMT!K16,LMT!AB16,LMT!K24,LMT!AB24,LMT!K32,LMT!AB32,LMT!K40,LMT!AB40,LMT!K48,LMT!AB48,LMT!K56,LMT!AB56,LMT!K64,LMT!AB64)</f>
        <v>#REF!</v>
      </c>
      <c r="O18" s="128" t="str">
        <f>sum(#REF!,#REF!,#REF!,#REF!,LMT!L8,LMT!AC8,LMT!L16,LMT!AC16,LMT!L24,LMT!AC24,LMT!L32,LMT!AC32,LMT!L40,LMT!AC40,LMT!L48,LMT!AC48,LMT!L56,LMT!AC56,LMT!L64,LMT!AC64)</f>
        <v>#REF!</v>
      </c>
      <c r="P18" s="128" t="str">
        <f>sum(#REF!,#REF!,#REF!,#REF!,LMT!M8,LMT!AD8,LMT!M16,LMT!AD16,LMT!M24,LMT!AD24,LMT!M32,LMT!AD32,LMT!M40,LMT!AD40,LMT!M48,LMT!AD48,LMT!M56,LMT!AD56,LMT!M64,LMT!AD64)</f>
        <v>#REF!</v>
      </c>
      <c r="Q18" s="128" t="str">
        <f>sum(#REF!,#REF!,#REF!,#REF!,LMT!N8,LMT!AE8,LMT!N16,LMT!AE16,LMT!N24,LMT!AE24,LMT!N32,LMT!AE32,LMT!N40,LMT!AE40,LMT!N48,LMT!AE48,LMT!N56,LMT!AE56,LMT!N64,LMT!AE64)</f>
        <v>#REF!</v>
      </c>
      <c r="R18" s="128" t="str">
        <f>sum(#REF!,#REF!,#REF!,#REF!,LMT!O8,LMT!AF8,LMT!O16,LMT!AF16,LMT!O24,LMT!AF24,LMT!O32,LMT!AF32,LMT!O40,LMT!AF40,LMT!O48,LMT!AF48,LMT!O56,LMT!AF56,LMT!O64,LMT!AF64)</f>
        <v>#REF!</v>
      </c>
      <c r="S18" s="128" t="str">
        <f>sum(#REF!,#REF!,#REF!,#REF!,LMT!P8,LMT!AG8,LMT!P16,LMT!AG16,LMT!P24,LMT!AG24,LMT!P32,LMT!AG32,LMT!P40,LMT!AG40,LMT!P48,LMT!AG48,LMT!P56,LMT!AG56,LMT!P64,LMT!AG64)</f>
        <v>#REF!</v>
      </c>
      <c r="T18" s="131" t="str">
        <f t="shared" si="9"/>
        <v>#REF!</v>
      </c>
    </row>
    <row r="19">
      <c r="A19" s="42"/>
      <c r="B19" s="43"/>
      <c r="C19" s="44"/>
      <c r="D19" s="44"/>
      <c r="E19" s="44"/>
      <c r="F19" s="44"/>
      <c r="G19" s="44"/>
      <c r="H19" s="44"/>
      <c r="I19" s="44"/>
      <c r="J19" s="45"/>
      <c r="K19" s="44"/>
      <c r="L19" s="46"/>
      <c r="M19" s="47"/>
      <c r="N19" s="47"/>
      <c r="O19" s="47"/>
      <c r="P19" s="47"/>
      <c r="Q19" s="47"/>
      <c r="R19" s="47"/>
      <c r="S19" s="47"/>
      <c r="T19" s="48"/>
    </row>
    <row r="20">
      <c r="A20" s="162" t="s">
        <v>58</v>
      </c>
      <c r="B20" s="162" t="s">
        <v>59</v>
      </c>
      <c r="C20" s="163">
        <f t="shared" ref="C20:C24" si="10">sum(D20:E20)</f>
        <v>3</v>
      </c>
      <c r="D20" s="163">
        <v>2.0</v>
      </c>
      <c r="E20" s="163">
        <v>1.0</v>
      </c>
      <c r="F20" s="163" t="str">
        <f>sum(#REF!,#REF!,#REF!,#REF!,#REF!,#REF!,YH!C6,YH!T6,YH!C14,YH!T14,YH!C22,YH!T22,YH!C30,YH!T30,YH!C38,YH!T38,YH!C46,YH!T46,YH!C54,YH!T54)</f>
        <v>#REF!</v>
      </c>
      <c r="G20" s="163" t="str">
        <f>sum(#REF!,#REF!,#REF!,#REF!,#REF!,#REF!,YH!D6,YH!U6,YH!D14,YH!U14,YH!D22,YH!U22,YH!D30,YH!U30,YH!D38,YH!U38,YH!D46,YH!U46,YH!D54,YH!U54)</f>
        <v>#REF!</v>
      </c>
      <c r="H20" s="163" t="str">
        <f>sum(#REF!,#REF!,#REF!,#REF!,#REF!,#REF!,YH!E6,YH!V6,YH!E14,YH!V14,YH!E22,YH!V22,YH!E30,YH!V30,YH!E38,YH!V38,YH!E46,YH!V46,YH!E54,YH!V54)</f>
        <v>#REF!</v>
      </c>
      <c r="I20" s="163" t="str">
        <f>sum(#REF!,#REF!,#REF!,#REF!,#REF!,#REF!,YH!F6,YH!W6,YH!F14,YH!W14,YH!F22,YH!W22,YH!F30,YH!W30,YH!F38,YH!W38,YH!F46,YH!W46,YH!F54,YH!W54)</f>
        <v>#REF!</v>
      </c>
      <c r="J20" s="163" t="str">
        <f>sum(#REF!,#REF!,#REF!,#REF!,#REF!,#REF!,YH!G6,YH!X6,YH!G14,YH!X14,YH!G22,YH!X22,YH!G30,YH!X30,YH!G38,YH!X38,YH!G46,YH!X46,YH!G54,YH!X54)</f>
        <v>#REF!</v>
      </c>
      <c r="K20" s="163" t="str">
        <f>sum(#REF!,#REF!,#REF!,#REF!,#REF!,#REF!,YH!H6,YH!Y6,YH!H14,YH!Y14,YH!H22,YH!Y22,YH!H30,YH!Y30,YH!H38,YH!Y38,YH!H46,YH!Y46,YH!H54,YH!Y54)</f>
        <v>#REF!</v>
      </c>
      <c r="L20" s="165" t="str">
        <f t="shared" ref="L20:L24" si="11">K20/(HOUR(J20)*60+(MINUTE(J20)+((SECOND(J20)/60))))</f>
        <v>#REF!</v>
      </c>
      <c r="M20" s="163" t="str">
        <f>sum(#REF!,#REF!,#REF!,#REF!,#REF!,#REF!,YH!J6,YH!AA6,YH!J14,YH!AA14,YH!J22,YH!AA22,YH!J30,YH!AA30,YH!J38,YH!AA38,YH!J46,YH!AA46,YH!J54,YH!AA54)</f>
        <v>#REF!</v>
      </c>
      <c r="N20" s="163" t="str">
        <f>sum(#REF!,#REF!,#REF!,#REF!,#REF!,#REF!,YH!K6,YH!AB6,YH!K14,YH!AB14,YH!K22,YH!AB22,YH!K30,YH!AB30,YH!K38,YH!AB38,YH!K46,YH!AB46,YH!K54,YH!AB54)</f>
        <v>#REF!</v>
      </c>
      <c r="O20" s="163" t="str">
        <f>sum(#REF!,#REF!,#REF!,#REF!,#REF!,#REF!,YH!L6,YH!AC6,YH!L14,YH!AC14,YH!L22,YH!AC22,YH!L30,YH!AC30,YH!L38,YH!AC38,YH!L46,YH!AC46,YH!L54,YH!AC54)</f>
        <v>#REF!</v>
      </c>
      <c r="P20" s="163" t="str">
        <f>sum(#REF!,#REF!,#REF!,#REF!,#REF!,#REF!,YH!M6,YH!AD6,YH!M14,YH!AD14,YH!M22,YH!AD22,YH!M30,YH!AD30,YH!M38,YH!AD38,YH!M46,YH!AD46,YH!M54,YH!AD54)</f>
        <v>#REF!</v>
      </c>
      <c r="Q20" s="163" t="str">
        <f>sum(#REF!,#REF!,#REF!,#REF!,#REF!,#REF!,YH!N6,YH!AE6,YH!N14,YH!AE14,YH!N22,YH!AE22,YH!N30,YH!AE30,YH!N38,YH!AE38,YH!N46,YH!AE46,YH!N54,YH!AE54)</f>
        <v>#REF!</v>
      </c>
      <c r="R20" s="163" t="str">
        <f>sum(#REF!,#REF!,#REF!,#REF!,#REF!,#REF!,YH!O6,YH!AF6,YH!O14,YH!AF14,YH!O22,YH!AF22,YH!O30,YH!AF30,YH!O38,YH!AF38,YH!O46,YH!AF46,YH!O54,YH!AF54)</f>
        <v>#REF!</v>
      </c>
      <c r="S20" s="163" t="str">
        <f>sum(#REF!,#REF!,#REF!,#REF!,#REF!,#REF!,YH!P6,YH!AG6,YH!P14,YH!AG14,YH!P22,YH!AG22,YH!P30,YH!AG30,YH!P38,YH!AG38,YH!P46,YH!AG46,YH!P54,YH!AG54)</f>
        <v>#REF!</v>
      </c>
      <c r="T20" s="166" t="str">
        <f t="shared" ref="T20:T24" si="12">J20/I20</f>
        <v>#REF!</v>
      </c>
    </row>
    <row r="21">
      <c r="A21" s="167" t="s">
        <v>58</v>
      </c>
      <c r="B21" s="168" t="s">
        <v>60</v>
      </c>
      <c r="C21" s="169">
        <f t="shared" si="10"/>
        <v>3</v>
      </c>
      <c r="D21" s="169">
        <v>2.0</v>
      </c>
      <c r="E21" s="169">
        <v>1.0</v>
      </c>
      <c r="F21" s="169" t="str">
        <f>sum(#REF!,#REF!,#REF!,#REF!,#REF!,#REF!,YH!C7,YH!T7,YH!C15,YH!T15,YH!C23,YH!T23,YH!C31,YH!T31,YH!C39,YH!T39,YH!C47,YH!T47,YH!C55,YH!T55)</f>
        <v>#REF!</v>
      </c>
      <c r="G21" s="169" t="str">
        <f>sum(#REF!,#REF!,#REF!,#REF!,#REF!,#REF!,YH!D7,YH!U7,YH!D15,YH!U15,YH!D23,YH!U23,YH!D31,YH!U31,YH!D39,YH!U39,YH!D47,YH!U47,YH!D55,YH!U55)</f>
        <v>#REF!</v>
      </c>
      <c r="H21" s="169" t="str">
        <f>sum(#REF!,#REF!,#REF!,#REF!,#REF!,#REF!,YH!E7,YH!V7,YH!E15,YH!V15,YH!E23,YH!V23,YH!E31,YH!V31,YH!E39,YH!V39,YH!E47,YH!V47,YH!E55,YH!V55)</f>
        <v>#REF!</v>
      </c>
      <c r="I21" s="169" t="str">
        <f>sum(#REF!,#REF!,#REF!,#REF!,#REF!,#REF!,YH!F7,YH!W7,YH!F15,YH!W15,YH!F23,YH!W23,YH!F31,YH!W31,YH!F39,YH!W39,YH!F47,YH!W47,YH!F55,YH!W55)</f>
        <v>#REF!</v>
      </c>
      <c r="J21" s="169" t="str">
        <f>sum(#REF!,#REF!,#REF!,#REF!,#REF!,#REF!,YH!G7,YH!X7,YH!G15,YH!X15,YH!G23,YH!X23,YH!G31,YH!X31,YH!G39,YH!X39,YH!G47,YH!X47,YH!G55,YH!X55)</f>
        <v>#REF!</v>
      </c>
      <c r="K21" s="169" t="str">
        <f>sum(#REF!,#REF!,#REF!,#REF!,#REF!,#REF!,YH!H7,YH!Y7,YH!H15,YH!Y15,YH!H23,YH!Y23,YH!H31,YH!Y31,YH!H39,YH!Y39,YH!H47,YH!Y47,YH!H55,YH!Y55)</f>
        <v>#REF!</v>
      </c>
      <c r="L21" s="171" t="str">
        <f t="shared" si="11"/>
        <v>#REF!</v>
      </c>
      <c r="M21" s="169" t="str">
        <f>sum(#REF!,#REF!,#REF!,#REF!,#REF!,#REF!,YH!J7,YH!AA7,YH!J15,YH!AA15,YH!J23,YH!AA23,YH!J31,YH!AA31,YH!J39,YH!AA39,YH!J47,YH!AA47,YH!J55,YH!AA55)</f>
        <v>#REF!</v>
      </c>
      <c r="N21" s="169" t="str">
        <f>sum(#REF!,#REF!,#REF!,#REF!,#REF!,#REF!,YH!K7,YH!AB7,YH!K15,YH!AB15,YH!K23,YH!AB23,YH!K31,YH!AB31,YH!K39,YH!AB39,YH!K47,YH!AB47,YH!K55,YH!AB55)</f>
        <v>#REF!</v>
      </c>
      <c r="O21" s="169" t="str">
        <f>sum(#REF!,#REF!,#REF!,#REF!,#REF!,#REF!,YH!L7,YH!AC7,YH!L15,YH!AC15,YH!L23,YH!AC23,YH!L31,YH!AC31,YH!L39,YH!AC39,YH!L47,YH!AC47,YH!L55,YH!AC55)</f>
        <v>#REF!</v>
      </c>
      <c r="P21" s="169" t="str">
        <f>sum(#REF!,#REF!,#REF!,#REF!,#REF!,#REF!,YH!M7,YH!AD7,YH!M15,YH!AD15,YH!M23,YH!AD23,YH!M31,YH!AD31,YH!M39,YH!AD39,YH!M47,YH!AD47,YH!M55,YH!AD55)</f>
        <v>#REF!</v>
      </c>
      <c r="Q21" s="169" t="str">
        <f>sum(#REF!,#REF!,#REF!,#REF!,#REF!,#REF!,YH!N7,YH!AE7,YH!N15,YH!AE15,YH!N23,YH!AE23,YH!N31,YH!AE31,YH!N39,YH!AE39,YH!N47,YH!AE47,YH!N55,YH!AE55)</f>
        <v>#REF!</v>
      </c>
      <c r="R21" s="169" t="str">
        <f>sum(#REF!,#REF!,#REF!,#REF!,#REF!,#REF!,YH!O7,YH!AF7,YH!O15,YH!AF15,YH!O23,YH!AF23,YH!O31,YH!AF31,YH!O39,YH!AF39,YH!O47,YH!AF47,YH!O55,YH!AF55)</f>
        <v>#REF!</v>
      </c>
      <c r="S21" s="169" t="str">
        <f>sum(#REF!,#REF!,#REF!,#REF!,#REF!,#REF!,YH!P7,YH!AG7,YH!P15,YH!AG15,YH!P23,YH!AG23,YH!P31,YH!AG31,YH!P39,YH!AG39,YH!P47,YH!AG47,YH!P55,YH!AG55)</f>
        <v>#REF!</v>
      </c>
      <c r="T21" s="172" t="str">
        <f t="shared" si="12"/>
        <v>#REF!</v>
      </c>
    </row>
    <row r="22">
      <c r="A22" s="162" t="s">
        <v>58</v>
      </c>
      <c r="B22" s="162" t="s">
        <v>61</v>
      </c>
      <c r="C22" s="163">
        <f t="shared" si="10"/>
        <v>3</v>
      </c>
      <c r="D22" s="163">
        <v>2.0</v>
      </c>
      <c r="E22" s="163">
        <v>1.0</v>
      </c>
      <c r="F22" s="163" t="str">
        <f>sum(#REF!,#REF!,#REF!,#REF!,#REF!,#REF!,YH!C8,YH!T8,YH!C16,YH!T16,YH!C24,YH!T24,YH!C32,YH!T32,YH!C40,YH!T40,YH!C48,YH!T48,YH!C56,YH!T56)</f>
        <v>#REF!</v>
      </c>
      <c r="G22" s="163" t="str">
        <f>sum(#REF!,#REF!,#REF!,#REF!,#REF!,#REF!,YH!D8,YH!U8,YH!D16,YH!U16,YH!D24,YH!U24,YH!D32,YH!U32,YH!D40,YH!U40,YH!D48,YH!U48,YH!D56,YH!U56)</f>
        <v>#REF!</v>
      </c>
      <c r="H22" s="163" t="str">
        <f>sum(#REF!,#REF!,#REF!,#REF!,#REF!,#REF!,YH!E8,YH!V8,YH!E16,YH!V16,YH!E24,YH!V24,YH!E32,YH!V32,YH!E40,YH!V40,YH!E48,YH!V48,YH!E56,YH!V56)</f>
        <v>#REF!</v>
      </c>
      <c r="I22" s="163" t="str">
        <f>sum(#REF!,#REF!,#REF!,#REF!,#REF!,#REF!,YH!F8,YH!W8,YH!F16,YH!W16,YH!F24,YH!W24,YH!F32,YH!W32,YH!F40,YH!W40,YH!F48,YH!W48,YH!F56,YH!W56)</f>
        <v>#REF!</v>
      </c>
      <c r="J22" s="163" t="str">
        <f>sum(#REF!,#REF!,#REF!,#REF!,#REF!,#REF!,YH!G8,YH!X8,YH!G16,YH!X16,YH!G24,YH!X24,YH!G32,YH!X32,YH!G40,YH!X40,YH!G48,YH!X48,YH!G56,YH!X56)</f>
        <v>#REF!</v>
      </c>
      <c r="K22" s="163" t="str">
        <f>sum(#REF!,#REF!,#REF!,#REF!,#REF!,#REF!,YH!H8,YH!Y8,YH!H16,YH!Y16,YH!H24,YH!Y24,YH!H32,YH!Y32,YH!H40,YH!Y40,YH!H48,YH!Y48,YH!H56,YH!Y56)</f>
        <v>#REF!</v>
      </c>
      <c r="L22" s="165" t="str">
        <f t="shared" si="11"/>
        <v>#REF!</v>
      </c>
      <c r="M22" s="163" t="str">
        <f>sum(#REF!,#REF!,#REF!,#REF!,#REF!,#REF!,YH!J8,YH!AA8,YH!J16,YH!AA16,YH!J24,YH!AA24,YH!J32,YH!AA32,YH!J40,YH!AA40,YH!J48,YH!AA48,YH!J56,YH!AA56)</f>
        <v>#REF!</v>
      </c>
      <c r="N22" s="163" t="str">
        <f>sum(#REF!,#REF!,#REF!,#REF!,#REF!,#REF!,YH!K8,YH!AB8,YH!K16,YH!AB16,YH!K24,YH!AB24,YH!K32,YH!AB32,YH!K40,YH!AB40,YH!K48,YH!AB48,YH!K56,YH!AB56)</f>
        <v>#REF!</v>
      </c>
      <c r="O22" s="163" t="str">
        <f>sum(#REF!,#REF!,#REF!,#REF!,#REF!,#REF!,YH!L8,YH!AC8,YH!L16,YH!AC16,YH!L24,YH!AC24,YH!L32,YH!AC32,YH!L40,YH!AC40,YH!L48,YH!AC48,YH!L56,YH!AC56)</f>
        <v>#REF!</v>
      </c>
      <c r="P22" s="163" t="str">
        <f>sum(#REF!,#REF!,#REF!,#REF!,#REF!,#REF!,YH!M8,YH!AD8,YH!M16,YH!AD16,YH!M24,YH!AD24,YH!M32,YH!AD32,YH!M40,YH!AD40,YH!M48,YH!AD48,YH!M56,YH!AD56)</f>
        <v>#REF!</v>
      </c>
      <c r="Q22" s="163" t="str">
        <f>sum(#REF!,#REF!,#REF!,#REF!,#REF!,#REF!,YH!N8,YH!AE8,YH!N16,YH!AE16,YH!N24,YH!AE24,YH!N32,YH!AE32,YH!N40,YH!AE40,YH!N48,YH!AE48,YH!N56,YH!AE56)</f>
        <v>#REF!</v>
      </c>
      <c r="R22" s="163" t="str">
        <f>sum(#REF!,#REF!,#REF!,#REF!,#REF!,#REF!,YH!O8,YH!AF8,YH!O16,YH!AF16,YH!O24,YH!AF24,YH!O32,YH!AF32,YH!O40,YH!AF40,YH!O48,YH!AF48,YH!O56,YH!AF56)</f>
        <v>#REF!</v>
      </c>
      <c r="S22" s="163" t="str">
        <f>sum(#REF!,#REF!,#REF!,#REF!,#REF!,#REF!,YH!P8,YH!AG8,YH!P16,YH!AG16,YH!P24,YH!AG24,YH!P32,YH!AG32,YH!P40,YH!AG40,YH!P48,YH!AG48,YH!P56,YH!AG56)</f>
        <v>#REF!</v>
      </c>
      <c r="T22" s="166" t="str">
        <f t="shared" si="12"/>
        <v>#REF!</v>
      </c>
    </row>
    <row r="23">
      <c r="A23" s="167" t="s">
        <v>58</v>
      </c>
      <c r="B23" s="168" t="s">
        <v>62</v>
      </c>
      <c r="C23" s="169">
        <f t="shared" si="10"/>
        <v>3</v>
      </c>
      <c r="D23" s="169">
        <v>2.0</v>
      </c>
      <c r="E23" s="169">
        <v>1.0</v>
      </c>
      <c r="F23" s="169" t="str">
        <f>sum(#REF!,#REF!,#REF!,#REF!,YH!C1,YH!T1,YH!C9,YH!T9,YH!C17,YH!T17,YH!C25,YH!T25,YH!C33,YH!T33,YH!C41,YH!T41,YH!C49,YH!T49,YH!C57,YH!T57)</f>
        <v>#REF!</v>
      </c>
      <c r="G23" s="169" t="str">
        <f>sum(#REF!,#REF!,#REF!,#REF!,YH!D1,YH!U1,YH!D9,YH!U9,YH!D17,YH!U17,YH!D25,YH!U25,YH!D33,YH!U33,YH!D41,YH!U41,YH!D49,YH!U49,YH!D57,YH!U57)</f>
        <v>#REF!</v>
      </c>
      <c r="H23" s="169" t="str">
        <f>sum(#REF!,#REF!,#REF!,#REF!,YH!E1,YH!V1,YH!E9,YH!V9,YH!E17,YH!V17,YH!E25,YH!V25,YH!E33,YH!V33,YH!E41,YH!V41,YH!E49,YH!V49,YH!E57,YH!V57)</f>
        <v>#REF!</v>
      </c>
      <c r="I23" s="169" t="str">
        <f>sum(#REF!,#REF!,#REF!,#REF!,YH!F1,YH!W1,YH!F9,YH!W9,YH!F17,YH!W17,YH!F25,YH!W25,YH!F33,YH!W33,YH!F41,YH!W41,YH!F49,YH!W49,YH!F57,YH!W57)</f>
        <v>#REF!</v>
      </c>
      <c r="J23" s="169" t="str">
        <f>sum(#REF!,#REF!,#REF!,#REF!,YH!G1,YH!X1,YH!G9,YH!X9,YH!G17,YH!X17,YH!G25,YH!X25,YH!G33,YH!X33,YH!G41,YH!X41,YH!G49,YH!X49,YH!G57,YH!X57)</f>
        <v>#REF!</v>
      </c>
      <c r="K23" s="169" t="str">
        <f>sum(#REF!,#REF!,#REF!,#REF!,YH!H1,YH!Y1,YH!H9,YH!Y9,YH!H17,YH!Y17,YH!H25,YH!Y25,YH!H33,YH!Y33,YH!H41,YH!Y41,YH!H49,YH!Y49,YH!H57,YH!Y57)</f>
        <v>#REF!</v>
      </c>
      <c r="L23" s="171" t="str">
        <f t="shared" si="11"/>
        <v>#REF!</v>
      </c>
      <c r="M23" s="169" t="str">
        <f>sum(#REF!,#REF!,#REF!,#REF!,YH!J1,YH!AA1,YH!J9,YH!AA9,YH!J17,YH!AA17,YH!J25,YH!AA25,YH!J33,YH!AA33,YH!J41,YH!AA41,YH!J49,YH!AA49,YH!J57,YH!AA57)</f>
        <v>#REF!</v>
      </c>
      <c r="N23" s="169" t="str">
        <f>sum(#REF!,#REF!,#REF!,#REF!,YH!K1,YH!AB1,YH!K9,YH!AB9,YH!K17,YH!AB17,YH!K25,YH!AB25,YH!K33,YH!AB33,YH!K41,YH!AB41,YH!K49,YH!AB49,YH!K57,YH!AB57)</f>
        <v>#REF!</v>
      </c>
      <c r="O23" s="169" t="str">
        <f>sum(#REF!,#REF!,#REF!,#REF!,YH!L1,YH!AC1,YH!L9,YH!AC9,YH!L17,YH!AC17,YH!L25,YH!AC25,YH!L33,YH!AC33,YH!L41,YH!AC41,YH!L49,YH!AC49,YH!L57,YH!AC57)</f>
        <v>#REF!</v>
      </c>
      <c r="P23" s="169" t="str">
        <f>sum(#REF!,#REF!,#REF!,#REF!,YH!M1,YH!AD1,YH!M9,YH!AD9,YH!M17,YH!AD17,YH!M25,YH!AD25,YH!M33,YH!AD33,YH!M41,YH!AD41,YH!M49,YH!AD49,YH!M57,YH!AD57)</f>
        <v>#REF!</v>
      </c>
      <c r="Q23" s="169" t="str">
        <f>sum(#REF!,#REF!,#REF!,#REF!,YH!N1,YH!AE1,YH!N9,YH!AE9,YH!N17,YH!AE17,YH!N25,YH!AE25,YH!N33,YH!AE33,YH!N41,YH!AE41,YH!N49,YH!AE49,YH!N57,YH!AE57)</f>
        <v>#REF!</v>
      </c>
      <c r="R23" s="169" t="str">
        <f>sum(#REF!,#REF!,#REF!,#REF!,YH!O1,YH!AF1,YH!O9,YH!AF9,YH!O17,YH!AF17,YH!O25,YH!AF25,YH!O33,YH!AF33,YH!O41,YH!AF41,YH!O49,YH!AF49,YH!O57,YH!AF57)</f>
        <v>#REF!</v>
      </c>
      <c r="S23" s="169" t="str">
        <f>sum(#REF!,#REF!,#REF!,#REF!,YH!P1,YH!AG1,YH!P9,YH!AG9,YH!P17,YH!AG17,YH!P25,YH!AG25,YH!P33,YH!AG33,YH!P41,YH!AG41,YH!P49,YH!AG49,YH!P57,YH!AG57)</f>
        <v>#REF!</v>
      </c>
      <c r="T23" s="172" t="str">
        <f t="shared" si="12"/>
        <v>#REF!</v>
      </c>
    </row>
    <row r="24">
      <c r="A24" s="162" t="s">
        <v>58</v>
      </c>
      <c r="B24" s="162" t="s">
        <v>63</v>
      </c>
      <c r="C24" s="163">
        <f t="shared" si="10"/>
        <v>3</v>
      </c>
      <c r="D24" s="163">
        <v>2.0</v>
      </c>
      <c r="E24" s="163">
        <v>1.0</v>
      </c>
      <c r="F24" s="163" t="str">
        <f>sum(#REF!,#REF!,#REF!,#REF!,YH!C2,YH!T2,YH!C10,YH!T10,YH!C18,YH!T18,YH!C26,YH!T26,YH!C34,YH!T34,YH!C42,YH!T42,YH!C50,YH!T50,YH!C58,YH!T58)</f>
        <v>#REF!</v>
      </c>
      <c r="G24" s="163" t="str">
        <f>sum(#REF!,#REF!,#REF!,#REF!,YH!D2,YH!U2,YH!D10,YH!U10,YH!D18,YH!U18,YH!D26,YH!U26,YH!D34,YH!U34,YH!D42,YH!U42,YH!D50,YH!U50,YH!D58,YH!U58)</f>
        <v>#REF!</v>
      </c>
      <c r="H24" s="163" t="str">
        <f>sum(#REF!,#REF!,#REF!,#REF!,YH!E2,YH!V2,YH!E10,YH!V10,YH!E18,YH!V18,YH!E26,YH!V26,YH!E34,YH!V34,YH!E42,YH!V42,YH!E50,YH!V50,YH!E58,YH!V58)</f>
        <v>#REF!</v>
      </c>
      <c r="I24" s="163" t="str">
        <f>sum(#REF!,#REF!,#REF!,#REF!,YH!F2,YH!W2,YH!F10,YH!W10,YH!F18,YH!W18,YH!F26,YH!W26,YH!F34,YH!W34,YH!F42,YH!W42,YH!F50,YH!W50,YH!F58,YH!W58)</f>
        <v>#REF!</v>
      </c>
      <c r="J24" s="163" t="str">
        <f>sum(#REF!,#REF!,#REF!,#REF!,YH!G2,YH!X2,YH!G10,YH!X10,YH!G18,YH!X18,YH!G26,YH!X26,YH!G34,YH!X34,YH!G42,YH!X42,YH!G50,YH!X50,YH!G58,YH!X58)</f>
        <v>#REF!</v>
      </c>
      <c r="K24" s="163" t="str">
        <f>sum(#REF!,#REF!,#REF!,#REF!,YH!H2,YH!Y2,YH!H10,YH!Y10,YH!H18,YH!Y18,YH!H26,YH!Y26,YH!H34,YH!Y34,YH!H42,YH!Y42,YH!H50,YH!Y50,YH!H58,YH!Y58)</f>
        <v>#REF!</v>
      </c>
      <c r="L24" s="165" t="str">
        <f t="shared" si="11"/>
        <v>#REF!</v>
      </c>
      <c r="M24" s="163" t="str">
        <f>sum(#REF!,#REF!,#REF!,#REF!,YH!J2,YH!AA2,YH!J10,YH!AA10,YH!J18,YH!AA18,YH!J26,YH!AA26,YH!J34,YH!AA34,YH!J42,YH!AA42,YH!J50,YH!AA50,YH!J58,YH!AA58)</f>
        <v>#REF!</v>
      </c>
      <c r="N24" s="163" t="str">
        <f>sum(#REF!,#REF!,#REF!,#REF!,YH!K2,YH!AB2,YH!K10,YH!AB10,YH!K18,YH!AB18,YH!K26,YH!AB26,YH!K34,YH!AB34,YH!K42,YH!AB42,YH!K50,YH!AB50,YH!K58,YH!AB58)</f>
        <v>#REF!</v>
      </c>
      <c r="O24" s="163" t="str">
        <f>sum(#REF!,#REF!,#REF!,#REF!,YH!L2,YH!AC2,YH!L10,YH!AC10,YH!L18,YH!AC18,YH!L26,YH!AC26,YH!L34,YH!AC34,YH!L42,YH!AC42,YH!L50,YH!AC50,YH!L58,YH!AC58)</f>
        <v>#REF!</v>
      </c>
      <c r="P24" s="163" t="str">
        <f>sum(#REF!,#REF!,#REF!,#REF!,YH!M2,YH!AD2,YH!M10,YH!AD10,YH!M18,YH!AD18,YH!M26,YH!AD26,YH!M34,YH!AD34,YH!M42,YH!AD42,YH!M50,YH!AD50,YH!M58,YH!AD58)</f>
        <v>#REF!</v>
      </c>
      <c r="Q24" s="163" t="str">
        <f>sum(#REF!,#REF!,#REF!,#REF!,YH!N2,YH!AE2,YH!N10,YH!AE10,YH!N18,YH!AE18,YH!N26,YH!AE26,YH!N34,YH!AE34,YH!N42,YH!AE42,YH!N50,YH!AE50,YH!N58,YH!AE58)</f>
        <v>#REF!</v>
      </c>
      <c r="R24" s="163" t="str">
        <f>sum(#REF!,#REF!,#REF!,#REF!,YH!O2,YH!AF2,YH!O10,YH!AF10,YH!O18,YH!AF18,YH!O26,YH!AF26,YH!O34,YH!AF34,YH!O42,YH!AF42,YH!O50,YH!AF50,YH!O58,YH!AF58)</f>
        <v>#REF!</v>
      </c>
      <c r="S24" s="163" t="str">
        <f>sum(#REF!,#REF!,#REF!,#REF!,YH!P2,YH!AG2,YH!P10,YH!AG10,YH!P18,YH!AG18,YH!P26,YH!AG26,YH!P34,YH!AG34,YH!P42,YH!AG42,YH!P50,YH!AG50,YH!P58,YH!AG58)</f>
        <v>#REF!</v>
      </c>
      <c r="T24" s="173" t="str">
        <f t="shared" si="12"/>
        <v>#REF!</v>
      </c>
    </row>
    <row r="25">
      <c r="A25" s="42"/>
      <c r="B25" s="43"/>
      <c r="C25" s="44"/>
      <c r="D25" s="44"/>
      <c r="E25" s="44"/>
      <c r="F25" s="44"/>
      <c r="G25" s="44"/>
      <c r="H25" s="44"/>
      <c r="I25" s="44"/>
      <c r="J25" s="45"/>
      <c r="K25" s="44"/>
      <c r="L25" s="46"/>
      <c r="M25" s="47"/>
      <c r="N25" s="47"/>
      <c r="O25" s="47"/>
      <c r="P25" s="47"/>
      <c r="Q25" s="47"/>
      <c r="R25" s="47"/>
      <c r="S25" s="47"/>
      <c r="T25" s="48"/>
    </row>
    <row r="26">
      <c r="A26" s="191" t="s">
        <v>72</v>
      </c>
      <c r="B26" s="192" t="s">
        <v>73</v>
      </c>
      <c r="C26" s="193">
        <f t="shared" ref="C26:C30" si="13">sum(D26:E26)</f>
        <v>5</v>
      </c>
      <c r="D26" s="193">
        <v>3.0</v>
      </c>
      <c r="E26" s="193">
        <v>2.0</v>
      </c>
      <c r="F26" s="193" t="str">
        <f>sum(#REF!,#REF!,#REF!,#REF!,#REF!,#REF!,#REF!,#REF!,FG!C6,FG!T6,FG!C14,FG!T14,FG!C22,FG!T22,FG!C30,FG!T30,FG!C38,FG!T38,FG!C46,FG!T46)</f>
        <v>#REF!</v>
      </c>
      <c r="G26" s="193" t="str">
        <f>sum(#REF!,#REF!,#REF!,#REF!,#REF!,#REF!,#REF!,#REF!,FG!D6,FG!U6,FG!D14,FG!U14,FG!D22,FG!U22,FG!D30,FG!U30,FG!D38,FG!U38,FG!D46,FG!U46)</f>
        <v>#REF!</v>
      </c>
      <c r="H26" s="193" t="str">
        <f>sum(#REF!,#REF!,#REF!,#REF!,#REF!,#REF!,#REF!,#REF!,FG!E6,FG!V6,FG!E14,FG!V14,FG!E22,FG!V22,FG!E30,FG!V30,FG!E38,FG!V38,FG!E46,FG!V46)</f>
        <v>#REF!</v>
      </c>
      <c r="I26" s="193" t="str">
        <f>sum(#REF!,#REF!,#REF!,#REF!,#REF!,#REF!,#REF!,#REF!,FG!F6,FG!W6,FG!F14,FG!W14,FG!F22,FG!W22,FG!F30,FG!W30,FG!F38,FG!W38,FG!F46,FG!W46)</f>
        <v>#REF!</v>
      </c>
      <c r="J26" s="193" t="str">
        <f>sum(#REF!,#REF!,#REF!,#REF!,#REF!,#REF!,#REF!,#REF!,FG!G6,FG!X6,FG!G14,FG!X14,FG!G22,FG!X22,FG!G30,FG!X30,FG!G38,FG!X38,FG!G46,FG!X46)</f>
        <v>#REF!</v>
      </c>
      <c r="K26" s="193" t="str">
        <f>sum(#REF!,#REF!,#REF!,#REF!,#REF!,#REF!,#REF!,#REF!,FG!H6,FG!Y6,FG!H14,FG!Y14,FG!H22,FG!Y22,FG!H30,FG!Y30,FG!H38,FG!Y38,FG!H46,FG!Y46)</f>
        <v>#REF!</v>
      </c>
      <c r="L26" s="195" t="str">
        <f t="shared" ref="L26:L30" si="14">K26/(HOUR(J26)*60+(MINUTE(J26)+((SECOND(J26)/60))))</f>
        <v>#REF!</v>
      </c>
      <c r="M26" s="193" t="str">
        <f>sum(#REF!,#REF!,#REF!,#REF!,#REF!,#REF!,#REF!,#REF!,FG!J6,FG!AA6,FG!J14,FG!AA14,FG!J22,FG!AA22,FG!J30,FG!AA30,FG!J38,FG!AA38,FG!J46,FG!AA46)</f>
        <v>#REF!</v>
      </c>
      <c r="N26" s="193" t="str">
        <f>sum(#REF!,#REF!,#REF!,#REF!,#REF!,#REF!,#REF!,#REF!,FG!K6,FG!AB6,FG!K14,FG!AB14,FG!K22,FG!AB22,FG!K30,FG!AB30,FG!K38,FG!AB38,FG!K46,FG!AB46)</f>
        <v>#REF!</v>
      </c>
      <c r="O26" s="193" t="str">
        <f>sum(#REF!,#REF!,#REF!,#REF!,#REF!,#REF!,#REF!,#REF!,FG!L6,FG!AC6,FG!L14,FG!AC14,FG!L22,FG!AC22,FG!L30,FG!AC30,FG!L38,FG!AC38,FG!L46,FG!AC46)</f>
        <v>#REF!</v>
      </c>
      <c r="P26" s="193" t="str">
        <f>sum(#REF!,#REF!,#REF!,#REF!,#REF!,#REF!,#REF!,#REF!,FG!M6,FG!AD6,FG!M14,FG!AD14,FG!M22,FG!AD22,FG!M30,FG!AD30,FG!M38,FG!AD38,FG!M46,FG!AD46)</f>
        <v>#REF!</v>
      </c>
      <c r="Q26" s="193" t="str">
        <f>sum(#REF!,#REF!,#REF!,#REF!,#REF!,#REF!,#REF!,#REF!,FG!N6,FG!AE6,FG!N14,FG!AE14,FG!N22,FG!AE22,FG!N30,FG!AE30,FG!N38,FG!AE38,FG!N46,FG!AE46)</f>
        <v>#REF!</v>
      </c>
      <c r="R26" s="193" t="str">
        <f>sum(#REF!,#REF!,#REF!,#REF!,#REF!,#REF!,#REF!,#REF!,FG!O6,FG!AF6,FG!O14,FG!AF14,FG!O22,FG!AF22,FG!O30,FG!AF30,FG!O38,FG!AF38,FG!O46,FG!AF46)</f>
        <v>#REF!</v>
      </c>
      <c r="S26" s="193" t="str">
        <f>sum(#REF!,#REF!,#REF!,#REF!,#REF!,#REF!,#REF!,#REF!,FG!P6,FG!AG6,FG!P14,FG!AG14,FG!P22,FG!AG22,FG!P30,FG!AG30,FG!P38,FG!AG38,FG!P46,FG!AG46)</f>
        <v>#REF!</v>
      </c>
      <c r="T26" s="196" t="str">
        <f t="shared" ref="T26:T30" si="15">J26/I26</f>
        <v>#REF!</v>
      </c>
    </row>
    <row r="27">
      <c r="A27" s="199" t="s">
        <v>72</v>
      </c>
      <c r="B27" s="200" t="s">
        <v>74</v>
      </c>
      <c r="C27" s="201">
        <f t="shared" si="13"/>
        <v>5</v>
      </c>
      <c r="D27" s="201">
        <v>3.0</v>
      </c>
      <c r="E27" s="201">
        <v>2.0</v>
      </c>
      <c r="F27" s="201" t="str">
        <f>sum(#REF!,#REF!,#REF!,#REF!,#REF!,#REF!,#REF!,#REF!,FG!C7,FG!T7,FG!C15,FG!T15,FG!C23,FG!T23,FG!C31,FG!T31,FG!C39,FG!T39,FG!C47,FG!T47)</f>
        <v>#REF!</v>
      </c>
      <c r="G27" s="201" t="str">
        <f>sum(#REF!,#REF!,#REF!,#REF!,#REF!,#REF!,#REF!,#REF!,FG!D7,FG!U7,FG!D15,FG!U15,FG!D23,FG!U23,FG!D31,FG!U31,FG!D39,FG!U39,FG!D47,FG!U47)</f>
        <v>#REF!</v>
      </c>
      <c r="H27" s="201" t="str">
        <f>sum(#REF!,#REF!,#REF!,#REF!,#REF!,#REF!,#REF!,#REF!,FG!E7,FG!V7,FG!E15,FG!V15,FG!E23,FG!V23,FG!E31,FG!V31,FG!E39,FG!V39,FG!E47,FG!V47)</f>
        <v>#REF!</v>
      </c>
      <c r="I27" s="201" t="str">
        <f>sum(#REF!,#REF!,#REF!,#REF!,#REF!,#REF!,#REF!,#REF!,FG!F7,FG!W7,FG!F15,FG!W15,FG!F23,FG!W23,FG!F31,FG!W31,FG!F39,FG!W39,FG!F47,FG!W47)</f>
        <v>#REF!</v>
      </c>
      <c r="J27" s="201" t="str">
        <f>sum(#REF!,#REF!,#REF!,#REF!,#REF!,#REF!,#REF!,#REF!,FG!G7,FG!X7,FG!G15,FG!X15,FG!G23,FG!X23,FG!G31,FG!X31,FG!G39,FG!X39,FG!G47,FG!X47)</f>
        <v>#REF!</v>
      </c>
      <c r="K27" s="201" t="str">
        <f>sum(#REF!,#REF!,#REF!,#REF!,#REF!,#REF!,#REF!,#REF!,FG!H7,FG!Y7,FG!H15,FG!Y15,FG!H23,FG!Y23,FG!H31,FG!Y31,FG!H39,FG!Y39,FG!H47,FG!Y47)</f>
        <v>#REF!</v>
      </c>
      <c r="L27" s="203" t="str">
        <f t="shared" si="14"/>
        <v>#REF!</v>
      </c>
      <c r="M27" s="201" t="str">
        <f>sum(#REF!,#REF!,#REF!,#REF!,#REF!,#REF!,#REF!,#REF!,FG!J7,FG!AA7,FG!J15,FG!AA15,FG!J23,FG!AA23,FG!J31,FG!AA31,FG!J39,FG!AA39,FG!J47,FG!AA47)</f>
        <v>#REF!</v>
      </c>
      <c r="N27" s="201" t="str">
        <f>sum(#REF!,#REF!,#REF!,#REF!,#REF!,#REF!,#REF!,#REF!,FG!K7,FG!AB7,FG!K15,FG!AB15,FG!K23,FG!AB23,FG!K31,FG!AB31,FG!K39,FG!AB39,FG!K47,FG!AB47)</f>
        <v>#REF!</v>
      </c>
      <c r="O27" s="201" t="str">
        <f>sum(#REF!,#REF!,#REF!,#REF!,#REF!,#REF!,#REF!,#REF!,FG!L7,FG!AC7,FG!L15,FG!AC15,FG!L23,FG!AC23,FG!L31,FG!AC31,FG!L39,FG!AC39,FG!L47,FG!AC47)</f>
        <v>#REF!</v>
      </c>
      <c r="P27" s="201" t="str">
        <f>sum(#REF!,#REF!,#REF!,#REF!,#REF!,#REF!,#REF!,#REF!,FG!M7,FG!AD7,FG!M15,FG!AD15,FG!M23,FG!AD23,FG!M31,FG!AD31,FG!M39,FG!AD39,FG!M47,FG!AD47)</f>
        <v>#REF!</v>
      </c>
      <c r="Q27" s="201" t="str">
        <f>sum(#REF!,#REF!,#REF!,#REF!,#REF!,#REF!,#REF!,#REF!,FG!N7,FG!AE7,FG!N15,FG!AE15,FG!N23,FG!AE23,FG!N31,FG!AE31,FG!N39,FG!AE39,FG!N47,FG!AE47)</f>
        <v>#REF!</v>
      </c>
      <c r="R27" s="201" t="str">
        <f>sum(#REF!,#REF!,#REF!,#REF!,#REF!,#REF!,#REF!,#REF!,FG!O7,FG!AF7,FG!O15,FG!AF15,FG!O23,FG!AF23,FG!O31,FG!AF31,FG!O39,FG!AF39,FG!O47,FG!AF47)</f>
        <v>#REF!</v>
      </c>
      <c r="S27" s="201" t="str">
        <f>sum(#REF!,#REF!,#REF!,#REF!,#REF!,#REF!,#REF!,#REF!,FG!P7,FG!AG7,FG!P15,FG!AG15,FG!P23,FG!AG23,FG!P31,FG!AG31,FG!P39,FG!AG39,FG!P47,FG!AG47)</f>
        <v>#REF!</v>
      </c>
      <c r="T27" s="204" t="str">
        <f t="shared" si="15"/>
        <v>#REF!</v>
      </c>
    </row>
    <row r="28">
      <c r="A28" s="191" t="s">
        <v>72</v>
      </c>
      <c r="B28" s="206" t="s">
        <v>75</v>
      </c>
      <c r="C28" s="193">
        <f t="shared" si="13"/>
        <v>5</v>
      </c>
      <c r="D28" s="193">
        <v>3.0</v>
      </c>
      <c r="E28" s="193">
        <v>2.0</v>
      </c>
      <c r="F28" s="193" t="str">
        <f>sum(#REF!,#REF!,#REF!,#REF!,#REF!,#REF!,#REF!,#REF!,FG!C8,FG!T8,FG!C16,FG!T16,FG!C24,FG!T24,FG!C32,FG!T32,FG!C40,FG!T40,FG!C48,FG!T48)</f>
        <v>#REF!</v>
      </c>
      <c r="G28" s="193" t="str">
        <f>sum(#REF!,#REF!,#REF!,#REF!,#REF!,#REF!,#REF!,#REF!,FG!D8,FG!U8,FG!D16,FG!U16,FG!D24,FG!U24,FG!D32,FG!U32,FG!D40,FG!U40,FG!D48,FG!U48)</f>
        <v>#REF!</v>
      </c>
      <c r="H28" s="193" t="str">
        <f>sum(#REF!,#REF!,#REF!,#REF!,#REF!,#REF!,#REF!,#REF!,FG!E8,FG!V8,FG!E16,FG!V16,FG!E24,FG!V24,FG!E32,FG!V32,FG!E40,FG!V40,FG!E48,FG!V48)</f>
        <v>#REF!</v>
      </c>
      <c r="I28" s="193" t="str">
        <f>sum(#REF!,#REF!,#REF!,#REF!,#REF!,#REF!,#REF!,#REF!,FG!F8,FG!W8,FG!F16,FG!W16,FG!F24,FG!W24,FG!F32,FG!W32,FG!F40,FG!W40,FG!F48,FG!W48)</f>
        <v>#REF!</v>
      </c>
      <c r="J28" s="193" t="str">
        <f>sum(#REF!,#REF!,#REF!,#REF!,#REF!,#REF!,#REF!,#REF!,FG!G8,FG!X8,FG!G16,FG!X16,FG!G24,FG!X24,FG!G32,FG!X32,FG!G40,FG!X40,FG!G48,FG!X48)</f>
        <v>#REF!</v>
      </c>
      <c r="K28" s="193" t="str">
        <f>sum(#REF!,#REF!,#REF!,#REF!,#REF!,#REF!,#REF!,#REF!,FG!H8,FG!Y8,FG!H16,FG!Y16,FG!H24,FG!Y24,FG!H32,FG!Y32,FG!H40,FG!Y40,FG!H48,FG!Y48)</f>
        <v>#REF!</v>
      </c>
      <c r="L28" s="195" t="str">
        <f t="shared" si="14"/>
        <v>#REF!</v>
      </c>
      <c r="M28" s="193" t="str">
        <f>sum(#REF!,#REF!,#REF!,#REF!,#REF!,#REF!,#REF!,#REF!,FG!J8,FG!AA8,FG!J16,FG!AA16,FG!J24,FG!AA24,FG!J32,FG!AA32,FG!J40,FG!AA40,FG!J48,FG!AA48)</f>
        <v>#REF!</v>
      </c>
      <c r="N28" s="193" t="str">
        <f>sum(#REF!,#REF!,#REF!,#REF!,#REF!,#REF!,#REF!,#REF!,FG!K8,FG!AB8,FG!K16,FG!AB16,FG!K24,FG!AB24,FG!K32,FG!AB32,FG!K40,FG!AB40,FG!K48,FG!AB48)</f>
        <v>#REF!</v>
      </c>
      <c r="O28" s="193" t="str">
        <f>sum(#REF!,#REF!,#REF!,#REF!,#REF!,#REF!,#REF!,#REF!,FG!L8,FG!AC8,FG!L16,FG!AC16,FG!L24,FG!AC24,FG!L32,FG!AC32,FG!L40,FG!AC40,FG!L48,FG!AC48)</f>
        <v>#REF!</v>
      </c>
      <c r="P28" s="193" t="str">
        <f>sum(#REF!,#REF!,#REF!,#REF!,#REF!,#REF!,#REF!,#REF!,FG!M8,FG!AD8,FG!M16,FG!AD16,FG!M24,FG!AD24,FG!M32,FG!AD32,FG!M40,FG!AD40,FG!M48,FG!AD48)</f>
        <v>#REF!</v>
      </c>
      <c r="Q28" s="193" t="str">
        <f>sum(#REF!,#REF!,#REF!,#REF!,#REF!,#REF!,#REF!,#REF!,FG!N8,FG!AE8,FG!N16,FG!AE16,FG!N24,FG!AE24,FG!N32,FG!AE32,FG!N40,FG!AE40,FG!N48,FG!AE48)</f>
        <v>#REF!</v>
      </c>
      <c r="R28" s="193" t="str">
        <f>sum(#REF!,#REF!,#REF!,#REF!,#REF!,#REF!,#REF!,#REF!,FG!O8,FG!AF8,FG!O16,FG!AF16,FG!O24,FG!AF24,FG!O32,FG!AF32,FG!O40,FG!AF40,FG!O48,FG!AF48)</f>
        <v>#REF!</v>
      </c>
      <c r="S28" s="193" t="str">
        <f>sum(#REF!,#REF!,#REF!,#REF!,#REF!,#REF!,#REF!,#REF!,FG!P8,FG!AG8,FG!P16,FG!AG16,FG!P24,FG!AG24,FG!P32,FG!AG32,FG!P40,FG!AG40,FG!P48,FG!AG48)</f>
        <v>#REF!</v>
      </c>
      <c r="T28" s="196" t="str">
        <f t="shared" si="15"/>
        <v>#REF!</v>
      </c>
    </row>
    <row r="29">
      <c r="A29" s="199" t="s">
        <v>72</v>
      </c>
      <c r="B29" s="207" t="s">
        <v>76</v>
      </c>
      <c r="C29" s="201">
        <f t="shared" si="13"/>
        <v>5</v>
      </c>
      <c r="D29" s="201">
        <v>3.0</v>
      </c>
      <c r="E29" s="201">
        <v>2.0</v>
      </c>
      <c r="F29" s="201" t="str">
        <f>sum(#REF!,#REF!,#REF!,#REF!,#REF!,#REF!,FG!C1,FG!T1,FG!C9,FG!T9,FG!C17,FG!T17,FG!C25,FG!T25,FG!C33,FG!T33,FG!C41,FG!T41,FG!C49,FG!T49)</f>
        <v>#REF!</v>
      </c>
      <c r="G29" s="201" t="str">
        <f>sum(#REF!,#REF!,#REF!,#REF!,#REF!,#REF!,FG!D1,FG!U1,FG!D9,FG!U9,FG!D17,FG!U17,FG!D25,FG!U25,FG!D33,FG!U33,FG!D41,FG!U41,FG!D49,FG!U49)</f>
        <v>#REF!</v>
      </c>
      <c r="H29" s="201" t="str">
        <f>sum(#REF!,#REF!,#REF!,#REF!,#REF!,#REF!,FG!E1,FG!V1,FG!E9,FG!V9,FG!E17,FG!V17,FG!E25,FG!V25,FG!E33,FG!V33,FG!E41,FG!V41,FG!E49,FG!V49)</f>
        <v>#REF!</v>
      </c>
      <c r="I29" s="201" t="str">
        <f>sum(#REF!,#REF!,#REF!,#REF!,#REF!,#REF!,FG!F1,FG!W1,FG!F9,FG!W9,FG!F17,FG!W17,FG!F25,FG!W25,FG!F33,FG!W33,FG!F41,FG!W41,FG!F49,FG!W49)</f>
        <v>#REF!</v>
      </c>
      <c r="J29" s="201" t="str">
        <f>sum(#REF!,#REF!,#REF!,#REF!,#REF!,#REF!,FG!G1,FG!X1,FG!G9,FG!X9,FG!G17,FG!X17,FG!G25,FG!X25,FG!G33,FG!X33,FG!G41,FG!X41,FG!G49,FG!X49)</f>
        <v>#REF!</v>
      </c>
      <c r="K29" s="201" t="str">
        <f>sum(#REF!,#REF!,#REF!,#REF!,#REF!,#REF!,FG!H1,FG!Y1,FG!H9,FG!Y9,FG!H17,FG!Y17,FG!H25,FG!Y25,FG!H33,FG!Y33,FG!H41,FG!Y41,FG!H49,FG!Y49)</f>
        <v>#REF!</v>
      </c>
      <c r="L29" s="203" t="str">
        <f t="shared" si="14"/>
        <v>#REF!</v>
      </c>
      <c r="M29" s="201" t="str">
        <f>sum(#REF!,#REF!,#REF!,#REF!,#REF!,#REF!,FG!J1,FG!AA1,FG!J9,FG!AA9,FG!J17,FG!AA17,FG!J25,FG!AA25,FG!J33,FG!AA33,FG!J41,FG!AA41,FG!J49,FG!AA49)</f>
        <v>#REF!</v>
      </c>
      <c r="N29" s="201" t="str">
        <f>sum(#REF!,#REF!,#REF!,#REF!,#REF!,#REF!,FG!K1,FG!AB1,FG!K9,FG!AB9,FG!K17,FG!AB17,FG!K25,FG!AB25,FG!K33,FG!AB33,FG!K41,FG!AB41,FG!K49,FG!AB49)</f>
        <v>#REF!</v>
      </c>
      <c r="O29" s="201" t="str">
        <f>sum(#REF!,#REF!,#REF!,#REF!,#REF!,#REF!,FG!L1,FG!AC1,FG!L9,FG!AC9,FG!L17,FG!AC17,FG!L25,FG!AC25,FG!L33,FG!AC33,FG!L41,FG!AC41,FG!L49,FG!AC49)</f>
        <v>#REF!</v>
      </c>
      <c r="P29" s="201" t="str">
        <f>sum(#REF!,#REF!,#REF!,#REF!,#REF!,#REF!,FG!M1,FG!AD1,FG!M9,FG!AD9,FG!M17,FG!AD17,FG!M25,FG!AD25,FG!M33,FG!AD33,FG!M41,FG!AD41,FG!M49,FG!AD49)</f>
        <v>#REF!</v>
      </c>
      <c r="Q29" s="201" t="str">
        <f>sum(#REF!,#REF!,#REF!,#REF!,#REF!,#REF!,FG!N1,FG!AE1,FG!N9,FG!AE9,FG!N17,FG!AE17,FG!N25,FG!AE25,FG!N33,FG!AE33,FG!N41,FG!AE41,FG!N49,FG!AE49)</f>
        <v>#REF!</v>
      </c>
      <c r="R29" s="201" t="str">
        <f>sum(#REF!,#REF!,#REF!,#REF!,#REF!,#REF!,FG!O1,FG!AF1,FG!O9,FG!AF9,FG!O17,FG!AF17,FG!O25,FG!AF25,FG!O33,FG!AF33,FG!O41,FG!AF41,FG!O49,FG!AF49)</f>
        <v>#REF!</v>
      </c>
      <c r="S29" s="201" t="str">
        <f>sum(#REF!,#REF!,#REF!,#REF!,#REF!,#REF!,FG!P1,FG!AG1,FG!P9,FG!AG9,FG!P17,FG!AG17,FG!P25,FG!AG25,FG!P33,FG!AG33,FG!P41,FG!AG41,FG!P49,FG!AG49)</f>
        <v>#REF!</v>
      </c>
      <c r="T29" s="204" t="str">
        <f t="shared" si="15"/>
        <v>#REF!</v>
      </c>
    </row>
    <row r="30">
      <c r="A30" s="191" t="s">
        <v>72</v>
      </c>
      <c r="B30" s="206" t="s">
        <v>77</v>
      </c>
      <c r="C30" s="193">
        <f t="shared" si="13"/>
        <v>5</v>
      </c>
      <c r="D30" s="193">
        <v>3.0</v>
      </c>
      <c r="E30" s="193">
        <v>2.0</v>
      </c>
      <c r="F30" s="193" t="str">
        <f>sum(#REF!,#REF!,#REF!,#REF!,#REF!,#REF!,FG!C2,FG!T2,FG!C10,FG!T10,FG!C18,FG!T18,FG!C26,FG!T26,FG!C34,FG!T34,FG!C42,FG!T42,FG!C50,FG!T50)</f>
        <v>#REF!</v>
      </c>
      <c r="G30" s="193" t="str">
        <f>sum(#REF!,#REF!,#REF!,#REF!,#REF!,#REF!,FG!D2,FG!U2,FG!D10,FG!U10,FG!D18,FG!U18,FG!D26,FG!U26,FG!D34,FG!U34,FG!D42,FG!U42,FG!D50,FG!U50)</f>
        <v>#REF!</v>
      </c>
      <c r="H30" s="193" t="str">
        <f>sum(#REF!,#REF!,#REF!,#REF!,#REF!,#REF!,FG!E2,FG!V2,FG!E10,FG!V10,FG!E18,FG!V18,FG!E26,FG!V26,FG!E34,FG!V34,FG!E42,FG!V42,FG!E50,FG!V50)</f>
        <v>#REF!</v>
      </c>
      <c r="I30" s="193" t="str">
        <f>sum(#REF!,#REF!,#REF!,#REF!,#REF!,#REF!,FG!F2,FG!W2,FG!F10,FG!W10,FG!F18,FG!W18,FG!F26,FG!W26,FG!F34,FG!W34,FG!F42,FG!W42,FG!F50,FG!W50)</f>
        <v>#REF!</v>
      </c>
      <c r="J30" s="193" t="str">
        <f>sum(#REF!,#REF!,#REF!,#REF!,#REF!,#REF!,FG!G2,FG!X2,FG!G10,FG!X10,FG!G18,FG!X18,FG!G26,FG!X26,FG!G34,FG!X34,FG!G42,FG!X42,FG!G50,FG!X50)</f>
        <v>#REF!</v>
      </c>
      <c r="K30" s="193" t="str">
        <f>sum(#REF!,#REF!,#REF!,#REF!,#REF!,#REF!,FG!H2,FG!Y2,FG!H10,FG!Y10,FG!H18,FG!Y18,FG!H26,FG!Y26,FG!H34,FG!Y34,FG!H42,FG!Y42,FG!H50,FG!Y50)</f>
        <v>#REF!</v>
      </c>
      <c r="L30" s="195" t="str">
        <f t="shared" si="14"/>
        <v>#REF!</v>
      </c>
      <c r="M30" s="193" t="str">
        <f>sum(#REF!,#REF!,#REF!,#REF!,#REF!,#REF!,FG!J2,FG!AA2,FG!J10,FG!AA10,FG!J18,FG!AA18,FG!J26,FG!AA26,FG!J34,FG!AA34,FG!J42,FG!AA42,FG!J50,FG!AA50)</f>
        <v>#REF!</v>
      </c>
      <c r="N30" s="193" t="str">
        <f>sum(#REF!,#REF!,#REF!,#REF!,#REF!,#REF!,FG!K2,FG!AB2,FG!K10,FG!AB10,FG!K18,FG!AB18,FG!K26,FG!AB26,FG!K34,FG!AB34,FG!K42,FG!AB42,FG!K50,FG!AB50)</f>
        <v>#REF!</v>
      </c>
      <c r="O30" s="193" t="str">
        <f>sum(#REF!,#REF!,#REF!,#REF!,#REF!,#REF!,FG!L2,FG!AC2,FG!L10,FG!AC10,FG!L18,FG!AC18,FG!L26,FG!AC26,FG!L34,FG!AC34,FG!L42,FG!AC42,FG!L50,FG!AC50)</f>
        <v>#REF!</v>
      </c>
      <c r="P30" s="193" t="str">
        <f>sum(#REF!,#REF!,#REF!,#REF!,#REF!,#REF!,FG!M2,FG!AD2,FG!M10,FG!AD10,FG!M18,FG!AD18,FG!M26,FG!AD26,FG!M34,FG!AD34,FG!M42,FG!AD42,FG!M50,FG!AD50)</f>
        <v>#REF!</v>
      </c>
      <c r="Q30" s="193" t="str">
        <f>sum(#REF!,#REF!,#REF!,#REF!,#REF!,#REF!,FG!N2,FG!AE2,FG!N10,FG!AE10,FG!N18,FG!AE18,FG!N26,FG!AE26,FG!N34,FG!AE34,FG!N42,FG!AE42,FG!N50,FG!AE50)</f>
        <v>#REF!</v>
      </c>
      <c r="R30" s="193" t="str">
        <f>sum(#REF!,#REF!,#REF!,#REF!,#REF!,#REF!,FG!O2,FG!AF2,FG!O10,FG!AF10,FG!O18,FG!AF18,FG!O26,FG!AF26,FG!O34,FG!AF34,FG!O42,FG!AF42,FG!O50,FG!AF50)</f>
        <v>#REF!</v>
      </c>
      <c r="S30" s="193" t="str">
        <f>sum(#REF!,#REF!,#REF!,#REF!,#REF!,#REF!,FG!P2,FG!AG2,FG!P10,FG!AG10,FG!P18,FG!AG18,FG!P26,FG!AG26,FG!P34,FG!AG34,FG!P42,FG!AG42,FG!P50,FG!AG50)</f>
        <v>#REF!</v>
      </c>
      <c r="T30" s="208" t="str">
        <f t="shared" si="15"/>
        <v>#REF!</v>
      </c>
    </row>
    <row r="31">
      <c r="A31" s="42"/>
      <c r="B31" s="43"/>
      <c r="C31" s="44"/>
      <c r="D31" s="44"/>
      <c r="E31" s="44"/>
      <c r="F31" s="44"/>
      <c r="G31" s="44"/>
      <c r="H31" s="44"/>
      <c r="I31" s="44"/>
      <c r="J31" s="45"/>
      <c r="K31" s="44"/>
      <c r="L31" s="46"/>
      <c r="M31" s="47"/>
      <c r="N31" s="47"/>
      <c r="O31" s="47"/>
      <c r="P31" s="47"/>
      <c r="Q31" s="47"/>
      <c r="R31" s="47"/>
      <c r="S31" s="47"/>
      <c r="T31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26.63"/>
    <col customWidth="1" min="5" max="5" width="44.13"/>
    <col customWidth="1" min="6" max="7" width="16.88"/>
    <col customWidth="1" min="8" max="8" width="2.13"/>
    <col customWidth="1" min="9" max="9" width="43.38"/>
    <col customWidth="1" min="10" max="10" width="40.63"/>
    <col customWidth="1" min="11" max="11" width="21.13"/>
    <col customWidth="1" min="12" max="12" width="27.25"/>
  </cols>
  <sheetData>
    <row r="1">
      <c r="A1" s="263" t="s">
        <v>88</v>
      </c>
      <c r="B1" s="264"/>
      <c r="C1" s="265"/>
      <c r="D1" s="266"/>
      <c r="E1" s="267"/>
      <c r="F1" s="268"/>
      <c r="G1" s="268" t="s">
        <v>89</v>
      </c>
      <c r="H1" s="269"/>
      <c r="I1" s="269"/>
      <c r="J1" s="269"/>
      <c r="K1" s="269"/>
      <c r="L1" s="269"/>
      <c r="M1" s="267"/>
      <c r="N1" s="267"/>
      <c r="O1" s="267"/>
      <c r="P1" s="267"/>
      <c r="Q1" s="267"/>
      <c r="R1" s="267"/>
      <c r="S1" s="267"/>
      <c r="T1" s="267"/>
      <c r="U1" s="267"/>
      <c r="V1" s="267"/>
    </row>
    <row r="2">
      <c r="A2" s="267"/>
      <c r="B2" s="270"/>
      <c r="C2" s="267"/>
      <c r="D2" s="271"/>
      <c r="E2" s="267"/>
      <c r="F2" s="267"/>
      <c r="G2" s="267">
        <f>COUNTA(B:B)</f>
        <v>98</v>
      </c>
      <c r="H2" s="269"/>
      <c r="I2" s="269"/>
      <c r="J2" s="269"/>
      <c r="K2" s="269"/>
      <c r="L2" s="269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>
      <c r="A3" s="271" t="s">
        <v>90</v>
      </c>
      <c r="B3" s="272"/>
      <c r="C3" s="271" t="s">
        <v>91</v>
      </c>
      <c r="D3" s="271" t="s">
        <v>92</v>
      </c>
      <c r="E3" s="271" t="s">
        <v>93</v>
      </c>
      <c r="F3" s="268" t="s">
        <v>94</v>
      </c>
      <c r="G3" s="267"/>
      <c r="H3" s="269"/>
      <c r="I3" s="269"/>
      <c r="J3" s="269"/>
      <c r="K3" s="269"/>
      <c r="L3" s="269"/>
      <c r="M3" s="267"/>
      <c r="N3" s="267"/>
      <c r="O3" s="267"/>
      <c r="P3" s="267"/>
      <c r="Q3" s="267"/>
      <c r="R3" s="267"/>
      <c r="S3" s="267"/>
      <c r="T3" s="267"/>
      <c r="U3" s="267"/>
      <c r="V3" s="267"/>
    </row>
    <row r="4">
      <c r="A4" s="267"/>
      <c r="B4" s="270"/>
      <c r="C4" s="267"/>
      <c r="D4" s="266"/>
      <c r="E4" s="267"/>
      <c r="F4" s="267"/>
      <c r="G4" s="267"/>
      <c r="H4" s="269"/>
      <c r="I4" s="269"/>
      <c r="J4" s="273" t="s">
        <v>58</v>
      </c>
      <c r="K4" s="269"/>
      <c r="L4" s="269"/>
      <c r="M4" s="267"/>
      <c r="N4" s="267"/>
      <c r="O4" s="267"/>
      <c r="P4" s="267"/>
      <c r="Q4" s="267"/>
      <c r="R4" s="267"/>
      <c r="S4" s="267"/>
      <c r="T4" s="267"/>
      <c r="U4" s="267"/>
      <c r="V4" s="267"/>
    </row>
    <row r="5">
      <c r="A5" s="274"/>
      <c r="B5" s="272" t="s">
        <v>95</v>
      </c>
      <c r="C5" s="275" t="s">
        <v>46</v>
      </c>
      <c r="D5" s="271" t="s">
        <v>96</v>
      </c>
      <c r="E5" s="276" t="s">
        <v>97</v>
      </c>
      <c r="F5" s="268" t="s">
        <v>98</v>
      </c>
      <c r="G5" s="267"/>
      <c r="H5" s="269"/>
      <c r="I5" s="269"/>
      <c r="J5" s="277"/>
      <c r="K5" s="269"/>
      <c r="L5" s="269"/>
      <c r="M5" s="267"/>
      <c r="N5" s="267"/>
      <c r="O5" s="267"/>
      <c r="P5" s="267"/>
      <c r="Q5" s="267"/>
      <c r="R5" s="267"/>
      <c r="S5" s="267"/>
      <c r="T5" s="267"/>
      <c r="U5" s="267"/>
      <c r="V5" s="267"/>
    </row>
    <row r="6">
      <c r="A6" s="275" t="s">
        <v>46</v>
      </c>
      <c r="B6" s="272" t="s">
        <v>95</v>
      </c>
      <c r="C6" s="274"/>
      <c r="D6" s="271" t="s">
        <v>99</v>
      </c>
      <c r="F6" s="267"/>
      <c r="G6" s="267"/>
      <c r="H6" s="269"/>
      <c r="I6" s="269"/>
      <c r="J6" s="278"/>
      <c r="K6" s="279" t="s">
        <v>58</v>
      </c>
      <c r="L6" s="269"/>
      <c r="M6" s="267"/>
      <c r="N6" s="267"/>
      <c r="O6" s="267"/>
      <c r="P6" s="267"/>
      <c r="Q6" s="267"/>
      <c r="R6" s="267"/>
      <c r="S6" s="267"/>
      <c r="T6" s="267"/>
      <c r="U6" s="267"/>
      <c r="V6" s="267"/>
    </row>
    <row r="7">
      <c r="A7" s="280"/>
      <c r="B7" s="281"/>
      <c r="C7" s="280"/>
      <c r="D7" s="282"/>
      <c r="E7" s="280"/>
      <c r="F7" s="267"/>
      <c r="G7" s="267"/>
      <c r="H7" s="283"/>
      <c r="I7" s="284" t="s">
        <v>72</v>
      </c>
      <c r="J7" s="278"/>
      <c r="K7" s="278"/>
      <c r="L7" s="269"/>
      <c r="M7" s="267"/>
      <c r="N7" s="267"/>
      <c r="O7" s="267"/>
      <c r="P7" s="267"/>
      <c r="Q7" s="267"/>
      <c r="R7" s="267"/>
      <c r="S7" s="267"/>
      <c r="T7" s="267"/>
      <c r="U7" s="267"/>
      <c r="V7" s="267"/>
    </row>
    <row r="8">
      <c r="A8" s="285" t="s">
        <v>58</v>
      </c>
      <c r="B8" s="272" t="s">
        <v>95</v>
      </c>
      <c r="C8" s="274"/>
      <c r="D8" s="271" t="s">
        <v>100</v>
      </c>
      <c r="E8" s="276" t="s">
        <v>101</v>
      </c>
      <c r="F8" s="268" t="s">
        <v>61</v>
      </c>
      <c r="G8" s="267"/>
      <c r="H8" s="269"/>
      <c r="I8" s="286"/>
      <c r="J8" s="284" t="s">
        <v>72</v>
      </c>
      <c r="K8" s="278"/>
      <c r="L8" s="269"/>
      <c r="M8" s="267"/>
      <c r="N8" s="267"/>
      <c r="O8" s="267"/>
      <c r="P8" s="267"/>
      <c r="Q8" s="267"/>
      <c r="R8" s="267"/>
      <c r="S8" s="267"/>
      <c r="T8" s="267"/>
      <c r="U8" s="267"/>
      <c r="V8" s="267"/>
    </row>
    <row r="9">
      <c r="A9" s="285" t="s">
        <v>58</v>
      </c>
      <c r="B9" s="287" t="s">
        <v>102</v>
      </c>
      <c r="C9" s="274"/>
      <c r="D9" s="271" t="s">
        <v>103</v>
      </c>
      <c r="F9" s="267"/>
      <c r="G9" s="267"/>
      <c r="H9" s="283"/>
      <c r="I9" s="288" t="s">
        <v>52</v>
      </c>
      <c r="J9" s="269"/>
      <c r="K9" s="278"/>
      <c r="L9" s="269"/>
      <c r="M9" s="267"/>
      <c r="N9" s="267"/>
      <c r="O9" s="267"/>
      <c r="P9" s="267"/>
      <c r="Q9" s="267"/>
      <c r="R9" s="267"/>
      <c r="S9" s="267"/>
      <c r="T9" s="267"/>
      <c r="U9" s="267"/>
      <c r="V9" s="267"/>
    </row>
    <row r="10">
      <c r="A10" s="280"/>
      <c r="B10" s="281"/>
      <c r="C10" s="280"/>
      <c r="D10" s="282"/>
      <c r="E10" s="280"/>
      <c r="F10" s="267"/>
      <c r="G10" s="267"/>
      <c r="H10" s="269"/>
      <c r="I10" s="269"/>
      <c r="J10" s="269"/>
      <c r="K10" s="278"/>
      <c r="L10" s="289"/>
      <c r="M10" s="267"/>
      <c r="N10" s="267"/>
      <c r="O10" s="267"/>
      <c r="P10" s="267"/>
      <c r="Q10" s="267"/>
      <c r="R10" s="267"/>
      <c r="S10" s="267"/>
      <c r="T10" s="267"/>
      <c r="U10" s="267"/>
      <c r="V10" s="267"/>
    </row>
    <row r="11">
      <c r="A11" s="290" t="s">
        <v>72</v>
      </c>
      <c r="B11" s="291" t="s">
        <v>104</v>
      </c>
      <c r="C11" s="292" t="s">
        <v>40</v>
      </c>
      <c r="D11" s="271" t="s">
        <v>105</v>
      </c>
      <c r="E11" s="276" t="s">
        <v>106</v>
      </c>
      <c r="F11" s="268" t="s">
        <v>107</v>
      </c>
      <c r="G11" s="267"/>
      <c r="H11" s="269"/>
      <c r="I11" s="269"/>
      <c r="J11" s="269"/>
      <c r="K11" s="278"/>
      <c r="L11" s="269"/>
      <c r="M11" s="267"/>
      <c r="N11" s="267"/>
      <c r="O11" s="267"/>
      <c r="P11" s="267"/>
      <c r="Q11" s="267"/>
      <c r="R11" s="267"/>
      <c r="S11" s="267"/>
      <c r="T11" s="267"/>
      <c r="U11" s="267"/>
      <c r="V11" s="267"/>
    </row>
    <row r="12">
      <c r="A12" s="290" t="s">
        <v>72</v>
      </c>
      <c r="B12" s="272" t="s">
        <v>108</v>
      </c>
      <c r="C12" s="292" t="s">
        <v>40</v>
      </c>
      <c r="D12" s="271" t="s">
        <v>109</v>
      </c>
      <c r="F12" s="267"/>
      <c r="G12" s="267"/>
      <c r="H12" s="283"/>
      <c r="I12" s="269"/>
      <c r="J12" s="269"/>
      <c r="K12" s="278"/>
      <c r="L12" s="269"/>
      <c r="M12" s="267"/>
      <c r="N12" s="267"/>
      <c r="O12" s="267"/>
      <c r="P12" s="267"/>
      <c r="Q12" s="267"/>
      <c r="R12" s="267"/>
      <c r="S12" s="267"/>
      <c r="T12" s="267"/>
      <c r="U12" s="267"/>
      <c r="V12" s="267"/>
    </row>
    <row r="13">
      <c r="A13" s="280"/>
      <c r="B13" s="281"/>
      <c r="C13" s="280"/>
      <c r="D13" s="282"/>
      <c r="E13" s="280"/>
      <c r="F13" s="267"/>
      <c r="G13" s="267"/>
      <c r="H13" s="269"/>
      <c r="I13" s="269"/>
      <c r="J13" s="293" t="s">
        <v>28</v>
      </c>
      <c r="K13" s="278"/>
      <c r="L13" s="269"/>
      <c r="M13" s="267"/>
      <c r="N13" s="267"/>
      <c r="O13" s="267"/>
      <c r="P13" s="267"/>
      <c r="Q13" s="267"/>
      <c r="R13" s="267"/>
      <c r="S13" s="267"/>
      <c r="T13" s="267"/>
      <c r="U13" s="267"/>
      <c r="V13" s="267"/>
    </row>
    <row r="14">
      <c r="A14" s="294" t="s">
        <v>34</v>
      </c>
      <c r="B14" s="272" t="s">
        <v>102</v>
      </c>
      <c r="C14" s="290" t="s">
        <v>72</v>
      </c>
      <c r="D14" s="271" t="s">
        <v>105</v>
      </c>
      <c r="E14" s="276" t="s">
        <v>110</v>
      </c>
      <c r="F14" s="268" t="s">
        <v>111</v>
      </c>
      <c r="G14" s="267"/>
      <c r="H14" s="283"/>
      <c r="I14" s="269"/>
      <c r="J14" s="278"/>
      <c r="K14" s="278"/>
      <c r="L14" s="269"/>
      <c r="M14" s="267"/>
      <c r="N14" s="267"/>
      <c r="O14" s="267"/>
      <c r="P14" s="267"/>
      <c r="Q14" s="267"/>
      <c r="R14" s="267"/>
      <c r="S14" s="267"/>
      <c r="T14" s="267"/>
      <c r="U14" s="267"/>
      <c r="V14" s="267"/>
    </row>
    <row r="15">
      <c r="A15" s="290" t="s">
        <v>72</v>
      </c>
      <c r="B15" s="272" t="s">
        <v>102</v>
      </c>
      <c r="C15" s="294" t="s">
        <v>34</v>
      </c>
      <c r="D15" s="271" t="s">
        <v>112</v>
      </c>
      <c r="F15" s="267"/>
      <c r="G15" s="267"/>
      <c r="H15" s="269"/>
      <c r="I15" s="269"/>
      <c r="J15" s="278"/>
      <c r="K15" s="295" t="s">
        <v>28</v>
      </c>
      <c r="L15" s="283"/>
      <c r="M15" s="267"/>
      <c r="N15" s="267"/>
      <c r="O15" s="267"/>
      <c r="P15" s="267"/>
      <c r="Q15" s="267"/>
      <c r="R15" s="267"/>
      <c r="S15" s="267"/>
      <c r="T15" s="267"/>
      <c r="U15" s="267"/>
      <c r="V15" s="267"/>
    </row>
    <row r="16">
      <c r="A16" s="280"/>
      <c r="B16" s="281"/>
      <c r="C16" s="280"/>
      <c r="D16" s="282"/>
      <c r="E16" s="280"/>
      <c r="F16" s="296"/>
      <c r="G16" s="267"/>
      <c r="H16" s="269"/>
      <c r="I16" s="269"/>
      <c r="J16" s="278"/>
      <c r="K16" s="269"/>
      <c r="L16" s="269"/>
      <c r="M16" s="267"/>
      <c r="N16" s="267"/>
      <c r="O16" s="267"/>
      <c r="P16" s="267"/>
      <c r="Q16" s="267"/>
      <c r="R16" s="267"/>
      <c r="S16" s="267"/>
      <c r="T16" s="267"/>
      <c r="U16" s="267"/>
      <c r="V16" s="267"/>
    </row>
    <row r="17">
      <c r="A17" s="297" t="s">
        <v>52</v>
      </c>
      <c r="B17" s="272" t="s">
        <v>102</v>
      </c>
      <c r="C17" s="275" t="s">
        <v>46</v>
      </c>
      <c r="D17" s="271" t="s">
        <v>113</v>
      </c>
      <c r="E17" s="276" t="s">
        <v>114</v>
      </c>
      <c r="F17" s="268" t="s">
        <v>53</v>
      </c>
      <c r="G17" s="267"/>
      <c r="H17" s="269"/>
      <c r="I17" s="269"/>
      <c r="J17" s="298" t="s">
        <v>46</v>
      </c>
      <c r="K17" s="269"/>
      <c r="L17" s="269"/>
      <c r="M17" s="267"/>
      <c r="N17" s="267"/>
      <c r="O17" s="267"/>
      <c r="P17" s="267"/>
      <c r="Q17" s="267"/>
      <c r="R17" s="267"/>
      <c r="S17" s="267"/>
      <c r="T17" s="267"/>
      <c r="U17" s="267"/>
      <c r="V17" s="267"/>
    </row>
    <row r="18">
      <c r="A18" s="275" t="s">
        <v>46</v>
      </c>
      <c r="B18" s="272" t="s">
        <v>102</v>
      </c>
      <c r="C18" s="297" t="s">
        <v>52</v>
      </c>
      <c r="D18" s="271" t="s">
        <v>115</v>
      </c>
      <c r="F18" s="268" t="s">
        <v>107</v>
      </c>
      <c r="G18" s="267"/>
      <c r="H18" s="269"/>
      <c r="I18" s="269"/>
      <c r="J18" s="269"/>
      <c r="K18" s="269"/>
      <c r="L18" s="269"/>
      <c r="M18" s="267"/>
      <c r="N18" s="267"/>
      <c r="O18" s="267"/>
      <c r="P18" s="267"/>
      <c r="Q18" s="267"/>
      <c r="R18" s="267"/>
      <c r="S18" s="267"/>
      <c r="T18" s="267"/>
      <c r="U18" s="267"/>
      <c r="V18" s="267"/>
    </row>
    <row r="19">
      <c r="A19" s="280"/>
      <c r="B19" s="281"/>
      <c r="C19" s="280"/>
      <c r="D19" s="282"/>
      <c r="E19" s="280"/>
      <c r="F19" s="296"/>
      <c r="G19" s="267"/>
      <c r="H19" s="269"/>
      <c r="I19" s="269"/>
      <c r="J19" s="269"/>
      <c r="K19" s="269"/>
      <c r="L19" s="269"/>
      <c r="M19" s="267"/>
      <c r="N19" s="267"/>
      <c r="O19" s="267"/>
      <c r="P19" s="267"/>
      <c r="Q19" s="267"/>
      <c r="R19" s="267"/>
      <c r="S19" s="267"/>
      <c r="T19" s="267"/>
      <c r="U19" s="267"/>
      <c r="V19" s="267"/>
    </row>
    <row r="20">
      <c r="A20" s="299" t="s">
        <v>116</v>
      </c>
      <c r="B20" s="272" t="s">
        <v>108</v>
      </c>
      <c r="C20" s="274"/>
      <c r="D20" s="271" t="s">
        <v>117</v>
      </c>
      <c r="E20" s="276" t="s">
        <v>118</v>
      </c>
      <c r="F20" s="268" t="s">
        <v>119</v>
      </c>
      <c r="G20" s="267"/>
      <c r="H20" s="269"/>
      <c r="I20" s="269"/>
      <c r="J20" s="269"/>
      <c r="K20" s="269"/>
      <c r="L20" s="269"/>
      <c r="M20" s="267"/>
      <c r="N20" s="267"/>
      <c r="O20" s="267"/>
      <c r="P20" s="267"/>
      <c r="Q20" s="267"/>
      <c r="R20" s="267"/>
      <c r="S20" s="267"/>
      <c r="T20" s="267"/>
      <c r="U20" s="267"/>
      <c r="V20" s="267"/>
    </row>
    <row r="21">
      <c r="A21" s="299" t="s">
        <v>116</v>
      </c>
      <c r="B21" s="272" t="s">
        <v>108</v>
      </c>
      <c r="C21" s="274"/>
      <c r="D21" s="271" t="s">
        <v>105</v>
      </c>
      <c r="F21" s="300"/>
      <c r="G21" s="267"/>
      <c r="H21" s="269"/>
      <c r="I21" s="269"/>
      <c r="J21" s="269"/>
      <c r="K21" s="269"/>
      <c r="L21" s="269"/>
      <c r="M21" s="267"/>
      <c r="N21" s="267"/>
      <c r="O21" s="267"/>
      <c r="P21" s="267"/>
      <c r="Q21" s="267"/>
      <c r="R21" s="267"/>
      <c r="S21" s="267"/>
      <c r="T21" s="267"/>
      <c r="U21" s="267"/>
      <c r="V21" s="267"/>
    </row>
    <row r="22">
      <c r="A22" s="280"/>
      <c r="B22" s="281"/>
      <c r="C22" s="280"/>
      <c r="D22" s="282"/>
      <c r="E22" s="280"/>
      <c r="F22" s="296"/>
      <c r="G22" s="267"/>
      <c r="H22" s="269"/>
      <c r="I22" s="269"/>
      <c r="J22" s="269"/>
      <c r="K22" s="269"/>
      <c r="L22" s="269"/>
      <c r="M22" s="267"/>
      <c r="N22" s="267"/>
      <c r="O22" s="267"/>
      <c r="P22" s="267"/>
      <c r="Q22" s="267"/>
      <c r="R22" s="267"/>
      <c r="S22" s="267"/>
      <c r="T22" s="267"/>
      <c r="U22" s="267"/>
      <c r="V22" s="267"/>
    </row>
    <row r="23">
      <c r="A23" s="275" t="s">
        <v>46</v>
      </c>
      <c r="B23" s="272" t="s">
        <v>95</v>
      </c>
      <c r="C23" s="299" t="s">
        <v>116</v>
      </c>
      <c r="D23" s="271" t="s">
        <v>120</v>
      </c>
      <c r="E23" s="301" t="s">
        <v>121</v>
      </c>
      <c r="F23" s="268" t="s">
        <v>119</v>
      </c>
      <c r="G23" s="267"/>
      <c r="H23" s="269"/>
      <c r="I23" s="269"/>
      <c r="J23" s="269"/>
      <c r="K23" s="269"/>
      <c r="L23" s="269"/>
      <c r="M23" s="267"/>
      <c r="N23" s="267"/>
      <c r="O23" s="267"/>
      <c r="P23" s="267"/>
      <c r="Q23" s="267"/>
      <c r="R23" s="267"/>
      <c r="S23" s="267"/>
      <c r="T23" s="267"/>
      <c r="U23" s="267"/>
      <c r="V23" s="267"/>
    </row>
    <row r="24">
      <c r="A24" s="280"/>
      <c r="B24" s="281"/>
      <c r="C24" s="280"/>
      <c r="D24" s="282"/>
      <c r="E24" s="280"/>
      <c r="F24" s="296"/>
      <c r="G24" s="267"/>
      <c r="H24" s="269"/>
      <c r="I24" s="269"/>
      <c r="J24" s="269"/>
      <c r="K24" s="269"/>
      <c r="L24" s="269"/>
      <c r="M24" s="267"/>
      <c r="N24" s="267"/>
      <c r="O24" s="267"/>
      <c r="P24" s="267"/>
      <c r="Q24" s="267"/>
      <c r="R24" s="267"/>
      <c r="S24" s="267"/>
      <c r="T24" s="267"/>
      <c r="U24" s="267"/>
      <c r="V24" s="267"/>
    </row>
    <row r="25">
      <c r="A25" s="267"/>
      <c r="B25" s="270"/>
      <c r="C25" s="267"/>
      <c r="D25" s="266"/>
      <c r="E25" s="267"/>
      <c r="F25" s="296"/>
      <c r="G25" s="267"/>
      <c r="H25" s="269"/>
      <c r="I25" s="269"/>
      <c r="J25" s="269"/>
      <c r="K25" s="269"/>
      <c r="L25" s="269"/>
      <c r="M25" s="267"/>
      <c r="N25" s="267"/>
      <c r="O25" s="267"/>
      <c r="P25" s="267"/>
      <c r="Q25" s="267"/>
      <c r="R25" s="267"/>
      <c r="S25" s="267"/>
      <c r="T25" s="267"/>
      <c r="U25" s="267"/>
      <c r="V25" s="267"/>
    </row>
    <row r="26">
      <c r="A26" s="263" t="s">
        <v>122</v>
      </c>
      <c r="B26" s="264"/>
      <c r="C26" s="265"/>
      <c r="D26" s="266"/>
      <c r="E26" s="267"/>
      <c r="F26" s="267"/>
      <c r="G26" s="283" t="s">
        <v>123</v>
      </c>
      <c r="H26" s="269"/>
      <c r="I26" s="283"/>
      <c r="J26" s="283"/>
      <c r="K26" s="269"/>
      <c r="L26" s="269"/>
      <c r="M26" s="267"/>
      <c r="N26" s="267"/>
      <c r="O26" s="267"/>
      <c r="P26" s="267"/>
      <c r="Q26" s="267"/>
      <c r="R26" s="267"/>
      <c r="S26" s="267"/>
      <c r="T26" s="267"/>
      <c r="U26" s="267"/>
      <c r="V26" s="267"/>
    </row>
    <row r="27">
      <c r="A27" s="267"/>
      <c r="B27" s="270"/>
      <c r="C27" s="267"/>
      <c r="D27" s="266"/>
      <c r="E27" s="267"/>
      <c r="F27" s="267"/>
      <c r="G27" s="267"/>
      <c r="H27" s="269"/>
      <c r="I27" s="302"/>
      <c r="J27" s="269"/>
      <c r="K27" s="269"/>
      <c r="L27" s="269"/>
      <c r="M27" s="267"/>
      <c r="N27" s="267"/>
      <c r="O27" s="267"/>
      <c r="P27" s="267"/>
      <c r="Q27" s="267"/>
      <c r="R27" s="267"/>
      <c r="S27" s="267"/>
      <c r="T27" s="267"/>
      <c r="U27" s="267"/>
      <c r="V27" s="267"/>
    </row>
    <row r="28">
      <c r="A28" s="271" t="s">
        <v>90</v>
      </c>
      <c r="B28" s="272"/>
      <c r="C28" s="271" t="s">
        <v>91</v>
      </c>
      <c r="D28" s="271" t="s">
        <v>92</v>
      </c>
      <c r="E28" s="271" t="s">
        <v>93</v>
      </c>
      <c r="F28" s="268"/>
      <c r="G28" s="268"/>
      <c r="H28" s="303"/>
      <c r="I28" s="304"/>
      <c r="J28" s="303"/>
      <c r="K28" s="303"/>
      <c r="L28" s="303"/>
      <c r="M28" s="267"/>
      <c r="N28" s="267"/>
      <c r="O28" s="267"/>
      <c r="P28" s="267"/>
      <c r="Q28" s="267"/>
      <c r="R28" s="267"/>
      <c r="S28" s="267"/>
      <c r="T28" s="267"/>
      <c r="U28" s="267"/>
      <c r="V28" s="267"/>
    </row>
    <row r="29">
      <c r="A29" s="302"/>
      <c r="B29" s="305"/>
      <c r="C29" s="302"/>
      <c r="D29" s="302"/>
      <c r="E29" s="302"/>
      <c r="F29" s="306"/>
      <c r="G29" s="306"/>
      <c r="H29" s="303"/>
      <c r="I29" s="307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</row>
    <row r="30">
      <c r="A30" s="274"/>
      <c r="B30" s="272" t="s">
        <v>124</v>
      </c>
      <c r="C30" s="297" t="s">
        <v>52</v>
      </c>
      <c r="D30" s="271" t="s">
        <v>125</v>
      </c>
      <c r="E30" s="276" t="s">
        <v>126</v>
      </c>
      <c r="F30" s="268" t="s">
        <v>53</v>
      </c>
      <c r="G30" s="268"/>
      <c r="H30" s="303"/>
      <c r="I30" s="304"/>
      <c r="J30" s="303"/>
      <c r="K30" s="303"/>
      <c r="L30" s="303"/>
      <c r="M30" s="267"/>
      <c r="N30" s="267"/>
      <c r="O30" s="267"/>
      <c r="P30" s="267"/>
      <c r="Q30" s="267"/>
      <c r="R30" s="267"/>
      <c r="S30" s="267"/>
      <c r="T30" s="267"/>
      <c r="U30" s="267"/>
      <c r="V30" s="267"/>
    </row>
    <row r="31">
      <c r="A31" s="274"/>
      <c r="B31" s="272" t="s">
        <v>102</v>
      </c>
      <c r="C31" s="297" t="s">
        <v>52</v>
      </c>
      <c r="D31" s="271" t="s">
        <v>103</v>
      </c>
      <c r="F31" s="268"/>
      <c r="G31" s="268"/>
      <c r="H31" s="303"/>
      <c r="I31" s="304"/>
      <c r="J31" s="303"/>
      <c r="K31" s="303"/>
      <c r="L31" s="303"/>
      <c r="M31" s="267"/>
      <c r="N31" s="267"/>
      <c r="O31" s="267"/>
      <c r="P31" s="267"/>
      <c r="Q31" s="267"/>
      <c r="R31" s="267"/>
      <c r="S31" s="267"/>
      <c r="T31" s="267"/>
      <c r="U31" s="267"/>
      <c r="V31" s="267"/>
    </row>
    <row r="32">
      <c r="A32" s="280"/>
      <c r="B32" s="281"/>
      <c r="C32" s="280"/>
      <c r="D32" s="282"/>
      <c r="E32" s="280"/>
      <c r="F32" s="268"/>
      <c r="G32" s="268"/>
      <c r="H32" s="303"/>
      <c r="I32" s="304"/>
      <c r="J32" s="303"/>
      <c r="K32" s="303"/>
      <c r="L32" s="303"/>
      <c r="M32" s="267"/>
      <c r="N32" s="267"/>
      <c r="O32" s="267"/>
      <c r="P32" s="267"/>
      <c r="Q32" s="267"/>
      <c r="R32" s="267"/>
      <c r="S32" s="267"/>
      <c r="T32" s="267"/>
      <c r="U32" s="267"/>
      <c r="V32" s="267"/>
    </row>
    <row r="33">
      <c r="A33" s="297" t="s">
        <v>52</v>
      </c>
      <c r="B33" s="272" t="s">
        <v>102</v>
      </c>
      <c r="C33" s="308" t="s">
        <v>78</v>
      </c>
      <c r="D33" s="271" t="s">
        <v>127</v>
      </c>
      <c r="E33" s="309" t="s">
        <v>128</v>
      </c>
      <c r="F33" s="268" t="s">
        <v>129</v>
      </c>
      <c r="G33" s="268"/>
      <c r="H33" s="303"/>
      <c r="I33" s="307"/>
      <c r="J33" s="303"/>
      <c r="K33" s="303"/>
      <c r="L33" s="303"/>
      <c r="M33" s="267"/>
      <c r="N33" s="267"/>
      <c r="O33" s="267"/>
      <c r="P33" s="267"/>
      <c r="Q33" s="267"/>
      <c r="R33" s="267"/>
      <c r="S33" s="267"/>
      <c r="T33" s="267"/>
      <c r="U33" s="267"/>
      <c r="V33" s="267"/>
    </row>
    <row r="34">
      <c r="A34" s="297" t="s">
        <v>52</v>
      </c>
      <c r="B34" s="272" t="s">
        <v>124</v>
      </c>
      <c r="C34" s="308" t="s">
        <v>78</v>
      </c>
      <c r="D34" s="271" t="s">
        <v>105</v>
      </c>
      <c r="E34" s="310"/>
      <c r="F34" s="268" t="s">
        <v>53</v>
      </c>
      <c r="G34" s="268"/>
      <c r="H34" s="303"/>
      <c r="I34" s="304"/>
      <c r="J34" s="303"/>
      <c r="K34" s="303"/>
      <c r="L34" s="311"/>
      <c r="M34" s="267"/>
      <c r="N34" s="267"/>
      <c r="O34" s="267"/>
      <c r="P34" s="267"/>
      <c r="Q34" s="267"/>
      <c r="R34" s="267"/>
      <c r="S34" s="267"/>
      <c r="T34" s="267"/>
      <c r="U34" s="267"/>
      <c r="V34" s="267"/>
    </row>
    <row r="35">
      <c r="A35" s="280"/>
      <c r="B35" s="281"/>
      <c r="C35" s="280"/>
      <c r="D35" s="282"/>
      <c r="E35" s="280"/>
      <c r="F35" s="268"/>
      <c r="G35" s="268"/>
      <c r="H35" s="303"/>
      <c r="I35" s="304"/>
      <c r="J35" s="303"/>
      <c r="K35" s="303"/>
      <c r="L35" s="303"/>
      <c r="M35" s="267"/>
      <c r="N35" s="267"/>
      <c r="O35" s="267"/>
      <c r="P35" s="267"/>
      <c r="Q35" s="267"/>
      <c r="R35" s="267"/>
      <c r="S35" s="267"/>
      <c r="T35" s="267"/>
      <c r="U35" s="267"/>
      <c r="V35" s="267"/>
    </row>
    <row r="36">
      <c r="A36" s="275" t="s">
        <v>46</v>
      </c>
      <c r="B36" s="272" t="s">
        <v>124</v>
      </c>
      <c r="C36" s="308" t="s">
        <v>78</v>
      </c>
      <c r="D36" s="271" t="s">
        <v>44</v>
      </c>
      <c r="E36" s="276" t="s">
        <v>130</v>
      </c>
      <c r="F36" s="268" t="s">
        <v>129</v>
      </c>
      <c r="G36" s="268"/>
      <c r="H36" s="303"/>
      <c r="I36" s="304"/>
      <c r="J36" s="303"/>
      <c r="K36" s="303"/>
      <c r="L36" s="303"/>
      <c r="M36" s="267"/>
      <c r="N36" s="267"/>
      <c r="O36" s="267"/>
      <c r="P36" s="267"/>
      <c r="Q36" s="267"/>
      <c r="R36" s="267"/>
      <c r="S36" s="267"/>
      <c r="T36" s="267"/>
      <c r="U36" s="267"/>
      <c r="V36" s="267"/>
    </row>
    <row r="37">
      <c r="A37" s="275" t="s">
        <v>46</v>
      </c>
      <c r="B37" s="272" t="s">
        <v>95</v>
      </c>
      <c r="C37" s="308" t="s">
        <v>78</v>
      </c>
      <c r="D37" s="271" t="s">
        <v>131</v>
      </c>
      <c r="E37" s="312"/>
      <c r="F37" s="268"/>
      <c r="G37" s="268"/>
      <c r="H37" s="303"/>
      <c r="I37" s="313" t="s">
        <v>132</v>
      </c>
      <c r="J37" s="303"/>
      <c r="K37" s="307"/>
      <c r="L37" s="307"/>
      <c r="M37" s="267"/>
      <c r="N37" s="267"/>
      <c r="O37" s="267"/>
      <c r="P37" s="267"/>
      <c r="Q37" s="267"/>
      <c r="R37" s="267"/>
      <c r="S37" s="267"/>
      <c r="T37" s="267"/>
      <c r="U37" s="267"/>
      <c r="V37" s="267"/>
    </row>
    <row r="38">
      <c r="A38" s="280"/>
      <c r="B38" s="281"/>
      <c r="C38" s="280"/>
      <c r="D38" s="282"/>
      <c r="E38" s="280"/>
      <c r="F38" s="268"/>
      <c r="G38" s="268"/>
      <c r="H38" s="303"/>
      <c r="I38" s="303"/>
      <c r="J38" s="283"/>
      <c r="K38" s="307"/>
      <c r="L38" s="307"/>
      <c r="M38" s="267"/>
      <c r="N38" s="267"/>
      <c r="O38" s="267"/>
      <c r="P38" s="267"/>
      <c r="Q38" s="267"/>
      <c r="R38" s="267"/>
      <c r="S38" s="267"/>
      <c r="T38" s="267"/>
      <c r="U38" s="267"/>
      <c r="V38" s="267"/>
    </row>
    <row r="39">
      <c r="A39" s="299" t="s">
        <v>116</v>
      </c>
      <c r="B39" s="272" t="s">
        <v>102</v>
      </c>
      <c r="C39" s="275" t="s">
        <v>46</v>
      </c>
      <c r="D39" s="271" t="s">
        <v>113</v>
      </c>
      <c r="E39" s="301" t="s">
        <v>132</v>
      </c>
      <c r="F39" s="268" t="s">
        <v>119</v>
      </c>
      <c r="G39" s="268"/>
      <c r="H39" s="303"/>
      <c r="I39" s="303"/>
      <c r="J39" s="302"/>
      <c r="K39" s="307"/>
      <c r="L39" s="307"/>
      <c r="M39" s="267"/>
      <c r="N39" s="267"/>
      <c r="O39" s="267"/>
      <c r="P39" s="267"/>
      <c r="Q39" s="267"/>
      <c r="R39" s="267"/>
      <c r="S39" s="267"/>
      <c r="T39" s="267"/>
      <c r="U39" s="267"/>
      <c r="V39" s="267"/>
    </row>
    <row r="40">
      <c r="A40" s="275" t="s">
        <v>46</v>
      </c>
      <c r="B40" s="272" t="s">
        <v>124</v>
      </c>
      <c r="C40" s="294" t="s">
        <v>34</v>
      </c>
      <c r="D40" s="271" t="s">
        <v>120</v>
      </c>
      <c r="E40" s="314" t="s">
        <v>133</v>
      </c>
      <c r="F40" s="268" t="s">
        <v>37</v>
      </c>
      <c r="G40" s="268"/>
      <c r="H40" s="303"/>
      <c r="I40" s="303"/>
      <c r="J40" s="304"/>
      <c r="K40" s="307"/>
      <c r="L40" s="307"/>
      <c r="M40" s="267"/>
      <c r="N40" s="267"/>
      <c r="O40" s="267"/>
      <c r="P40" s="267"/>
      <c r="Q40" s="267"/>
      <c r="R40" s="267"/>
      <c r="S40" s="267"/>
      <c r="T40" s="267"/>
      <c r="U40" s="267"/>
      <c r="V40" s="267"/>
    </row>
    <row r="41">
      <c r="A41" s="280"/>
      <c r="B41" s="281"/>
      <c r="C41" s="280"/>
      <c r="D41" s="282"/>
      <c r="E41" s="280"/>
      <c r="F41" s="268"/>
      <c r="G41" s="268"/>
      <c r="H41" s="303"/>
      <c r="I41" s="303"/>
      <c r="J41" s="307"/>
      <c r="K41" s="307"/>
      <c r="L41" s="307"/>
      <c r="M41" s="267"/>
      <c r="N41" s="267"/>
      <c r="O41" s="267"/>
      <c r="P41" s="267"/>
      <c r="Q41" s="267"/>
      <c r="R41" s="267"/>
      <c r="S41" s="267"/>
      <c r="T41" s="267"/>
      <c r="U41" s="267"/>
      <c r="V41" s="267"/>
    </row>
    <row r="42">
      <c r="A42" s="292" t="s">
        <v>40</v>
      </c>
      <c r="B42" s="272" t="s">
        <v>124</v>
      </c>
      <c r="C42" s="299" t="s">
        <v>116</v>
      </c>
      <c r="D42" s="271" t="s">
        <v>125</v>
      </c>
      <c r="E42" s="301" t="s">
        <v>134</v>
      </c>
      <c r="F42" s="268" t="s">
        <v>119</v>
      </c>
      <c r="G42" s="268"/>
      <c r="H42" s="303"/>
      <c r="I42" s="303"/>
      <c r="J42" s="304"/>
      <c r="K42" s="307"/>
      <c r="L42" s="307"/>
      <c r="M42" s="267"/>
      <c r="N42" s="267"/>
      <c r="O42" s="267"/>
      <c r="P42" s="267"/>
      <c r="Q42" s="267"/>
      <c r="R42" s="267"/>
      <c r="S42" s="267"/>
      <c r="T42" s="267"/>
      <c r="U42" s="267"/>
      <c r="V42" s="267"/>
    </row>
    <row r="43">
      <c r="A43" s="299" t="s">
        <v>116</v>
      </c>
      <c r="B43" s="272" t="s">
        <v>108</v>
      </c>
      <c r="C43" s="292" t="s">
        <v>40</v>
      </c>
      <c r="D43" s="271" t="s">
        <v>135</v>
      </c>
      <c r="E43" s="301" t="s">
        <v>136</v>
      </c>
      <c r="F43" s="268" t="s">
        <v>119</v>
      </c>
      <c r="G43" s="268"/>
      <c r="H43" s="303"/>
      <c r="I43" s="303"/>
      <c r="J43" s="304"/>
      <c r="K43" s="307"/>
      <c r="L43" s="307"/>
      <c r="M43" s="267"/>
      <c r="N43" s="267"/>
      <c r="O43" s="267"/>
      <c r="P43" s="267"/>
      <c r="Q43" s="267"/>
      <c r="R43" s="267"/>
      <c r="S43" s="267"/>
      <c r="T43" s="267"/>
      <c r="U43" s="267"/>
      <c r="V43" s="267"/>
    </row>
    <row r="44">
      <c r="A44" s="280"/>
      <c r="B44" s="281"/>
      <c r="C44" s="280"/>
      <c r="D44" s="282"/>
      <c r="E44" s="280"/>
      <c r="F44" s="267"/>
      <c r="G44" s="268"/>
      <c r="H44" s="303"/>
      <c r="I44" s="303"/>
      <c r="J44" s="304"/>
      <c r="K44" s="307"/>
      <c r="L44" s="307"/>
      <c r="M44" s="267"/>
      <c r="N44" s="267"/>
      <c r="O44" s="267"/>
      <c r="P44" s="267"/>
      <c r="Q44" s="267"/>
      <c r="R44" s="267"/>
      <c r="S44" s="267"/>
      <c r="T44" s="267"/>
      <c r="U44" s="267"/>
      <c r="V44" s="267"/>
    </row>
    <row r="45">
      <c r="A45" s="275" t="s">
        <v>46</v>
      </c>
      <c r="B45" s="272" t="s">
        <v>102</v>
      </c>
      <c r="C45" s="285" t="s">
        <v>58</v>
      </c>
      <c r="D45" s="271" t="s">
        <v>100</v>
      </c>
      <c r="E45" s="301" t="s">
        <v>137</v>
      </c>
      <c r="F45" s="268" t="s">
        <v>109</v>
      </c>
      <c r="G45" s="268"/>
      <c r="H45" s="303"/>
      <c r="I45" s="303"/>
      <c r="J45" s="307"/>
      <c r="K45" s="307"/>
      <c r="L45" s="307"/>
      <c r="M45" s="267"/>
      <c r="N45" s="267"/>
      <c r="O45" s="267"/>
      <c r="P45" s="267"/>
      <c r="Q45" s="267"/>
      <c r="R45" s="267"/>
      <c r="S45" s="267"/>
      <c r="T45" s="267"/>
      <c r="U45" s="267"/>
      <c r="V45" s="267"/>
    </row>
    <row r="46">
      <c r="A46" s="275" t="s">
        <v>46</v>
      </c>
      <c r="B46" s="272" t="s">
        <v>102</v>
      </c>
      <c r="C46" s="285" t="s">
        <v>58</v>
      </c>
      <c r="D46" s="271" t="s">
        <v>115</v>
      </c>
      <c r="F46" s="267"/>
      <c r="G46" s="268"/>
      <c r="H46" s="303"/>
      <c r="I46" s="303"/>
      <c r="J46" s="304"/>
      <c r="K46" s="307"/>
      <c r="L46" s="307"/>
      <c r="M46" s="267"/>
      <c r="N46" s="267"/>
      <c r="O46" s="267"/>
      <c r="P46" s="267"/>
      <c r="Q46" s="267"/>
      <c r="R46" s="267"/>
      <c r="S46" s="267"/>
      <c r="T46" s="267"/>
      <c r="U46" s="267"/>
      <c r="V46" s="267"/>
    </row>
    <row r="47">
      <c r="A47" s="280"/>
      <c r="B47" s="281"/>
      <c r="C47" s="280"/>
      <c r="D47" s="282"/>
      <c r="E47" s="280"/>
      <c r="F47" s="267"/>
      <c r="G47" s="268"/>
      <c r="H47" s="303"/>
      <c r="I47" s="303"/>
      <c r="J47" s="304"/>
      <c r="K47" s="307"/>
      <c r="L47" s="307"/>
      <c r="M47" s="267"/>
      <c r="N47" s="267"/>
      <c r="O47" s="267"/>
      <c r="P47" s="267"/>
      <c r="Q47" s="267"/>
      <c r="R47" s="267"/>
      <c r="S47" s="267"/>
      <c r="T47" s="267"/>
      <c r="U47" s="267"/>
      <c r="V47" s="267"/>
    </row>
    <row r="48">
      <c r="A48" s="267"/>
      <c r="B48" s="270"/>
      <c r="C48" s="267"/>
      <c r="D48" s="266"/>
      <c r="E48" s="267"/>
      <c r="F48" s="267"/>
      <c r="G48" s="267"/>
      <c r="H48" s="303"/>
      <c r="I48" s="303"/>
      <c r="J48" s="303"/>
      <c r="K48" s="303"/>
      <c r="L48" s="303"/>
      <c r="M48" s="267"/>
      <c r="N48" s="267"/>
      <c r="O48" s="267"/>
      <c r="P48" s="267"/>
      <c r="Q48" s="267"/>
      <c r="R48" s="267"/>
      <c r="S48" s="267"/>
      <c r="T48" s="267"/>
      <c r="U48" s="267"/>
      <c r="V48" s="267"/>
    </row>
    <row r="49">
      <c r="A49" s="263" t="s">
        <v>138</v>
      </c>
      <c r="B49" s="264"/>
      <c r="C49" s="265"/>
      <c r="D49" s="266"/>
      <c r="E49" s="267"/>
      <c r="F49" s="267"/>
      <c r="G49" s="267"/>
      <c r="H49" s="303"/>
      <c r="I49" s="303"/>
      <c r="J49" s="303"/>
      <c r="K49" s="303"/>
      <c r="L49" s="303"/>
      <c r="M49" s="267"/>
      <c r="N49" s="267"/>
      <c r="O49" s="267"/>
      <c r="P49" s="267"/>
      <c r="Q49" s="267"/>
      <c r="R49" s="267"/>
      <c r="S49" s="267"/>
      <c r="T49" s="267"/>
      <c r="U49" s="267"/>
      <c r="V49" s="267"/>
    </row>
    <row r="50">
      <c r="A50" s="267"/>
      <c r="B50" s="270"/>
      <c r="C50" s="267"/>
      <c r="D50" s="266"/>
      <c r="E50" s="267"/>
      <c r="F50" s="267"/>
      <c r="G50" s="267"/>
      <c r="H50" s="303"/>
      <c r="I50" s="303"/>
      <c r="J50" s="303"/>
      <c r="K50" s="303"/>
      <c r="L50" s="303"/>
      <c r="M50" s="267"/>
      <c r="N50" s="267"/>
      <c r="O50" s="267"/>
      <c r="P50" s="267"/>
      <c r="Q50" s="267"/>
      <c r="R50" s="267"/>
      <c r="S50" s="267"/>
      <c r="T50" s="267"/>
      <c r="U50" s="267"/>
      <c r="V50" s="267"/>
    </row>
    <row r="51">
      <c r="A51" s="271" t="s">
        <v>90</v>
      </c>
      <c r="B51" s="272"/>
      <c r="C51" s="271" t="s">
        <v>91</v>
      </c>
      <c r="D51" s="271" t="s">
        <v>92</v>
      </c>
      <c r="E51" s="271" t="s">
        <v>93</v>
      </c>
      <c r="F51" s="267"/>
      <c r="G51" s="267"/>
      <c r="H51" s="303"/>
      <c r="I51" s="303"/>
      <c r="J51" s="303"/>
      <c r="K51" s="303"/>
      <c r="L51" s="303"/>
      <c r="M51" s="267"/>
      <c r="N51" s="267"/>
      <c r="O51" s="267"/>
      <c r="P51" s="267"/>
      <c r="Q51" s="267"/>
      <c r="R51" s="267"/>
      <c r="S51" s="267"/>
      <c r="T51" s="267"/>
      <c r="U51" s="267"/>
      <c r="V51" s="267"/>
    </row>
    <row r="52">
      <c r="A52" s="271"/>
      <c r="B52" s="272"/>
      <c r="C52" s="271"/>
      <c r="D52" s="271"/>
      <c r="E52" s="271"/>
      <c r="F52" s="267"/>
      <c r="G52" s="267"/>
      <c r="H52" s="303"/>
      <c r="I52" s="303"/>
      <c r="J52" s="303"/>
      <c r="K52" s="303"/>
      <c r="L52" s="303"/>
      <c r="M52" s="267"/>
      <c r="N52" s="267"/>
      <c r="O52" s="267"/>
      <c r="P52" s="267"/>
      <c r="Q52" s="267"/>
      <c r="R52" s="267"/>
      <c r="S52" s="267"/>
      <c r="T52" s="267"/>
      <c r="U52" s="267"/>
      <c r="V52" s="267"/>
    </row>
    <row r="53">
      <c r="A53" s="285" t="s">
        <v>58</v>
      </c>
      <c r="B53" s="272" t="s">
        <v>108</v>
      </c>
      <c r="C53" s="297" t="s">
        <v>52</v>
      </c>
      <c r="D53" s="271" t="s">
        <v>139</v>
      </c>
      <c r="E53" s="301" t="s">
        <v>140</v>
      </c>
      <c r="F53" s="268" t="s">
        <v>109</v>
      </c>
      <c r="G53" s="267"/>
      <c r="H53" s="303"/>
      <c r="I53" s="302"/>
      <c r="J53" s="303"/>
      <c r="K53" s="303"/>
      <c r="L53" s="303"/>
      <c r="M53" s="267"/>
      <c r="N53" s="267"/>
      <c r="O53" s="267"/>
      <c r="P53" s="267"/>
      <c r="Q53" s="267"/>
      <c r="R53" s="267"/>
      <c r="S53" s="267"/>
      <c r="T53" s="267"/>
      <c r="U53" s="267"/>
      <c r="V53" s="267"/>
    </row>
    <row r="54">
      <c r="A54" s="297" t="s">
        <v>52</v>
      </c>
      <c r="B54" s="272" t="s">
        <v>95</v>
      </c>
      <c r="C54" s="285" t="s">
        <v>58</v>
      </c>
      <c r="D54" s="271" t="s">
        <v>135</v>
      </c>
      <c r="F54" s="268" t="s">
        <v>53</v>
      </c>
      <c r="G54" s="267"/>
      <c r="H54" s="303"/>
      <c r="I54" s="303"/>
      <c r="J54" s="303"/>
      <c r="K54" s="303"/>
      <c r="L54" s="303"/>
      <c r="M54" s="267"/>
      <c r="N54" s="267"/>
      <c r="O54" s="267"/>
      <c r="P54" s="267"/>
      <c r="Q54" s="267"/>
      <c r="R54" s="267"/>
      <c r="S54" s="267"/>
      <c r="T54" s="267"/>
      <c r="U54" s="267"/>
      <c r="V54" s="267"/>
    </row>
    <row r="55">
      <c r="A55" s="280"/>
      <c r="B55" s="281"/>
      <c r="C55" s="280"/>
      <c r="D55" s="282"/>
      <c r="E55" s="280"/>
      <c r="F55" s="267"/>
      <c r="G55" s="302"/>
      <c r="H55" s="302"/>
      <c r="I55" s="303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</row>
    <row r="56">
      <c r="A56" s="285" t="s">
        <v>58</v>
      </c>
      <c r="B56" s="272" t="s">
        <v>104</v>
      </c>
      <c r="C56" s="294" t="s">
        <v>34</v>
      </c>
      <c r="D56" s="271" t="s">
        <v>100</v>
      </c>
      <c r="E56" s="301" t="s">
        <v>140</v>
      </c>
      <c r="F56" s="268" t="s">
        <v>109</v>
      </c>
      <c r="G56" s="267"/>
      <c r="H56" s="303"/>
      <c r="I56" s="302"/>
      <c r="J56" s="303"/>
      <c r="K56" s="303"/>
      <c r="L56" s="303"/>
      <c r="M56" s="267"/>
      <c r="N56" s="267"/>
      <c r="O56" s="267"/>
      <c r="P56" s="267"/>
      <c r="Q56" s="267"/>
      <c r="R56" s="267"/>
      <c r="S56" s="267"/>
      <c r="T56" s="267"/>
      <c r="U56" s="267"/>
      <c r="V56" s="267"/>
    </row>
    <row r="57">
      <c r="A57" s="294" t="s">
        <v>34</v>
      </c>
      <c r="B57" s="272" t="s">
        <v>102</v>
      </c>
      <c r="C57" s="285" t="s">
        <v>58</v>
      </c>
      <c r="D57" s="271" t="s">
        <v>105</v>
      </c>
      <c r="F57" s="268" t="s">
        <v>141</v>
      </c>
      <c r="G57" s="267"/>
      <c r="H57" s="303"/>
      <c r="I57" s="303"/>
      <c r="J57" s="303"/>
      <c r="K57" s="303"/>
      <c r="L57" s="303"/>
      <c r="M57" s="267"/>
      <c r="N57" s="267"/>
      <c r="O57" s="267"/>
      <c r="P57" s="267"/>
      <c r="Q57" s="267"/>
      <c r="R57" s="267"/>
      <c r="S57" s="267"/>
      <c r="T57" s="267"/>
      <c r="U57" s="267"/>
      <c r="V57" s="267"/>
    </row>
    <row r="58">
      <c r="A58" s="280"/>
      <c r="B58" s="281"/>
      <c r="C58" s="280"/>
      <c r="D58" s="282"/>
      <c r="E58" s="280"/>
      <c r="F58" s="267"/>
      <c r="G58" s="302"/>
      <c r="H58" s="302"/>
      <c r="I58" s="303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</row>
    <row r="59">
      <c r="A59" s="290" t="s">
        <v>72</v>
      </c>
      <c r="B59" s="272" t="s">
        <v>108</v>
      </c>
      <c r="C59" s="299" t="s">
        <v>116</v>
      </c>
      <c r="D59" s="271" t="s">
        <v>142</v>
      </c>
      <c r="E59" s="301" t="s">
        <v>143</v>
      </c>
      <c r="F59" s="268" t="s">
        <v>119</v>
      </c>
      <c r="G59" s="267"/>
      <c r="H59" s="303"/>
      <c r="I59" s="302"/>
      <c r="J59" s="303"/>
      <c r="K59" s="303"/>
      <c r="L59" s="303"/>
      <c r="M59" s="267"/>
      <c r="N59" s="267"/>
      <c r="O59" s="267"/>
      <c r="P59" s="267"/>
      <c r="Q59" s="267"/>
      <c r="R59" s="267"/>
      <c r="S59" s="267"/>
      <c r="T59" s="267"/>
      <c r="U59" s="267"/>
      <c r="V59" s="267"/>
    </row>
    <row r="60">
      <c r="A60" s="299" t="s">
        <v>116</v>
      </c>
      <c r="B60" s="272" t="s">
        <v>108</v>
      </c>
      <c r="C60" s="290" t="s">
        <v>72</v>
      </c>
      <c r="D60" s="271" t="s">
        <v>117</v>
      </c>
      <c r="F60" s="268" t="s">
        <v>144</v>
      </c>
      <c r="G60" s="267"/>
      <c r="H60" s="303"/>
      <c r="I60" s="303"/>
      <c r="J60" s="303"/>
      <c r="K60" s="303"/>
      <c r="L60" s="303"/>
      <c r="M60" s="267"/>
      <c r="N60" s="267"/>
      <c r="O60" s="267"/>
      <c r="P60" s="267"/>
      <c r="Q60" s="267"/>
      <c r="R60" s="267"/>
      <c r="S60" s="267"/>
      <c r="T60" s="267"/>
      <c r="U60" s="267"/>
      <c r="V60" s="267"/>
    </row>
    <row r="61">
      <c r="A61" s="315"/>
      <c r="B61" s="316"/>
      <c r="C61" s="315"/>
      <c r="D61" s="315"/>
      <c r="E61" s="315"/>
      <c r="F61" s="302"/>
      <c r="G61" s="302"/>
      <c r="H61" s="302"/>
      <c r="I61" s="303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</row>
    <row r="62">
      <c r="A62" s="297" t="s">
        <v>52</v>
      </c>
      <c r="B62" s="272" t="s">
        <v>95</v>
      </c>
      <c r="C62" s="292" t="s">
        <v>40</v>
      </c>
      <c r="D62" s="271" t="s">
        <v>109</v>
      </c>
      <c r="E62" s="301" t="s">
        <v>145</v>
      </c>
      <c r="F62" s="268" t="s">
        <v>109</v>
      </c>
      <c r="G62" s="267"/>
      <c r="H62" s="303"/>
      <c r="I62" s="302"/>
      <c r="J62" s="303"/>
      <c r="K62" s="303"/>
      <c r="L62" s="303"/>
      <c r="M62" s="267"/>
      <c r="N62" s="267"/>
      <c r="O62" s="267"/>
      <c r="P62" s="267"/>
      <c r="Q62" s="267"/>
      <c r="R62" s="267"/>
      <c r="S62" s="267"/>
      <c r="T62" s="267"/>
      <c r="U62" s="267"/>
      <c r="V62" s="267"/>
    </row>
    <row r="63">
      <c r="A63" s="297" t="s">
        <v>52</v>
      </c>
      <c r="B63" s="272" t="s">
        <v>95</v>
      </c>
      <c r="C63" s="292" t="s">
        <v>40</v>
      </c>
      <c r="D63" s="271" t="s">
        <v>44</v>
      </c>
      <c r="E63" s="301" t="s">
        <v>146</v>
      </c>
      <c r="F63" s="268" t="s">
        <v>53</v>
      </c>
      <c r="G63" s="267"/>
      <c r="H63" s="303"/>
      <c r="I63" s="303"/>
      <c r="J63" s="303"/>
      <c r="K63" s="303"/>
      <c r="L63" s="303"/>
      <c r="M63" s="267"/>
      <c r="N63" s="267"/>
      <c r="O63" s="267"/>
      <c r="P63" s="267"/>
      <c r="Q63" s="267"/>
      <c r="R63" s="267"/>
      <c r="S63" s="267"/>
      <c r="T63" s="267"/>
      <c r="U63" s="267"/>
      <c r="V63" s="267"/>
    </row>
    <row r="64">
      <c r="A64" s="315"/>
      <c r="B64" s="316"/>
      <c r="C64" s="315"/>
      <c r="D64" s="315"/>
      <c r="E64" s="315"/>
      <c r="F64" s="302"/>
      <c r="G64" s="302"/>
      <c r="H64" s="302"/>
      <c r="I64" s="303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</row>
    <row r="65">
      <c r="A65" s="294" t="s">
        <v>34</v>
      </c>
      <c r="B65" s="272" t="s">
        <v>124</v>
      </c>
      <c r="C65" s="274"/>
      <c r="D65" s="271" t="s">
        <v>103</v>
      </c>
      <c r="E65" s="301" t="s">
        <v>147</v>
      </c>
      <c r="F65" s="268" t="s">
        <v>129</v>
      </c>
      <c r="G65" s="267"/>
      <c r="H65" s="303"/>
      <c r="I65" s="303"/>
      <c r="J65" s="303"/>
      <c r="K65" s="303"/>
      <c r="L65" s="303"/>
      <c r="M65" s="267"/>
      <c r="N65" s="267"/>
      <c r="O65" s="267"/>
      <c r="P65" s="267"/>
      <c r="Q65" s="267"/>
      <c r="R65" s="267"/>
      <c r="S65" s="267"/>
      <c r="T65" s="267"/>
      <c r="U65" s="267"/>
      <c r="V65" s="267"/>
    </row>
    <row r="66">
      <c r="A66" s="294" t="s">
        <v>34</v>
      </c>
      <c r="B66" s="272" t="s">
        <v>124</v>
      </c>
      <c r="C66" s="274"/>
      <c r="D66" s="271" t="s">
        <v>113</v>
      </c>
      <c r="E66" s="301" t="s">
        <v>148</v>
      </c>
      <c r="F66" s="268" t="s">
        <v>149</v>
      </c>
      <c r="G66" s="267"/>
      <c r="H66" s="303"/>
      <c r="I66" s="303"/>
      <c r="J66" s="303"/>
      <c r="K66" s="303"/>
      <c r="L66" s="303"/>
      <c r="M66" s="267"/>
      <c r="N66" s="267"/>
      <c r="O66" s="267"/>
      <c r="P66" s="267"/>
      <c r="Q66" s="267"/>
      <c r="R66" s="267"/>
      <c r="S66" s="267"/>
      <c r="T66" s="267"/>
      <c r="U66" s="267"/>
      <c r="V66" s="267"/>
    </row>
    <row r="67">
      <c r="A67" s="280"/>
      <c r="B67" s="281"/>
      <c r="C67" s="280"/>
      <c r="D67" s="282"/>
      <c r="E67" s="280"/>
      <c r="F67" s="267"/>
      <c r="G67" s="267"/>
      <c r="H67" s="303"/>
      <c r="I67" s="303"/>
      <c r="J67" s="303"/>
      <c r="K67" s="303"/>
      <c r="L67" s="303"/>
      <c r="M67" s="267"/>
      <c r="N67" s="267"/>
      <c r="O67" s="267"/>
      <c r="P67" s="267"/>
      <c r="Q67" s="267"/>
      <c r="R67" s="267"/>
      <c r="S67" s="267"/>
      <c r="T67" s="267"/>
      <c r="U67" s="267"/>
      <c r="V67" s="267"/>
    </row>
    <row r="68">
      <c r="A68" s="299" t="s">
        <v>116</v>
      </c>
      <c r="B68" s="272" t="s">
        <v>108</v>
      </c>
      <c r="C68" s="317" t="s">
        <v>28</v>
      </c>
      <c r="D68" s="271" t="s">
        <v>150</v>
      </c>
      <c r="E68" s="314" t="s">
        <v>151</v>
      </c>
      <c r="F68" s="268" t="s">
        <v>119</v>
      </c>
      <c r="G68" s="268"/>
      <c r="H68" s="303"/>
      <c r="I68" s="302"/>
      <c r="J68" s="303"/>
      <c r="K68" s="303"/>
      <c r="L68" s="303"/>
      <c r="M68" s="267"/>
      <c r="N68" s="267"/>
      <c r="O68" s="267"/>
      <c r="P68" s="267"/>
      <c r="Q68" s="267"/>
      <c r="R68" s="267"/>
      <c r="S68" s="267"/>
      <c r="T68" s="267"/>
      <c r="U68" s="267"/>
      <c r="V68" s="267"/>
    </row>
    <row r="69">
      <c r="A69" s="317" t="s">
        <v>28</v>
      </c>
      <c r="B69" s="272" t="s">
        <v>102</v>
      </c>
      <c r="C69" s="299" t="s">
        <v>116</v>
      </c>
      <c r="D69" s="271" t="s">
        <v>150</v>
      </c>
      <c r="F69" s="268" t="s">
        <v>119</v>
      </c>
      <c r="G69" s="267"/>
      <c r="H69" s="303"/>
      <c r="I69" s="303"/>
      <c r="J69" s="303"/>
      <c r="K69" s="303"/>
      <c r="L69" s="303"/>
      <c r="M69" s="267"/>
      <c r="N69" s="267"/>
      <c r="O69" s="267"/>
      <c r="P69" s="267"/>
      <c r="Q69" s="267"/>
      <c r="R69" s="267"/>
      <c r="S69" s="267"/>
      <c r="T69" s="267"/>
      <c r="U69" s="267"/>
      <c r="V69" s="267"/>
    </row>
    <row r="70">
      <c r="A70" s="315"/>
      <c r="B70" s="316"/>
      <c r="C70" s="315"/>
      <c r="D70" s="315"/>
      <c r="E70" s="315"/>
      <c r="F70" s="302"/>
      <c r="G70" s="302"/>
      <c r="H70" s="302"/>
      <c r="I70" s="303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</row>
    <row r="71">
      <c r="A71" s="275" t="s">
        <v>46</v>
      </c>
      <c r="B71" s="272" t="s">
        <v>102</v>
      </c>
      <c r="C71" s="294" t="s">
        <v>34</v>
      </c>
      <c r="D71" s="271" t="s">
        <v>113</v>
      </c>
      <c r="E71" s="301" t="s">
        <v>152</v>
      </c>
      <c r="F71" s="268" t="s">
        <v>149</v>
      </c>
      <c r="G71" s="267"/>
      <c r="H71" s="303"/>
      <c r="I71" s="302"/>
      <c r="J71" s="303"/>
      <c r="K71" s="303"/>
      <c r="L71" s="303"/>
      <c r="M71" s="267"/>
      <c r="N71" s="267"/>
      <c r="O71" s="267"/>
      <c r="P71" s="267"/>
      <c r="Q71" s="267"/>
      <c r="R71" s="267"/>
      <c r="S71" s="267"/>
      <c r="T71" s="267"/>
      <c r="U71" s="267"/>
      <c r="V71" s="267"/>
    </row>
    <row r="72">
      <c r="A72" s="267"/>
      <c r="B72" s="267"/>
      <c r="C72" s="267"/>
      <c r="D72" s="271"/>
      <c r="E72" s="268"/>
      <c r="F72" s="267"/>
      <c r="G72" s="267"/>
      <c r="H72" s="303"/>
      <c r="I72" s="303"/>
      <c r="J72" s="303"/>
      <c r="K72" s="303"/>
      <c r="L72" s="303"/>
      <c r="M72" s="267"/>
      <c r="N72" s="267"/>
      <c r="O72" s="267"/>
      <c r="P72" s="267"/>
      <c r="Q72" s="267"/>
      <c r="R72" s="267"/>
      <c r="S72" s="267"/>
      <c r="T72" s="267"/>
      <c r="U72" s="267"/>
      <c r="V72" s="267"/>
    </row>
    <row r="73">
      <c r="A73" s="315"/>
      <c r="B73" s="316"/>
      <c r="C73" s="315"/>
      <c r="D73" s="315"/>
      <c r="E73" s="315"/>
      <c r="F73" s="302"/>
      <c r="G73" s="302"/>
      <c r="H73" s="302"/>
      <c r="I73" s="303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</row>
    <row r="74">
      <c r="A74" s="267"/>
      <c r="B74" s="270"/>
      <c r="C74" s="267"/>
      <c r="D74" s="266"/>
      <c r="E74" s="267"/>
      <c r="F74" s="267"/>
      <c r="G74" s="267"/>
      <c r="H74" s="303"/>
      <c r="I74" s="303"/>
      <c r="J74" s="303"/>
      <c r="K74" s="303"/>
      <c r="L74" s="303"/>
      <c r="M74" s="267"/>
      <c r="N74" s="267"/>
      <c r="O74" s="267"/>
      <c r="P74" s="267"/>
      <c r="Q74" s="267"/>
      <c r="R74" s="267"/>
      <c r="S74" s="267"/>
      <c r="T74" s="267"/>
      <c r="U74" s="267"/>
      <c r="V74" s="267"/>
    </row>
    <row r="75">
      <c r="A75" s="263" t="s">
        <v>153</v>
      </c>
      <c r="B75" s="264"/>
      <c r="C75" s="265"/>
      <c r="D75" s="266"/>
      <c r="E75" s="267"/>
      <c r="F75" s="267"/>
      <c r="G75" s="267"/>
      <c r="H75" s="303"/>
      <c r="I75" s="303"/>
      <c r="J75" s="303"/>
      <c r="K75" s="303"/>
      <c r="L75" s="303"/>
      <c r="M75" s="267"/>
      <c r="N75" s="267"/>
      <c r="O75" s="267"/>
      <c r="P75" s="267"/>
      <c r="Q75" s="267"/>
      <c r="R75" s="267"/>
      <c r="S75" s="267"/>
      <c r="T75" s="267"/>
      <c r="U75" s="267"/>
      <c r="V75" s="267"/>
    </row>
    <row r="76">
      <c r="A76" s="267"/>
      <c r="B76" s="270"/>
      <c r="C76" s="267"/>
      <c r="D76" s="266"/>
      <c r="E76" s="267"/>
      <c r="F76" s="267"/>
      <c r="G76" s="267"/>
      <c r="H76" s="303"/>
      <c r="I76" s="303"/>
      <c r="J76" s="303"/>
      <c r="K76" s="303"/>
      <c r="L76" s="303"/>
      <c r="M76" s="267"/>
      <c r="N76" s="267"/>
      <c r="O76" s="267"/>
      <c r="P76" s="267"/>
      <c r="Q76" s="267"/>
      <c r="R76" s="267"/>
      <c r="S76" s="267"/>
      <c r="T76" s="267"/>
      <c r="U76" s="267"/>
      <c r="V76" s="267"/>
    </row>
    <row r="77">
      <c r="A77" s="271" t="s">
        <v>90</v>
      </c>
      <c r="B77" s="272"/>
      <c r="C77" s="271" t="s">
        <v>91</v>
      </c>
      <c r="D77" s="271" t="s">
        <v>92</v>
      </c>
      <c r="E77" s="271" t="s">
        <v>93</v>
      </c>
      <c r="F77" s="267"/>
      <c r="G77" s="267"/>
      <c r="H77" s="303"/>
      <c r="I77" s="303"/>
      <c r="J77" s="303"/>
      <c r="K77" s="303"/>
      <c r="L77" s="303"/>
      <c r="M77" s="267"/>
      <c r="N77" s="267"/>
      <c r="O77" s="267"/>
      <c r="P77" s="267"/>
      <c r="Q77" s="267"/>
      <c r="R77" s="267"/>
      <c r="S77" s="267"/>
      <c r="T77" s="267"/>
      <c r="U77" s="267"/>
      <c r="V77" s="267"/>
    </row>
    <row r="78">
      <c r="A78" s="271"/>
      <c r="B78" s="272"/>
      <c r="C78" s="271"/>
      <c r="D78" s="271"/>
      <c r="E78" s="271"/>
      <c r="F78" s="267"/>
      <c r="G78" s="267"/>
      <c r="H78" s="303"/>
      <c r="I78" s="303"/>
      <c r="J78" s="303"/>
      <c r="K78" s="303"/>
      <c r="L78" s="303"/>
      <c r="M78" s="267"/>
      <c r="N78" s="267"/>
      <c r="O78" s="267"/>
      <c r="P78" s="267"/>
      <c r="Q78" s="267"/>
      <c r="R78" s="267"/>
      <c r="S78" s="267"/>
      <c r="T78" s="267"/>
      <c r="U78" s="267"/>
      <c r="V78" s="267"/>
    </row>
    <row r="79">
      <c r="A79" s="285" t="s">
        <v>58</v>
      </c>
      <c r="B79" s="272" t="s">
        <v>95</v>
      </c>
      <c r="C79" s="308" t="s">
        <v>78</v>
      </c>
      <c r="D79" s="271" t="s">
        <v>113</v>
      </c>
      <c r="E79" s="301" t="s">
        <v>154</v>
      </c>
      <c r="F79" s="268" t="s">
        <v>109</v>
      </c>
      <c r="G79" s="267"/>
      <c r="H79" s="303"/>
      <c r="I79" s="302"/>
      <c r="J79" s="303"/>
      <c r="K79" s="303"/>
      <c r="L79" s="303"/>
      <c r="M79" s="267"/>
      <c r="N79" s="267"/>
      <c r="O79" s="267"/>
      <c r="P79" s="267"/>
      <c r="Q79" s="267"/>
      <c r="R79" s="267"/>
      <c r="S79" s="267"/>
      <c r="T79" s="267"/>
      <c r="U79" s="267"/>
      <c r="V79" s="267"/>
    </row>
    <row r="80">
      <c r="A80" s="285" t="s">
        <v>58</v>
      </c>
      <c r="B80" s="272" t="s">
        <v>95</v>
      </c>
      <c r="C80" s="308" t="s">
        <v>78</v>
      </c>
      <c r="D80" s="271" t="s">
        <v>113</v>
      </c>
      <c r="E80" s="301" t="s">
        <v>155</v>
      </c>
      <c r="F80" s="267"/>
      <c r="G80" s="267"/>
      <c r="H80" s="303"/>
      <c r="I80" s="303"/>
      <c r="J80" s="303"/>
      <c r="K80" s="303"/>
      <c r="L80" s="303"/>
      <c r="M80" s="267"/>
      <c r="N80" s="267"/>
      <c r="O80" s="267"/>
      <c r="P80" s="267"/>
      <c r="Q80" s="267"/>
      <c r="R80" s="267"/>
      <c r="S80" s="267"/>
      <c r="T80" s="267"/>
      <c r="U80" s="267"/>
      <c r="V80" s="267"/>
    </row>
    <row r="81">
      <c r="A81" s="315"/>
      <c r="B81" s="316"/>
      <c r="C81" s="315"/>
      <c r="D81" s="315"/>
      <c r="E81" s="315"/>
      <c r="F81" s="302"/>
      <c r="G81" s="302"/>
      <c r="H81" s="302"/>
      <c r="I81" s="303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</row>
    <row r="82">
      <c r="A82" s="317" t="s">
        <v>28</v>
      </c>
      <c r="B82" s="272" t="s">
        <v>102</v>
      </c>
      <c r="C82" s="297" t="s">
        <v>52</v>
      </c>
      <c r="D82" s="271" t="s">
        <v>135</v>
      </c>
      <c r="E82" s="301" t="s">
        <v>156</v>
      </c>
      <c r="F82" s="268" t="s">
        <v>53</v>
      </c>
      <c r="G82" s="267"/>
      <c r="H82" s="303"/>
      <c r="I82" s="302"/>
      <c r="J82" s="303"/>
      <c r="K82" s="303"/>
      <c r="L82" s="303"/>
      <c r="M82" s="267"/>
      <c r="N82" s="267"/>
      <c r="O82" s="267"/>
      <c r="P82" s="267"/>
      <c r="Q82" s="267"/>
      <c r="R82" s="267"/>
      <c r="S82" s="267"/>
      <c r="T82" s="267"/>
      <c r="U82" s="267"/>
      <c r="V82" s="267"/>
    </row>
    <row r="83">
      <c r="A83" s="297" t="s">
        <v>52</v>
      </c>
      <c r="B83" s="272" t="s">
        <v>124</v>
      </c>
      <c r="C83" s="317" t="s">
        <v>28</v>
      </c>
      <c r="D83" s="271" t="s">
        <v>103</v>
      </c>
      <c r="E83" s="301" t="s">
        <v>157</v>
      </c>
      <c r="F83" s="267"/>
      <c r="G83" s="268"/>
      <c r="H83" s="303"/>
      <c r="I83" s="303"/>
      <c r="J83" s="303"/>
      <c r="K83" s="303"/>
      <c r="L83" s="303"/>
      <c r="M83" s="267"/>
      <c r="N83" s="267"/>
      <c r="O83" s="267"/>
      <c r="P83" s="267"/>
      <c r="Q83" s="267"/>
      <c r="R83" s="267"/>
      <c r="S83" s="267"/>
      <c r="T83" s="267"/>
      <c r="U83" s="267"/>
      <c r="V83" s="267"/>
    </row>
    <row r="84">
      <c r="A84" s="315"/>
      <c r="B84" s="316"/>
      <c r="C84" s="315"/>
      <c r="D84" s="315"/>
      <c r="E84" s="315"/>
      <c r="F84" s="302"/>
      <c r="G84" s="302"/>
      <c r="H84" s="302"/>
      <c r="I84" s="303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</row>
    <row r="85">
      <c r="A85" s="275" t="s">
        <v>46</v>
      </c>
      <c r="B85" s="272" t="s">
        <v>95</v>
      </c>
      <c r="C85" s="292" t="s">
        <v>40</v>
      </c>
      <c r="D85" s="271" t="s">
        <v>131</v>
      </c>
      <c r="E85" s="301" t="s">
        <v>158</v>
      </c>
      <c r="F85" s="268" t="s">
        <v>98</v>
      </c>
      <c r="G85" s="268"/>
      <c r="H85" s="303"/>
      <c r="I85" s="302"/>
      <c r="J85" s="303"/>
      <c r="K85" s="303"/>
      <c r="L85" s="303"/>
      <c r="M85" s="267"/>
      <c r="N85" s="267"/>
      <c r="O85" s="267"/>
      <c r="P85" s="267"/>
      <c r="Q85" s="267"/>
      <c r="R85" s="267"/>
      <c r="S85" s="267"/>
      <c r="T85" s="267"/>
      <c r="U85" s="267"/>
      <c r="V85" s="267"/>
    </row>
    <row r="86">
      <c r="A86" s="275" t="s">
        <v>46</v>
      </c>
      <c r="B86" s="272" t="s">
        <v>108</v>
      </c>
      <c r="C86" s="292" t="s">
        <v>40</v>
      </c>
      <c r="D86" s="271" t="s">
        <v>159</v>
      </c>
      <c r="E86" s="301" t="s">
        <v>160</v>
      </c>
      <c r="F86" s="267"/>
      <c r="G86" s="268"/>
      <c r="H86" s="303"/>
      <c r="I86" s="303"/>
      <c r="J86" s="303"/>
      <c r="K86" s="303"/>
      <c r="L86" s="303"/>
      <c r="M86" s="267"/>
      <c r="N86" s="267"/>
      <c r="O86" s="267"/>
      <c r="P86" s="267"/>
      <c r="Q86" s="267"/>
      <c r="R86" s="267"/>
      <c r="S86" s="267"/>
      <c r="T86" s="267"/>
      <c r="U86" s="267"/>
      <c r="V86" s="267"/>
    </row>
    <row r="87">
      <c r="A87" s="315"/>
      <c r="B87" s="316"/>
      <c r="C87" s="315"/>
      <c r="D87" s="315"/>
      <c r="E87" s="315"/>
      <c r="F87" s="302"/>
      <c r="G87" s="302"/>
      <c r="H87" s="302"/>
      <c r="I87" s="303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</row>
    <row r="88">
      <c r="A88" s="317" t="s">
        <v>28</v>
      </c>
      <c r="B88" s="272" t="s">
        <v>95</v>
      </c>
      <c r="C88" s="308" t="s">
        <v>78</v>
      </c>
      <c r="D88" s="271" t="s">
        <v>161</v>
      </c>
      <c r="E88" s="301" t="s">
        <v>162</v>
      </c>
      <c r="F88" s="306" t="s">
        <v>163</v>
      </c>
      <c r="G88" s="302"/>
      <c r="H88" s="302"/>
      <c r="I88" s="303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</row>
    <row r="89">
      <c r="A89" s="315"/>
      <c r="B89" s="316"/>
      <c r="C89" s="315"/>
      <c r="D89" s="315"/>
      <c r="E89" s="315"/>
      <c r="F89" s="302"/>
      <c r="G89" s="302"/>
      <c r="H89" s="302"/>
      <c r="I89" s="303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</row>
    <row r="90">
      <c r="A90" s="317" t="s">
        <v>28</v>
      </c>
      <c r="B90" s="272" t="s">
        <v>95</v>
      </c>
      <c r="C90" s="274"/>
      <c r="D90" s="271" t="s">
        <v>103</v>
      </c>
      <c r="E90" s="301" t="s">
        <v>164</v>
      </c>
      <c r="F90" s="268" t="s">
        <v>129</v>
      </c>
      <c r="G90" s="267"/>
      <c r="H90" s="303"/>
      <c r="I90" s="302"/>
      <c r="J90" s="303"/>
      <c r="K90" s="303"/>
      <c r="L90" s="303"/>
      <c r="M90" s="267"/>
      <c r="N90" s="267"/>
      <c r="O90" s="267"/>
      <c r="P90" s="267"/>
      <c r="Q90" s="267"/>
      <c r="R90" s="267"/>
      <c r="S90" s="267"/>
      <c r="T90" s="267"/>
      <c r="U90" s="267"/>
      <c r="V90" s="267"/>
    </row>
    <row r="91">
      <c r="A91" s="317" t="s">
        <v>28</v>
      </c>
      <c r="B91" s="272" t="s">
        <v>104</v>
      </c>
      <c r="C91" s="274"/>
      <c r="D91" s="271" t="s">
        <v>109</v>
      </c>
      <c r="F91" s="302"/>
      <c r="G91" s="302"/>
      <c r="H91" s="302"/>
      <c r="I91" s="303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</row>
    <row r="92">
      <c r="A92" s="315"/>
      <c r="B92" s="315"/>
      <c r="C92" s="315"/>
      <c r="D92" s="315"/>
      <c r="E92" s="315"/>
      <c r="F92" s="302"/>
      <c r="G92" s="302"/>
      <c r="H92" s="302"/>
      <c r="I92" s="303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</row>
    <row r="93">
      <c r="A93" s="297" t="s">
        <v>52</v>
      </c>
      <c r="B93" s="272" t="s">
        <v>124</v>
      </c>
      <c r="C93" s="294" t="s">
        <v>34</v>
      </c>
      <c r="D93" s="271" t="s">
        <v>113</v>
      </c>
      <c r="E93" s="301" t="s">
        <v>165</v>
      </c>
      <c r="F93" s="268" t="s">
        <v>53</v>
      </c>
      <c r="G93" s="267"/>
      <c r="H93" s="303"/>
      <c r="I93" s="302"/>
      <c r="J93" s="303"/>
      <c r="K93" s="303"/>
      <c r="L93" s="303"/>
      <c r="M93" s="267"/>
      <c r="N93" s="267"/>
      <c r="O93" s="267"/>
      <c r="P93" s="267"/>
      <c r="Q93" s="267"/>
      <c r="R93" s="267"/>
      <c r="S93" s="267"/>
      <c r="T93" s="267"/>
      <c r="U93" s="267"/>
      <c r="V93" s="267"/>
    </row>
    <row r="94">
      <c r="A94" s="297" t="s">
        <v>52</v>
      </c>
      <c r="B94" s="272" t="s">
        <v>124</v>
      </c>
      <c r="C94" s="294" t="s">
        <v>34</v>
      </c>
      <c r="D94" s="271" t="s">
        <v>117</v>
      </c>
      <c r="E94" s="301" t="s">
        <v>166</v>
      </c>
      <c r="F94" s="267"/>
      <c r="G94" s="267"/>
      <c r="H94" s="303"/>
      <c r="I94" s="303"/>
      <c r="J94" s="303"/>
      <c r="K94" s="303"/>
      <c r="L94" s="303"/>
      <c r="M94" s="267"/>
      <c r="N94" s="267"/>
      <c r="O94" s="267"/>
      <c r="P94" s="267"/>
      <c r="Q94" s="267"/>
      <c r="R94" s="267"/>
      <c r="S94" s="267"/>
      <c r="T94" s="267"/>
      <c r="U94" s="267"/>
      <c r="V94" s="267"/>
    </row>
    <row r="95">
      <c r="A95" s="315"/>
      <c r="B95" s="316"/>
      <c r="C95" s="315"/>
      <c r="D95" s="315"/>
      <c r="E95" s="315"/>
      <c r="F95" s="302"/>
      <c r="G95" s="302"/>
      <c r="H95" s="302"/>
      <c r="I95" s="303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</row>
    <row r="96">
      <c r="A96" s="317" t="s">
        <v>28</v>
      </c>
      <c r="B96" s="272" t="s">
        <v>104</v>
      </c>
      <c r="C96" s="292" t="s">
        <v>40</v>
      </c>
      <c r="D96" s="271" t="s">
        <v>96</v>
      </c>
      <c r="E96" s="301" t="s">
        <v>167</v>
      </c>
      <c r="F96" s="268" t="s">
        <v>168</v>
      </c>
      <c r="G96" s="267"/>
      <c r="H96" s="303"/>
      <c r="I96" s="302"/>
      <c r="J96" s="303"/>
      <c r="K96" s="303"/>
      <c r="L96" s="303"/>
      <c r="M96" s="267"/>
      <c r="N96" s="267"/>
      <c r="O96" s="267"/>
      <c r="P96" s="267"/>
      <c r="Q96" s="267"/>
      <c r="R96" s="267"/>
      <c r="S96" s="267"/>
      <c r="T96" s="267"/>
      <c r="U96" s="267"/>
      <c r="V96" s="267"/>
    </row>
    <row r="97">
      <c r="A97" s="317" t="s">
        <v>28</v>
      </c>
      <c r="B97" s="272" t="s">
        <v>124</v>
      </c>
      <c r="C97" s="292" t="s">
        <v>40</v>
      </c>
      <c r="D97" s="271" t="s">
        <v>125</v>
      </c>
      <c r="E97" s="301" t="s">
        <v>169</v>
      </c>
      <c r="F97" s="267"/>
      <c r="G97" s="267"/>
      <c r="H97" s="303"/>
      <c r="I97" s="303"/>
      <c r="J97" s="303"/>
      <c r="K97" s="303"/>
      <c r="L97" s="303"/>
      <c r="M97" s="267"/>
      <c r="N97" s="267"/>
      <c r="O97" s="267"/>
      <c r="P97" s="267"/>
      <c r="Q97" s="267"/>
      <c r="R97" s="267"/>
      <c r="S97" s="267"/>
      <c r="T97" s="267"/>
      <c r="U97" s="267"/>
      <c r="V97" s="267"/>
    </row>
    <row r="98">
      <c r="A98" s="315"/>
      <c r="B98" s="316"/>
      <c r="C98" s="315"/>
      <c r="D98" s="315"/>
      <c r="E98" s="315"/>
      <c r="F98" s="302"/>
      <c r="G98" s="302"/>
      <c r="H98" s="302"/>
      <c r="I98" s="303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</row>
    <row r="99">
      <c r="A99" s="275" t="s">
        <v>46</v>
      </c>
      <c r="B99" s="272" t="s">
        <v>102</v>
      </c>
      <c r="C99" s="290" t="s">
        <v>72</v>
      </c>
      <c r="D99" s="271" t="s">
        <v>120</v>
      </c>
      <c r="E99" s="301" t="s">
        <v>170</v>
      </c>
      <c r="F99" s="268" t="s">
        <v>98</v>
      </c>
      <c r="G99" s="267"/>
      <c r="H99" s="303"/>
      <c r="I99" s="302"/>
      <c r="J99" s="303"/>
      <c r="K99" s="303"/>
      <c r="L99" s="303"/>
      <c r="M99" s="267"/>
      <c r="N99" s="267"/>
      <c r="O99" s="267"/>
      <c r="P99" s="267"/>
      <c r="Q99" s="267"/>
      <c r="R99" s="267"/>
      <c r="S99" s="267"/>
      <c r="T99" s="267"/>
      <c r="U99" s="267"/>
      <c r="V99" s="267"/>
    </row>
    <row r="100">
      <c r="A100" s="275" t="s">
        <v>46</v>
      </c>
      <c r="B100" s="272" t="s">
        <v>124</v>
      </c>
      <c r="C100" s="290" t="s">
        <v>72</v>
      </c>
      <c r="D100" s="271" t="s">
        <v>171</v>
      </c>
      <c r="E100" s="301" t="s">
        <v>172</v>
      </c>
      <c r="F100" s="267"/>
      <c r="G100" s="267"/>
      <c r="H100" s="303"/>
      <c r="I100" s="303"/>
      <c r="J100" s="303"/>
      <c r="K100" s="303"/>
      <c r="L100" s="303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</row>
    <row r="101">
      <c r="A101" s="315"/>
      <c r="B101" s="316"/>
      <c r="C101" s="315"/>
      <c r="D101" s="315"/>
      <c r="E101" s="315"/>
      <c r="F101" s="302"/>
      <c r="G101" s="302"/>
      <c r="H101" s="302"/>
      <c r="I101" s="303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</row>
    <row r="102">
      <c r="A102" s="285" t="s">
        <v>58</v>
      </c>
      <c r="B102" s="272" t="s">
        <v>104</v>
      </c>
      <c r="C102" s="317" t="s">
        <v>28</v>
      </c>
      <c r="D102" s="271" t="s">
        <v>100</v>
      </c>
      <c r="E102" s="301" t="s">
        <v>173</v>
      </c>
      <c r="F102" s="268" t="s">
        <v>109</v>
      </c>
      <c r="G102" s="267"/>
      <c r="H102" s="303"/>
      <c r="I102" s="302"/>
      <c r="J102" s="303"/>
      <c r="K102" s="303"/>
      <c r="L102" s="303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</row>
    <row r="103">
      <c r="A103" s="317" t="s">
        <v>28</v>
      </c>
      <c r="B103" s="272" t="s">
        <v>124</v>
      </c>
      <c r="C103" s="285" t="s">
        <v>58</v>
      </c>
      <c r="D103" s="271" t="s">
        <v>161</v>
      </c>
      <c r="E103" s="301" t="s">
        <v>174</v>
      </c>
      <c r="F103" s="267"/>
      <c r="G103" s="267"/>
      <c r="H103" s="303"/>
      <c r="I103" s="303"/>
      <c r="J103" s="303"/>
      <c r="K103" s="303"/>
      <c r="L103" s="303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</row>
    <row r="104">
      <c r="A104" s="315"/>
      <c r="B104" s="316"/>
      <c r="C104" s="315"/>
      <c r="D104" s="315"/>
      <c r="E104" s="315"/>
      <c r="F104" s="302"/>
      <c r="G104" s="302"/>
      <c r="H104" s="302"/>
      <c r="I104" s="303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</row>
    <row r="105">
      <c r="A105" s="317" t="s">
        <v>28</v>
      </c>
      <c r="B105" s="272" t="s">
        <v>108</v>
      </c>
      <c r="C105" s="275" t="s">
        <v>46</v>
      </c>
      <c r="D105" s="271" t="s">
        <v>112</v>
      </c>
      <c r="E105" s="301" t="s">
        <v>175</v>
      </c>
      <c r="F105" s="268" t="s">
        <v>98</v>
      </c>
      <c r="G105" s="267"/>
      <c r="H105" s="303"/>
      <c r="I105" s="302"/>
      <c r="J105" s="303"/>
      <c r="K105" s="303"/>
      <c r="L105" s="303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</row>
    <row r="106">
      <c r="A106" s="275" t="s">
        <v>46</v>
      </c>
      <c r="B106" s="272" t="s">
        <v>104</v>
      </c>
      <c r="C106" s="317" t="s">
        <v>28</v>
      </c>
      <c r="D106" s="271" t="s">
        <v>131</v>
      </c>
      <c r="E106" s="301" t="s">
        <v>175</v>
      </c>
      <c r="F106" s="268"/>
      <c r="G106" s="302"/>
      <c r="H106" s="303"/>
      <c r="I106" s="303"/>
      <c r="J106" s="303"/>
      <c r="K106" s="303"/>
      <c r="L106" s="303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</row>
    <row r="107">
      <c r="A107" s="315"/>
      <c r="B107" s="316"/>
      <c r="C107" s="315"/>
      <c r="D107" s="315"/>
      <c r="E107" s="315"/>
      <c r="F107" s="302"/>
      <c r="G107" s="302"/>
      <c r="H107" s="302"/>
      <c r="I107" s="303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</row>
    <row r="108">
      <c r="A108" s="267"/>
      <c r="B108" s="270"/>
      <c r="C108" s="267"/>
      <c r="D108" s="266"/>
      <c r="E108" s="267"/>
      <c r="F108" s="268"/>
      <c r="G108" s="267"/>
      <c r="H108" s="303"/>
      <c r="I108" s="302"/>
      <c r="J108" s="303"/>
      <c r="K108" s="303"/>
      <c r="L108" s="303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</row>
    <row r="109">
      <c r="A109" s="318" t="s">
        <v>176</v>
      </c>
      <c r="D109" s="266"/>
      <c r="E109" s="267"/>
      <c r="F109" s="267"/>
      <c r="G109" s="267"/>
      <c r="H109" s="303"/>
      <c r="I109" s="303"/>
      <c r="J109" s="303"/>
      <c r="K109" s="303"/>
      <c r="L109" s="303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</row>
    <row r="110">
      <c r="A110" s="267"/>
      <c r="B110" s="270"/>
      <c r="C110" s="267"/>
      <c r="D110" s="266"/>
      <c r="E110" s="267"/>
      <c r="F110" s="302"/>
      <c r="G110" s="302"/>
      <c r="H110" s="302"/>
      <c r="I110" s="303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</row>
    <row r="111">
      <c r="A111" s="271" t="s">
        <v>90</v>
      </c>
      <c r="B111" s="272"/>
      <c r="C111" s="271" t="s">
        <v>91</v>
      </c>
      <c r="D111" s="271" t="s">
        <v>92</v>
      </c>
      <c r="E111" s="271" t="s">
        <v>93</v>
      </c>
      <c r="F111" s="267"/>
      <c r="G111" s="267"/>
      <c r="H111" s="303"/>
      <c r="I111" s="303"/>
      <c r="J111" s="303"/>
      <c r="K111" s="303"/>
      <c r="L111" s="303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</row>
    <row r="112">
      <c r="A112" s="271"/>
      <c r="B112" s="272"/>
      <c r="C112" s="271"/>
      <c r="D112" s="271"/>
      <c r="E112" s="271"/>
      <c r="F112" s="267"/>
      <c r="G112" s="267"/>
      <c r="H112" s="303"/>
      <c r="I112" s="303"/>
      <c r="J112" s="303"/>
      <c r="K112" s="303"/>
      <c r="L112" s="303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</row>
    <row r="113">
      <c r="A113" s="290" t="s">
        <v>72</v>
      </c>
      <c r="B113" s="272" t="s">
        <v>95</v>
      </c>
      <c r="C113" s="308" t="s">
        <v>78</v>
      </c>
      <c r="D113" s="271" t="s">
        <v>177</v>
      </c>
      <c r="E113" s="301" t="s">
        <v>178</v>
      </c>
      <c r="F113" s="268" t="s">
        <v>144</v>
      </c>
      <c r="G113" s="267"/>
      <c r="H113" s="303"/>
      <c r="I113" s="303"/>
      <c r="J113" s="303"/>
      <c r="K113" s="303"/>
      <c r="L113" s="303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</row>
    <row r="114">
      <c r="A114" s="290" t="s">
        <v>72</v>
      </c>
      <c r="B114" s="272" t="s">
        <v>108</v>
      </c>
      <c r="C114" s="308" t="s">
        <v>78</v>
      </c>
      <c r="D114" s="271" t="s">
        <v>179</v>
      </c>
      <c r="E114" s="301" t="s">
        <v>180</v>
      </c>
      <c r="F114" s="267"/>
      <c r="G114" s="267"/>
      <c r="H114" s="303"/>
      <c r="I114" s="303"/>
      <c r="J114" s="303"/>
      <c r="K114" s="303"/>
      <c r="L114" s="303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</row>
    <row r="115">
      <c r="A115" s="315"/>
      <c r="B115" s="316"/>
      <c r="C115" s="315"/>
      <c r="D115" s="315"/>
      <c r="E115" s="315"/>
      <c r="F115" s="267"/>
      <c r="G115" s="267"/>
      <c r="H115" s="303"/>
      <c r="I115" s="303"/>
      <c r="J115" s="303"/>
      <c r="K115" s="303"/>
      <c r="L115" s="303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</row>
    <row r="116">
      <c r="A116" s="274"/>
      <c r="B116" s="272" t="s">
        <v>124</v>
      </c>
      <c r="C116" s="308" t="s">
        <v>78</v>
      </c>
      <c r="D116" s="271" t="s">
        <v>181</v>
      </c>
      <c r="E116" s="301" t="s">
        <v>182</v>
      </c>
      <c r="F116" s="268" t="s">
        <v>129</v>
      </c>
      <c r="G116" s="319"/>
      <c r="H116" s="303"/>
      <c r="I116" s="302"/>
      <c r="J116" s="303"/>
      <c r="K116" s="303"/>
      <c r="L116" s="303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</row>
    <row r="117">
      <c r="A117" s="274"/>
      <c r="B117" s="272" t="s">
        <v>104</v>
      </c>
      <c r="C117" s="308" t="s">
        <v>78</v>
      </c>
      <c r="D117" s="271" t="s">
        <v>183</v>
      </c>
      <c r="E117" s="301" t="s">
        <v>184</v>
      </c>
      <c r="F117" s="268"/>
      <c r="G117" s="319"/>
      <c r="H117" s="303"/>
      <c r="I117" s="303"/>
      <c r="J117" s="303"/>
      <c r="K117" s="303"/>
      <c r="L117" s="303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</row>
    <row r="118">
      <c r="A118" s="315"/>
      <c r="B118" s="316"/>
      <c r="C118" s="315"/>
      <c r="D118" s="315"/>
      <c r="E118" s="315"/>
      <c r="F118" s="302"/>
      <c r="G118" s="302"/>
      <c r="H118" s="302"/>
      <c r="I118" s="303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</row>
    <row r="119">
      <c r="A119" s="290" t="s">
        <v>72</v>
      </c>
      <c r="B119" s="272" t="s">
        <v>102</v>
      </c>
      <c r="C119" s="297" t="s">
        <v>52</v>
      </c>
      <c r="D119" s="271" t="s">
        <v>117</v>
      </c>
      <c r="E119" s="301" t="s">
        <v>185</v>
      </c>
      <c r="F119" s="268" t="s">
        <v>53</v>
      </c>
      <c r="G119" s="296"/>
      <c r="H119" s="303"/>
      <c r="I119" s="302"/>
      <c r="J119" s="303"/>
      <c r="K119" s="303"/>
      <c r="L119" s="303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</row>
    <row r="120">
      <c r="A120" s="290" t="s">
        <v>72</v>
      </c>
      <c r="B120" s="272" t="s">
        <v>104</v>
      </c>
      <c r="C120" s="297" t="s">
        <v>52</v>
      </c>
      <c r="D120" s="271" t="s">
        <v>171</v>
      </c>
      <c r="E120" s="301" t="s">
        <v>186</v>
      </c>
      <c r="F120" s="268" t="s">
        <v>159</v>
      </c>
      <c r="G120" s="267"/>
      <c r="H120" s="303"/>
      <c r="I120" s="303"/>
      <c r="J120" s="303"/>
      <c r="K120" s="303"/>
      <c r="L120" s="303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</row>
    <row r="121">
      <c r="A121" s="315"/>
      <c r="B121" s="316"/>
      <c r="C121" s="315"/>
      <c r="D121" s="315"/>
      <c r="E121" s="315"/>
      <c r="F121" s="268"/>
      <c r="G121" s="302"/>
      <c r="H121" s="302"/>
      <c r="I121" s="303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</row>
    <row r="122">
      <c r="A122" s="294" t="s">
        <v>34</v>
      </c>
      <c r="B122" s="272" t="s">
        <v>108</v>
      </c>
      <c r="C122" s="292" t="s">
        <v>40</v>
      </c>
      <c r="D122" s="271" t="s">
        <v>105</v>
      </c>
      <c r="E122" s="301" t="s">
        <v>187</v>
      </c>
      <c r="F122" s="268" t="s">
        <v>168</v>
      </c>
      <c r="G122" s="267"/>
      <c r="H122" s="303"/>
      <c r="I122" s="302"/>
      <c r="J122" s="303"/>
      <c r="K122" s="303"/>
      <c r="L122" s="303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</row>
    <row r="123">
      <c r="A123" s="294" t="s">
        <v>34</v>
      </c>
      <c r="B123" s="272" t="s">
        <v>124</v>
      </c>
      <c r="C123" s="292" t="s">
        <v>40</v>
      </c>
      <c r="D123" s="271" t="s">
        <v>105</v>
      </c>
      <c r="E123" s="301" t="s">
        <v>188</v>
      </c>
      <c r="F123" s="268"/>
      <c r="G123" s="267"/>
      <c r="H123" s="303"/>
      <c r="I123" s="303"/>
      <c r="J123" s="303"/>
      <c r="K123" s="303"/>
      <c r="L123" s="303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</row>
    <row r="124">
      <c r="A124" s="315"/>
      <c r="B124" s="316"/>
      <c r="C124" s="315"/>
      <c r="D124" s="315"/>
      <c r="E124" s="315"/>
      <c r="F124" s="268"/>
      <c r="G124" s="302"/>
      <c r="H124" s="302"/>
      <c r="I124" s="303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</row>
    <row r="125">
      <c r="A125" s="285" t="s">
        <v>58</v>
      </c>
      <c r="B125" s="272" t="s">
        <v>95</v>
      </c>
      <c r="C125" s="290" t="s">
        <v>72</v>
      </c>
      <c r="D125" s="271" t="s">
        <v>183</v>
      </c>
      <c r="E125" s="301" t="s">
        <v>189</v>
      </c>
      <c r="F125" s="268" t="s">
        <v>109</v>
      </c>
      <c r="G125" s="267"/>
      <c r="H125" s="303"/>
      <c r="I125" s="302"/>
      <c r="J125" s="303"/>
      <c r="K125" s="303"/>
      <c r="L125" s="303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</row>
    <row r="126">
      <c r="A126" s="290" t="s">
        <v>72</v>
      </c>
      <c r="B126" s="272" t="s">
        <v>124</v>
      </c>
      <c r="C126" s="285" t="s">
        <v>58</v>
      </c>
      <c r="D126" s="271" t="s">
        <v>171</v>
      </c>
      <c r="E126" s="301" t="s">
        <v>190</v>
      </c>
      <c r="F126" s="268"/>
      <c r="G126" s="267"/>
      <c r="H126" s="303"/>
      <c r="I126" s="303"/>
      <c r="J126" s="303"/>
      <c r="K126" s="303"/>
      <c r="L126" s="303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</row>
    <row r="127">
      <c r="A127" s="315"/>
      <c r="B127" s="316"/>
      <c r="C127" s="315"/>
      <c r="D127" s="315"/>
      <c r="E127" s="315"/>
      <c r="F127" s="268"/>
      <c r="G127" s="302"/>
      <c r="H127" s="302"/>
      <c r="I127" s="303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</row>
    <row r="128">
      <c r="A128" s="292" t="s">
        <v>40</v>
      </c>
      <c r="B128" s="272" t="s">
        <v>108</v>
      </c>
      <c r="C128" s="308" t="s">
        <v>78</v>
      </c>
      <c r="D128" s="271" t="s">
        <v>191</v>
      </c>
      <c r="E128" s="301" t="s">
        <v>192</v>
      </c>
      <c r="F128" s="268" t="s">
        <v>168</v>
      </c>
      <c r="G128" s="267"/>
      <c r="H128" s="303"/>
      <c r="I128" s="302"/>
      <c r="J128" s="303"/>
      <c r="K128" s="303"/>
      <c r="L128" s="303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</row>
    <row r="129">
      <c r="A129" s="292" t="s">
        <v>40</v>
      </c>
      <c r="B129" s="272" t="s">
        <v>124</v>
      </c>
      <c r="C129" s="308" t="s">
        <v>78</v>
      </c>
      <c r="D129" s="271" t="s">
        <v>103</v>
      </c>
      <c r="E129" s="301" t="s">
        <v>193</v>
      </c>
      <c r="F129" s="268"/>
      <c r="G129" s="267"/>
      <c r="H129" s="303"/>
      <c r="I129" s="303"/>
      <c r="J129" s="303"/>
      <c r="K129" s="303"/>
      <c r="L129" s="303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</row>
    <row r="130">
      <c r="A130" s="315"/>
      <c r="B130" s="316"/>
      <c r="C130" s="315"/>
      <c r="D130" s="315"/>
      <c r="E130" s="315"/>
      <c r="F130" s="268"/>
      <c r="G130" s="302"/>
      <c r="H130" s="302"/>
      <c r="I130" s="303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</row>
    <row r="131">
      <c r="A131" s="294" t="s">
        <v>34</v>
      </c>
      <c r="B131" s="272" t="s">
        <v>95</v>
      </c>
      <c r="C131" s="308" t="s">
        <v>78</v>
      </c>
      <c r="D131" s="271" t="s">
        <v>194</v>
      </c>
      <c r="E131" s="314" t="s">
        <v>195</v>
      </c>
      <c r="F131" s="268" t="s">
        <v>149</v>
      </c>
      <c r="G131" s="267"/>
      <c r="H131" s="303"/>
      <c r="I131" s="302"/>
      <c r="J131" s="303"/>
      <c r="K131" s="303"/>
      <c r="L131" s="303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</row>
    <row r="132">
      <c r="A132" s="308" t="s">
        <v>78</v>
      </c>
      <c r="B132" s="272" t="s">
        <v>124</v>
      </c>
      <c r="C132" s="294" t="s">
        <v>34</v>
      </c>
      <c r="D132" s="271" t="s">
        <v>194</v>
      </c>
      <c r="E132" s="301" t="s">
        <v>196</v>
      </c>
      <c r="F132" s="268"/>
      <c r="G132" s="267"/>
      <c r="H132" s="303"/>
      <c r="I132" s="303"/>
      <c r="J132" s="303"/>
      <c r="K132" s="303"/>
      <c r="L132" s="303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</row>
    <row r="133">
      <c r="A133" s="320"/>
      <c r="B133" s="321"/>
      <c r="C133" s="320"/>
      <c r="D133" s="320"/>
      <c r="E133" s="315"/>
      <c r="F133" s="268"/>
      <c r="G133" s="302"/>
      <c r="H133" s="302"/>
      <c r="I133" s="303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</row>
    <row r="134">
      <c r="A134" s="294" t="s">
        <v>34</v>
      </c>
      <c r="B134" s="272" t="s">
        <v>102</v>
      </c>
      <c r="C134" s="317" t="s">
        <v>28</v>
      </c>
      <c r="D134" s="271" t="s">
        <v>103</v>
      </c>
      <c r="E134" s="301" t="s">
        <v>197</v>
      </c>
      <c r="F134" s="268" t="s">
        <v>149</v>
      </c>
      <c r="G134" s="267"/>
      <c r="H134" s="303"/>
      <c r="I134" s="322"/>
      <c r="J134" s="303"/>
      <c r="K134" s="303"/>
      <c r="L134" s="303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</row>
    <row r="135">
      <c r="A135" s="317" t="s">
        <v>28</v>
      </c>
      <c r="B135" s="272" t="s">
        <v>102</v>
      </c>
      <c r="C135" s="294" t="s">
        <v>34</v>
      </c>
      <c r="D135" s="271" t="s">
        <v>198</v>
      </c>
      <c r="E135" s="301" t="s">
        <v>199</v>
      </c>
      <c r="F135" s="268"/>
      <c r="G135" s="267"/>
      <c r="H135" s="303"/>
      <c r="I135" s="303"/>
      <c r="J135" s="303"/>
      <c r="K135" s="303"/>
      <c r="L135" s="303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</row>
    <row r="136">
      <c r="A136" s="320"/>
      <c r="B136" s="321"/>
      <c r="C136" s="320"/>
      <c r="D136" s="320"/>
      <c r="E136" s="315"/>
      <c r="F136" s="268"/>
      <c r="G136" s="322"/>
      <c r="H136" s="322"/>
      <c r="I136" s="303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</row>
    <row r="137">
      <c r="A137" s="285" t="s">
        <v>58</v>
      </c>
      <c r="B137" s="272" t="s">
        <v>95</v>
      </c>
      <c r="C137" s="292" t="s">
        <v>40</v>
      </c>
      <c r="D137" s="271" t="s">
        <v>183</v>
      </c>
      <c r="E137" s="301" t="s">
        <v>200</v>
      </c>
      <c r="F137" s="268" t="s">
        <v>109</v>
      </c>
      <c r="G137" s="267"/>
      <c r="H137" s="303"/>
      <c r="I137" s="322"/>
      <c r="J137" s="303"/>
      <c r="K137" s="303"/>
      <c r="L137" s="303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</row>
    <row r="138">
      <c r="A138" s="285" t="s">
        <v>58</v>
      </c>
      <c r="B138" s="272" t="s">
        <v>104</v>
      </c>
      <c r="C138" s="292" t="s">
        <v>40</v>
      </c>
      <c r="D138" s="271" t="s">
        <v>191</v>
      </c>
      <c r="E138" s="301" t="s">
        <v>201</v>
      </c>
      <c r="F138" s="268"/>
      <c r="G138" s="267"/>
      <c r="H138" s="303"/>
      <c r="I138" s="303"/>
      <c r="J138" s="303"/>
      <c r="K138" s="303"/>
      <c r="L138" s="303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</row>
    <row r="139">
      <c r="A139" s="320"/>
      <c r="B139" s="321"/>
      <c r="C139" s="320"/>
      <c r="D139" s="320"/>
      <c r="E139" s="315"/>
      <c r="F139" s="268"/>
      <c r="G139" s="322"/>
      <c r="H139" s="322"/>
      <c r="I139" s="303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</row>
    <row r="140">
      <c r="A140" s="290" t="s">
        <v>72</v>
      </c>
      <c r="B140" s="272" t="s">
        <v>104</v>
      </c>
      <c r="C140" s="274"/>
      <c r="D140" s="271" t="s">
        <v>171</v>
      </c>
      <c r="E140" s="314" t="s">
        <v>202</v>
      </c>
      <c r="F140" s="268" t="s">
        <v>129</v>
      </c>
      <c r="G140" s="322"/>
      <c r="H140" s="322"/>
      <c r="I140" s="303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</row>
    <row r="141">
      <c r="A141" s="274"/>
      <c r="B141" s="272" t="s">
        <v>95</v>
      </c>
      <c r="C141" s="290" t="s">
        <v>72</v>
      </c>
      <c r="D141" s="271" t="s">
        <v>191</v>
      </c>
      <c r="E141" s="314" t="s">
        <v>203</v>
      </c>
      <c r="F141" s="268"/>
      <c r="G141" s="322"/>
      <c r="H141" s="322"/>
      <c r="I141" s="303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</row>
    <row r="142">
      <c r="A142" s="320"/>
      <c r="B142" s="321"/>
      <c r="C142" s="320"/>
      <c r="D142" s="320"/>
      <c r="E142" s="315"/>
      <c r="F142" s="268"/>
      <c r="G142" s="322"/>
      <c r="H142" s="322"/>
      <c r="I142" s="303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</row>
    <row r="143">
      <c r="A143" s="294" t="s">
        <v>34</v>
      </c>
      <c r="B143" s="272" t="s">
        <v>104</v>
      </c>
      <c r="C143" s="299" t="s">
        <v>116</v>
      </c>
      <c r="D143" s="271" t="s">
        <v>171</v>
      </c>
      <c r="E143" s="301" t="s">
        <v>204</v>
      </c>
      <c r="F143" s="268" t="s">
        <v>149</v>
      </c>
      <c r="G143" s="267"/>
      <c r="H143" s="303"/>
      <c r="I143" s="322"/>
      <c r="J143" s="303"/>
      <c r="K143" s="303"/>
      <c r="L143" s="303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</row>
    <row r="144">
      <c r="A144" s="294" t="s">
        <v>34</v>
      </c>
      <c r="B144" s="272" t="s">
        <v>124</v>
      </c>
      <c r="C144" s="299" t="s">
        <v>116</v>
      </c>
      <c r="D144" s="271" t="s">
        <v>117</v>
      </c>
      <c r="E144" s="301" t="s">
        <v>205</v>
      </c>
      <c r="F144" s="268"/>
      <c r="G144" s="267"/>
      <c r="H144" s="303"/>
      <c r="I144" s="322"/>
      <c r="J144" s="303"/>
      <c r="K144" s="303"/>
      <c r="L144" s="303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</row>
    <row r="145">
      <c r="A145" s="320"/>
      <c r="B145" s="321"/>
      <c r="C145" s="320"/>
      <c r="D145" s="320"/>
      <c r="E145" s="315"/>
      <c r="F145" s="268"/>
      <c r="G145" s="267"/>
      <c r="H145" s="303"/>
      <c r="I145" s="322"/>
      <c r="J145" s="303"/>
      <c r="K145" s="303"/>
      <c r="L145" s="303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</row>
    <row r="146">
      <c r="A146" s="267"/>
      <c r="B146" s="270"/>
      <c r="C146" s="267"/>
      <c r="D146" s="266"/>
      <c r="E146" s="267"/>
      <c r="F146" s="268"/>
      <c r="G146" s="267"/>
      <c r="H146" s="303"/>
      <c r="I146" s="322"/>
      <c r="J146" s="303"/>
      <c r="K146" s="303"/>
      <c r="L146" s="303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</row>
    <row r="147">
      <c r="A147" s="318" t="s">
        <v>206</v>
      </c>
      <c r="D147" s="266"/>
      <c r="E147" s="267"/>
      <c r="G147" s="267"/>
      <c r="H147" s="303"/>
      <c r="I147" s="303"/>
      <c r="J147" s="303"/>
      <c r="K147" s="303"/>
      <c r="L147" s="303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</row>
    <row r="148">
      <c r="A148" s="267"/>
      <c r="B148" s="270"/>
      <c r="C148" s="267"/>
      <c r="D148" s="266"/>
      <c r="E148" s="267"/>
      <c r="F148" s="322"/>
      <c r="G148" s="322"/>
      <c r="H148" s="322"/>
      <c r="I148" s="303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</row>
    <row r="149">
      <c r="A149" s="271" t="s">
        <v>90</v>
      </c>
      <c r="B149" s="272"/>
      <c r="C149" s="271" t="s">
        <v>91</v>
      </c>
      <c r="D149" s="271" t="s">
        <v>92</v>
      </c>
      <c r="E149" s="271" t="s">
        <v>93</v>
      </c>
      <c r="F149" s="267"/>
      <c r="G149" s="267"/>
      <c r="H149" s="303"/>
      <c r="I149" s="303"/>
      <c r="J149" s="303"/>
      <c r="K149" s="303"/>
      <c r="L149" s="303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</row>
    <row r="150">
      <c r="A150" s="267"/>
      <c r="B150" s="270"/>
      <c r="C150" s="267"/>
      <c r="D150" s="266"/>
      <c r="E150" s="267"/>
      <c r="F150" s="267"/>
      <c r="G150" s="267"/>
      <c r="H150" s="303"/>
      <c r="I150" s="303"/>
      <c r="J150" s="303"/>
      <c r="K150" s="303"/>
      <c r="L150" s="303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</row>
    <row r="151">
      <c r="A151" s="317" t="s">
        <v>28</v>
      </c>
      <c r="B151" s="272" t="s">
        <v>108</v>
      </c>
      <c r="C151" s="308" t="s">
        <v>78</v>
      </c>
      <c r="D151" s="271" t="s">
        <v>183</v>
      </c>
      <c r="E151" s="301" t="s">
        <v>207</v>
      </c>
      <c r="F151" s="268" t="s">
        <v>208</v>
      </c>
      <c r="G151" s="267"/>
      <c r="H151" s="303"/>
      <c r="I151" s="303"/>
      <c r="J151" s="303"/>
      <c r="K151" s="303"/>
      <c r="L151" s="303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</row>
    <row r="152">
      <c r="A152" s="320"/>
      <c r="B152" s="321"/>
      <c r="C152" s="320"/>
      <c r="D152" s="320"/>
      <c r="E152" s="320"/>
      <c r="F152" s="267"/>
      <c r="G152" s="267"/>
      <c r="H152" s="303"/>
      <c r="I152" s="303"/>
      <c r="J152" s="303"/>
      <c r="K152" s="303"/>
      <c r="L152" s="303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</row>
    <row r="153">
      <c r="A153" s="297" t="s">
        <v>52</v>
      </c>
      <c r="B153" s="272" t="s">
        <v>95</v>
      </c>
      <c r="C153" s="299" t="s">
        <v>116</v>
      </c>
      <c r="D153" s="271" t="s">
        <v>109</v>
      </c>
      <c r="E153" s="301" t="s">
        <v>209</v>
      </c>
      <c r="F153" s="268" t="s">
        <v>53</v>
      </c>
      <c r="G153" s="267"/>
      <c r="H153" s="303"/>
      <c r="I153" s="322"/>
      <c r="J153" s="303"/>
      <c r="K153" s="303"/>
      <c r="L153" s="303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</row>
    <row r="154">
      <c r="A154" s="299" t="s">
        <v>116</v>
      </c>
      <c r="B154" s="272" t="s">
        <v>108</v>
      </c>
      <c r="C154" s="297" t="s">
        <v>52</v>
      </c>
      <c r="D154" s="271" t="s">
        <v>181</v>
      </c>
      <c r="E154" s="301" t="s">
        <v>210</v>
      </c>
      <c r="F154" s="268"/>
      <c r="G154" s="267"/>
      <c r="H154" s="303"/>
      <c r="I154" s="303"/>
      <c r="J154" s="303"/>
      <c r="K154" s="303"/>
      <c r="L154" s="303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</row>
    <row r="155">
      <c r="A155" s="320"/>
      <c r="B155" s="321"/>
      <c r="C155" s="320"/>
      <c r="D155" s="320"/>
      <c r="E155" s="320"/>
      <c r="F155" s="322"/>
      <c r="G155" s="322"/>
      <c r="H155" s="322"/>
      <c r="I155" s="303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</row>
    <row r="156">
      <c r="A156" s="317" t="s">
        <v>28</v>
      </c>
      <c r="B156" s="272" t="s">
        <v>124</v>
      </c>
      <c r="C156" s="290" t="s">
        <v>72</v>
      </c>
      <c r="D156" s="271" t="s">
        <v>139</v>
      </c>
      <c r="E156" s="301" t="s">
        <v>211</v>
      </c>
      <c r="F156" s="268" t="s">
        <v>144</v>
      </c>
      <c r="G156" s="267"/>
      <c r="H156" s="303"/>
      <c r="I156" s="322"/>
      <c r="J156" s="303"/>
      <c r="K156" s="303"/>
      <c r="L156" s="303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</row>
    <row r="157">
      <c r="A157" s="290" t="s">
        <v>72</v>
      </c>
      <c r="B157" s="272" t="s">
        <v>102</v>
      </c>
      <c r="C157" s="317" t="s">
        <v>28</v>
      </c>
      <c r="D157" s="271" t="s">
        <v>171</v>
      </c>
      <c r="E157" s="301" t="s">
        <v>212</v>
      </c>
      <c r="G157" s="267"/>
      <c r="H157" s="303"/>
      <c r="I157" s="303"/>
      <c r="J157" s="303"/>
      <c r="K157" s="303"/>
      <c r="L157" s="303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</row>
    <row r="158">
      <c r="A158" s="320"/>
      <c r="B158" s="321"/>
      <c r="C158" s="320"/>
      <c r="D158" s="320"/>
      <c r="E158" s="320"/>
      <c r="F158" s="322"/>
      <c r="G158" s="322"/>
      <c r="H158" s="322"/>
      <c r="I158" s="303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</row>
    <row r="159">
      <c r="A159" s="308" t="s">
        <v>78</v>
      </c>
      <c r="B159" s="272" t="s">
        <v>124</v>
      </c>
      <c r="C159" s="299" t="s">
        <v>116</v>
      </c>
      <c r="D159" s="271" t="s">
        <v>109</v>
      </c>
      <c r="E159" s="314" t="s">
        <v>213</v>
      </c>
      <c r="F159" s="268" t="s">
        <v>22</v>
      </c>
      <c r="G159" s="267"/>
      <c r="H159" s="303"/>
      <c r="I159" s="322"/>
      <c r="J159" s="303"/>
      <c r="K159" s="303"/>
      <c r="L159" s="303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</row>
    <row r="160">
      <c r="A160" s="308" t="s">
        <v>78</v>
      </c>
      <c r="B160" s="272" t="s">
        <v>102</v>
      </c>
      <c r="C160" s="299" t="s">
        <v>116</v>
      </c>
      <c r="D160" s="271" t="s">
        <v>109</v>
      </c>
      <c r="E160" s="314" t="s">
        <v>214</v>
      </c>
      <c r="F160" s="268"/>
      <c r="G160" s="267"/>
      <c r="H160" s="303"/>
      <c r="I160" s="303"/>
      <c r="J160" s="303"/>
      <c r="K160" s="303"/>
      <c r="L160" s="303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</row>
    <row r="161">
      <c r="A161" s="320"/>
      <c r="B161" s="321"/>
      <c r="C161" s="320"/>
      <c r="D161" s="320"/>
      <c r="E161" s="320"/>
      <c r="F161" s="322"/>
      <c r="G161" s="322"/>
      <c r="H161" s="322"/>
      <c r="I161" s="303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</row>
    <row r="162">
      <c r="A162" s="285" t="s">
        <v>58</v>
      </c>
      <c r="B162" s="272" t="s">
        <v>102</v>
      </c>
      <c r="C162" s="299" t="s">
        <v>116</v>
      </c>
      <c r="D162" s="271" t="s">
        <v>183</v>
      </c>
      <c r="E162" s="301" t="s">
        <v>215</v>
      </c>
      <c r="F162" s="268" t="s">
        <v>109</v>
      </c>
      <c r="G162" s="267"/>
      <c r="H162" s="303"/>
      <c r="I162" s="322"/>
      <c r="J162" s="303"/>
      <c r="K162" s="303"/>
      <c r="L162" s="303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</row>
    <row r="163">
      <c r="A163" s="285" t="s">
        <v>58</v>
      </c>
      <c r="B163" s="272" t="s">
        <v>124</v>
      </c>
      <c r="C163" s="299" t="s">
        <v>116</v>
      </c>
      <c r="D163" s="271" t="s">
        <v>183</v>
      </c>
      <c r="E163" s="301" t="s">
        <v>216</v>
      </c>
      <c r="F163" s="268"/>
      <c r="G163" s="267"/>
      <c r="H163" s="303"/>
      <c r="I163" s="303"/>
      <c r="J163" s="303"/>
      <c r="K163" s="303"/>
      <c r="L163" s="303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</row>
    <row r="164">
      <c r="A164" s="320"/>
      <c r="B164" s="321"/>
      <c r="C164" s="320"/>
      <c r="D164" s="320"/>
      <c r="E164" s="320"/>
      <c r="F164" s="322"/>
      <c r="G164" s="322"/>
      <c r="H164" s="322"/>
      <c r="I164" s="303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</row>
    <row r="165">
      <c r="A165" s="267"/>
      <c r="B165" s="270"/>
      <c r="C165" s="267"/>
      <c r="D165" s="266"/>
      <c r="E165" s="267"/>
      <c r="F165" s="268"/>
      <c r="G165" s="268"/>
      <c r="H165" s="303"/>
      <c r="I165" s="303"/>
      <c r="J165" s="303"/>
      <c r="K165" s="303"/>
      <c r="L165" s="303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</row>
    <row r="166">
      <c r="A166" s="318" t="s">
        <v>217</v>
      </c>
      <c r="D166" s="266"/>
      <c r="E166" s="267"/>
      <c r="G166" s="267"/>
      <c r="H166" s="303"/>
      <c r="I166" s="303"/>
      <c r="J166" s="303"/>
      <c r="K166" s="303"/>
      <c r="L166" s="303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</row>
    <row r="167">
      <c r="A167" s="267"/>
      <c r="B167" s="270"/>
      <c r="C167" s="267"/>
      <c r="D167" s="266"/>
      <c r="E167" s="267"/>
      <c r="F167" s="322"/>
      <c r="G167" s="323"/>
      <c r="H167" s="322"/>
      <c r="I167" s="303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</row>
    <row r="168">
      <c r="A168" s="271" t="s">
        <v>90</v>
      </c>
      <c r="B168" s="272"/>
      <c r="C168" s="271" t="s">
        <v>91</v>
      </c>
      <c r="D168" s="271" t="s">
        <v>92</v>
      </c>
      <c r="E168" s="271" t="s">
        <v>93</v>
      </c>
      <c r="F168" s="267"/>
      <c r="G168" s="267"/>
      <c r="H168" s="303"/>
      <c r="I168" s="303"/>
      <c r="J168" s="303"/>
      <c r="K168" s="303"/>
      <c r="L168" s="303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</row>
    <row r="169">
      <c r="A169" s="267"/>
      <c r="B169" s="270"/>
      <c r="C169" s="267"/>
      <c r="D169" s="266"/>
      <c r="E169" s="267"/>
      <c r="F169" s="267"/>
      <c r="G169" s="267"/>
      <c r="H169" s="303"/>
      <c r="I169" s="303"/>
      <c r="J169" s="303"/>
      <c r="K169" s="303"/>
      <c r="L169" s="303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</row>
    <row r="170">
      <c r="A170" s="290" t="s">
        <v>72</v>
      </c>
      <c r="B170" s="272" t="s">
        <v>104</v>
      </c>
      <c r="C170" s="297" t="s">
        <v>52</v>
      </c>
      <c r="D170" s="271" t="s">
        <v>22</v>
      </c>
      <c r="E170" s="301" t="s">
        <v>218</v>
      </c>
      <c r="F170" s="268" t="s">
        <v>159</v>
      </c>
      <c r="G170" s="267"/>
      <c r="H170" s="303"/>
      <c r="I170" s="303"/>
      <c r="J170" s="303"/>
      <c r="K170" s="303"/>
      <c r="L170" s="303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</row>
    <row r="171">
      <c r="A171" s="290" t="s">
        <v>72</v>
      </c>
      <c r="B171" s="272" t="s">
        <v>95</v>
      </c>
      <c r="C171" s="297" t="s">
        <v>52</v>
      </c>
      <c r="D171" s="271" t="s">
        <v>103</v>
      </c>
      <c r="E171" s="301" t="s">
        <v>219</v>
      </c>
      <c r="F171" s="267"/>
      <c r="G171" s="267"/>
      <c r="H171" s="303"/>
      <c r="I171" s="303"/>
      <c r="J171" s="303"/>
      <c r="K171" s="303"/>
      <c r="L171" s="303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</row>
    <row r="172">
      <c r="A172" s="320"/>
      <c r="B172" s="321"/>
      <c r="C172" s="320"/>
      <c r="D172" s="320"/>
      <c r="E172" s="320"/>
      <c r="F172" s="267"/>
      <c r="G172" s="267"/>
      <c r="H172" s="303"/>
      <c r="I172" s="303"/>
      <c r="J172" s="303"/>
      <c r="K172" s="303"/>
      <c r="L172" s="303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</row>
    <row r="173">
      <c r="A173" s="275" t="s">
        <v>46</v>
      </c>
      <c r="B173" s="272" t="s">
        <v>124</v>
      </c>
      <c r="C173" s="317" t="s">
        <v>28</v>
      </c>
      <c r="D173" s="271" t="s">
        <v>120</v>
      </c>
      <c r="E173" s="301" t="s">
        <v>220</v>
      </c>
      <c r="F173" s="268" t="s">
        <v>98</v>
      </c>
      <c r="G173" s="268"/>
      <c r="H173" s="303"/>
      <c r="I173" s="303"/>
      <c r="J173" s="303"/>
      <c r="K173" s="303"/>
      <c r="L173" s="303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</row>
    <row r="174">
      <c r="A174" s="317" t="s">
        <v>28</v>
      </c>
      <c r="B174" s="272" t="s">
        <v>95</v>
      </c>
      <c r="C174" s="275" t="s">
        <v>46</v>
      </c>
      <c r="D174" s="271" t="s">
        <v>161</v>
      </c>
      <c r="E174" s="301" t="s">
        <v>221</v>
      </c>
      <c r="F174" s="267"/>
      <c r="G174" s="267"/>
      <c r="H174" s="303"/>
      <c r="I174" s="303"/>
      <c r="J174" s="303"/>
      <c r="K174" s="303"/>
      <c r="L174" s="303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</row>
    <row r="175">
      <c r="A175" s="317" t="s">
        <v>28</v>
      </c>
      <c r="B175" s="272" t="s">
        <v>108</v>
      </c>
      <c r="C175" s="275" t="s">
        <v>46</v>
      </c>
      <c r="D175" s="271" t="s">
        <v>161</v>
      </c>
      <c r="E175" s="301" t="s">
        <v>222</v>
      </c>
      <c r="F175" s="267"/>
      <c r="G175" s="267"/>
      <c r="H175" s="303"/>
      <c r="I175" s="303"/>
      <c r="J175" s="303"/>
      <c r="K175" s="303"/>
      <c r="L175" s="303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</row>
    <row r="176">
      <c r="A176" s="320"/>
      <c r="B176" s="321"/>
      <c r="C176" s="320"/>
      <c r="D176" s="320"/>
      <c r="E176" s="320"/>
      <c r="F176" s="322"/>
      <c r="G176" s="323"/>
      <c r="H176" s="322"/>
      <c r="I176" s="303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</row>
    <row r="177">
      <c r="A177" s="285" t="s">
        <v>58</v>
      </c>
      <c r="B177" s="272" t="s">
        <v>124</v>
      </c>
      <c r="C177" s="290" t="s">
        <v>72</v>
      </c>
      <c r="D177" s="271" t="s">
        <v>208</v>
      </c>
      <c r="E177" s="301" t="s">
        <v>223</v>
      </c>
      <c r="F177" s="268" t="s">
        <v>109</v>
      </c>
      <c r="G177" s="268"/>
      <c r="H177" s="303"/>
      <c r="I177" s="303"/>
      <c r="J177" s="303"/>
      <c r="K177" s="303"/>
      <c r="L177" s="303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</row>
    <row r="178">
      <c r="A178" s="290" t="s">
        <v>72</v>
      </c>
      <c r="B178" s="272" t="s">
        <v>124</v>
      </c>
      <c r="C178" s="285" t="s">
        <v>58</v>
      </c>
      <c r="D178" s="271" t="s">
        <v>171</v>
      </c>
      <c r="E178" s="301" t="s">
        <v>224</v>
      </c>
      <c r="F178" s="267"/>
      <c r="G178" s="267"/>
      <c r="H178" s="303"/>
      <c r="I178" s="303"/>
      <c r="J178" s="303"/>
      <c r="K178" s="303"/>
      <c r="L178" s="303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</row>
    <row r="179">
      <c r="A179" s="285" t="s">
        <v>58</v>
      </c>
      <c r="B179" s="272" t="s">
        <v>102</v>
      </c>
      <c r="C179" s="290" t="s">
        <v>72</v>
      </c>
      <c r="D179" s="271" t="s">
        <v>208</v>
      </c>
      <c r="E179" s="301" t="s">
        <v>225</v>
      </c>
      <c r="F179" s="324"/>
      <c r="G179" s="323"/>
      <c r="H179" s="322"/>
      <c r="I179" s="303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</row>
    <row r="180">
      <c r="A180" s="320"/>
      <c r="B180" s="321"/>
      <c r="C180" s="320"/>
      <c r="D180" s="320"/>
      <c r="E180" s="320"/>
      <c r="F180" s="324"/>
      <c r="G180" s="268"/>
      <c r="H180" s="303"/>
      <c r="I180" s="303"/>
      <c r="J180" s="303"/>
      <c r="K180" s="303"/>
      <c r="L180" s="303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</row>
    <row r="181">
      <c r="A181" s="285" t="s">
        <v>58</v>
      </c>
      <c r="B181" s="272" t="s">
        <v>108</v>
      </c>
      <c r="C181" s="317" t="s">
        <v>28</v>
      </c>
      <c r="D181" s="271" t="s">
        <v>37</v>
      </c>
      <c r="E181" s="301" t="s">
        <v>226</v>
      </c>
      <c r="F181" s="268" t="s">
        <v>109</v>
      </c>
      <c r="G181" s="267"/>
      <c r="H181" s="303"/>
      <c r="I181" s="303"/>
      <c r="J181" s="303"/>
      <c r="K181" s="303"/>
      <c r="L181" s="303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</row>
    <row r="182">
      <c r="A182" s="285" t="s">
        <v>58</v>
      </c>
      <c r="B182" s="272" t="s">
        <v>95</v>
      </c>
      <c r="C182" s="317" t="s">
        <v>28</v>
      </c>
      <c r="D182" s="271" t="s">
        <v>208</v>
      </c>
      <c r="E182" s="301" t="s">
        <v>227</v>
      </c>
      <c r="F182" s="322"/>
      <c r="G182" s="323"/>
      <c r="H182" s="322"/>
      <c r="I182" s="303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</row>
    <row r="183">
      <c r="A183" s="320"/>
      <c r="B183" s="321"/>
      <c r="C183" s="320"/>
      <c r="D183" s="320"/>
      <c r="E183" s="320"/>
      <c r="F183" s="267"/>
      <c r="G183" s="267"/>
      <c r="H183" s="303"/>
      <c r="I183" s="303"/>
      <c r="J183" s="303"/>
      <c r="K183" s="303"/>
      <c r="L183" s="303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</row>
    <row r="184">
      <c r="A184" s="267"/>
      <c r="B184" s="270"/>
      <c r="C184" s="267"/>
      <c r="D184" s="266"/>
      <c r="E184" s="267"/>
      <c r="F184" s="267"/>
      <c r="G184" s="268"/>
      <c r="H184" s="303"/>
      <c r="I184" s="303"/>
      <c r="J184" s="303"/>
      <c r="K184" s="303"/>
      <c r="L184" s="303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</row>
    <row r="185">
      <c r="A185" s="267"/>
      <c r="B185" s="270"/>
      <c r="C185" s="267"/>
      <c r="D185" s="266"/>
      <c r="E185" s="267"/>
      <c r="F185" s="267"/>
      <c r="G185" s="267"/>
      <c r="H185" s="303"/>
      <c r="I185" s="303"/>
      <c r="J185" s="303"/>
      <c r="K185" s="303"/>
      <c r="L185" s="303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</row>
    <row r="186">
      <c r="A186" s="267"/>
      <c r="B186" s="270"/>
      <c r="C186" s="267"/>
      <c r="D186" s="266"/>
      <c r="E186" s="267"/>
      <c r="F186" s="267"/>
      <c r="G186" s="267"/>
      <c r="H186" s="303"/>
      <c r="I186" s="303"/>
      <c r="J186" s="303"/>
      <c r="K186" s="303"/>
      <c r="L186" s="303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</row>
    <row r="187">
      <c r="A187" s="267"/>
      <c r="B187" s="270"/>
      <c r="C187" s="267"/>
      <c r="D187" s="266"/>
      <c r="E187" s="267"/>
      <c r="F187" s="267"/>
      <c r="G187" s="267"/>
      <c r="H187" s="303"/>
      <c r="I187" s="303"/>
      <c r="J187" s="303"/>
      <c r="K187" s="303"/>
      <c r="L187" s="303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</row>
    <row r="188">
      <c r="A188" s="267"/>
      <c r="B188" s="270"/>
      <c r="C188" s="267"/>
      <c r="D188" s="266"/>
      <c r="E188" s="267"/>
      <c r="F188" s="267"/>
      <c r="G188" s="267"/>
      <c r="H188" s="303"/>
      <c r="I188" s="303"/>
      <c r="J188" s="303"/>
      <c r="K188" s="303"/>
      <c r="L188" s="303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</row>
    <row r="189">
      <c r="A189" s="267"/>
      <c r="B189" s="270"/>
      <c r="C189" s="267"/>
      <c r="D189" s="266"/>
      <c r="E189" s="267"/>
      <c r="F189" s="267"/>
      <c r="G189" s="267"/>
      <c r="H189" s="303"/>
      <c r="I189" s="303"/>
      <c r="J189" s="303"/>
      <c r="K189" s="303"/>
      <c r="L189" s="303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</row>
    <row r="190">
      <c r="A190" s="267"/>
      <c r="B190" s="270"/>
      <c r="C190" s="267"/>
      <c r="D190" s="266"/>
      <c r="E190" s="267"/>
      <c r="F190" s="267"/>
      <c r="G190" s="267"/>
      <c r="H190" s="303"/>
      <c r="I190" s="303"/>
      <c r="J190" s="303"/>
      <c r="K190" s="303"/>
      <c r="L190" s="303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</row>
    <row r="191">
      <c r="A191" s="267"/>
      <c r="B191" s="270"/>
      <c r="C191" s="267"/>
      <c r="D191" s="266"/>
      <c r="E191" s="267"/>
      <c r="F191" s="267"/>
      <c r="G191" s="267"/>
      <c r="H191" s="303"/>
      <c r="I191" s="303"/>
      <c r="J191" s="303"/>
      <c r="K191" s="303"/>
      <c r="L191" s="303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</row>
    <row r="192">
      <c r="A192" s="267"/>
      <c r="B192" s="270"/>
      <c r="C192" s="267"/>
      <c r="D192" s="266"/>
      <c r="E192" s="267"/>
      <c r="F192" s="267"/>
      <c r="G192" s="267"/>
      <c r="H192" s="303"/>
      <c r="I192" s="303"/>
      <c r="J192" s="303"/>
      <c r="K192" s="303"/>
      <c r="L192" s="303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</row>
    <row r="193">
      <c r="A193" s="267"/>
      <c r="B193" s="270"/>
      <c r="C193" s="267"/>
      <c r="D193" s="266"/>
      <c r="E193" s="267"/>
      <c r="F193" s="267"/>
      <c r="G193" s="267"/>
      <c r="H193" s="303"/>
      <c r="I193" s="303"/>
      <c r="J193" s="303"/>
      <c r="K193" s="303"/>
      <c r="L193" s="303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</row>
    <row r="194">
      <c r="A194" s="267"/>
      <c r="B194" s="270"/>
      <c r="C194" s="267"/>
      <c r="D194" s="266"/>
      <c r="E194" s="267"/>
      <c r="F194" s="267"/>
      <c r="G194" s="267"/>
      <c r="H194" s="303"/>
      <c r="I194" s="303"/>
      <c r="J194" s="303"/>
      <c r="K194" s="303"/>
      <c r="L194" s="303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</row>
    <row r="195">
      <c r="A195" s="267"/>
      <c r="B195" s="270"/>
      <c r="C195" s="267"/>
      <c r="D195" s="266"/>
      <c r="E195" s="267"/>
      <c r="F195" s="267"/>
      <c r="G195" s="267"/>
      <c r="H195" s="303"/>
      <c r="I195" s="303"/>
      <c r="J195" s="303"/>
      <c r="K195" s="303"/>
      <c r="L195" s="303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</row>
    <row r="196">
      <c r="A196" s="267"/>
      <c r="B196" s="270"/>
      <c r="C196" s="267"/>
      <c r="D196" s="266"/>
      <c r="E196" s="267"/>
      <c r="F196" s="267"/>
      <c r="G196" s="267"/>
      <c r="H196" s="303"/>
      <c r="I196" s="303"/>
      <c r="J196" s="303"/>
      <c r="K196" s="303"/>
      <c r="L196" s="303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</row>
    <row r="197">
      <c r="A197" s="267"/>
      <c r="B197" s="270"/>
      <c r="C197" s="267"/>
      <c r="D197" s="266"/>
      <c r="E197" s="267"/>
      <c r="F197" s="267"/>
      <c r="G197" s="267"/>
      <c r="H197" s="303"/>
      <c r="I197" s="303"/>
      <c r="J197" s="303"/>
      <c r="K197" s="303"/>
      <c r="L197" s="303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</row>
    <row r="198">
      <c r="A198" s="267"/>
      <c r="B198" s="270"/>
      <c r="C198" s="267"/>
      <c r="D198" s="266"/>
      <c r="E198" s="267"/>
      <c r="F198" s="267"/>
      <c r="G198" s="267"/>
      <c r="H198" s="303"/>
      <c r="I198" s="303"/>
      <c r="J198" s="303"/>
      <c r="K198" s="303"/>
      <c r="L198" s="303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</row>
    <row r="199">
      <c r="A199" s="267"/>
      <c r="B199" s="270"/>
      <c r="C199" s="267"/>
      <c r="D199" s="266"/>
      <c r="E199" s="267"/>
      <c r="F199" s="267"/>
      <c r="G199" s="267"/>
      <c r="H199" s="303"/>
      <c r="I199" s="303"/>
      <c r="J199" s="303"/>
      <c r="K199" s="303"/>
      <c r="L199" s="303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</row>
    <row r="200">
      <c r="A200" s="267"/>
      <c r="B200" s="270"/>
      <c r="C200" s="267"/>
      <c r="D200" s="266"/>
      <c r="E200" s="267"/>
      <c r="F200" s="267"/>
      <c r="G200" s="267"/>
      <c r="H200" s="303"/>
      <c r="I200" s="303"/>
      <c r="J200" s="303"/>
      <c r="K200" s="303"/>
      <c r="L200" s="303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</row>
    <row r="201">
      <c r="A201" s="267"/>
      <c r="B201" s="270"/>
      <c r="C201" s="267"/>
      <c r="D201" s="266"/>
      <c r="E201" s="267"/>
      <c r="F201" s="267"/>
      <c r="G201" s="267"/>
      <c r="H201" s="303"/>
      <c r="I201" s="303"/>
      <c r="J201" s="303"/>
      <c r="K201" s="303"/>
      <c r="L201" s="303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</row>
    <row r="202">
      <c r="A202" s="267"/>
      <c r="B202" s="270"/>
      <c r="C202" s="267"/>
      <c r="D202" s="266"/>
      <c r="E202" s="267"/>
      <c r="F202" s="267"/>
      <c r="G202" s="267"/>
      <c r="H202" s="303"/>
      <c r="I202" s="303"/>
      <c r="J202" s="303"/>
      <c r="K202" s="303"/>
      <c r="L202" s="303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</row>
    <row r="203">
      <c r="A203" s="267"/>
      <c r="B203" s="270"/>
      <c r="C203" s="267"/>
      <c r="D203" s="266"/>
      <c r="E203" s="267"/>
      <c r="F203" s="267"/>
      <c r="G203" s="267"/>
      <c r="H203" s="303"/>
      <c r="I203" s="303"/>
      <c r="J203" s="303"/>
      <c r="K203" s="303"/>
      <c r="L203" s="303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</row>
    <row r="204">
      <c r="A204" s="267"/>
      <c r="B204" s="270"/>
      <c r="C204" s="267"/>
      <c r="D204" s="266"/>
      <c r="E204" s="267"/>
      <c r="F204" s="267"/>
      <c r="G204" s="267"/>
      <c r="H204" s="303"/>
      <c r="I204" s="303"/>
      <c r="J204" s="303"/>
      <c r="K204" s="303"/>
      <c r="L204" s="303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</row>
    <row r="205">
      <c r="A205" s="267"/>
      <c r="B205" s="270"/>
      <c r="C205" s="267"/>
      <c r="D205" s="266"/>
      <c r="E205" s="267"/>
      <c r="F205" s="267"/>
      <c r="G205" s="267"/>
      <c r="H205" s="303"/>
      <c r="I205" s="303"/>
      <c r="J205" s="303"/>
      <c r="K205" s="303"/>
      <c r="L205" s="303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</row>
    <row r="206">
      <c r="A206" s="267"/>
      <c r="B206" s="270"/>
      <c r="C206" s="267"/>
      <c r="D206" s="266"/>
      <c r="E206" s="267"/>
      <c r="F206" s="267"/>
      <c r="G206" s="267"/>
      <c r="H206" s="303"/>
      <c r="I206" s="303"/>
      <c r="J206" s="303"/>
      <c r="K206" s="303"/>
      <c r="L206" s="303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</row>
    <row r="207">
      <c r="A207" s="267"/>
      <c r="B207" s="270"/>
      <c r="C207" s="267"/>
      <c r="D207" s="266"/>
      <c r="E207" s="267"/>
      <c r="F207" s="267"/>
      <c r="G207" s="267"/>
      <c r="H207" s="303"/>
      <c r="I207" s="303"/>
      <c r="J207" s="303"/>
      <c r="K207" s="303"/>
      <c r="L207" s="303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</row>
    <row r="208">
      <c r="A208" s="267"/>
      <c r="B208" s="270"/>
      <c r="C208" s="267"/>
      <c r="D208" s="266"/>
      <c r="E208" s="267"/>
      <c r="F208" s="267"/>
      <c r="G208" s="267"/>
      <c r="H208" s="303"/>
      <c r="I208" s="303"/>
      <c r="J208" s="303"/>
      <c r="K208" s="303"/>
      <c r="L208" s="303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</row>
    <row r="209">
      <c r="A209" s="267"/>
      <c r="B209" s="270"/>
      <c r="C209" s="267"/>
      <c r="D209" s="266"/>
      <c r="E209" s="267"/>
      <c r="F209" s="267"/>
      <c r="G209" s="267"/>
      <c r="H209" s="303"/>
      <c r="I209" s="303"/>
      <c r="J209" s="303"/>
      <c r="K209" s="303"/>
      <c r="L209" s="303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</row>
    <row r="210">
      <c r="A210" s="267"/>
      <c r="B210" s="270"/>
      <c r="C210" s="267"/>
      <c r="D210" s="266"/>
      <c r="E210" s="267"/>
      <c r="F210" s="267"/>
      <c r="G210" s="267"/>
      <c r="H210" s="303"/>
      <c r="I210" s="303"/>
      <c r="J210" s="303"/>
      <c r="K210" s="303"/>
      <c r="L210" s="303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</row>
    <row r="211">
      <c r="A211" s="267"/>
      <c r="B211" s="270"/>
      <c r="C211" s="267"/>
      <c r="D211" s="266"/>
      <c r="E211" s="267"/>
      <c r="F211" s="267"/>
      <c r="G211" s="267"/>
      <c r="H211" s="303"/>
      <c r="I211" s="303"/>
      <c r="J211" s="303"/>
      <c r="K211" s="303"/>
      <c r="L211" s="303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</row>
    <row r="212">
      <c r="A212" s="267"/>
      <c r="B212" s="270"/>
      <c r="C212" s="267"/>
      <c r="D212" s="266"/>
      <c r="E212" s="267"/>
      <c r="F212" s="267"/>
      <c r="G212" s="267"/>
      <c r="H212" s="303"/>
      <c r="I212" s="303"/>
      <c r="J212" s="303"/>
      <c r="K212" s="303"/>
      <c r="L212" s="303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</row>
    <row r="213">
      <c r="A213" s="267"/>
      <c r="B213" s="270"/>
      <c r="C213" s="267"/>
      <c r="D213" s="266"/>
      <c r="E213" s="267"/>
      <c r="F213" s="267"/>
      <c r="G213" s="267"/>
      <c r="H213" s="303"/>
      <c r="I213" s="303"/>
      <c r="J213" s="303"/>
      <c r="K213" s="303"/>
      <c r="L213" s="303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</row>
    <row r="214">
      <c r="A214" s="267"/>
      <c r="B214" s="270"/>
      <c r="C214" s="267"/>
      <c r="D214" s="266"/>
      <c r="E214" s="267"/>
      <c r="F214" s="267"/>
      <c r="G214" s="267"/>
      <c r="H214" s="303"/>
      <c r="I214" s="303"/>
      <c r="J214" s="303"/>
      <c r="K214" s="303"/>
      <c r="L214" s="303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</row>
    <row r="215">
      <c r="A215" s="267"/>
      <c r="B215" s="270"/>
      <c r="C215" s="267"/>
      <c r="D215" s="266"/>
      <c r="E215" s="267"/>
      <c r="F215" s="267"/>
      <c r="G215" s="267"/>
      <c r="H215" s="303"/>
      <c r="I215" s="303"/>
      <c r="J215" s="303"/>
      <c r="K215" s="303"/>
      <c r="L215" s="303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</row>
    <row r="216">
      <c r="A216" s="267"/>
      <c r="B216" s="270"/>
      <c r="C216" s="267"/>
      <c r="D216" s="266"/>
      <c r="E216" s="267"/>
      <c r="F216" s="267"/>
      <c r="G216" s="267"/>
      <c r="H216" s="303"/>
      <c r="I216" s="303"/>
      <c r="J216" s="303"/>
      <c r="K216" s="303"/>
      <c r="L216" s="303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</row>
    <row r="217">
      <c r="A217" s="267"/>
      <c r="B217" s="270"/>
      <c r="C217" s="267"/>
      <c r="D217" s="266"/>
      <c r="E217" s="267"/>
      <c r="F217" s="267"/>
      <c r="G217" s="267"/>
      <c r="H217" s="303"/>
      <c r="I217" s="303"/>
      <c r="J217" s="303"/>
      <c r="K217" s="303"/>
      <c r="L217" s="303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</row>
    <row r="218">
      <c r="A218" s="267"/>
      <c r="B218" s="270"/>
      <c r="C218" s="267"/>
      <c r="D218" s="266"/>
      <c r="E218" s="267"/>
      <c r="F218" s="267"/>
      <c r="G218" s="267"/>
      <c r="H218" s="303"/>
      <c r="I218" s="303"/>
      <c r="J218" s="303"/>
      <c r="K218" s="303"/>
      <c r="L218" s="303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</row>
    <row r="219">
      <c r="A219" s="267"/>
      <c r="B219" s="270"/>
      <c r="C219" s="267"/>
      <c r="D219" s="266"/>
      <c r="E219" s="267"/>
      <c r="F219" s="267"/>
      <c r="G219" s="267"/>
      <c r="H219" s="303"/>
      <c r="I219" s="303"/>
      <c r="J219" s="303"/>
      <c r="K219" s="303"/>
      <c r="L219" s="303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</row>
    <row r="220">
      <c r="A220" s="267"/>
      <c r="B220" s="270"/>
      <c r="C220" s="267"/>
      <c r="D220" s="266"/>
      <c r="E220" s="267"/>
      <c r="F220" s="267"/>
      <c r="G220" s="267"/>
      <c r="H220" s="303"/>
      <c r="I220" s="303"/>
      <c r="J220" s="303"/>
      <c r="K220" s="303"/>
      <c r="L220" s="303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</row>
    <row r="221">
      <c r="A221" s="267"/>
      <c r="B221" s="270"/>
      <c r="C221" s="267"/>
      <c r="D221" s="266"/>
      <c r="E221" s="267"/>
      <c r="F221" s="267"/>
      <c r="G221" s="267"/>
      <c r="H221" s="303"/>
      <c r="I221" s="303"/>
      <c r="J221" s="303"/>
      <c r="K221" s="303"/>
      <c r="L221" s="303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</row>
    <row r="222">
      <c r="A222" s="267"/>
      <c r="B222" s="270"/>
      <c r="C222" s="267"/>
      <c r="D222" s="266"/>
      <c r="E222" s="267"/>
      <c r="F222" s="267"/>
      <c r="G222" s="267"/>
      <c r="H222" s="303"/>
      <c r="I222" s="303"/>
      <c r="J222" s="303"/>
      <c r="K222" s="303"/>
      <c r="L222" s="303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</row>
    <row r="223">
      <c r="A223" s="267"/>
      <c r="B223" s="270"/>
      <c r="C223" s="267"/>
      <c r="D223" s="266"/>
      <c r="E223" s="267"/>
      <c r="F223" s="267"/>
      <c r="G223" s="267"/>
      <c r="H223" s="303"/>
      <c r="I223" s="303"/>
      <c r="J223" s="303"/>
      <c r="K223" s="303"/>
      <c r="L223" s="303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</row>
    <row r="224">
      <c r="A224" s="267"/>
      <c r="B224" s="270"/>
      <c r="C224" s="267"/>
      <c r="D224" s="266"/>
      <c r="E224" s="267"/>
      <c r="F224" s="267"/>
      <c r="G224" s="267"/>
      <c r="H224" s="303"/>
      <c r="I224" s="303"/>
      <c r="J224" s="303"/>
      <c r="K224" s="303"/>
      <c r="L224" s="303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</row>
    <row r="225">
      <c r="A225" s="267"/>
      <c r="B225" s="270"/>
      <c r="C225" s="267"/>
      <c r="D225" s="266"/>
      <c r="E225" s="267"/>
      <c r="F225" s="267"/>
      <c r="G225" s="267"/>
      <c r="H225" s="303"/>
      <c r="I225" s="303"/>
      <c r="J225" s="303"/>
      <c r="K225" s="303"/>
      <c r="L225" s="303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</row>
    <row r="226">
      <c r="A226" s="267"/>
      <c r="B226" s="270"/>
      <c r="C226" s="267"/>
      <c r="D226" s="266"/>
      <c r="E226" s="267"/>
      <c r="F226" s="267"/>
      <c r="G226" s="267"/>
      <c r="H226" s="303"/>
      <c r="I226" s="303"/>
      <c r="J226" s="303"/>
      <c r="K226" s="303"/>
      <c r="L226" s="303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</row>
    <row r="227">
      <c r="A227" s="267"/>
      <c r="B227" s="270"/>
      <c r="C227" s="267"/>
      <c r="D227" s="266"/>
      <c r="E227" s="267"/>
      <c r="F227" s="267"/>
      <c r="G227" s="267"/>
      <c r="H227" s="303"/>
      <c r="I227" s="303"/>
      <c r="J227" s="303"/>
      <c r="K227" s="303"/>
      <c r="L227" s="303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</row>
    <row r="228">
      <c r="A228" s="267"/>
      <c r="B228" s="270"/>
      <c r="C228" s="267"/>
      <c r="D228" s="266"/>
      <c r="E228" s="267"/>
      <c r="F228" s="267"/>
      <c r="G228" s="267"/>
      <c r="H228" s="303"/>
      <c r="I228" s="303"/>
      <c r="J228" s="303"/>
      <c r="K228" s="303"/>
      <c r="L228" s="303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</row>
    <row r="229">
      <c r="A229" s="267"/>
      <c r="B229" s="270"/>
      <c r="C229" s="267"/>
      <c r="D229" s="266"/>
      <c r="E229" s="267"/>
      <c r="F229" s="267"/>
      <c r="G229" s="267"/>
      <c r="H229" s="303"/>
      <c r="I229" s="303"/>
      <c r="J229" s="303"/>
      <c r="K229" s="303"/>
      <c r="L229" s="303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</row>
    <row r="230">
      <c r="A230" s="267"/>
      <c r="B230" s="270"/>
      <c r="C230" s="267"/>
      <c r="D230" s="266"/>
      <c r="E230" s="267"/>
      <c r="F230" s="267"/>
      <c r="G230" s="267"/>
      <c r="H230" s="303"/>
      <c r="I230" s="303"/>
      <c r="J230" s="303"/>
      <c r="K230" s="303"/>
      <c r="L230" s="303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</row>
    <row r="231">
      <c r="A231" s="267"/>
      <c r="B231" s="270"/>
      <c r="C231" s="267"/>
      <c r="D231" s="266"/>
      <c r="E231" s="267"/>
      <c r="F231" s="267"/>
      <c r="G231" s="267"/>
      <c r="H231" s="303"/>
      <c r="I231" s="303"/>
      <c r="J231" s="303"/>
      <c r="K231" s="303"/>
      <c r="L231" s="303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</row>
    <row r="232">
      <c r="A232" s="267"/>
      <c r="B232" s="270"/>
      <c r="C232" s="267"/>
      <c r="D232" s="266"/>
      <c r="E232" s="267"/>
      <c r="F232" s="267"/>
      <c r="G232" s="267"/>
      <c r="H232" s="303"/>
      <c r="I232" s="303"/>
      <c r="J232" s="303"/>
      <c r="K232" s="303"/>
      <c r="L232" s="303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</row>
    <row r="233">
      <c r="A233" s="267"/>
      <c r="B233" s="270"/>
      <c r="C233" s="267"/>
      <c r="D233" s="266"/>
      <c r="E233" s="267"/>
      <c r="F233" s="267"/>
      <c r="G233" s="267"/>
      <c r="H233" s="303"/>
      <c r="I233" s="303"/>
      <c r="J233" s="303"/>
      <c r="K233" s="303"/>
      <c r="L233" s="303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</row>
    <row r="234">
      <c r="A234" s="267"/>
      <c r="B234" s="270"/>
      <c r="C234" s="267"/>
      <c r="D234" s="266"/>
      <c r="E234" s="267"/>
      <c r="F234" s="267"/>
      <c r="G234" s="267"/>
      <c r="H234" s="303"/>
      <c r="I234" s="303"/>
      <c r="J234" s="303"/>
      <c r="K234" s="303"/>
      <c r="L234" s="303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</row>
    <row r="235">
      <c r="A235" s="267"/>
      <c r="B235" s="270"/>
      <c r="C235" s="267"/>
      <c r="D235" s="266"/>
      <c r="E235" s="267"/>
      <c r="F235" s="267"/>
      <c r="G235" s="267"/>
      <c r="H235" s="303"/>
      <c r="I235" s="303"/>
      <c r="J235" s="303"/>
      <c r="K235" s="303"/>
      <c r="L235" s="303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</row>
    <row r="236">
      <c r="A236" s="267"/>
      <c r="B236" s="270"/>
      <c r="C236" s="267"/>
      <c r="D236" s="266"/>
      <c r="E236" s="267"/>
      <c r="F236" s="267"/>
      <c r="G236" s="267"/>
      <c r="H236" s="303"/>
      <c r="I236" s="303"/>
      <c r="J236" s="303"/>
      <c r="K236" s="303"/>
      <c r="L236" s="303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</row>
    <row r="237">
      <c r="A237" s="267"/>
      <c r="B237" s="270"/>
      <c r="C237" s="267"/>
      <c r="D237" s="266"/>
      <c r="E237" s="267"/>
      <c r="F237" s="267"/>
      <c r="G237" s="267"/>
      <c r="H237" s="303"/>
      <c r="I237" s="303"/>
      <c r="J237" s="303"/>
      <c r="K237" s="303"/>
      <c r="L237" s="303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</row>
    <row r="238">
      <c r="A238" s="267"/>
      <c r="B238" s="270"/>
      <c r="C238" s="267"/>
      <c r="D238" s="266"/>
      <c r="E238" s="267"/>
      <c r="F238" s="267"/>
      <c r="G238" s="267"/>
      <c r="H238" s="303"/>
      <c r="I238" s="303"/>
      <c r="J238" s="303"/>
      <c r="K238" s="303"/>
      <c r="L238" s="303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</row>
    <row r="239">
      <c r="A239" s="267"/>
      <c r="B239" s="270"/>
      <c r="C239" s="267"/>
      <c r="D239" s="266"/>
      <c r="E239" s="267"/>
      <c r="F239" s="267"/>
      <c r="G239" s="267"/>
      <c r="H239" s="303"/>
      <c r="I239" s="303"/>
      <c r="J239" s="303"/>
      <c r="K239" s="303"/>
      <c r="L239" s="303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</row>
    <row r="240">
      <c r="A240" s="267"/>
      <c r="B240" s="270"/>
      <c r="C240" s="267"/>
      <c r="D240" s="266"/>
      <c r="E240" s="267"/>
      <c r="F240" s="267"/>
      <c r="G240" s="267"/>
      <c r="H240" s="303"/>
      <c r="I240" s="303"/>
      <c r="J240" s="303"/>
      <c r="K240" s="303"/>
      <c r="L240" s="303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</row>
    <row r="241">
      <c r="A241" s="267"/>
      <c r="B241" s="270"/>
      <c r="C241" s="267"/>
      <c r="D241" s="266"/>
      <c r="E241" s="267"/>
      <c r="F241" s="267"/>
      <c r="G241" s="267"/>
      <c r="H241" s="303"/>
      <c r="I241" s="303"/>
      <c r="J241" s="303"/>
      <c r="K241" s="303"/>
      <c r="L241" s="303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</row>
    <row r="242">
      <c r="A242" s="267"/>
      <c r="B242" s="270"/>
      <c r="C242" s="267"/>
      <c r="D242" s="266"/>
      <c r="E242" s="267"/>
      <c r="F242" s="267"/>
      <c r="G242" s="267"/>
      <c r="H242" s="303"/>
      <c r="I242" s="303"/>
      <c r="J242" s="303"/>
      <c r="K242" s="303"/>
      <c r="L242" s="303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</row>
    <row r="243">
      <c r="A243" s="267"/>
      <c r="B243" s="270"/>
      <c r="C243" s="267"/>
      <c r="D243" s="266"/>
      <c r="E243" s="267"/>
      <c r="F243" s="267"/>
      <c r="G243" s="267"/>
      <c r="H243" s="303"/>
      <c r="I243" s="303"/>
      <c r="J243" s="303"/>
      <c r="K243" s="303"/>
      <c r="L243" s="303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</row>
    <row r="244">
      <c r="A244" s="267"/>
      <c r="B244" s="270"/>
      <c r="C244" s="267"/>
      <c r="D244" s="266"/>
      <c r="E244" s="267"/>
      <c r="F244" s="267"/>
      <c r="G244" s="267"/>
      <c r="H244" s="303"/>
      <c r="I244" s="303"/>
      <c r="J244" s="303"/>
      <c r="K244" s="303"/>
      <c r="L244" s="303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</row>
    <row r="245">
      <c r="A245" s="267"/>
      <c r="B245" s="270"/>
      <c r="C245" s="267"/>
      <c r="D245" s="266"/>
      <c r="E245" s="267"/>
      <c r="F245" s="267"/>
      <c r="G245" s="267"/>
      <c r="H245" s="303"/>
      <c r="I245" s="303"/>
      <c r="J245" s="303"/>
      <c r="K245" s="303"/>
      <c r="L245" s="303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</row>
    <row r="246">
      <c r="A246" s="267"/>
      <c r="B246" s="270"/>
      <c r="C246" s="267"/>
      <c r="D246" s="266"/>
      <c r="E246" s="267"/>
      <c r="F246" s="267"/>
      <c r="G246" s="267"/>
      <c r="H246" s="303"/>
      <c r="I246" s="303"/>
      <c r="J246" s="303"/>
      <c r="K246" s="303"/>
      <c r="L246" s="303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</row>
    <row r="247">
      <c r="A247" s="267"/>
      <c r="B247" s="270"/>
      <c r="C247" s="267"/>
      <c r="D247" s="266"/>
      <c r="E247" s="267"/>
      <c r="F247" s="267"/>
      <c r="G247" s="267"/>
      <c r="H247" s="303"/>
      <c r="I247" s="303"/>
      <c r="J247" s="303"/>
      <c r="K247" s="303"/>
      <c r="L247" s="303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</row>
    <row r="248">
      <c r="A248" s="267"/>
      <c r="B248" s="270"/>
      <c r="C248" s="267"/>
      <c r="D248" s="266"/>
      <c r="E248" s="267"/>
      <c r="F248" s="267"/>
      <c r="G248" s="267"/>
      <c r="H248" s="303"/>
      <c r="I248" s="303"/>
      <c r="J248" s="303"/>
      <c r="K248" s="303"/>
      <c r="L248" s="303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</row>
    <row r="249">
      <c r="A249" s="267"/>
      <c r="B249" s="270"/>
      <c r="C249" s="267"/>
      <c r="D249" s="266"/>
      <c r="E249" s="267"/>
      <c r="F249" s="267"/>
      <c r="G249" s="267"/>
      <c r="H249" s="303"/>
      <c r="I249" s="303"/>
      <c r="J249" s="303"/>
      <c r="K249" s="303"/>
      <c r="L249" s="303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</row>
    <row r="250">
      <c r="A250" s="267"/>
      <c r="B250" s="270"/>
      <c r="C250" s="267"/>
      <c r="D250" s="266"/>
      <c r="E250" s="267"/>
      <c r="F250" s="267"/>
      <c r="G250" s="267"/>
      <c r="H250" s="303"/>
      <c r="I250" s="303"/>
      <c r="J250" s="303"/>
      <c r="K250" s="303"/>
      <c r="L250" s="303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</row>
    <row r="251">
      <c r="A251" s="267"/>
      <c r="B251" s="270"/>
      <c r="C251" s="267"/>
      <c r="D251" s="266"/>
      <c r="E251" s="267"/>
      <c r="F251" s="267"/>
      <c r="G251" s="267"/>
      <c r="H251" s="303"/>
      <c r="I251" s="303"/>
      <c r="J251" s="303"/>
      <c r="K251" s="303"/>
      <c r="L251" s="303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</row>
    <row r="252">
      <c r="A252" s="267"/>
      <c r="B252" s="270"/>
      <c r="C252" s="267"/>
      <c r="D252" s="266"/>
      <c r="E252" s="267"/>
      <c r="F252" s="267"/>
      <c r="G252" s="267"/>
      <c r="H252" s="303"/>
      <c r="I252" s="303"/>
      <c r="J252" s="303"/>
      <c r="K252" s="303"/>
      <c r="L252" s="303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</row>
    <row r="253">
      <c r="A253" s="267"/>
      <c r="B253" s="270"/>
      <c r="C253" s="267"/>
      <c r="D253" s="266"/>
      <c r="E253" s="267"/>
      <c r="F253" s="267"/>
      <c r="G253" s="267"/>
      <c r="H253" s="303"/>
      <c r="I253" s="303"/>
      <c r="J253" s="303"/>
      <c r="K253" s="303"/>
      <c r="L253" s="303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</row>
    <row r="254">
      <c r="A254" s="267"/>
      <c r="B254" s="270"/>
      <c r="C254" s="267"/>
      <c r="D254" s="266"/>
      <c r="E254" s="267"/>
      <c r="F254" s="267"/>
      <c r="G254" s="267"/>
      <c r="H254" s="303"/>
      <c r="I254" s="303"/>
      <c r="J254" s="303"/>
      <c r="K254" s="303"/>
      <c r="L254" s="303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</row>
    <row r="255">
      <c r="A255" s="267"/>
      <c r="B255" s="270"/>
      <c r="C255" s="267"/>
      <c r="D255" s="266"/>
      <c r="E255" s="267"/>
      <c r="F255" s="267"/>
      <c r="G255" s="267"/>
      <c r="H255" s="303"/>
      <c r="I255" s="303"/>
      <c r="J255" s="303"/>
      <c r="K255" s="303"/>
      <c r="L255" s="303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</row>
    <row r="256">
      <c r="A256" s="267"/>
      <c r="B256" s="270"/>
      <c r="C256" s="267"/>
      <c r="D256" s="266"/>
      <c r="E256" s="267"/>
      <c r="F256" s="267"/>
      <c r="G256" s="267"/>
      <c r="H256" s="303"/>
      <c r="I256" s="303"/>
      <c r="J256" s="303"/>
      <c r="K256" s="303"/>
      <c r="L256" s="303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</row>
    <row r="257">
      <c r="A257" s="267"/>
      <c r="B257" s="270"/>
      <c r="C257" s="267"/>
      <c r="D257" s="266"/>
      <c r="E257" s="267"/>
      <c r="F257" s="267"/>
      <c r="G257" s="267"/>
      <c r="H257" s="303"/>
      <c r="I257" s="303"/>
      <c r="J257" s="303"/>
      <c r="K257" s="303"/>
      <c r="L257" s="303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</row>
    <row r="258">
      <c r="A258" s="267"/>
      <c r="B258" s="270"/>
      <c r="C258" s="267"/>
      <c r="D258" s="266"/>
      <c r="E258" s="267"/>
      <c r="F258" s="267"/>
      <c r="G258" s="267"/>
      <c r="H258" s="303"/>
      <c r="I258" s="303"/>
      <c r="J258" s="303"/>
      <c r="K258" s="303"/>
      <c r="L258" s="303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</row>
    <row r="259">
      <c r="A259" s="267"/>
      <c r="B259" s="270"/>
      <c r="C259" s="267"/>
      <c r="D259" s="266"/>
      <c r="E259" s="267"/>
      <c r="F259" s="267"/>
      <c r="G259" s="267"/>
      <c r="H259" s="303"/>
      <c r="I259" s="303"/>
      <c r="J259" s="303"/>
      <c r="K259" s="303"/>
      <c r="L259" s="303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</row>
    <row r="260">
      <c r="A260" s="267"/>
      <c r="B260" s="270"/>
      <c r="C260" s="267"/>
      <c r="D260" s="266"/>
      <c r="E260" s="267"/>
      <c r="F260" s="267"/>
      <c r="G260" s="267"/>
      <c r="H260" s="303"/>
      <c r="I260" s="303"/>
      <c r="J260" s="303"/>
      <c r="K260" s="303"/>
      <c r="L260" s="303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</row>
    <row r="261">
      <c r="A261" s="267"/>
      <c r="B261" s="270"/>
      <c r="C261" s="267"/>
      <c r="D261" s="266"/>
      <c r="E261" s="267"/>
      <c r="F261" s="267"/>
      <c r="G261" s="267"/>
      <c r="H261" s="303"/>
      <c r="I261" s="303"/>
      <c r="J261" s="303"/>
      <c r="K261" s="303"/>
      <c r="L261" s="303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</row>
    <row r="262">
      <c r="A262" s="267"/>
      <c r="B262" s="270"/>
      <c r="C262" s="267"/>
      <c r="D262" s="266"/>
      <c r="E262" s="267"/>
      <c r="F262" s="267"/>
      <c r="G262" s="267"/>
      <c r="H262" s="303"/>
      <c r="I262" s="303"/>
      <c r="J262" s="303"/>
      <c r="K262" s="303"/>
      <c r="L262" s="303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</row>
    <row r="263">
      <c r="A263" s="267"/>
      <c r="B263" s="270"/>
      <c r="C263" s="267"/>
      <c r="D263" s="266"/>
      <c r="E263" s="267"/>
      <c r="F263" s="267"/>
      <c r="G263" s="267"/>
      <c r="H263" s="303"/>
      <c r="I263" s="303"/>
      <c r="J263" s="303"/>
      <c r="K263" s="303"/>
      <c r="L263" s="303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</row>
    <row r="264">
      <c r="A264" s="267"/>
      <c r="B264" s="270"/>
      <c r="C264" s="267"/>
      <c r="D264" s="266"/>
      <c r="E264" s="267"/>
      <c r="F264" s="267"/>
      <c r="G264" s="267"/>
      <c r="H264" s="303"/>
      <c r="I264" s="303"/>
      <c r="J264" s="303"/>
      <c r="K264" s="303"/>
      <c r="L264" s="303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</row>
    <row r="265">
      <c r="A265" s="267"/>
      <c r="B265" s="270"/>
      <c r="C265" s="267"/>
      <c r="D265" s="266"/>
      <c r="E265" s="267"/>
      <c r="F265" s="267"/>
      <c r="G265" s="267"/>
      <c r="H265" s="303"/>
      <c r="I265" s="303"/>
      <c r="J265" s="303"/>
      <c r="K265" s="303"/>
      <c r="L265" s="303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</row>
    <row r="266">
      <c r="A266" s="267"/>
      <c r="B266" s="270"/>
      <c r="C266" s="267"/>
      <c r="D266" s="266"/>
      <c r="E266" s="267"/>
      <c r="F266" s="267"/>
      <c r="G266" s="267"/>
      <c r="H266" s="303"/>
      <c r="I266" s="303"/>
      <c r="J266" s="303"/>
      <c r="K266" s="303"/>
      <c r="L266" s="303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</row>
    <row r="267">
      <c r="A267" s="267"/>
      <c r="B267" s="270"/>
      <c r="C267" s="267"/>
      <c r="D267" s="266"/>
      <c r="E267" s="267"/>
      <c r="F267" s="267"/>
      <c r="G267" s="267"/>
      <c r="H267" s="303"/>
      <c r="I267" s="303"/>
      <c r="J267" s="303"/>
      <c r="K267" s="303"/>
      <c r="L267" s="303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</row>
    <row r="268">
      <c r="A268" s="267"/>
      <c r="B268" s="270"/>
      <c r="C268" s="267"/>
      <c r="D268" s="266"/>
      <c r="E268" s="267"/>
      <c r="F268" s="267"/>
      <c r="G268" s="267"/>
      <c r="H268" s="303"/>
      <c r="I268" s="303"/>
      <c r="J268" s="303"/>
      <c r="K268" s="303"/>
      <c r="L268" s="303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</row>
    <row r="269">
      <c r="A269" s="267"/>
      <c r="B269" s="270"/>
      <c r="C269" s="267"/>
      <c r="D269" s="266"/>
      <c r="E269" s="267"/>
      <c r="F269" s="267"/>
      <c r="G269" s="267"/>
      <c r="H269" s="303"/>
      <c r="I269" s="303"/>
      <c r="J269" s="303"/>
      <c r="K269" s="303"/>
      <c r="L269" s="303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</row>
    <row r="270">
      <c r="A270" s="267"/>
      <c r="B270" s="270"/>
      <c r="C270" s="267"/>
      <c r="D270" s="266"/>
      <c r="E270" s="267"/>
      <c r="F270" s="267"/>
      <c r="G270" s="267"/>
      <c r="H270" s="303"/>
      <c r="I270" s="303"/>
      <c r="J270" s="303"/>
      <c r="K270" s="303"/>
      <c r="L270" s="303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</row>
    <row r="271">
      <c r="A271" s="267"/>
      <c r="B271" s="270"/>
      <c r="C271" s="267"/>
      <c r="D271" s="266"/>
      <c r="E271" s="267"/>
      <c r="F271" s="267"/>
      <c r="G271" s="267"/>
      <c r="H271" s="303"/>
      <c r="I271" s="303"/>
      <c r="J271" s="303"/>
      <c r="K271" s="303"/>
      <c r="L271" s="303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</row>
    <row r="272">
      <c r="A272" s="267"/>
      <c r="B272" s="270"/>
      <c r="C272" s="267"/>
      <c r="D272" s="266"/>
      <c r="E272" s="267"/>
      <c r="F272" s="267"/>
      <c r="G272" s="267"/>
      <c r="H272" s="303"/>
      <c r="I272" s="303"/>
      <c r="J272" s="303"/>
      <c r="K272" s="303"/>
      <c r="L272" s="303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</row>
    <row r="273">
      <c r="A273" s="267"/>
      <c r="B273" s="270"/>
      <c r="C273" s="267"/>
      <c r="D273" s="266"/>
      <c r="E273" s="267"/>
      <c r="F273" s="267"/>
      <c r="G273" s="267"/>
      <c r="H273" s="303"/>
      <c r="I273" s="303"/>
      <c r="J273" s="303"/>
      <c r="K273" s="303"/>
      <c r="L273" s="303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</row>
    <row r="274">
      <c r="A274" s="267"/>
      <c r="B274" s="270"/>
      <c r="C274" s="267"/>
      <c r="D274" s="266"/>
      <c r="E274" s="267"/>
      <c r="F274" s="267"/>
      <c r="G274" s="267"/>
      <c r="H274" s="303"/>
      <c r="I274" s="303"/>
      <c r="J274" s="303"/>
      <c r="K274" s="303"/>
      <c r="L274" s="303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</row>
    <row r="275">
      <c r="A275" s="267"/>
      <c r="B275" s="270"/>
      <c r="C275" s="267"/>
      <c r="D275" s="266"/>
      <c r="E275" s="267"/>
      <c r="F275" s="267"/>
      <c r="G275" s="267"/>
      <c r="H275" s="303"/>
      <c r="I275" s="303"/>
      <c r="J275" s="303"/>
      <c r="K275" s="303"/>
      <c r="L275" s="303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</row>
    <row r="276">
      <c r="A276" s="267"/>
      <c r="B276" s="270"/>
      <c r="C276" s="267"/>
      <c r="D276" s="266"/>
      <c r="E276" s="267"/>
      <c r="F276" s="267"/>
      <c r="G276" s="267"/>
      <c r="H276" s="303"/>
      <c r="I276" s="303"/>
      <c r="J276" s="303"/>
      <c r="K276" s="303"/>
      <c r="L276" s="303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</row>
    <row r="277">
      <c r="A277" s="267"/>
      <c r="B277" s="270"/>
      <c r="C277" s="267"/>
      <c r="D277" s="266"/>
      <c r="E277" s="267"/>
      <c r="F277" s="267"/>
      <c r="G277" s="267"/>
      <c r="H277" s="303"/>
      <c r="I277" s="303"/>
      <c r="J277" s="303"/>
      <c r="K277" s="303"/>
      <c r="L277" s="303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</row>
    <row r="278">
      <c r="A278" s="267"/>
      <c r="B278" s="270"/>
      <c r="C278" s="267"/>
      <c r="D278" s="266"/>
      <c r="E278" s="267"/>
      <c r="F278" s="267"/>
      <c r="G278" s="267"/>
      <c r="H278" s="303"/>
      <c r="I278" s="303"/>
      <c r="J278" s="303"/>
      <c r="K278" s="303"/>
      <c r="L278" s="303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</row>
    <row r="279">
      <c r="A279" s="267"/>
      <c r="B279" s="270"/>
      <c r="C279" s="267"/>
      <c r="D279" s="266"/>
      <c r="E279" s="267"/>
      <c r="F279" s="267"/>
      <c r="G279" s="267"/>
      <c r="H279" s="303"/>
      <c r="I279" s="303"/>
      <c r="J279" s="303"/>
      <c r="K279" s="303"/>
      <c r="L279" s="303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</row>
    <row r="280">
      <c r="A280" s="267"/>
      <c r="B280" s="270"/>
      <c r="C280" s="267"/>
      <c r="D280" s="266"/>
      <c r="E280" s="267"/>
      <c r="F280" s="267"/>
      <c r="G280" s="267"/>
      <c r="H280" s="303"/>
      <c r="I280" s="303"/>
      <c r="J280" s="303"/>
      <c r="K280" s="303"/>
      <c r="L280" s="303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</row>
    <row r="281">
      <c r="A281" s="267"/>
      <c r="B281" s="270"/>
      <c r="C281" s="267"/>
      <c r="D281" s="266"/>
      <c r="E281" s="267"/>
      <c r="F281" s="267"/>
      <c r="G281" s="267"/>
      <c r="H281" s="303"/>
      <c r="I281" s="303"/>
      <c r="J281" s="303"/>
      <c r="K281" s="303"/>
      <c r="L281" s="303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</row>
    <row r="282">
      <c r="A282" s="267"/>
      <c r="B282" s="270"/>
      <c r="C282" s="267"/>
      <c r="D282" s="266"/>
      <c r="E282" s="267"/>
      <c r="F282" s="267"/>
      <c r="G282" s="267"/>
      <c r="H282" s="303"/>
      <c r="I282" s="303"/>
      <c r="J282" s="303"/>
      <c r="K282" s="303"/>
      <c r="L282" s="303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</row>
    <row r="283">
      <c r="A283" s="267"/>
      <c r="B283" s="270"/>
      <c r="C283" s="267"/>
      <c r="D283" s="266"/>
      <c r="E283" s="267"/>
      <c r="F283" s="267"/>
      <c r="G283" s="267"/>
      <c r="H283" s="303"/>
      <c r="I283" s="303"/>
      <c r="J283" s="303"/>
      <c r="K283" s="303"/>
      <c r="L283" s="303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</row>
    <row r="284">
      <c r="A284" s="267"/>
      <c r="B284" s="270"/>
      <c r="C284" s="267"/>
      <c r="D284" s="266"/>
      <c r="E284" s="267"/>
      <c r="F284" s="267"/>
      <c r="G284" s="267"/>
      <c r="H284" s="303"/>
      <c r="I284" s="303"/>
      <c r="J284" s="303"/>
      <c r="K284" s="303"/>
      <c r="L284" s="303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</row>
    <row r="285">
      <c r="A285" s="267"/>
      <c r="B285" s="270"/>
      <c r="C285" s="267"/>
      <c r="D285" s="266"/>
      <c r="E285" s="267"/>
      <c r="F285" s="267"/>
      <c r="G285" s="267"/>
      <c r="H285" s="303"/>
      <c r="I285" s="303"/>
      <c r="J285" s="303"/>
      <c r="K285" s="303"/>
      <c r="L285" s="303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</row>
    <row r="286">
      <c r="A286" s="267"/>
      <c r="B286" s="270"/>
      <c r="C286" s="267"/>
      <c r="D286" s="266"/>
      <c r="E286" s="267"/>
      <c r="F286" s="267"/>
      <c r="G286" s="267"/>
      <c r="H286" s="303"/>
      <c r="I286" s="303"/>
      <c r="J286" s="303"/>
      <c r="K286" s="303"/>
      <c r="L286" s="303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</row>
    <row r="287">
      <c r="A287" s="267"/>
      <c r="B287" s="270"/>
      <c r="C287" s="267"/>
      <c r="D287" s="266"/>
      <c r="E287" s="267"/>
      <c r="F287" s="267"/>
      <c r="G287" s="267"/>
      <c r="H287" s="303"/>
      <c r="I287" s="303"/>
      <c r="J287" s="303"/>
      <c r="K287" s="303"/>
      <c r="L287" s="303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</row>
    <row r="288">
      <c r="A288" s="267"/>
      <c r="B288" s="270"/>
      <c r="C288" s="267"/>
      <c r="D288" s="266"/>
      <c r="E288" s="267"/>
      <c r="F288" s="267"/>
      <c r="G288" s="267"/>
      <c r="H288" s="303"/>
      <c r="I288" s="303"/>
      <c r="J288" s="303"/>
      <c r="K288" s="303"/>
      <c r="L288" s="303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</row>
    <row r="289">
      <c r="A289" s="267"/>
      <c r="B289" s="270"/>
      <c r="C289" s="267"/>
      <c r="D289" s="266"/>
      <c r="E289" s="267"/>
      <c r="F289" s="267"/>
      <c r="G289" s="267"/>
      <c r="H289" s="303"/>
      <c r="I289" s="303"/>
      <c r="J289" s="303"/>
      <c r="K289" s="303"/>
      <c r="L289" s="303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</row>
    <row r="290">
      <c r="A290" s="267"/>
      <c r="B290" s="270"/>
      <c r="C290" s="267"/>
      <c r="D290" s="266"/>
      <c r="E290" s="267"/>
      <c r="F290" s="267"/>
      <c r="G290" s="267"/>
      <c r="H290" s="303"/>
      <c r="I290" s="303"/>
      <c r="J290" s="303"/>
      <c r="K290" s="303"/>
      <c r="L290" s="303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</row>
    <row r="291">
      <c r="A291" s="267"/>
      <c r="B291" s="270"/>
      <c r="C291" s="267"/>
      <c r="D291" s="266"/>
      <c r="E291" s="267"/>
      <c r="F291" s="267"/>
      <c r="G291" s="267"/>
      <c r="H291" s="303"/>
      <c r="I291" s="303"/>
      <c r="J291" s="303"/>
      <c r="K291" s="303"/>
      <c r="L291" s="303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</row>
    <row r="292">
      <c r="A292" s="267"/>
      <c r="B292" s="270"/>
      <c r="C292" s="267"/>
      <c r="D292" s="266"/>
      <c r="E292" s="267"/>
      <c r="F292" s="267"/>
      <c r="G292" s="267"/>
      <c r="H292" s="303"/>
      <c r="I292" s="303"/>
      <c r="J292" s="303"/>
      <c r="K292" s="303"/>
      <c r="L292" s="303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</row>
    <row r="293">
      <c r="A293" s="267"/>
      <c r="B293" s="270"/>
      <c r="C293" s="267"/>
      <c r="D293" s="266"/>
      <c r="E293" s="267"/>
      <c r="F293" s="267"/>
      <c r="G293" s="267"/>
      <c r="H293" s="303"/>
      <c r="I293" s="303"/>
      <c r="J293" s="303"/>
      <c r="K293" s="303"/>
      <c r="L293" s="303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</row>
    <row r="294">
      <c r="A294" s="267"/>
      <c r="B294" s="270"/>
      <c r="C294" s="267"/>
      <c r="D294" s="266"/>
      <c r="E294" s="267"/>
      <c r="F294" s="267"/>
      <c r="G294" s="267"/>
      <c r="H294" s="303"/>
      <c r="I294" s="303"/>
      <c r="J294" s="303"/>
      <c r="K294" s="303"/>
      <c r="L294" s="303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</row>
    <row r="295">
      <c r="A295" s="267"/>
      <c r="B295" s="270"/>
      <c r="C295" s="267"/>
      <c r="D295" s="266"/>
      <c r="E295" s="267"/>
      <c r="F295" s="267"/>
      <c r="G295" s="267"/>
      <c r="H295" s="303"/>
      <c r="I295" s="303"/>
      <c r="J295" s="303"/>
      <c r="K295" s="303"/>
      <c r="L295" s="303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</row>
    <row r="296">
      <c r="A296" s="267"/>
      <c r="B296" s="270"/>
      <c r="C296" s="267"/>
      <c r="D296" s="266"/>
      <c r="E296" s="267"/>
      <c r="F296" s="267"/>
      <c r="G296" s="267"/>
      <c r="H296" s="303"/>
      <c r="I296" s="303"/>
      <c r="J296" s="303"/>
      <c r="K296" s="303"/>
      <c r="L296" s="303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</row>
    <row r="297">
      <c r="A297" s="267"/>
      <c r="B297" s="270"/>
      <c r="C297" s="267"/>
      <c r="D297" s="266"/>
      <c r="E297" s="267"/>
      <c r="F297" s="267"/>
      <c r="G297" s="267"/>
      <c r="H297" s="303"/>
      <c r="I297" s="303"/>
      <c r="J297" s="303"/>
      <c r="K297" s="303"/>
      <c r="L297" s="303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</row>
    <row r="298">
      <c r="A298" s="267"/>
      <c r="B298" s="270"/>
      <c r="C298" s="267"/>
      <c r="D298" s="266"/>
      <c r="E298" s="267"/>
      <c r="F298" s="267"/>
      <c r="G298" s="267"/>
      <c r="H298" s="303"/>
      <c r="I298" s="303"/>
      <c r="J298" s="303"/>
      <c r="K298" s="303"/>
      <c r="L298" s="303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</row>
    <row r="299">
      <c r="A299" s="267"/>
      <c r="B299" s="270"/>
      <c r="C299" s="267"/>
      <c r="D299" s="266"/>
      <c r="E299" s="267"/>
      <c r="F299" s="267"/>
      <c r="G299" s="267"/>
      <c r="H299" s="303"/>
      <c r="I299" s="303"/>
      <c r="J299" s="303"/>
      <c r="K299" s="303"/>
      <c r="L299" s="303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</row>
    <row r="300">
      <c r="A300" s="267"/>
      <c r="B300" s="270"/>
      <c r="C300" s="267"/>
      <c r="D300" s="266"/>
      <c r="E300" s="267"/>
      <c r="F300" s="267"/>
      <c r="G300" s="267"/>
      <c r="H300" s="303"/>
      <c r="I300" s="303"/>
      <c r="J300" s="303"/>
      <c r="K300" s="303"/>
      <c r="L300" s="303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</row>
    <row r="301">
      <c r="A301" s="267"/>
      <c r="B301" s="270"/>
      <c r="C301" s="267"/>
      <c r="D301" s="266"/>
      <c r="E301" s="267"/>
      <c r="F301" s="267"/>
      <c r="G301" s="267"/>
      <c r="H301" s="303"/>
      <c r="I301" s="303"/>
      <c r="J301" s="303"/>
      <c r="K301" s="303"/>
      <c r="L301" s="303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</row>
    <row r="302">
      <c r="A302" s="267"/>
      <c r="B302" s="270"/>
      <c r="C302" s="267"/>
      <c r="D302" s="266"/>
      <c r="E302" s="267"/>
      <c r="F302" s="267"/>
      <c r="G302" s="267"/>
      <c r="H302" s="303"/>
      <c r="I302" s="303"/>
      <c r="J302" s="303"/>
      <c r="K302" s="303"/>
      <c r="L302" s="303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</row>
    <row r="303">
      <c r="A303" s="267"/>
      <c r="B303" s="270"/>
      <c r="C303" s="267"/>
      <c r="D303" s="266"/>
      <c r="E303" s="267"/>
      <c r="F303" s="267"/>
      <c r="G303" s="267"/>
      <c r="H303" s="303"/>
      <c r="I303" s="303"/>
      <c r="J303" s="303"/>
      <c r="K303" s="303"/>
      <c r="L303" s="303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</row>
    <row r="304">
      <c r="A304" s="267"/>
      <c r="B304" s="270"/>
      <c r="C304" s="267"/>
      <c r="D304" s="266"/>
      <c r="E304" s="267"/>
      <c r="F304" s="267"/>
      <c r="G304" s="267"/>
      <c r="H304" s="303"/>
      <c r="I304" s="303"/>
      <c r="J304" s="303"/>
      <c r="K304" s="303"/>
      <c r="L304" s="303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</row>
    <row r="305">
      <c r="A305" s="267"/>
      <c r="B305" s="270"/>
      <c r="C305" s="267"/>
      <c r="D305" s="266"/>
      <c r="E305" s="267"/>
      <c r="F305" s="267"/>
      <c r="G305" s="267"/>
      <c r="H305" s="303"/>
      <c r="I305" s="303"/>
      <c r="J305" s="303"/>
      <c r="K305" s="303"/>
      <c r="L305" s="303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</row>
    <row r="306">
      <c r="A306" s="267"/>
      <c r="B306" s="270"/>
      <c r="C306" s="267"/>
      <c r="D306" s="266"/>
      <c r="E306" s="267"/>
      <c r="F306" s="267"/>
      <c r="G306" s="267"/>
      <c r="H306" s="303"/>
      <c r="I306" s="303"/>
      <c r="J306" s="303"/>
      <c r="K306" s="303"/>
      <c r="L306" s="303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</row>
    <row r="307">
      <c r="A307" s="267"/>
      <c r="B307" s="270"/>
      <c r="C307" s="267"/>
      <c r="D307" s="266"/>
      <c r="E307" s="267"/>
      <c r="F307" s="267"/>
      <c r="G307" s="267"/>
      <c r="H307" s="303"/>
      <c r="I307" s="303"/>
      <c r="J307" s="303"/>
      <c r="K307" s="303"/>
      <c r="L307" s="303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</row>
    <row r="308">
      <c r="A308" s="267"/>
      <c r="B308" s="270"/>
      <c r="C308" s="267"/>
      <c r="D308" s="266"/>
      <c r="E308" s="267"/>
      <c r="F308" s="267"/>
      <c r="G308" s="267"/>
      <c r="H308" s="303"/>
      <c r="I308" s="303"/>
      <c r="J308" s="303"/>
      <c r="K308" s="303"/>
      <c r="L308" s="303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</row>
    <row r="309">
      <c r="A309" s="267"/>
      <c r="B309" s="270"/>
      <c r="C309" s="267"/>
      <c r="D309" s="266"/>
      <c r="E309" s="267"/>
      <c r="F309" s="267"/>
      <c r="G309" s="267"/>
      <c r="H309" s="303"/>
      <c r="I309" s="303"/>
      <c r="J309" s="303"/>
      <c r="K309" s="303"/>
      <c r="L309" s="303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</row>
    <row r="310">
      <c r="A310" s="267"/>
      <c r="B310" s="270"/>
      <c r="C310" s="267"/>
      <c r="D310" s="266"/>
      <c r="E310" s="267"/>
      <c r="F310" s="267"/>
      <c r="G310" s="267"/>
      <c r="H310" s="303"/>
      <c r="I310" s="303"/>
      <c r="J310" s="303"/>
      <c r="K310" s="303"/>
      <c r="L310" s="303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</row>
    <row r="311">
      <c r="A311" s="267"/>
      <c r="B311" s="270"/>
      <c r="C311" s="267"/>
      <c r="D311" s="266"/>
      <c r="E311" s="267"/>
      <c r="F311" s="267"/>
      <c r="G311" s="267"/>
      <c r="H311" s="303"/>
      <c r="I311" s="303"/>
      <c r="J311" s="303"/>
      <c r="K311" s="303"/>
      <c r="L311" s="303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</row>
    <row r="312">
      <c r="A312" s="267"/>
      <c r="B312" s="270"/>
      <c r="C312" s="267"/>
      <c r="D312" s="266"/>
      <c r="E312" s="267"/>
      <c r="F312" s="267"/>
      <c r="G312" s="267"/>
      <c r="H312" s="303"/>
      <c r="I312" s="303"/>
      <c r="J312" s="303"/>
      <c r="K312" s="303"/>
      <c r="L312" s="303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</row>
    <row r="313">
      <c r="A313" s="267"/>
      <c r="B313" s="270"/>
      <c r="C313" s="267"/>
      <c r="D313" s="266"/>
      <c r="E313" s="267"/>
      <c r="F313" s="267"/>
      <c r="G313" s="267"/>
      <c r="H313" s="303"/>
      <c r="I313" s="303"/>
      <c r="J313" s="303"/>
      <c r="K313" s="303"/>
      <c r="L313" s="303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</row>
    <row r="314">
      <c r="A314" s="267"/>
      <c r="B314" s="270"/>
      <c r="C314" s="267"/>
      <c r="D314" s="266"/>
      <c r="E314" s="267"/>
      <c r="F314" s="267"/>
      <c r="G314" s="267"/>
      <c r="H314" s="303"/>
      <c r="I314" s="303"/>
      <c r="J314" s="303"/>
      <c r="K314" s="303"/>
      <c r="L314" s="303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</row>
    <row r="315">
      <c r="A315" s="267"/>
      <c r="B315" s="270"/>
      <c r="C315" s="267"/>
      <c r="D315" s="266"/>
      <c r="E315" s="267"/>
      <c r="F315" s="267"/>
      <c r="G315" s="267"/>
      <c r="H315" s="303"/>
      <c r="I315" s="303"/>
      <c r="J315" s="303"/>
      <c r="K315" s="303"/>
      <c r="L315" s="303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</row>
    <row r="316">
      <c r="A316" s="267"/>
      <c r="B316" s="270"/>
      <c r="C316" s="267"/>
      <c r="D316" s="266"/>
      <c r="E316" s="267"/>
      <c r="F316" s="267"/>
      <c r="G316" s="267"/>
      <c r="H316" s="303"/>
      <c r="I316" s="303"/>
      <c r="J316" s="303"/>
      <c r="K316" s="303"/>
      <c r="L316" s="303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</row>
    <row r="317">
      <c r="A317" s="267"/>
      <c r="B317" s="270"/>
      <c r="C317" s="267"/>
      <c r="D317" s="266"/>
      <c r="E317" s="267"/>
      <c r="F317" s="267"/>
      <c r="G317" s="267"/>
      <c r="H317" s="303"/>
      <c r="I317" s="303"/>
      <c r="J317" s="303"/>
      <c r="K317" s="303"/>
      <c r="L317" s="303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</row>
    <row r="318">
      <c r="A318" s="267"/>
      <c r="B318" s="270"/>
      <c r="C318" s="267"/>
      <c r="D318" s="266"/>
      <c r="E318" s="267"/>
      <c r="F318" s="267"/>
      <c r="G318" s="267"/>
      <c r="H318" s="303"/>
      <c r="I318" s="303"/>
      <c r="J318" s="303"/>
      <c r="K318" s="303"/>
      <c r="L318" s="303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</row>
    <row r="319">
      <c r="A319" s="267"/>
      <c r="B319" s="270"/>
      <c r="C319" s="267"/>
      <c r="D319" s="266"/>
      <c r="E319" s="267"/>
      <c r="F319" s="267"/>
      <c r="G319" s="267"/>
      <c r="H319" s="303"/>
      <c r="I319" s="303"/>
      <c r="J319" s="303"/>
      <c r="K319" s="303"/>
      <c r="L319" s="303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</row>
    <row r="320">
      <c r="A320" s="267"/>
      <c r="B320" s="270"/>
      <c r="C320" s="267"/>
      <c r="D320" s="266"/>
      <c r="E320" s="267"/>
      <c r="F320" s="267"/>
      <c r="G320" s="267"/>
      <c r="H320" s="303"/>
      <c r="I320" s="303"/>
      <c r="J320" s="303"/>
      <c r="K320" s="303"/>
      <c r="L320" s="303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</row>
    <row r="321">
      <c r="A321" s="267"/>
      <c r="B321" s="270"/>
      <c r="C321" s="267"/>
      <c r="D321" s="266"/>
      <c r="E321" s="267"/>
      <c r="F321" s="267"/>
      <c r="G321" s="267"/>
      <c r="H321" s="303"/>
      <c r="I321" s="303"/>
      <c r="J321" s="303"/>
      <c r="K321" s="303"/>
      <c r="L321" s="303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</row>
    <row r="322">
      <c r="A322" s="267"/>
      <c r="B322" s="270"/>
      <c r="C322" s="267"/>
      <c r="D322" s="266"/>
      <c r="E322" s="267"/>
      <c r="F322" s="267"/>
      <c r="G322" s="267"/>
      <c r="H322" s="303"/>
      <c r="I322" s="303"/>
      <c r="J322" s="303"/>
      <c r="K322" s="303"/>
      <c r="L322" s="303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</row>
    <row r="323">
      <c r="A323" s="267"/>
      <c r="B323" s="270"/>
      <c r="C323" s="267"/>
      <c r="D323" s="266"/>
      <c r="E323" s="267"/>
      <c r="F323" s="267"/>
      <c r="G323" s="267"/>
      <c r="H323" s="303"/>
      <c r="I323" s="303"/>
      <c r="J323" s="303"/>
      <c r="K323" s="303"/>
      <c r="L323" s="303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</row>
    <row r="324">
      <c r="A324" s="267"/>
      <c r="B324" s="270"/>
      <c r="C324" s="267"/>
      <c r="D324" s="266"/>
      <c r="E324" s="267"/>
      <c r="F324" s="267"/>
      <c r="G324" s="267"/>
      <c r="H324" s="303"/>
      <c r="I324" s="303"/>
      <c r="J324" s="303"/>
      <c r="K324" s="303"/>
      <c r="L324" s="303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</row>
    <row r="325">
      <c r="A325" s="267"/>
      <c r="B325" s="270"/>
      <c r="C325" s="267"/>
      <c r="D325" s="266"/>
      <c r="E325" s="267"/>
      <c r="F325" s="267"/>
      <c r="G325" s="267"/>
      <c r="H325" s="303"/>
      <c r="I325" s="303"/>
      <c r="J325" s="303"/>
      <c r="K325" s="303"/>
      <c r="L325" s="303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</row>
    <row r="326">
      <c r="A326" s="267"/>
      <c r="B326" s="270"/>
      <c r="C326" s="267"/>
      <c r="D326" s="266"/>
      <c r="E326" s="267"/>
      <c r="F326" s="267"/>
      <c r="G326" s="267"/>
      <c r="H326" s="303"/>
      <c r="I326" s="303"/>
      <c r="J326" s="303"/>
      <c r="K326" s="303"/>
      <c r="L326" s="303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</row>
    <row r="327">
      <c r="A327" s="267"/>
      <c r="B327" s="270"/>
      <c r="C327" s="267"/>
      <c r="D327" s="266"/>
      <c r="E327" s="267"/>
      <c r="F327" s="267"/>
      <c r="G327" s="267"/>
      <c r="H327" s="303"/>
      <c r="I327" s="303"/>
      <c r="J327" s="303"/>
      <c r="K327" s="303"/>
      <c r="L327" s="303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</row>
    <row r="328">
      <c r="A328" s="267"/>
      <c r="B328" s="270"/>
      <c r="C328" s="267"/>
      <c r="D328" s="266"/>
      <c r="E328" s="267"/>
      <c r="F328" s="267"/>
      <c r="G328" s="267"/>
      <c r="H328" s="303"/>
      <c r="I328" s="303"/>
      <c r="J328" s="303"/>
      <c r="K328" s="303"/>
      <c r="L328" s="303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</row>
    <row r="329">
      <c r="A329" s="267"/>
      <c r="B329" s="270"/>
      <c r="C329" s="267"/>
      <c r="D329" s="266"/>
      <c r="E329" s="267"/>
      <c r="F329" s="267"/>
      <c r="G329" s="267"/>
      <c r="H329" s="303"/>
      <c r="I329" s="303"/>
      <c r="J329" s="303"/>
      <c r="K329" s="303"/>
      <c r="L329" s="303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</row>
    <row r="330">
      <c r="A330" s="267"/>
      <c r="B330" s="270"/>
      <c r="C330" s="267"/>
      <c r="D330" s="266"/>
      <c r="E330" s="267"/>
      <c r="F330" s="267"/>
      <c r="G330" s="267"/>
      <c r="H330" s="303"/>
      <c r="I330" s="303"/>
      <c r="J330" s="303"/>
      <c r="K330" s="303"/>
      <c r="L330" s="303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</row>
    <row r="331">
      <c r="A331" s="267"/>
      <c r="B331" s="270"/>
      <c r="C331" s="267"/>
      <c r="D331" s="266"/>
      <c r="E331" s="267"/>
      <c r="F331" s="267"/>
      <c r="G331" s="267"/>
      <c r="H331" s="303"/>
      <c r="I331" s="303"/>
      <c r="J331" s="303"/>
      <c r="K331" s="303"/>
      <c r="L331" s="303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</row>
    <row r="332">
      <c r="A332" s="267"/>
      <c r="B332" s="270"/>
      <c r="C332" s="267"/>
      <c r="D332" s="266"/>
      <c r="E332" s="267"/>
      <c r="F332" s="267"/>
      <c r="G332" s="267"/>
      <c r="H332" s="303"/>
      <c r="I332" s="303"/>
      <c r="J332" s="303"/>
      <c r="K332" s="303"/>
      <c r="L332" s="303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</row>
    <row r="333">
      <c r="A333" s="267"/>
      <c r="B333" s="270"/>
      <c r="C333" s="267"/>
      <c r="D333" s="266"/>
      <c r="E333" s="267"/>
      <c r="F333" s="267"/>
      <c r="G333" s="267"/>
      <c r="H333" s="303"/>
      <c r="I333" s="303"/>
      <c r="J333" s="303"/>
      <c r="K333" s="303"/>
      <c r="L333" s="303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</row>
    <row r="334">
      <c r="A334" s="267"/>
      <c r="B334" s="270"/>
      <c r="C334" s="267"/>
      <c r="D334" s="266"/>
      <c r="E334" s="267"/>
      <c r="F334" s="267"/>
      <c r="G334" s="267"/>
      <c r="H334" s="303"/>
      <c r="I334" s="303"/>
      <c r="J334" s="303"/>
      <c r="K334" s="303"/>
      <c r="L334" s="303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</row>
    <row r="335">
      <c r="A335" s="267"/>
      <c r="B335" s="270"/>
      <c r="C335" s="267"/>
      <c r="D335" s="266"/>
      <c r="E335" s="267"/>
      <c r="F335" s="267"/>
      <c r="G335" s="267"/>
      <c r="H335" s="303"/>
      <c r="I335" s="303"/>
      <c r="J335" s="303"/>
      <c r="K335" s="303"/>
      <c r="L335" s="303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</row>
    <row r="336">
      <c r="A336" s="267"/>
      <c r="B336" s="270"/>
      <c r="C336" s="267"/>
      <c r="D336" s="266"/>
      <c r="E336" s="267"/>
      <c r="F336" s="267"/>
      <c r="G336" s="267"/>
      <c r="H336" s="303"/>
      <c r="I336" s="303"/>
      <c r="J336" s="303"/>
      <c r="K336" s="303"/>
      <c r="L336" s="303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</row>
    <row r="337">
      <c r="A337" s="267"/>
      <c r="B337" s="270"/>
      <c r="C337" s="267"/>
      <c r="D337" s="266"/>
      <c r="E337" s="267"/>
      <c r="F337" s="267"/>
      <c r="G337" s="267"/>
      <c r="H337" s="303"/>
      <c r="I337" s="303"/>
      <c r="J337" s="303"/>
      <c r="K337" s="303"/>
      <c r="L337" s="303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</row>
    <row r="338">
      <c r="A338" s="267"/>
      <c r="B338" s="270"/>
      <c r="C338" s="267"/>
      <c r="D338" s="266"/>
      <c r="E338" s="267"/>
      <c r="F338" s="267"/>
      <c r="G338" s="267"/>
      <c r="H338" s="303"/>
      <c r="I338" s="303"/>
      <c r="J338" s="303"/>
      <c r="K338" s="303"/>
      <c r="L338" s="303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</row>
    <row r="339">
      <c r="A339" s="267"/>
      <c r="B339" s="270"/>
      <c r="C339" s="267"/>
      <c r="D339" s="266"/>
      <c r="E339" s="267"/>
      <c r="F339" s="267"/>
      <c r="G339" s="267"/>
      <c r="H339" s="303"/>
      <c r="I339" s="303"/>
      <c r="J339" s="303"/>
      <c r="K339" s="303"/>
      <c r="L339" s="303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</row>
    <row r="340">
      <c r="A340" s="267"/>
      <c r="B340" s="270"/>
      <c r="C340" s="267"/>
      <c r="D340" s="266"/>
      <c r="E340" s="267"/>
      <c r="F340" s="267"/>
      <c r="G340" s="267"/>
      <c r="H340" s="303"/>
      <c r="I340" s="303"/>
      <c r="J340" s="303"/>
      <c r="K340" s="303"/>
      <c r="L340" s="303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</row>
    <row r="341">
      <c r="A341" s="267"/>
      <c r="B341" s="270"/>
      <c r="C341" s="267"/>
      <c r="D341" s="266"/>
      <c r="E341" s="267"/>
      <c r="F341" s="267"/>
      <c r="G341" s="267"/>
      <c r="H341" s="303"/>
      <c r="I341" s="303"/>
      <c r="J341" s="303"/>
      <c r="K341" s="303"/>
      <c r="L341" s="303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</row>
    <row r="342">
      <c r="A342" s="267"/>
      <c r="B342" s="270"/>
      <c r="C342" s="267"/>
      <c r="D342" s="266"/>
      <c r="E342" s="267"/>
      <c r="F342" s="267"/>
      <c r="G342" s="267"/>
      <c r="H342" s="303"/>
      <c r="I342" s="303"/>
      <c r="J342" s="303"/>
      <c r="K342" s="303"/>
      <c r="L342" s="303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</row>
    <row r="343">
      <c r="A343" s="267"/>
      <c r="B343" s="270"/>
      <c r="C343" s="267"/>
      <c r="D343" s="266"/>
      <c r="E343" s="267"/>
      <c r="F343" s="267"/>
      <c r="G343" s="267"/>
      <c r="H343" s="303"/>
      <c r="I343" s="303"/>
      <c r="J343" s="303"/>
      <c r="K343" s="303"/>
      <c r="L343" s="303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</row>
    <row r="344">
      <c r="A344" s="267"/>
      <c r="B344" s="270"/>
      <c r="C344" s="267"/>
      <c r="D344" s="266"/>
      <c r="E344" s="267"/>
      <c r="F344" s="267"/>
      <c r="G344" s="267"/>
      <c r="H344" s="303"/>
      <c r="I344" s="303"/>
      <c r="J344" s="303"/>
      <c r="K344" s="303"/>
      <c r="L344" s="303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</row>
    <row r="345">
      <c r="A345" s="267"/>
      <c r="B345" s="270"/>
      <c r="C345" s="267"/>
      <c r="D345" s="266"/>
      <c r="E345" s="267"/>
      <c r="F345" s="267"/>
      <c r="G345" s="267"/>
      <c r="H345" s="303"/>
      <c r="I345" s="303"/>
      <c r="J345" s="303"/>
      <c r="K345" s="303"/>
      <c r="L345" s="303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</row>
    <row r="346">
      <c r="A346" s="267"/>
      <c r="B346" s="270"/>
      <c r="C346" s="267"/>
      <c r="D346" s="266"/>
      <c r="E346" s="267"/>
      <c r="F346" s="267"/>
      <c r="G346" s="267"/>
      <c r="H346" s="303"/>
      <c r="I346" s="303"/>
      <c r="J346" s="303"/>
      <c r="K346" s="303"/>
      <c r="L346" s="303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</row>
    <row r="347">
      <c r="A347" s="267"/>
      <c r="B347" s="270"/>
      <c r="C347" s="267"/>
      <c r="D347" s="266"/>
      <c r="E347" s="267"/>
      <c r="F347" s="267"/>
      <c r="G347" s="267"/>
      <c r="H347" s="303"/>
      <c r="I347" s="303"/>
      <c r="J347" s="303"/>
      <c r="K347" s="303"/>
      <c r="L347" s="303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</row>
    <row r="348">
      <c r="A348" s="267"/>
      <c r="B348" s="270"/>
      <c r="C348" s="267"/>
      <c r="D348" s="266"/>
      <c r="E348" s="267"/>
      <c r="F348" s="267"/>
      <c r="G348" s="267"/>
      <c r="H348" s="303"/>
      <c r="I348" s="303"/>
      <c r="J348" s="303"/>
      <c r="K348" s="303"/>
      <c r="L348" s="303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</row>
    <row r="349">
      <c r="A349" s="267"/>
      <c r="B349" s="270"/>
      <c r="C349" s="267"/>
      <c r="D349" s="266"/>
      <c r="E349" s="267"/>
      <c r="F349" s="267"/>
      <c r="G349" s="267"/>
      <c r="H349" s="303"/>
      <c r="I349" s="303"/>
      <c r="J349" s="303"/>
      <c r="K349" s="303"/>
      <c r="L349" s="303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</row>
    <row r="350">
      <c r="A350" s="267"/>
      <c r="B350" s="270"/>
      <c r="C350" s="267"/>
      <c r="D350" s="266"/>
      <c r="E350" s="267"/>
      <c r="F350" s="267"/>
      <c r="G350" s="267"/>
      <c r="H350" s="303"/>
      <c r="I350" s="303"/>
      <c r="J350" s="303"/>
      <c r="K350" s="303"/>
      <c r="L350" s="303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</row>
    <row r="351">
      <c r="A351" s="267"/>
      <c r="B351" s="270"/>
      <c r="C351" s="267"/>
      <c r="D351" s="266"/>
      <c r="E351" s="267"/>
      <c r="F351" s="267"/>
      <c r="G351" s="267"/>
      <c r="H351" s="303"/>
      <c r="I351" s="303"/>
      <c r="J351" s="303"/>
      <c r="K351" s="303"/>
      <c r="L351" s="303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</row>
    <row r="352">
      <c r="A352" s="267"/>
      <c r="B352" s="270"/>
      <c r="C352" s="267"/>
      <c r="D352" s="266"/>
      <c r="E352" s="267"/>
      <c r="F352" s="267"/>
      <c r="G352" s="267"/>
      <c r="H352" s="303"/>
      <c r="I352" s="303"/>
      <c r="J352" s="303"/>
      <c r="K352" s="303"/>
      <c r="L352" s="303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</row>
    <row r="353">
      <c r="A353" s="267"/>
      <c r="B353" s="270"/>
      <c r="C353" s="267"/>
      <c r="D353" s="266"/>
      <c r="E353" s="267"/>
      <c r="F353" s="267"/>
      <c r="G353" s="267"/>
      <c r="H353" s="303"/>
      <c r="I353" s="303"/>
      <c r="J353" s="303"/>
      <c r="K353" s="303"/>
      <c r="L353" s="303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</row>
    <row r="354">
      <c r="A354" s="267"/>
      <c r="B354" s="270"/>
      <c r="C354" s="267"/>
      <c r="D354" s="266"/>
      <c r="E354" s="267"/>
      <c r="F354" s="267"/>
      <c r="G354" s="267"/>
      <c r="H354" s="303"/>
      <c r="I354" s="303"/>
      <c r="J354" s="303"/>
      <c r="K354" s="303"/>
      <c r="L354" s="303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</row>
    <row r="355">
      <c r="A355" s="267"/>
      <c r="B355" s="270"/>
      <c r="C355" s="267"/>
      <c r="D355" s="266"/>
      <c r="E355" s="267"/>
      <c r="F355" s="267"/>
      <c r="G355" s="267"/>
      <c r="H355" s="303"/>
      <c r="I355" s="303"/>
      <c r="J355" s="303"/>
      <c r="K355" s="303"/>
      <c r="L355" s="303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</row>
    <row r="356">
      <c r="A356" s="267"/>
      <c r="B356" s="270"/>
      <c r="C356" s="267"/>
      <c r="D356" s="266"/>
      <c r="E356" s="267"/>
      <c r="F356" s="267"/>
      <c r="G356" s="267"/>
      <c r="H356" s="303"/>
      <c r="I356" s="303"/>
      <c r="J356" s="303"/>
      <c r="K356" s="303"/>
      <c r="L356" s="303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</row>
    <row r="357">
      <c r="A357" s="267"/>
      <c r="B357" s="270"/>
      <c r="C357" s="267"/>
      <c r="D357" s="266"/>
      <c r="E357" s="267"/>
      <c r="F357" s="267"/>
      <c r="G357" s="267"/>
      <c r="H357" s="303"/>
      <c r="I357" s="303"/>
      <c r="J357" s="303"/>
      <c r="K357" s="303"/>
      <c r="L357" s="303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</row>
    <row r="358">
      <c r="A358" s="267"/>
      <c r="B358" s="270"/>
      <c r="C358" s="267"/>
      <c r="D358" s="266"/>
      <c r="E358" s="267"/>
      <c r="F358" s="267"/>
      <c r="G358" s="267"/>
      <c r="H358" s="303"/>
      <c r="I358" s="303"/>
      <c r="J358" s="303"/>
      <c r="K358" s="303"/>
      <c r="L358" s="303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</row>
    <row r="359">
      <c r="A359" s="267"/>
      <c r="B359" s="270"/>
      <c r="C359" s="267"/>
      <c r="D359" s="266"/>
      <c r="E359" s="267"/>
      <c r="F359" s="267"/>
      <c r="G359" s="267"/>
      <c r="H359" s="303"/>
      <c r="I359" s="303"/>
      <c r="J359" s="303"/>
      <c r="K359" s="303"/>
      <c r="L359" s="303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</row>
    <row r="360">
      <c r="A360" s="267"/>
      <c r="B360" s="270"/>
      <c r="C360" s="267"/>
      <c r="D360" s="266"/>
      <c r="E360" s="267"/>
      <c r="F360" s="267"/>
      <c r="G360" s="267"/>
      <c r="H360" s="303"/>
      <c r="I360" s="303"/>
      <c r="J360" s="303"/>
      <c r="K360" s="303"/>
      <c r="L360" s="303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</row>
    <row r="361">
      <c r="A361" s="267"/>
      <c r="B361" s="270"/>
      <c r="C361" s="267"/>
      <c r="D361" s="266"/>
      <c r="E361" s="267"/>
      <c r="F361" s="267"/>
      <c r="G361" s="267"/>
      <c r="H361" s="303"/>
      <c r="I361" s="303"/>
      <c r="J361" s="303"/>
      <c r="K361" s="303"/>
      <c r="L361" s="303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</row>
    <row r="362">
      <c r="A362" s="267"/>
      <c r="B362" s="270"/>
      <c r="C362" s="267"/>
      <c r="D362" s="266"/>
      <c r="E362" s="267"/>
      <c r="F362" s="267"/>
      <c r="G362" s="267"/>
      <c r="H362" s="303"/>
      <c r="I362" s="303"/>
      <c r="J362" s="303"/>
      <c r="K362" s="303"/>
      <c r="L362" s="303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</row>
    <row r="363">
      <c r="A363" s="267"/>
      <c r="B363" s="270"/>
      <c r="C363" s="267"/>
      <c r="D363" s="266"/>
      <c r="E363" s="267"/>
      <c r="F363" s="267"/>
      <c r="G363" s="267"/>
      <c r="H363" s="303"/>
      <c r="I363" s="303"/>
      <c r="J363" s="303"/>
      <c r="K363" s="303"/>
      <c r="L363" s="303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</row>
    <row r="364">
      <c r="A364" s="267"/>
      <c r="B364" s="270"/>
      <c r="C364" s="267"/>
      <c r="D364" s="266"/>
      <c r="E364" s="267"/>
      <c r="F364" s="267"/>
      <c r="G364" s="267"/>
      <c r="H364" s="303"/>
      <c r="I364" s="303"/>
      <c r="J364" s="303"/>
      <c r="K364" s="303"/>
      <c r="L364" s="303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</row>
    <row r="365">
      <c r="A365" s="267"/>
      <c r="B365" s="270"/>
      <c r="C365" s="267"/>
      <c r="D365" s="266"/>
      <c r="E365" s="267"/>
      <c r="F365" s="267"/>
      <c r="G365" s="267"/>
      <c r="H365" s="303"/>
      <c r="I365" s="303"/>
      <c r="J365" s="303"/>
      <c r="K365" s="303"/>
      <c r="L365" s="303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</row>
    <row r="366">
      <c r="A366" s="267"/>
      <c r="B366" s="270"/>
      <c r="C366" s="267"/>
      <c r="D366" s="266"/>
      <c r="E366" s="267"/>
      <c r="F366" s="267"/>
      <c r="G366" s="267"/>
      <c r="H366" s="303"/>
      <c r="I366" s="303"/>
      <c r="J366" s="303"/>
      <c r="K366" s="303"/>
      <c r="L366" s="303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</row>
    <row r="367">
      <c r="A367" s="267"/>
      <c r="B367" s="270"/>
      <c r="C367" s="267"/>
      <c r="D367" s="266"/>
      <c r="E367" s="267"/>
      <c r="F367" s="267"/>
      <c r="G367" s="267"/>
      <c r="H367" s="303"/>
      <c r="I367" s="303"/>
      <c r="J367" s="303"/>
      <c r="K367" s="303"/>
      <c r="L367" s="303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</row>
    <row r="368">
      <c r="A368" s="267"/>
      <c r="B368" s="270"/>
      <c r="C368" s="267"/>
      <c r="D368" s="266"/>
      <c r="E368" s="267"/>
      <c r="F368" s="267"/>
      <c r="G368" s="267"/>
      <c r="H368" s="303"/>
      <c r="I368" s="303"/>
      <c r="J368" s="303"/>
      <c r="K368" s="303"/>
      <c r="L368" s="303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</row>
    <row r="369">
      <c r="A369" s="267"/>
      <c r="B369" s="270"/>
      <c r="C369" s="267"/>
      <c r="D369" s="266"/>
      <c r="E369" s="267"/>
      <c r="F369" s="267"/>
      <c r="G369" s="267"/>
      <c r="H369" s="303"/>
      <c r="I369" s="303"/>
      <c r="J369" s="303"/>
      <c r="K369" s="303"/>
      <c r="L369" s="303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</row>
    <row r="370">
      <c r="A370" s="267"/>
      <c r="B370" s="270"/>
      <c r="C370" s="267"/>
      <c r="D370" s="266"/>
      <c r="E370" s="267"/>
      <c r="F370" s="267"/>
      <c r="G370" s="267"/>
      <c r="H370" s="303"/>
      <c r="I370" s="303"/>
      <c r="J370" s="303"/>
      <c r="K370" s="303"/>
      <c r="L370" s="303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</row>
    <row r="371">
      <c r="A371" s="267"/>
      <c r="B371" s="270"/>
      <c r="C371" s="267"/>
      <c r="D371" s="266"/>
      <c r="E371" s="267"/>
      <c r="F371" s="267"/>
      <c r="G371" s="267"/>
      <c r="H371" s="303"/>
      <c r="I371" s="303"/>
      <c r="J371" s="303"/>
      <c r="K371" s="303"/>
      <c r="L371" s="303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</row>
    <row r="372">
      <c r="A372" s="267"/>
      <c r="B372" s="270"/>
      <c r="C372" s="267"/>
      <c r="D372" s="266"/>
      <c r="E372" s="267"/>
      <c r="F372" s="267"/>
      <c r="G372" s="267"/>
      <c r="H372" s="303"/>
      <c r="I372" s="303"/>
      <c r="J372" s="303"/>
      <c r="K372" s="303"/>
      <c r="L372" s="303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</row>
    <row r="373">
      <c r="A373" s="267"/>
      <c r="B373" s="270"/>
      <c r="C373" s="267"/>
      <c r="D373" s="266"/>
      <c r="E373" s="267"/>
      <c r="F373" s="267"/>
      <c r="G373" s="267"/>
      <c r="H373" s="303"/>
      <c r="I373" s="303"/>
      <c r="J373" s="303"/>
      <c r="K373" s="303"/>
      <c r="L373" s="303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</row>
    <row r="374">
      <c r="A374" s="267"/>
      <c r="B374" s="270"/>
      <c r="C374" s="267"/>
      <c r="D374" s="266"/>
      <c r="E374" s="267"/>
      <c r="F374" s="267"/>
      <c r="G374" s="267"/>
      <c r="H374" s="303"/>
      <c r="I374" s="303"/>
      <c r="J374" s="303"/>
      <c r="K374" s="303"/>
      <c r="L374" s="303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</row>
    <row r="375">
      <c r="A375" s="267"/>
      <c r="B375" s="270"/>
      <c r="C375" s="267"/>
      <c r="D375" s="266"/>
      <c r="E375" s="267"/>
      <c r="F375" s="267"/>
      <c r="G375" s="267"/>
      <c r="H375" s="303"/>
      <c r="I375" s="303"/>
      <c r="J375" s="303"/>
      <c r="K375" s="303"/>
      <c r="L375" s="303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</row>
    <row r="376">
      <c r="A376" s="267"/>
      <c r="B376" s="270"/>
      <c r="C376" s="267"/>
      <c r="D376" s="266"/>
      <c r="E376" s="267"/>
      <c r="F376" s="267"/>
      <c r="G376" s="267"/>
      <c r="H376" s="303"/>
      <c r="I376" s="303"/>
      <c r="J376" s="303"/>
      <c r="K376" s="303"/>
      <c r="L376" s="303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</row>
    <row r="377">
      <c r="A377" s="267"/>
      <c r="B377" s="270"/>
      <c r="C377" s="267"/>
      <c r="D377" s="266"/>
      <c r="E377" s="267"/>
      <c r="F377" s="267"/>
      <c r="G377" s="267"/>
      <c r="H377" s="303"/>
      <c r="I377" s="303"/>
      <c r="J377" s="303"/>
      <c r="K377" s="303"/>
      <c r="L377" s="303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</row>
    <row r="378">
      <c r="A378" s="267"/>
      <c r="B378" s="270"/>
      <c r="C378" s="267"/>
      <c r="D378" s="266"/>
      <c r="E378" s="267"/>
      <c r="F378" s="267"/>
      <c r="G378" s="267"/>
      <c r="H378" s="303"/>
      <c r="I378" s="303"/>
      <c r="J378" s="303"/>
      <c r="K378" s="303"/>
      <c r="L378" s="303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</row>
    <row r="379">
      <c r="A379" s="267"/>
      <c r="B379" s="270"/>
      <c r="C379" s="267"/>
      <c r="D379" s="266"/>
      <c r="E379" s="267"/>
      <c r="F379" s="267"/>
      <c r="G379" s="267"/>
      <c r="H379" s="303"/>
      <c r="I379" s="303"/>
      <c r="J379" s="303"/>
      <c r="K379" s="303"/>
      <c r="L379" s="303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</row>
    <row r="380">
      <c r="A380" s="267"/>
      <c r="B380" s="270"/>
      <c r="C380" s="267"/>
      <c r="D380" s="266"/>
      <c r="E380" s="267"/>
      <c r="F380" s="267"/>
      <c r="G380" s="267"/>
      <c r="H380" s="303"/>
      <c r="I380" s="303"/>
      <c r="J380" s="303"/>
      <c r="K380" s="303"/>
      <c r="L380" s="303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</row>
    <row r="381">
      <c r="A381" s="267"/>
      <c r="B381" s="270"/>
      <c r="C381" s="267"/>
      <c r="D381" s="266"/>
      <c r="E381" s="267"/>
      <c r="F381" s="267"/>
      <c r="G381" s="267"/>
      <c r="H381" s="303"/>
      <c r="I381" s="303"/>
      <c r="J381" s="303"/>
      <c r="K381" s="303"/>
      <c r="L381" s="303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</row>
    <row r="382">
      <c r="A382" s="267"/>
      <c r="B382" s="270"/>
      <c r="C382" s="267"/>
      <c r="D382" s="266"/>
      <c r="E382" s="267"/>
      <c r="F382" s="267"/>
      <c r="G382" s="267"/>
      <c r="H382" s="303"/>
      <c r="I382" s="303"/>
      <c r="J382" s="303"/>
      <c r="K382" s="303"/>
      <c r="L382" s="303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</row>
    <row r="383">
      <c r="A383" s="267"/>
      <c r="B383" s="270"/>
      <c r="C383" s="267"/>
      <c r="D383" s="266"/>
      <c r="E383" s="267"/>
      <c r="F383" s="267"/>
      <c r="G383" s="267"/>
      <c r="H383" s="303"/>
      <c r="I383" s="303"/>
      <c r="J383" s="303"/>
      <c r="K383" s="303"/>
      <c r="L383" s="303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</row>
    <row r="384">
      <c r="A384" s="267"/>
      <c r="B384" s="270"/>
      <c r="C384" s="267"/>
      <c r="D384" s="266"/>
      <c r="E384" s="267"/>
      <c r="F384" s="267"/>
      <c r="G384" s="267"/>
      <c r="H384" s="303"/>
      <c r="I384" s="303"/>
      <c r="J384" s="303"/>
      <c r="K384" s="303"/>
      <c r="L384" s="303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</row>
    <row r="385">
      <c r="A385" s="267"/>
      <c r="B385" s="270"/>
      <c r="C385" s="267"/>
      <c r="D385" s="266"/>
      <c r="E385" s="267"/>
      <c r="F385" s="267"/>
      <c r="G385" s="267"/>
      <c r="H385" s="303"/>
      <c r="I385" s="303"/>
      <c r="J385" s="303"/>
      <c r="K385" s="303"/>
      <c r="L385" s="303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</row>
    <row r="386">
      <c r="A386" s="267"/>
      <c r="B386" s="270"/>
      <c r="C386" s="267"/>
      <c r="D386" s="266"/>
      <c r="E386" s="267"/>
      <c r="F386" s="267"/>
      <c r="G386" s="267"/>
      <c r="H386" s="303"/>
      <c r="I386" s="303"/>
      <c r="J386" s="303"/>
      <c r="K386" s="303"/>
      <c r="L386" s="303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</row>
    <row r="387">
      <c r="A387" s="267"/>
      <c r="B387" s="270"/>
      <c r="C387" s="267"/>
      <c r="D387" s="266"/>
      <c r="E387" s="267"/>
      <c r="F387" s="267"/>
      <c r="G387" s="267"/>
      <c r="H387" s="303"/>
      <c r="I387" s="303"/>
      <c r="J387" s="303"/>
      <c r="K387" s="303"/>
      <c r="L387" s="303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</row>
    <row r="388">
      <c r="A388" s="267"/>
      <c r="B388" s="270"/>
      <c r="C388" s="267"/>
      <c r="D388" s="266"/>
      <c r="E388" s="267"/>
      <c r="F388" s="267"/>
      <c r="G388" s="267"/>
      <c r="H388" s="303"/>
      <c r="I388" s="303"/>
      <c r="J388" s="303"/>
      <c r="K388" s="303"/>
      <c r="L388" s="303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</row>
    <row r="389">
      <c r="A389" s="267"/>
      <c r="B389" s="270"/>
      <c r="C389" s="267"/>
      <c r="D389" s="266"/>
      <c r="E389" s="267"/>
      <c r="F389" s="267"/>
      <c r="G389" s="267"/>
      <c r="H389" s="303"/>
      <c r="I389" s="303"/>
      <c r="J389" s="303"/>
      <c r="K389" s="303"/>
      <c r="L389" s="303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</row>
    <row r="390">
      <c r="A390" s="267"/>
      <c r="B390" s="270"/>
      <c r="C390" s="267"/>
      <c r="D390" s="266"/>
      <c r="E390" s="267"/>
      <c r="F390" s="267"/>
      <c r="G390" s="267"/>
      <c r="H390" s="303"/>
      <c r="I390" s="303"/>
      <c r="J390" s="303"/>
      <c r="K390" s="303"/>
      <c r="L390" s="303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</row>
    <row r="391">
      <c r="A391" s="267"/>
      <c r="B391" s="270"/>
      <c r="C391" s="267"/>
      <c r="D391" s="266"/>
      <c r="E391" s="267"/>
      <c r="F391" s="267"/>
      <c r="G391" s="267"/>
      <c r="H391" s="303"/>
      <c r="I391" s="303"/>
      <c r="J391" s="303"/>
      <c r="K391" s="303"/>
      <c r="L391" s="303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</row>
    <row r="392">
      <c r="A392" s="267"/>
      <c r="B392" s="270"/>
      <c r="C392" s="267"/>
      <c r="D392" s="266"/>
      <c r="E392" s="267"/>
      <c r="F392" s="267"/>
      <c r="G392" s="267"/>
      <c r="H392" s="303"/>
      <c r="I392" s="303"/>
      <c r="J392" s="303"/>
      <c r="K392" s="303"/>
      <c r="L392" s="303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</row>
    <row r="393">
      <c r="A393" s="267"/>
      <c r="B393" s="270"/>
      <c r="C393" s="267"/>
      <c r="D393" s="266"/>
      <c r="E393" s="267"/>
      <c r="F393" s="267"/>
      <c r="G393" s="267"/>
      <c r="H393" s="303"/>
      <c r="I393" s="303"/>
      <c r="J393" s="303"/>
      <c r="K393" s="303"/>
      <c r="L393" s="303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</row>
    <row r="394">
      <c r="A394" s="267"/>
      <c r="B394" s="270"/>
      <c r="C394" s="267"/>
      <c r="D394" s="266"/>
      <c r="E394" s="267"/>
      <c r="F394" s="267"/>
      <c r="G394" s="267"/>
      <c r="H394" s="303"/>
      <c r="I394" s="303"/>
      <c r="J394" s="303"/>
      <c r="K394" s="303"/>
      <c r="L394" s="303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</row>
    <row r="395">
      <c r="A395" s="267"/>
      <c r="B395" s="270"/>
      <c r="C395" s="267"/>
      <c r="D395" s="266"/>
      <c r="E395" s="267"/>
      <c r="F395" s="267"/>
      <c r="G395" s="267"/>
      <c r="H395" s="303"/>
      <c r="I395" s="303"/>
      <c r="J395" s="303"/>
      <c r="K395" s="303"/>
      <c r="L395" s="303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</row>
    <row r="396">
      <c r="A396" s="267"/>
      <c r="B396" s="270"/>
      <c r="C396" s="267"/>
      <c r="D396" s="266"/>
      <c r="E396" s="267"/>
      <c r="F396" s="267"/>
      <c r="G396" s="267"/>
      <c r="H396" s="303"/>
      <c r="I396" s="303"/>
      <c r="J396" s="303"/>
      <c r="K396" s="303"/>
      <c r="L396" s="303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</row>
    <row r="397">
      <c r="A397" s="267"/>
      <c r="B397" s="270"/>
      <c r="C397" s="267"/>
      <c r="D397" s="266"/>
      <c r="E397" s="267"/>
      <c r="F397" s="267"/>
      <c r="G397" s="267"/>
      <c r="H397" s="303"/>
      <c r="I397" s="303"/>
      <c r="J397" s="303"/>
      <c r="K397" s="303"/>
      <c r="L397" s="303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</row>
    <row r="398">
      <c r="A398" s="267"/>
      <c r="B398" s="270"/>
      <c r="C398" s="267"/>
      <c r="D398" s="266"/>
      <c r="E398" s="267"/>
      <c r="F398" s="267"/>
      <c r="G398" s="267"/>
      <c r="H398" s="303"/>
      <c r="I398" s="303"/>
      <c r="J398" s="303"/>
      <c r="K398" s="303"/>
      <c r="L398" s="303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</row>
    <row r="399">
      <c r="A399" s="267"/>
      <c r="B399" s="270"/>
      <c r="C399" s="267"/>
      <c r="D399" s="266"/>
      <c r="E399" s="267"/>
      <c r="F399" s="267"/>
      <c r="G399" s="267"/>
      <c r="H399" s="303"/>
      <c r="I399" s="303"/>
      <c r="J399" s="303"/>
      <c r="K399" s="303"/>
      <c r="L399" s="303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</row>
    <row r="400">
      <c r="A400" s="267"/>
      <c r="B400" s="270"/>
      <c r="C400" s="267"/>
      <c r="D400" s="266"/>
      <c r="E400" s="267"/>
      <c r="F400" s="267"/>
      <c r="G400" s="267"/>
      <c r="H400" s="303"/>
      <c r="I400" s="303"/>
      <c r="J400" s="303"/>
      <c r="K400" s="303"/>
      <c r="L400" s="303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</row>
    <row r="401">
      <c r="A401" s="267"/>
      <c r="B401" s="270"/>
      <c r="C401" s="267"/>
      <c r="D401" s="266"/>
      <c r="E401" s="267"/>
      <c r="F401" s="267"/>
      <c r="G401" s="267"/>
      <c r="H401" s="303"/>
      <c r="I401" s="303"/>
      <c r="J401" s="303"/>
      <c r="K401" s="303"/>
      <c r="L401" s="303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</row>
    <row r="402">
      <c r="A402" s="267"/>
      <c r="B402" s="270"/>
      <c r="C402" s="267"/>
      <c r="D402" s="266"/>
      <c r="E402" s="267"/>
      <c r="F402" s="267"/>
      <c r="G402" s="267"/>
      <c r="H402" s="303"/>
      <c r="I402" s="303"/>
      <c r="J402" s="303"/>
      <c r="K402" s="303"/>
      <c r="L402" s="303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</row>
    <row r="403">
      <c r="A403" s="267"/>
      <c r="B403" s="270"/>
      <c r="C403" s="267"/>
      <c r="D403" s="266"/>
      <c r="E403" s="267"/>
      <c r="F403" s="267"/>
      <c r="G403" s="267"/>
      <c r="H403" s="303"/>
      <c r="I403" s="303"/>
      <c r="J403" s="303"/>
      <c r="K403" s="303"/>
      <c r="L403" s="303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</row>
    <row r="404">
      <c r="A404" s="267"/>
      <c r="B404" s="270"/>
      <c r="C404" s="267"/>
      <c r="D404" s="266"/>
      <c r="E404" s="267"/>
      <c r="F404" s="267"/>
      <c r="G404" s="267"/>
      <c r="H404" s="303"/>
      <c r="I404" s="303"/>
      <c r="J404" s="303"/>
      <c r="K404" s="303"/>
      <c r="L404" s="303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</row>
    <row r="405">
      <c r="A405" s="267"/>
      <c r="B405" s="270"/>
      <c r="C405" s="267"/>
      <c r="D405" s="266"/>
      <c r="E405" s="267"/>
      <c r="F405" s="267"/>
      <c r="G405" s="267"/>
      <c r="H405" s="303"/>
      <c r="I405" s="303"/>
      <c r="J405" s="303"/>
      <c r="K405" s="303"/>
      <c r="L405" s="303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</row>
    <row r="406">
      <c r="A406" s="267"/>
      <c r="B406" s="270"/>
      <c r="C406" s="267"/>
      <c r="D406" s="266"/>
      <c r="E406" s="267"/>
      <c r="F406" s="267"/>
      <c r="G406" s="267"/>
      <c r="H406" s="303"/>
      <c r="I406" s="303"/>
      <c r="J406" s="303"/>
      <c r="K406" s="303"/>
      <c r="L406" s="303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</row>
    <row r="407">
      <c r="A407" s="267"/>
      <c r="B407" s="270"/>
      <c r="C407" s="267"/>
      <c r="D407" s="266"/>
      <c r="E407" s="267"/>
      <c r="F407" s="267"/>
      <c r="G407" s="267"/>
      <c r="H407" s="303"/>
      <c r="I407" s="303"/>
      <c r="J407" s="303"/>
      <c r="K407" s="303"/>
      <c r="L407" s="303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</row>
    <row r="408">
      <c r="A408" s="267"/>
      <c r="B408" s="270"/>
      <c r="C408" s="267"/>
      <c r="D408" s="266"/>
      <c r="E408" s="267"/>
      <c r="F408" s="267"/>
      <c r="G408" s="267"/>
      <c r="H408" s="303"/>
      <c r="I408" s="303"/>
      <c r="J408" s="303"/>
      <c r="K408" s="303"/>
      <c r="L408" s="303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</row>
    <row r="409">
      <c r="A409" s="267"/>
      <c r="B409" s="270"/>
      <c r="C409" s="267"/>
      <c r="D409" s="266"/>
      <c r="E409" s="267"/>
      <c r="F409" s="267"/>
      <c r="G409" s="267"/>
      <c r="H409" s="303"/>
      <c r="I409" s="303"/>
      <c r="J409" s="303"/>
      <c r="K409" s="303"/>
      <c r="L409" s="303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</row>
    <row r="410">
      <c r="A410" s="267"/>
      <c r="B410" s="270"/>
      <c r="C410" s="267"/>
      <c r="D410" s="266"/>
      <c r="E410" s="267"/>
      <c r="F410" s="267"/>
      <c r="G410" s="267"/>
      <c r="H410" s="303"/>
      <c r="I410" s="303"/>
      <c r="J410" s="303"/>
      <c r="K410" s="303"/>
      <c r="L410" s="303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</row>
    <row r="411">
      <c r="A411" s="267"/>
      <c r="B411" s="270"/>
      <c r="C411" s="267"/>
      <c r="D411" s="266"/>
      <c r="E411" s="267"/>
      <c r="F411" s="267"/>
      <c r="G411" s="267"/>
      <c r="H411" s="303"/>
      <c r="I411" s="303"/>
      <c r="J411" s="303"/>
      <c r="K411" s="303"/>
      <c r="L411" s="303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</row>
    <row r="412">
      <c r="A412" s="267"/>
      <c r="B412" s="270"/>
      <c r="C412" s="267"/>
      <c r="D412" s="266"/>
      <c r="E412" s="267"/>
      <c r="F412" s="267"/>
      <c r="G412" s="267"/>
      <c r="H412" s="303"/>
      <c r="I412" s="303"/>
      <c r="J412" s="303"/>
      <c r="K412" s="303"/>
      <c r="L412" s="303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</row>
    <row r="413">
      <c r="A413" s="267"/>
      <c r="B413" s="270"/>
      <c r="C413" s="267"/>
      <c r="D413" s="266"/>
      <c r="E413" s="267"/>
      <c r="F413" s="267"/>
      <c r="G413" s="267"/>
      <c r="H413" s="303"/>
      <c r="I413" s="303"/>
      <c r="J413" s="303"/>
      <c r="K413" s="303"/>
      <c r="L413" s="303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</row>
    <row r="414">
      <c r="A414" s="267"/>
      <c r="B414" s="270"/>
      <c r="C414" s="267"/>
      <c r="D414" s="266"/>
      <c r="E414" s="267"/>
      <c r="F414" s="267"/>
      <c r="G414" s="267"/>
      <c r="H414" s="303"/>
      <c r="I414" s="303"/>
      <c r="J414" s="303"/>
      <c r="K414" s="303"/>
      <c r="L414" s="303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</row>
    <row r="415">
      <c r="A415" s="267"/>
      <c r="B415" s="270"/>
      <c r="C415" s="267"/>
      <c r="D415" s="266"/>
      <c r="E415" s="267"/>
      <c r="F415" s="267"/>
      <c r="G415" s="267"/>
      <c r="H415" s="303"/>
      <c r="I415" s="303"/>
      <c r="J415" s="303"/>
      <c r="K415" s="303"/>
      <c r="L415" s="303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</row>
    <row r="416">
      <c r="A416" s="267"/>
      <c r="B416" s="270"/>
      <c r="C416" s="267"/>
      <c r="D416" s="266"/>
      <c r="E416" s="267"/>
      <c r="F416" s="267"/>
      <c r="G416" s="267"/>
      <c r="H416" s="303"/>
      <c r="I416" s="303"/>
      <c r="J416" s="303"/>
      <c r="K416" s="303"/>
      <c r="L416" s="303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</row>
    <row r="417">
      <c r="A417" s="267"/>
      <c r="B417" s="270"/>
      <c r="C417" s="267"/>
      <c r="D417" s="266"/>
      <c r="E417" s="267"/>
      <c r="F417" s="267"/>
      <c r="G417" s="267"/>
      <c r="H417" s="303"/>
      <c r="I417" s="303"/>
      <c r="J417" s="303"/>
      <c r="K417" s="303"/>
      <c r="L417" s="303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</row>
    <row r="418">
      <c r="A418" s="267"/>
      <c r="B418" s="270"/>
      <c r="C418" s="267"/>
      <c r="D418" s="266"/>
      <c r="E418" s="267"/>
      <c r="F418" s="267"/>
      <c r="G418" s="267"/>
      <c r="H418" s="303"/>
      <c r="I418" s="303"/>
      <c r="J418" s="303"/>
      <c r="K418" s="303"/>
      <c r="L418" s="303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</row>
    <row r="419">
      <c r="A419" s="267"/>
      <c r="B419" s="270"/>
      <c r="C419" s="267"/>
      <c r="D419" s="266"/>
      <c r="E419" s="267"/>
      <c r="F419" s="267"/>
      <c r="G419" s="267"/>
      <c r="H419" s="303"/>
      <c r="I419" s="303"/>
      <c r="J419" s="303"/>
      <c r="K419" s="303"/>
      <c r="L419" s="303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</row>
    <row r="420">
      <c r="A420" s="267"/>
      <c r="B420" s="270"/>
      <c r="C420" s="267"/>
      <c r="D420" s="266"/>
      <c r="E420" s="267"/>
      <c r="F420" s="267"/>
      <c r="G420" s="267"/>
      <c r="H420" s="303"/>
      <c r="I420" s="303"/>
      <c r="J420" s="303"/>
      <c r="K420" s="303"/>
      <c r="L420" s="303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</row>
    <row r="421">
      <c r="A421" s="267"/>
      <c r="B421" s="270"/>
      <c r="C421" s="267"/>
      <c r="D421" s="266"/>
      <c r="E421" s="267"/>
      <c r="F421" s="267"/>
      <c r="G421" s="267"/>
      <c r="H421" s="303"/>
      <c r="I421" s="303"/>
      <c r="J421" s="303"/>
      <c r="K421" s="303"/>
      <c r="L421" s="303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</row>
    <row r="422">
      <c r="A422" s="267"/>
      <c r="B422" s="270"/>
      <c r="C422" s="267"/>
      <c r="D422" s="266"/>
      <c r="E422" s="267"/>
      <c r="F422" s="267"/>
      <c r="G422" s="267"/>
      <c r="H422" s="303"/>
      <c r="I422" s="303"/>
      <c r="J422" s="303"/>
      <c r="K422" s="303"/>
      <c r="L422" s="303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</row>
    <row r="423">
      <c r="A423" s="267"/>
      <c r="B423" s="270"/>
      <c r="C423" s="267"/>
      <c r="D423" s="266"/>
      <c r="E423" s="267"/>
      <c r="F423" s="267"/>
      <c r="G423" s="267"/>
      <c r="H423" s="303"/>
      <c r="I423" s="303"/>
      <c r="J423" s="303"/>
      <c r="K423" s="303"/>
      <c r="L423" s="303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</row>
    <row r="424">
      <c r="A424" s="267"/>
      <c r="B424" s="270"/>
      <c r="C424" s="267"/>
      <c r="D424" s="266"/>
      <c r="E424" s="267"/>
      <c r="F424" s="267"/>
      <c r="G424" s="267"/>
      <c r="H424" s="303"/>
      <c r="I424" s="303"/>
      <c r="J424" s="303"/>
      <c r="K424" s="303"/>
      <c r="L424" s="303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</row>
    <row r="425">
      <c r="A425" s="267"/>
      <c r="B425" s="270"/>
      <c r="C425" s="267"/>
      <c r="D425" s="266"/>
      <c r="E425" s="267"/>
      <c r="F425" s="267"/>
      <c r="G425" s="267"/>
      <c r="H425" s="303"/>
      <c r="I425" s="303"/>
      <c r="J425" s="303"/>
      <c r="K425" s="303"/>
      <c r="L425" s="303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</row>
    <row r="426">
      <c r="A426" s="267"/>
      <c r="B426" s="270"/>
      <c r="C426" s="267"/>
      <c r="D426" s="266"/>
      <c r="E426" s="267"/>
      <c r="F426" s="267"/>
      <c r="G426" s="267"/>
      <c r="H426" s="303"/>
      <c r="I426" s="303"/>
      <c r="J426" s="303"/>
      <c r="K426" s="303"/>
      <c r="L426" s="303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</row>
    <row r="427">
      <c r="A427" s="267"/>
      <c r="B427" s="270"/>
      <c r="C427" s="267"/>
      <c r="D427" s="266"/>
      <c r="E427" s="267"/>
      <c r="F427" s="267"/>
      <c r="G427" s="267"/>
      <c r="H427" s="303"/>
      <c r="I427" s="303"/>
      <c r="J427" s="303"/>
      <c r="K427" s="303"/>
      <c r="L427" s="303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</row>
    <row r="428">
      <c r="A428" s="267"/>
      <c r="B428" s="270"/>
      <c r="C428" s="267"/>
      <c r="D428" s="266"/>
      <c r="E428" s="267"/>
      <c r="F428" s="267"/>
      <c r="G428" s="267"/>
      <c r="H428" s="303"/>
      <c r="I428" s="303"/>
      <c r="J428" s="303"/>
      <c r="K428" s="303"/>
      <c r="L428" s="303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</row>
    <row r="429">
      <c r="A429" s="267"/>
      <c r="B429" s="270"/>
      <c r="C429" s="267"/>
      <c r="D429" s="266"/>
      <c r="E429" s="267"/>
      <c r="F429" s="267"/>
      <c r="G429" s="267"/>
      <c r="H429" s="303"/>
      <c r="I429" s="303"/>
      <c r="J429" s="303"/>
      <c r="K429" s="303"/>
      <c r="L429" s="303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</row>
    <row r="430">
      <c r="A430" s="267"/>
      <c r="B430" s="270"/>
      <c r="C430" s="267"/>
      <c r="D430" s="266"/>
      <c r="E430" s="267"/>
      <c r="F430" s="267"/>
      <c r="G430" s="267"/>
      <c r="H430" s="303"/>
      <c r="I430" s="303"/>
      <c r="J430" s="303"/>
      <c r="K430" s="303"/>
      <c r="L430" s="303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</row>
    <row r="431">
      <c r="A431" s="267"/>
      <c r="B431" s="270"/>
      <c r="C431" s="267"/>
      <c r="D431" s="266"/>
      <c r="E431" s="267"/>
      <c r="F431" s="267"/>
      <c r="G431" s="267"/>
      <c r="H431" s="303"/>
      <c r="I431" s="303"/>
      <c r="J431" s="303"/>
      <c r="K431" s="303"/>
      <c r="L431" s="303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</row>
    <row r="432">
      <c r="A432" s="267"/>
      <c r="B432" s="270"/>
      <c r="C432" s="267"/>
      <c r="D432" s="266"/>
      <c r="E432" s="267"/>
      <c r="F432" s="267"/>
      <c r="G432" s="267"/>
      <c r="H432" s="303"/>
      <c r="I432" s="303"/>
      <c r="J432" s="303"/>
      <c r="K432" s="303"/>
      <c r="L432" s="303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</row>
    <row r="433">
      <c r="A433" s="267"/>
      <c r="B433" s="270"/>
      <c r="C433" s="267"/>
      <c r="D433" s="266"/>
      <c r="E433" s="267"/>
      <c r="F433" s="267"/>
      <c r="G433" s="267"/>
      <c r="H433" s="303"/>
      <c r="I433" s="303"/>
      <c r="J433" s="303"/>
      <c r="K433" s="303"/>
      <c r="L433" s="303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</row>
    <row r="434">
      <c r="A434" s="267"/>
      <c r="B434" s="270"/>
      <c r="C434" s="267"/>
      <c r="D434" s="266"/>
      <c r="E434" s="267"/>
      <c r="F434" s="267"/>
      <c r="G434" s="267"/>
      <c r="H434" s="303"/>
      <c r="I434" s="303"/>
      <c r="J434" s="303"/>
      <c r="K434" s="303"/>
      <c r="L434" s="303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</row>
    <row r="435">
      <c r="A435" s="267"/>
      <c r="B435" s="270"/>
      <c r="C435" s="267"/>
      <c r="D435" s="266"/>
      <c r="E435" s="267"/>
      <c r="F435" s="267"/>
      <c r="G435" s="267"/>
      <c r="H435" s="303"/>
      <c r="I435" s="303"/>
      <c r="J435" s="303"/>
      <c r="K435" s="303"/>
      <c r="L435" s="303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</row>
    <row r="436">
      <c r="A436" s="267"/>
      <c r="B436" s="270"/>
      <c r="C436" s="267"/>
      <c r="D436" s="266"/>
      <c r="E436" s="267"/>
      <c r="F436" s="267"/>
      <c r="G436" s="267"/>
      <c r="H436" s="303"/>
      <c r="I436" s="303"/>
      <c r="J436" s="303"/>
      <c r="K436" s="303"/>
      <c r="L436" s="303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</row>
    <row r="437">
      <c r="A437" s="267"/>
      <c r="B437" s="270"/>
      <c r="C437" s="267"/>
      <c r="D437" s="266"/>
      <c r="E437" s="267"/>
      <c r="F437" s="267"/>
      <c r="G437" s="267"/>
      <c r="H437" s="303"/>
      <c r="I437" s="303"/>
      <c r="J437" s="303"/>
      <c r="K437" s="303"/>
      <c r="L437" s="303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</row>
    <row r="438">
      <c r="A438" s="267"/>
      <c r="B438" s="270"/>
      <c r="C438" s="267"/>
      <c r="D438" s="266"/>
      <c r="E438" s="267"/>
      <c r="F438" s="267"/>
      <c r="G438" s="267"/>
      <c r="H438" s="303"/>
      <c r="I438" s="303"/>
      <c r="J438" s="303"/>
      <c r="K438" s="303"/>
      <c r="L438" s="303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</row>
    <row r="439">
      <c r="A439" s="267"/>
      <c r="B439" s="270"/>
      <c r="C439" s="267"/>
      <c r="D439" s="266"/>
      <c r="E439" s="267"/>
      <c r="F439" s="267"/>
      <c r="G439" s="267"/>
      <c r="H439" s="303"/>
      <c r="I439" s="303"/>
      <c r="J439" s="303"/>
      <c r="K439" s="303"/>
      <c r="L439" s="303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</row>
    <row r="440">
      <c r="A440" s="267"/>
      <c r="B440" s="270"/>
      <c r="C440" s="267"/>
      <c r="D440" s="266"/>
      <c r="E440" s="267"/>
      <c r="F440" s="267"/>
      <c r="G440" s="267"/>
      <c r="H440" s="303"/>
      <c r="I440" s="303"/>
      <c r="J440" s="303"/>
      <c r="K440" s="303"/>
      <c r="L440" s="303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</row>
    <row r="441">
      <c r="A441" s="267"/>
      <c r="B441" s="270"/>
      <c r="C441" s="267"/>
      <c r="D441" s="266"/>
      <c r="E441" s="267"/>
      <c r="F441" s="267"/>
      <c r="G441" s="267"/>
      <c r="H441" s="303"/>
      <c r="I441" s="303"/>
      <c r="J441" s="303"/>
      <c r="K441" s="303"/>
      <c r="L441" s="303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</row>
    <row r="442">
      <c r="A442" s="267"/>
      <c r="B442" s="270"/>
      <c r="C442" s="267"/>
      <c r="D442" s="266"/>
      <c r="E442" s="267"/>
      <c r="F442" s="267"/>
      <c r="G442" s="267"/>
      <c r="H442" s="303"/>
      <c r="I442" s="303"/>
      <c r="J442" s="303"/>
      <c r="K442" s="303"/>
      <c r="L442" s="303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</row>
    <row r="443">
      <c r="A443" s="267"/>
      <c r="B443" s="270"/>
      <c r="C443" s="267"/>
      <c r="D443" s="266"/>
      <c r="E443" s="267"/>
      <c r="F443" s="267"/>
      <c r="G443" s="267"/>
      <c r="H443" s="303"/>
      <c r="I443" s="303"/>
      <c r="J443" s="303"/>
      <c r="K443" s="303"/>
      <c r="L443" s="303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</row>
    <row r="444">
      <c r="A444" s="267"/>
      <c r="B444" s="270"/>
      <c r="C444" s="267"/>
      <c r="D444" s="266"/>
      <c r="E444" s="267"/>
      <c r="F444" s="267"/>
      <c r="G444" s="267"/>
      <c r="H444" s="303"/>
      <c r="I444" s="303"/>
      <c r="J444" s="303"/>
      <c r="K444" s="303"/>
      <c r="L444" s="303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</row>
    <row r="445">
      <c r="A445" s="267"/>
      <c r="B445" s="270"/>
      <c r="C445" s="267"/>
      <c r="D445" s="266"/>
      <c r="E445" s="267"/>
      <c r="F445" s="267"/>
      <c r="G445" s="267"/>
      <c r="H445" s="303"/>
      <c r="I445" s="303"/>
      <c r="J445" s="303"/>
      <c r="K445" s="303"/>
      <c r="L445" s="303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</row>
    <row r="446">
      <c r="A446" s="267"/>
      <c r="B446" s="270"/>
      <c r="C446" s="267"/>
      <c r="D446" s="266"/>
      <c r="E446" s="267"/>
      <c r="F446" s="267"/>
      <c r="G446" s="267"/>
      <c r="H446" s="303"/>
      <c r="I446" s="303"/>
      <c r="J446" s="303"/>
      <c r="K446" s="303"/>
      <c r="L446" s="303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</row>
    <row r="447">
      <c r="A447" s="267"/>
      <c r="B447" s="270"/>
      <c r="C447" s="267"/>
      <c r="D447" s="266"/>
      <c r="E447" s="267"/>
      <c r="F447" s="267"/>
      <c r="G447" s="267"/>
      <c r="H447" s="303"/>
      <c r="I447" s="303"/>
      <c r="J447" s="303"/>
      <c r="K447" s="303"/>
      <c r="L447" s="303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</row>
    <row r="448">
      <c r="A448" s="267"/>
      <c r="B448" s="270"/>
      <c r="C448" s="267"/>
      <c r="D448" s="266"/>
      <c r="E448" s="267"/>
      <c r="F448" s="267"/>
      <c r="G448" s="267"/>
      <c r="H448" s="303"/>
      <c r="I448" s="303"/>
      <c r="J448" s="303"/>
      <c r="K448" s="303"/>
      <c r="L448" s="303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</row>
    <row r="449">
      <c r="A449" s="267"/>
      <c r="B449" s="270"/>
      <c r="C449" s="267"/>
      <c r="D449" s="266"/>
      <c r="E449" s="267"/>
      <c r="F449" s="267"/>
      <c r="G449" s="267"/>
      <c r="H449" s="303"/>
      <c r="I449" s="303"/>
      <c r="J449" s="303"/>
      <c r="K449" s="303"/>
      <c r="L449" s="303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</row>
    <row r="450">
      <c r="A450" s="267"/>
      <c r="B450" s="270"/>
      <c r="C450" s="267"/>
      <c r="D450" s="266"/>
      <c r="E450" s="267"/>
      <c r="F450" s="267"/>
      <c r="G450" s="267"/>
      <c r="H450" s="303"/>
      <c r="I450" s="303"/>
      <c r="J450" s="303"/>
      <c r="K450" s="303"/>
      <c r="L450" s="303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</row>
    <row r="451">
      <c r="A451" s="267"/>
      <c r="B451" s="270"/>
      <c r="C451" s="267"/>
      <c r="D451" s="266"/>
      <c r="E451" s="267"/>
      <c r="F451" s="267"/>
      <c r="G451" s="267"/>
      <c r="H451" s="303"/>
      <c r="I451" s="303"/>
      <c r="J451" s="303"/>
      <c r="K451" s="303"/>
      <c r="L451" s="303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</row>
    <row r="452">
      <c r="A452" s="267"/>
      <c r="B452" s="270"/>
      <c r="C452" s="267"/>
      <c r="D452" s="266"/>
      <c r="E452" s="267"/>
      <c r="F452" s="267"/>
      <c r="G452" s="267"/>
      <c r="H452" s="303"/>
      <c r="I452" s="303"/>
      <c r="J452" s="303"/>
      <c r="K452" s="303"/>
      <c r="L452" s="303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</row>
    <row r="453">
      <c r="A453" s="267"/>
      <c r="B453" s="270"/>
      <c r="C453" s="267"/>
      <c r="D453" s="266"/>
      <c r="E453" s="267"/>
      <c r="F453" s="267"/>
      <c r="G453" s="267"/>
      <c r="H453" s="303"/>
      <c r="I453" s="303"/>
      <c r="J453" s="303"/>
      <c r="K453" s="303"/>
      <c r="L453" s="303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</row>
    <row r="454">
      <c r="A454" s="267"/>
      <c r="B454" s="270"/>
      <c r="C454" s="267"/>
      <c r="D454" s="266"/>
      <c r="E454" s="267"/>
      <c r="F454" s="267"/>
      <c r="G454" s="267"/>
      <c r="H454" s="303"/>
      <c r="I454" s="303"/>
      <c r="J454" s="303"/>
      <c r="K454" s="303"/>
      <c r="L454" s="303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</row>
    <row r="455">
      <c r="A455" s="267"/>
      <c r="B455" s="270"/>
      <c r="C455" s="267"/>
      <c r="D455" s="266"/>
      <c r="E455" s="267"/>
      <c r="F455" s="267"/>
      <c r="G455" s="267"/>
      <c r="H455" s="303"/>
      <c r="I455" s="303"/>
      <c r="J455" s="303"/>
      <c r="K455" s="303"/>
      <c r="L455" s="303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</row>
    <row r="456">
      <c r="A456" s="267"/>
      <c r="B456" s="270"/>
      <c r="C456" s="267"/>
      <c r="D456" s="266"/>
      <c r="E456" s="267"/>
      <c r="F456" s="267"/>
      <c r="G456" s="267"/>
      <c r="H456" s="303"/>
      <c r="I456" s="303"/>
      <c r="J456" s="303"/>
      <c r="K456" s="303"/>
      <c r="L456" s="303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</row>
    <row r="457">
      <c r="A457" s="267"/>
      <c r="B457" s="270"/>
      <c r="C457" s="267"/>
      <c r="D457" s="266"/>
      <c r="E457" s="267"/>
      <c r="F457" s="267"/>
      <c r="G457" s="267"/>
      <c r="H457" s="303"/>
      <c r="I457" s="303"/>
      <c r="J457" s="303"/>
      <c r="K457" s="303"/>
      <c r="L457" s="303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</row>
    <row r="458">
      <c r="A458" s="267"/>
      <c r="B458" s="270"/>
      <c r="C458" s="267"/>
      <c r="D458" s="266"/>
      <c r="E458" s="267"/>
      <c r="F458" s="267"/>
      <c r="G458" s="267"/>
      <c r="H458" s="303"/>
      <c r="I458" s="303"/>
      <c r="J458" s="303"/>
      <c r="K458" s="303"/>
      <c r="L458" s="303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</row>
    <row r="459">
      <c r="A459" s="267"/>
      <c r="B459" s="270"/>
      <c r="C459" s="267"/>
      <c r="D459" s="266"/>
      <c r="E459" s="267"/>
      <c r="F459" s="267"/>
      <c r="G459" s="267"/>
      <c r="H459" s="303"/>
      <c r="I459" s="303"/>
      <c r="J459" s="303"/>
      <c r="K459" s="303"/>
      <c r="L459" s="303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</row>
    <row r="460">
      <c r="A460" s="267"/>
      <c r="B460" s="270"/>
      <c r="C460" s="267"/>
      <c r="D460" s="266"/>
      <c r="E460" s="267"/>
      <c r="F460" s="267"/>
      <c r="G460" s="267"/>
      <c r="H460" s="303"/>
      <c r="I460" s="303"/>
      <c r="J460" s="303"/>
      <c r="K460" s="303"/>
      <c r="L460" s="303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</row>
    <row r="461">
      <c r="A461" s="267"/>
      <c r="B461" s="270"/>
      <c r="C461" s="267"/>
      <c r="D461" s="266"/>
      <c r="E461" s="267"/>
      <c r="F461" s="267"/>
      <c r="G461" s="267"/>
      <c r="H461" s="303"/>
      <c r="I461" s="303"/>
      <c r="J461" s="303"/>
      <c r="K461" s="303"/>
      <c r="L461" s="303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</row>
    <row r="462">
      <c r="A462" s="267"/>
      <c r="B462" s="270"/>
      <c r="C462" s="267"/>
      <c r="D462" s="266"/>
      <c r="E462" s="267"/>
      <c r="F462" s="267"/>
      <c r="G462" s="267"/>
      <c r="H462" s="303"/>
      <c r="I462" s="303"/>
      <c r="J462" s="303"/>
      <c r="K462" s="303"/>
      <c r="L462" s="303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</row>
    <row r="463">
      <c r="A463" s="267"/>
      <c r="B463" s="270"/>
      <c r="C463" s="267"/>
      <c r="D463" s="266"/>
      <c r="E463" s="267"/>
      <c r="F463" s="267"/>
      <c r="G463" s="267"/>
      <c r="H463" s="303"/>
      <c r="I463" s="303"/>
      <c r="J463" s="303"/>
      <c r="K463" s="303"/>
      <c r="L463" s="303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</row>
    <row r="464">
      <c r="A464" s="267"/>
      <c r="B464" s="270"/>
      <c r="C464" s="267"/>
      <c r="D464" s="266"/>
      <c r="E464" s="267"/>
      <c r="F464" s="267"/>
      <c r="G464" s="267"/>
      <c r="H464" s="303"/>
      <c r="I464" s="303"/>
      <c r="J464" s="303"/>
      <c r="K464" s="303"/>
      <c r="L464" s="303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</row>
    <row r="465">
      <c r="A465" s="267"/>
      <c r="B465" s="270"/>
      <c r="C465" s="267"/>
      <c r="D465" s="266"/>
      <c r="E465" s="267"/>
      <c r="F465" s="267"/>
      <c r="G465" s="267"/>
      <c r="H465" s="303"/>
      <c r="I465" s="303"/>
      <c r="J465" s="303"/>
      <c r="K465" s="303"/>
      <c r="L465" s="303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</row>
    <row r="466">
      <c r="A466" s="267"/>
      <c r="B466" s="270"/>
      <c r="C466" s="267"/>
      <c r="D466" s="266"/>
      <c r="E466" s="267"/>
      <c r="F466" s="267"/>
      <c r="G466" s="267"/>
      <c r="H466" s="303"/>
      <c r="I466" s="303"/>
      <c r="J466" s="303"/>
      <c r="K466" s="303"/>
      <c r="L466" s="303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</row>
    <row r="467">
      <c r="A467" s="267"/>
      <c r="B467" s="270"/>
      <c r="C467" s="267"/>
      <c r="D467" s="266"/>
      <c r="E467" s="267"/>
      <c r="F467" s="267"/>
      <c r="G467" s="267"/>
      <c r="H467" s="303"/>
      <c r="I467" s="303"/>
      <c r="J467" s="303"/>
      <c r="K467" s="303"/>
      <c r="L467" s="303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</row>
    <row r="468">
      <c r="A468" s="267"/>
      <c r="B468" s="270"/>
      <c r="C468" s="267"/>
      <c r="D468" s="266"/>
      <c r="E468" s="267"/>
      <c r="F468" s="267"/>
      <c r="G468" s="267"/>
      <c r="H468" s="303"/>
      <c r="I468" s="303"/>
      <c r="J468" s="303"/>
      <c r="K468" s="303"/>
      <c r="L468" s="303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</row>
    <row r="469">
      <c r="A469" s="267"/>
      <c r="B469" s="270"/>
      <c r="C469" s="267"/>
      <c r="D469" s="266"/>
      <c r="E469" s="267"/>
      <c r="F469" s="267"/>
      <c r="G469" s="267"/>
      <c r="H469" s="303"/>
      <c r="I469" s="303"/>
      <c r="J469" s="303"/>
      <c r="K469" s="303"/>
      <c r="L469" s="303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</row>
    <row r="470">
      <c r="A470" s="267"/>
      <c r="B470" s="270"/>
      <c r="C470" s="267"/>
      <c r="D470" s="266"/>
      <c r="E470" s="267"/>
      <c r="F470" s="267"/>
      <c r="G470" s="267"/>
      <c r="H470" s="303"/>
      <c r="I470" s="303"/>
      <c r="J470" s="303"/>
      <c r="K470" s="303"/>
      <c r="L470" s="303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</row>
    <row r="471">
      <c r="A471" s="267"/>
      <c r="B471" s="270"/>
      <c r="C471" s="267"/>
      <c r="D471" s="266"/>
      <c r="E471" s="267"/>
      <c r="F471" s="267"/>
      <c r="G471" s="267"/>
      <c r="H471" s="303"/>
      <c r="I471" s="303"/>
      <c r="J471" s="303"/>
      <c r="K471" s="303"/>
      <c r="L471" s="303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</row>
    <row r="472">
      <c r="A472" s="267"/>
      <c r="B472" s="270"/>
      <c r="C472" s="267"/>
      <c r="D472" s="266"/>
      <c r="E472" s="267"/>
      <c r="F472" s="267"/>
      <c r="G472" s="267"/>
      <c r="H472" s="303"/>
      <c r="I472" s="303"/>
      <c r="J472" s="303"/>
      <c r="K472" s="303"/>
      <c r="L472" s="303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</row>
    <row r="473">
      <c r="A473" s="267"/>
      <c r="B473" s="270"/>
      <c r="C473" s="267"/>
      <c r="D473" s="266"/>
      <c r="E473" s="267"/>
      <c r="F473" s="267"/>
      <c r="G473" s="267"/>
      <c r="H473" s="303"/>
      <c r="I473" s="303"/>
      <c r="J473" s="303"/>
      <c r="K473" s="303"/>
      <c r="L473" s="303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</row>
    <row r="474">
      <c r="A474" s="267"/>
      <c r="B474" s="270"/>
      <c r="C474" s="267"/>
      <c r="D474" s="266"/>
      <c r="E474" s="267"/>
      <c r="F474" s="267"/>
      <c r="G474" s="267"/>
      <c r="H474" s="303"/>
      <c r="I474" s="303"/>
      <c r="J474" s="303"/>
      <c r="K474" s="303"/>
      <c r="L474" s="303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</row>
    <row r="475">
      <c r="A475" s="267"/>
      <c r="B475" s="270"/>
      <c r="C475" s="267"/>
      <c r="D475" s="266"/>
      <c r="E475" s="267"/>
      <c r="F475" s="267"/>
      <c r="G475" s="267"/>
      <c r="H475" s="303"/>
      <c r="I475" s="303"/>
      <c r="J475" s="303"/>
      <c r="K475" s="303"/>
      <c r="L475" s="303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</row>
    <row r="476">
      <c r="A476" s="267"/>
      <c r="B476" s="270"/>
      <c r="C476" s="267"/>
      <c r="D476" s="266"/>
      <c r="E476" s="267"/>
      <c r="F476" s="267"/>
      <c r="G476" s="267"/>
      <c r="H476" s="303"/>
      <c r="I476" s="303"/>
      <c r="J476" s="303"/>
      <c r="K476" s="303"/>
      <c r="L476" s="303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</row>
    <row r="477">
      <c r="A477" s="267"/>
      <c r="B477" s="270"/>
      <c r="C477" s="267"/>
      <c r="D477" s="266"/>
      <c r="E477" s="267"/>
      <c r="F477" s="267"/>
      <c r="G477" s="267"/>
      <c r="H477" s="303"/>
      <c r="I477" s="303"/>
      <c r="J477" s="303"/>
      <c r="K477" s="303"/>
      <c r="L477" s="303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</row>
    <row r="478">
      <c r="A478" s="267"/>
      <c r="B478" s="270"/>
      <c r="C478" s="267"/>
      <c r="D478" s="266"/>
      <c r="E478" s="267"/>
      <c r="F478" s="267"/>
      <c r="G478" s="267"/>
      <c r="H478" s="303"/>
      <c r="I478" s="303"/>
      <c r="J478" s="303"/>
      <c r="K478" s="303"/>
      <c r="L478" s="303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</row>
    <row r="479">
      <c r="A479" s="267"/>
      <c r="B479" s="270"/>
      <c r="C479" s="267"/>
      <c r="D479" s="266"/>
      <c r="E479" s="267"/>
      <c r="F479" s="267"/>
      <c r="G479" s="267"/>
      <c r="H479" s="303"/>
      <c r="I479" s="303"/>
      <c r="J479" s="303"/>
      <c r="K479" s="303"/>
      <c r="L479" s="303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</row>
    <row r="480">
      <c r="A480" s="267"/>
      <c r="B480" s="270"/>
      <c r="C480" s="267"/>
      <c r="D480" s="266"/>
      <c r="E480" s="267"/>
      <c r="F480" s="267"/>
      <c r="G480" s="267"/>
      <c r="H480" s="303"/>
      <c r="I480" s="303"/>
      <c r="J480" s="303"/>
      <c r="K480" s="303"/>
      <c r="L480" s="303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</row>
    <row r="481">
      <c r="A481" s="267"/>
      <c r="B481" s="270"/>
      <c r="C481" s="267"/>
      <c r="D481" s="266"/>
      <c r="E481" s="267"/>
      <c r="F481" s="267"/>
      <c r="G481" s="267"/>
      <c r="H481" s="303"/>
      <c r="I481" s="303"/>
      <c r="J481" s="303"/>
      <c r="K481" s="303"/>
      <c r="L481" s="303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</row>
    <row r="482">
      <c r="A482" s="267"/>
      <c r="B482" s="270"/>
      <c r="C482" s="267"/>
      <c r="D482" s="266"/>
      <c r="E482" s="267"/>
      <c r="F482" s="267"/>
      <c r="G482" s="267"/>
      <c r="H482" s="303"/>
      <c r="I482" s="303"/>
      <c r="J482" s="303"/>
      <c r="K482" s="303"/>
      <c r="L482" s="303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</row>
    <row r="483">
      <c r="A483" s="267"/>
      <c r="B483" s="270"/>
      <c r="C483" s="267"/>
      <c r="D483" s="266"/>
      <c r="E483" s="267"/>
      <c r="F483" s="267"/>
      <c r="G483" s="267"/>
      <c r="H483" s="303"/>
      <c r="I483" s="303"/>
      <c r="J483" s="303"/>
      <c r="K483" s="303"/>
      <c r="L483" s="303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</row>
    <row r="484">
      <c r="A484" s="267"/>
      <c r="B484" s="270"/>
      <c r="C484" s="267"/>
      <c r="D484" s="266"/>
      <c r="E484" s="267"/>
      <c r="F484" s="267"/>
      <c r="G484" s="267"/>
      <c r="H484" s="303"/>
      <c r="I484" s="303"/>
      <c r="J484" s="303"/>
      <c r="K484" s="303"/>
      <c r="L484" s="303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</row>
    <row r="485">
      <c r="A485" s="267"/>
      <c r="B485" s="270"/>
      <c r="C485" s="267"/>
      <c r="D485" s="266"/>
      <c r="E485" s="267"/>
      <c r="F485" s="267"/>
      <c r="G485" s="267"/>
      <c r="H485" s="303"/>
      <c r="I485" s="303"/>
      <c r="J485" s="303"/>
      <c r="K485" s="303"/>
      <c r="L485" s="303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</row>
    <row r="486">
      <c r="A486" s="267"/>
      <c r="B486" s="270"/>
      <c r="C486" s="267"/>
      <c r="D486" s="266"/>
      <c r="E486" s="267"/>
      <c r="F486" s="267"/>
      <c r="G486" s="267"/>
      <c r="H486" s="303"/>
      <c r="I486" s="303"/>
      <c r="J486" s="303"/>
      <c r="K486" s="303"/>
      <c r="L486" s="303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</row>
    <row r="487">
      <c r="A487" s="267"/>
      <c r="B487" s="270"/>
      <c r="C487" s="267"/>
      <c r="D487" s="266"/>
      <c r="E487" s="267"/>
      <c r="F487" s="267"/>
      <c r="G487" s="267"/>
      <c r="H487" s="303"/>
      <c r="I487" s="303"/>
      <c r="J487" s="303"/>
      <c r="K487" s="303"/>
      <c r="L487" s="303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</row>
    <row r="488">
      <c r="A488" s="267"/>
      <c r="B488" s="270"/>
      <c r="C488" s="267"/>
      <c r="D488" s="266"/>
      <c r="E488" s="267"/>
      <c r="F488" s="267"/>
      <c r="G488" s="267"/>
      <c r="H488" s="303"/>
      <c r="I488" s="303"/>
      <c r="J488" s="303"/>
      <c r="K488" s="303"/>
      <c r="L488" s="303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</row>
    <row r="489">
      <c r="A489" s="267"/>
      <c r="B489" s="270"/>
      <c r="C489" s="267"/>
      <c r="D489" s="266"/>
      <c r="E489" s="267"/>
      <c r="F489" s="267"/>
      <c r="G489" s="267"/>
      <c r="H489" s="303"/>
      <c r="I489" s="303"/>
      <c r="J489" s="303"/>
      <c r="K489" s="303"/>
      <c r="L489" s="303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</row>
    <row r="490">
      <c r="A490" s="267"/>
      <c r="B490" s="270"/>
      <c r="C490" s="267"/>
      <c r="D490" s="266"/>
      <c r="E490" s="267"/>
      <c r="F490" s="267"/>
      <c r="G490" s="267"/>
      <c r="H490" s="303"/>
      <c r="I490" s="303"/>
      <c r="J490" s="303"/>
      <c r="K490" s="303"/>
      <c r="L490" s="303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</row>
    <row r="491">
      <c r="A491" s="267"/>
      <c r="B491" s="270"/>
      <c r="C491" s="267"/>
      <c r="D491" s="266"/>
      <c r="E491" s="267"/>
      <c r="F491" s="267"/>
      <c r="G491" s="267"/>
      <c r="H491" s="303"/>
      <c r="I491" s="303"/>
      <c r="J491" s="303"/>
      <c r="K491" s="303"/>
      <c r="L491" s="303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</row>
    <row r="492">
      <c r="A492" s="267"/>
      <c r="B492" s="270"/>
      <c r="C492" s="267"/>
      <c r="D492" s="266"/>
      <c r="E492" s="267"/>
      <c r="F492" s="267"/>
      <c r="G492" s="267"/>
      <c r="H492" s="303"/>
      <c r="I492" s="303"/>
      <c r="J492" s="303"/>
      <c r="K492" s="303"/>
      <c r="L492" s="303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</row>
    <row r="493">
      <c r="A493" s="267"/>
      <c r="B493" s="270"/>
      <c r="C493" s="267"/>
      <c r="D493" s="266"/>
      <c r="E493" s="267"/>
      <c r="F493" s="267"/>
      <c r="G493" s="267"/>
      <c r="H493" s="303"/>
      <c r="I493" s="303"/>
      <c r="J493" s="303"/>
      <c r="K493" s="303"/>
      <c r="L493" s="303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</row>
    <row r="494">
      <c r="A494" s="267"/>
      <c r="B494" s="270"/>
      <c r="C494" s="267"/>
      <c r="D494" s="266"/>
      <c r="E494" s="267"/>
      <c r="F494" s="267"/>
      <c r="G494" s="267"/>
      <c r="H494" s="303"/>
      <c r="I494" s="303"/>
      <c r="J494" s="303"/>
      <c r="K494" s="303"/>
      <c r="L494" s="303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</row>
    <row r="495">
      <c r="A495" s="267"/>
      <c r="B495" s="270"/>
      <c r="C495" s="267"/>
      <c r="D495" s="266"/>
      <c r="E495" s="267"/>
      <c r="F495" s="267"/>
      <c r="G495" s="267"/>
      <c r="H495" s="303"/>
      <c r="I495" s="303"/>
      <c r="J495" s="303"/>
      <c r="K495" s="303"/>
      <c r="L495" s="303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</row>
    <row r="496">
      <c r="A496" s="267"/>
      <c r="B496" s="270"/>
      <c r="C496" s="267"/>
      <c r="D496" s="266"/>
      <c r="E496" s="267"/>
      <c r="F496" s="267"/>
      <c r="G496" s="267"/>
      <c r="H496" s="303"/>
      <c r="I496" s="303"/>
      <c r="J496" s="303"/>
      <c r="K496" s="303"/>
      <c r="L496" s="303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</row>
    <row r="497">
      <c r="A497" s="267"/>
      <c r="B497" s="270"/>
      <c r="C497" s="267"/>
      <c r="D497" s="266"/>
      <c r="E497" s="267"/>
      <c r="F497" s="267"/>
      <c r="G497" s="267"/>
      <c r="H497" s="303"/>
      <c r="I497" s="303"/>
      <c r="J497" s="303"/>
      <c r="K497" s="303"/>
      <c r="L497" s="303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</row>
    <row r="498">
      <c r="A498" s="267"/>
      <c r="B498" s="270"/>
      <c r="C498" s="267"/>
      <c r="D498" s="266"/>
      <c r="E498" s="267"/>
      <c r="F498" s="267"/>
      <c r="G498" s="267"/>
      <c r="H498" s="303"/>
      <c r="I498" s="303"/>
      <c r="J498" s="303"/>
      <c r="K498" s="303"/>
      <c r="L498" s="303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</row>
    <row r="499">
      <c r="A499" s="267"/>
      <c r="B499" s="270"/>
      <c r="C499" s="267"/>
      <c r="D499" s="266"/>
      <c r="E499" s="267"/>
      <c r="F499" s="267"/>
      <c r="G499" s="267"/>
      <c r="H499" s="303"/>
      <c r="I499" s="303"/>
      <c r="J499" s="303"/>
      <c r="K499" s="303"/>
      <c r="L499" s="303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</row>
    <row r="500">
      <c r="A500" s="267"/>
      <c r="B500" s="270"/>
      <c r="C500" s="267"/>
      <c r="D500" s="266"/>
      <c r="E500" s="267"/>
      <c r="F500" s="267"/>
      <c r="G500" s="267"/>
      <c r="H500" s="303"/>
      <c r="I500" s="303"/>
      <c r="J500" s="303"/>
      <c r="K500" s="303"/>
      <c r="L500" s="303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</row>
    <row r="501">
      <c r="A501" s="267"/>
      <c r="B501" s="270"/>
      <c r="C501" s="267"/>
      <c r="D501" s="266"/>
      <c r="E501" s="267"/>
      <c r="F501" s="267"/>
      <c r="G501" s="267"/>
      <c r="H501" s="303"/>
      <c r="I501" s="303"/>
      <c r="J501" s="303"/>
      <c r="K501" s="303"/>
      <c r="L501" s="303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</row>
    <row r="502">
      <c r="A502" s="267"/>
      <c r="B502" s="270"/>
      <c r="C502" s="267"/>
      <c r="D502" s="266"/>
      <c r="E502" s="267"/>
      <c r="F502" s="267"/>
      <c r="G502" s="267"/>
      <c r="H502" s="303"/>
      <c r="I502" s="303"/>
      <c r="J502" s="303"/>
      <c r="K502" s="303"/>
      <c r="L502" s="303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</row>
    <row r="503">
      <c r="A503" s="267"/>
      <c r="B503" s="270"/>
      <c r="C503" s="267"/>
      <c r="D503" s="266"/>
      <c r="E503" s="267"/>
      <c r="F503" s="267"/>
      <c r="G503" s="267"/>
      <c r="H503" s="303"/>
      <c r="I503" s="303"/>
      <c r="J503" s="303"/>
      <c r="K503" s="303"/>
      <c r="L503" s="303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</row>
    <row r="504">
      <c r="A504" s="267"/>
      <c r="B504" s="270"/>
      <c r="C504" s="267"/>
      <c r="D504" s="266"/>
      <c r="E504" s="267"/>
      <c r="F504" s="267"/>
      <c r="G504" s="267"/>
      <c r="H504" s="303"/>
      <c r="I504" s="303"/>
      <c r="J504" s="303"/>
      <c r="K504" s="303"/>
      <c r="L504" s="303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</row>
    <row r="505">
      <c r="A505" s="267"/>
      <c r="B505" s="270"/>
      <c r="C505" s="267"/>
      <c r="D505" s="266"/>
      <c r="E505" s="267"/>
      <c r="F505" s="267"/>
      <c r="G505" s="267"/>
      <c r="H505" s="303"/>
      <c r="I505" s="303"/>
      <c r="J505" s="303"/>
      <c r="K505" s="303"/>
      <c r="L505" s="303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</row>
    <row r="506">
      <c r="A506" s="267"/>
      <c r="B506" s="270"/>
      <c r="C506" s="267"/>
      <c r="D506" s="266"/>
      <c r="E506" s="267"/>
      <c r="F506" s="267"/>
      <c r="G506" s="267"/>
      <c r="H506" s="303"/>
      <c r="I506" s="303"/>
      <c r="J506" s="303"/>
      <c r="K506" s="303"/>
      <c r="L506" s="303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</row>
    <row r="507">
      <c r="A507" s="267"/>
      <c r="B507" s="270"/>
      <c r="C507" s="267"/>
      <c r="D507" s="266"/>
      <c r="E507" s="267"/>
      <c r="F507" s="267"/>
      <c r="G507" s="267"/>
      <c r="H507" s="303"/>
      <c r="I507" s="303"/>
      <c r="J507" s="303"/>
      <c r="K507" s="303"/>
      <c r="L507" s="303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</row>
    <row r="508">
      <c r="A508" s="267"/>
      <c r="B508" s="270"/>
      <c r="C508" s="267"/>
      <c r="D508" s="266"/>
      <c r="E508" s="267"/>
      <c r="F508" s="267"/>
      <c r="G508" s="267"/>
      <c r="H508" s="303"/>
      <c r="I508" s="303"/>
      <c r="J508" s="303"/>
      <c r="K508" s="303"/>
      <c r="L508" s="303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</row>
    <row r="509">
      <c r="A509" s="267"/>
      <c r="B509" s="270"/>
      <c r="C509" s="267"/>
      <c r="D509" s="266"/>
      <c r="E509" s="267"/>
      <c r="F509" s="267"/>
      <c r="G509" s="267"/>
      <c r="H509" s="303"/>
      <c r="I509" s="303"/>
      <c r="J509" s="303"/>
      <c r="K509" s="303"/>
      <c r="L509" s="303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</row>
    <row r="510">
      <c r="A510" s="267"/>
      <c r="B510" s="270"/>
      <c r="C510" s="267"/>
      <c r="D510" s="266"/>
      <c r="E510" s="267"/>
      <c r="F510" s="267"/>
      <c r="G510" s="267"/>
      <c r="H510" s="303"/>
      <c r="I510" s="303"/>
      <c r="J510" s="303"/>
      <c r="K510" s="303"/>
      <c r="L510" s="303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</row>
    <row r="511">
      <c r="A511" s="267"/>
      <c r="B511" s="270"/>
      <c r="C511" s="267"/>
      <c r="D511" s="266"/>
      <c r="E511" s="267"/>
      <c r="F511" s="267"/>
      <c r="G511" s="267"/>
      <c r="H511" s="303"/>
      <c r="I511" s="303"/>
      <c r="J511" s="303"/>
      <c r="K511" s="303"/>
      <c r="L511" s="303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</row>
    <row r="512">
      <c r="A512" s="267"/>
      <c r="B512" s="270"/>
      <c r="C512" s="267"/>
      <c r="D512" s="266"/>
      <c r="E512" s="267"/>
      <c r="F512" s="267"/>
      <c r="G512" s="267"/>
      <c r="H512" s="303"/>
      <c r="I512" s="303"/>
      <c r="J512" s="303"/>
      <c r="K512" s="303"/>
      <c r="L512" s="303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</row>
    <row r="513">
      <c r="A513" s="267"/>
      <c r="B513" s="270"/>
      <c r="C513" s="267"/>
      <c r="D513" s="266"/>
      <c r="E513" s="267"/>
      <c r="F513" s="267"/>
      <c r="G513" s="267"/>
      <c r="H513" s="303"/>
      <c r="I513" s="303"/>
      <c r="J513" s="303"/>
      <c r="K513" s="303"/>
      <c r="L513" s="303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</row>
    <row r="514">
      <c r="A514" s="267"/>
      <c r="B514" s="270"/>
      <c r="C514" s="267"/>
      <c r="D514" s="266"/>
      <c r="E514" s="267"/>
      <c r="F514" s="267"/>
      <c r="G514" s="267"/>
      <c r="H514" s="303"/>
      <c r="I514" s="303"/>
      <c r="J514" s="303"/>
      <c r="K514" s="303"/>
      <c r="L514" s="303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</row>
    <row r="515">
      <c r="A515" s="267"/>
      <c r="B515" s="270"/>
      <c r="C515" s="267"/>
      <c r="D515" s="266"/>
      <c r="E515" s="267"/>
      <c r="F515" s="267"/>
      <c r="G515" s="267"/>
      <c r="H515" s="303"/>
      <c r="I515" s="303"/>
      <c r="J515" s="303"/>
      <c r="K515" s="303"/>
      <c r="L515" s="303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</row>
    <row r="516">
      <c r="A516" s="267"/>
      <c r="B516" s="270"/>
      <c r="C516" s="267"/>
      <c r="D516" s="266"/>
      <c r="E516" s="267"/>
      <c r="F516" s="267"/>
      <c r="G516" s="267"/>
      <c r="H516" s="303"/>
      <c r="I516" s="303"/>
      <c r="J516" s="303"/>
      <c r="K516" s="303"/>
      <c r="L516" s="303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</row>
    <row r="517">
      <c r="A517" s="267"/>
      <c r="B517" s="270"/>
      <c r="C517" s="267"/>
      <c r="D517" s="266"/>
      <c r="E517" s="267"/>
      <c r="F517" s="267"/>
      <c r="G517" s="267"/>
      <c r="H517" s="303"/>
      <c r="I517" s="303"/>
      <c r="J517" s="303"/>
      <c r="K517" s="303"/>
      <c r="L517" s="303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</row>
    <row r="518">
      <c r="A518" s="267"/>
      <c r="B518" s="270"/>
      <c r="C518" s="267"/>
      <c r="D518" s="266"/>
      <c r="E518" s="267"/>
      <c r="F518" s="267"/>
      <c r="G518" s="267"/>
      <c r="H518" s="303"/>
      <c r="I518" s="303"/>
      <c r="J518" s="303"/>
      <c r="K518" s="303"/>
      <c r="L518" s="303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</row>
    <row r="519">
      <c r="A519" s="267"/>
      <c r="B519" s="270"/>
      <c r="C519" s="267"/>
      <c r="D519" s="266"/>
      <c r="E519" s="267"/>
      <c r="F519" s="267"/>
      <c r="G519" s="267"/>
      <c r="H519" s="303"/>
      <c r="I519" s="303"/>
      <c r="J519" s="303"/>
      <c r="K519" s="303"/>
      <c r="L519" s="303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</row>
    <row r="520">
      <c r="A520" s="267"/>
      <c r="B520" s="270"/>
      <c r="C520" s="267"/>
      <c r="D520" s="266"/>
      <c r="E520" s="267"/>
      <c r="F520" s="267"/>
      <c r="G520" s="267"/>
      <c r="H520" s="303"/>
      <c r="I520" s="303"/>
      <c r="J520" s="303"/>
      <c r="K520" s="303"/>
      <c r="L520" s="303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</row>
    <row r="521">
      <c r="A521" s="267"/>
      <c r="B521" s="270"/>
      <c r="C521" s="267"/>
      <c r="D521" s="266"/>
      <c r="E521" s="267"/>
      <c r="F521" s="267"/>
      <c r="G521" s="267"/>
      <c r="H521" s="303"/>
      <c r="I521" s="303"/>
      <c r="J521" s="303"/>
      <c r="K521" s="303"/>
      <c r="L521" s="303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</row>
    <row r="522">
      <c r="A522" s="267"/>
      <c r="B522" s="270"/>
      <c r="C522" s="267"/>
      <c r="D522" s="266"/>
      <c r="E522" s="267"/>
      <c r="F522" s="267"/>
      <c r="G522" s="267"/>
      <c r="H522" s="303"/>
      <c r="I522" s="303"/>
      <c r="J522" s="303"/>
      <c r="K522" s="303"/>
      <c r="L522" s="303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</row>
    <row r="523">
      <c r="A523" s="267"/>
      <c r="B523" s="270"/>
      <c r="C523" s="267"/>
      <c r="D523" s="266"/>
      <c r="E523" s="267"/>
      <c r="F523" s="267"/>
      <c r="G523" s="267"/>
      <c r="H523" s="303"/>
      <c r="I523" s="303"/>
      <c r="J523" s="303"/>
      <c r="K523" s="303"/>
      <c r="L523" s="303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</row>
    <row r="524">
      <c r="A524" s="267"/>
      <c r="B524" s="270"/>
      <c r="C524" s="267"/>
      <c r="D524" s="266"/>
      <c r="E524" s="267"/>
      <c r="F524" s="267"/>
      <c r="G524" s="267"/>
      <c r="H524" s="303"/>
      <c r="I524" s="303"/>
      <c r="J524" s="303"/>
      <c r="K524" s="303"/>
      <c r="L524" s="303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</row>
    <row r="525">
      <c r="A525" s="267"/>
      <c r="B525" s="270"/>
      <c r="C525" s="267"/>
      <c r="D525" s="266"/>
      <c r="E525" s="267"/>
      <c r="F525" s="267"/>
      <c r="G525" s="267"/>
      <c r="H525" s="303"/>
      <c r="I525" s="303"/>
      <c r="J525" s="303"/>
      <c r="K525" s="303"/>
      <c r="L525" s="303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</row>
    <row r="526">
      <c r="A526" s="267"/>
      <c r="B526" s="270"/>
      <c r="C526" s="267"/>
      <c r="D526" s="266"/>
      <c r="E526" s="267"/>
      <c r="F526" s="267"/>
      <c r="G526" s="267"/>
      <c r="H526" s="303"/>
      <c r="I526" s="303"/>
      <c r="J526" s="303"/>
      <c r="K526" s="303"/>
      <c r="L526" s="303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</row>
    <row r="527">
      <c r="A527" s="267"/>
      <c r="B527" s="270"/>
      <c r="C527" s="267"/>
      <c r="D527" s="266"/>
      <c r="E527" s="267"/>
      <c r="F527" s="267"/>
      <c r="G527" s="267"/>
      <c r="H527" s="303"/>
      <c r="I527" s="303"/>
      <c r="J527" s="303"/>
      <c r="K527" s="303"/>
      <c r="L527" s="303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</row>
    <row r="528">
      <c r="A528" s="267"/>
      <c r="B528" s="270"/>
      <c r="C528" s="267"/>
      <c r="D528" s="266"/>
      <c r="E528" s="267"/>
      <c r="F528" s="267"/>
      <c r="G528" s="267"/>
      <c r="H528" s="303"/>
      <c r="I528" s="303"/>
      <c r="J528" s="303"/>
      <c r="K528" s="303"/>
      <c r="L528" s="303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</row>
    <row r="529">
      <c r="A529" s="267"/>
      <c r="B529" s="270"/>
      <c r="C529" s="267"/>
      <c r="D529" s="266"/>
      <c r="E529" s="267"/>
      <c r="F529" s="267"/>
      <c r="G529" s="267"/>
      <c r="H529" s="303"/>
      <c r="I529" s="303"/>
      <c r="J529" s="303"/>
      <c r="K529" s="303"/>
      <c r="L529" s="303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</row>
    <row r="530">
      <c r="A530" s="267"/>
      <c r="B530" s="270"/>
      <c r="C530" s="267"/>
      <c r="D530" s="266"/>
      <c r="E530" s="267"/>
      <c r="F530" s="267"/>
      <c r="G530" s="267"/>
      <c r="H530" s="303"/>
      <c r="I530" s="303"/>
      <c r="J530" s="303"/>
      <c r="K530" s="303"/>
      <c r="L530" s="303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</row>
    <row r="531">
      <c r="A531" s="267"/>
      <c r="B531" s="270"/>
      <c r="C531" s="267"/>
      <c r="D531" s="266"/>
      <c r="E531" s="267"/>
      <c r="F531" s="267"/>
      <c r="G531" s="267"/>
      <c r="H531" s="303"/>
      <c r="I531" s="303"/>
      <c r="J531" s="303"/>
      <c r="K531" s="303"/>
      <c r="L531" s="303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</row>
    <row r="532">
      <c r="A532" s="267"/>
      <c r="B532" s="270"/>
      <c r="C532" s="267"/>
      <c r="D532" s="266"/>
      <c r="E532" s="267"/>
      <c r="F532" s="267"/>
      <c r="G532" s="267"/>
      <c r="H532" s="303"/>
      <c r="I532" s="303"/>
      <c r="J532" s="303"/>
      <c r="K532" s="303"/>
      <c r="L532" s="303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</row>
    <row r="533">
      <c r="A533" s="267"/>
      <c r="B533" s="270"/>
      <c r="C533" s="267"/>
      <c r="D533" s="266"/>
      <c r="E533" s="267"/>
      <c r="F533" s="267"/>
      <c r="G533" s="267"/>
      <c r="H533" s="303"/>
      <c r="I533" s="303"/>
      <c r="J533" s="303"/>
      <c r="K533" s="303"/>
      <c r="L533" s="303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</row>
    <row r="534">
      <c r="A534" s="267"/>
      <c r="B534" s="270"/>
      <c r="C534" s="267"/>
      <c r="D534" s="266"/>
      <c r="E534" s="267"/>
      <c r="F534" s="267"/>
      <c r="G534" s="267"/>
      <c r="H534" s="303"/>
      <c r="I534" s="303"/>
      <c r="J534" s="303"/>
      <c r="K534" s="303"/>
      <c r="L534" s="303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</row>
    <row r="535">
      <c r="A535" s="267"/>
      <c r="B535" s="270"/>
      <c r="C535" s="267"/>
      <c r="D535" s="266"/>
      <c r="E535" s="267"/>
      <c r="F535" s="267"/>
      <c r="G535" s="267"/>
      <c r="H535" s="303"/>
      <c r="I535" s="303"/>
      <c r="J535" s="303"/>
      <c r="K535" s="303"/>
      <c r="L535" s="303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</row>
    <row r="536">
      <c r="A536" s="267"/>
      <c r="B536" s="270"/>
      <c r="C536" s="267"/>
      <c r="D536" s="266"/>
      <c r="E536" s="267"/>
      <c r="F536" s="267"/>
      <c r="G536" s="267"/>
      <c r="H536" s="303"/>
      <c r="I536" s="303"/>
      <c r="J536" s="303"/>
      <c r="K536" s="303"/>
      <c r="L536" s="303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</row>
    <row r="537">
      <c r="A537" s="267"/>
      <c r="B537" s="270"/>
      <c r="C537" s="267"/>
      <c r="D537" s="266"/>
      <c r="E537" s="267"/>
      <c r="F537" s="267"/>
      <c r="G537" s="267"/>
      <c r="H537" s="303"/>
      <c r="I537" s="303"/>
      <c r="J537" s="303"/>
      <c r="K537" s="303"/>
      <c r="L537" s="303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</row>
    <row r="538">
      <c r="A538" s="267"/>
      <c r="B538" s="270"/>
      <c r="C538" s="267"/>
      <c r="D538" s="266"/>
      <c r="E538" s="267"/>
      <c r="F538" s="267"/>
      <c r="G538" s="267"/>
      <c r="H538" s="303"/>
      <c r="I538" s="303"/>
      <c r="J538" s="303"/>
      <c r="K538" s="303"/>
      <c r="L538" s="303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</row>
    <row r="539">
      <c r="A539" s="267"/>
      <c r="B539" s="270"/>
      <c r="C539" s="267"/>
      <c r="D539" s="266"/>
      <c r="E539" s="267"/>
      <c r="F539" s="267"/>
      <c r="G539" s="267"/>
      <c r="H539" s="303"/>
      <c r="I539" s="303"/>
      <c r="J539" s="303"/>
      <c r="K539" s="303"/>
      <c r="L539" s="303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</row>
    <row r="540">
      <c r="A540" s="267"/>
      <c r="B540" s="270"/>
      <c r="C540" s="267"/>
      <c r="D540" s="266"/>
      <c r="E540" s="267"/>
      <c r="F540" s="267"/>
      <c r="G540" s="267"/>
      <c r="H540" s="303"/>
      <c r="I540" s="303"/>
      <c r="J540" s="303"/>
      <c r="K540" s="303"/>
      <c r="L540" s="303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</row>
    <row r="541">
      <c r="A541" s="267"/>
      <c r="B541" s="270"/>
      <c r="C541" s="267"/>
      <c r="D541" s="266"/>
      <c r="E541" s="267"/>
      <c r="F541" s="267"/>
      <c r="G541" s="267"/>
      <c r="H541" s="303"/>
      <c r="I541" s="303"/>
      <c r="J541" s="303"/>
      <c r="K541" s="303"/>
      <c r="L541" s="303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</row>
    <row r="542">
      <c r="A542" s="267"/>
      <c r="B542" s="270"/>
      <c r="C542" s="267"/>
      <c r="D542" s="266"/>
      <c r="E542" s="267"/>
      <c r="F542" s="267"/>
      <c r="G542" s="267"/>
      <c r="H542" s="303"/>
      <c r="I542" s="303"/>
      <c r="J542" s="303"/>
      <c r="K542" s="303"/>
      <c r="L542" s="303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</row>
    <row r="543">
      <c r="A543" s="267"/>
      <c r="B543" s="270"/>
      <c r="C543" s="267"/>
      <c r="D543" s="266"/>
      <c r="E543" s="267"/>
      <c r="F543" s="267"/>
      <c r="G543" s="267"/>
      <c r="H543" s="303"/>
      <c r="I543" s="303"/>
      <c r="J543" s="303"/>
      <c r="K543" s="303"/>
      <c r="L543" s="303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</row>
    <row r="544">
      <c r="A544" s="267"/>
      <c r="B544" s="270"/>
      <c r="C544" s="267"/>
      <c r="D544" s="266"/>
      <c r="E544" s="267"/>
      <c r="F544" s="267"/>
      <c r="G544" s="267"/>
      <c r="H544" s="303"/>
      <c r="I544" s="303"/>
      <c r="J544" s="303"/>
      <c r="K544" s="303"/>
      <c r="L544" s="303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</row>
    <row r="545">
      <c r="A545" s="267"/>
      <c r="B545" s="270"/>
      <c r="C545" s="267"/>
      <c r="D545" s="266"/>
      <c r="E545" s="267"/>
      <c r="F545" s="267"/>
      <c r="G545" s="267"/>
      <c r="H545" s="303"/>
      <c r="I545" s="303"/>
      <c r="J545" s="303"/>
      <c r="K545" s="303"/>
      <c r="L545" s="303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</row>
    <row r="546">
      <c r="A546" s="267"/>
      <c r="B546" s="270"/>
      <c r="C546" s="267"/>
      <c r="D546" s="266"/>
      <c r="E546" s="267"/>
      <c r="F546" s="267"/>
      <c r="G546" s="267"/>
      <c r="H546" s="303"/>
      <c r="I546" s="303"/>
      <c r="J546" s="303"/>
      <c r="K546" s="303"/>
      <c r="L546" s="303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</row>
    <row r="547">
      <c r="A547" s="267"/>
      <c r="B547" s="270"/>
      <c r="C547" s="267"/>
      <c r="D547" s="266"/>
      <c r="E547" s="267"/>
      <c r="F547" s="267"/>
      <c r="G547" s="267"/>
      <c r="H547" s="303"/>
      <c r="I547" s="303"/>
      <c r="J547" s="303"/>
      <c r="K547" s="303"/>
      <c r="L547" s="303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</row>
    <row r="548">
      <c r="A548" s="267"/>
      <c r="B548" s="270"/>
      <c r="C548" s="267"/>
      <c r="D548" s="266"/>
      <c r="E548" s="267"/>
      <c r="F548" s="267"/>
      <c r="G548" s="267"/>
      <c r="H548" s="303"/>
      <c r="I548" s="303"/>
      <c r="J548" s="303"/>
      <c r="K548" s="303"/>
      <c r="L548" s="303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</row>
    <row r="549">
      <c r="A549" s="267"/>
      <c r="B549" s="270"/>
      <c r="C549" s="267"/>
      <c r="D549" s="266"/>
      <c r="E549" s="267"/>
      <c r="F549" s="267"/>
      <c r="G549" s="267"/>
      <c r="H549" s="303"/>
      <c r="I549" s="303"/>
      <c r="J549" s="303"/>
      <c r="K549" s="303"/>
      <c r="L549" s="303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</row>
    <row r="550">
      <c r="A550" s="267"/>
      <c r="B550" s="270"/>
      <c r="C550" s="267"/>
      <c r="D550" s="266"/>
      <c r="E550" s="267"/>
      <c r="F550" s="267"/>
      <c r="G550" s="267"/>
      <c r="H550" s="303"/>
      <c r="I550" s="303"/>
      <c r="J550" s="303"/>
      <c r="K550" s="303"/>
      <c r="L550" s="303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</row>
    <row r="551">
      <c r="A551" s="267"/>
      <c r="B551" s="270"/>
      <c r="C551" s="267"/>
      <c r="D551" s="266"/>
      <c r="E551" s="267"/>
      <c r="F551" s="267"/>
      <c r="G551" s="267"/>
      <c r="H551" s="303"/>
      <c r="I551" s="303"/>
      <c r="J551" s="303"/>
      <c r="K551" s="303"/>
      <c r="L551" s="303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</row>
    <row r="552">
      <c r="A552" s="267"/>
      <c r="B552" s="270"/>
      <c r="C552" s="267"/>
      <c r="D552" s="266"/>
      <c r="E552" s="267"/>
      <c r="F552" s="267"/>
      <c r="G552" s="267"/>
      <c r="H552" s="303"/>
      <c r="I552" s="303"/>
      <c r="J552" s="303"/>
      <c r="K552" s="303"/>
      <c r="L552" s="303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</row>
    <row r="553">
      <c r="A553" s="267"/>
      <c r="B553" s="270"/>
      <c r="C553" s="267"/>
      <c r="D553" s="266"/>
      <c r="E553" s="267"/>
      <c r="F553" s="267"/>
      <c r="G553" s="267"/>
      <c r="H553" s="303"/>
      <c r="I553" s="303"/>
      <c r="J553" s="303"/>
      <c r="K553" s="303"/>
      <c r="L553" s="303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</row>
    <row r="554">
      <c r="A554" s="267"/>
      <c r="B554" s="270"/>
      <c r="C554" s="267"/>
      <c r="D554" s="266"/>
      <c r="E554" s="267"/>
      <c r="F554" s="267"/>
      <c r="G554" s="267"/>
      <c r="H554" s="303"/>
      <c r="I554" s="303"/>
      <c r="J554" s="303"/>
      <c r="K554" s="303"/>
      <c r="L554" s="303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</row>
    <row r="555">
      <c r="A555" s="267"/>
      <c r="B555" s="270"/>
      <c r="C555" s="267"/>
      <c r="D555" s="266"/>
      <c r="E555" s="267"/>
      <c r="F555" s="267"/>
      <c r="G555" s="267"/>
      <c r="H555" s="303"/>
      <c r="I555" s="303"/>
      <c r="J555" s="303"/>
      <c r="K555" s="303"/>
      <c r="L555" s="303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</row>
    <row r="556">
      <c r="A556" s="267"/>
      <c r="B556" s="270"/>
      <c r="C556" s="267"/>
      <c r="D556" s="266"/>
      <c r="E556" s="267"/>
      <c r="F556" s="267"/>
      <c r="G556" s="267"/>
      <c r="H556" s="303"/>
      <c r="I556" s="303"/>
      <c r="J556" s="303"/>
      <c r="K556" s="303"/>
      <c r="L556" s="303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</row>
    <row r="557">
      <c r="A557" s="267"/>
      <c r="B557" s="270"/>
      <c r="C557" s="267"/>
      <c r="D557" s="266"/>
      <c r="E557" s="267"/>
      <c r="F557" s="267"/>
      <c r="G557" s="267"/>
      <c r="H557" s="303"/>
      <c r="I557" s="303"/>
      <c r="J557" s="303"/>
      <c r="K557" s="303"/>
      <c r="L557" s="303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</row>
    <row r="558">
      <c r="A558" s="267"/>
      <c r="B558" s="270"/>
      <c r="C558" s="267"/>
      <c r="D558" s="266"/>
      <c r="E558" s="267"/>
      <c r="F558" s="267"/>
      <c r="G558" s="267"/>
      <c r="H558" s="303"/>
      <c r="I558" s="303"/>
      <c r="J558" s="303"/>
      <c r="K558" s="303"/>
      <c r="L558" s="303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</row>
    <row r="559">
      <c r="A559" s="267"/>
      <c r="B559" s="270"/>
      <c r="C559" s="267"/>
      <c r="D559" s="266"/>
      <c r="E559" s="267"/>
      <c r="F559" s="267"/>
      <c r="G559" s="267"/>
      <c r="H559" s="303"/>
      <c r="I559" s="303"/>
      <c r="J559" s="303"/>
      <c r="K559" s="303"/>
      <c r="L559" s="303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</row>
    <row r="560">
      <c r="A560" s="267"/>
      <c r="B560" s="270"/>
      <c r="C560" s="267"/>
      <c r="D560" s="266"/>
      <c r="E560" s="267"/>
      <c r="F560" s="267"/>
      <c r="G560" s="267"/>
      <c r="H560" s="303"/>
      <c r="I560" s="303"/>
      <c r="J560" s="303"/>
      <c r="K560" s="303"/>
      <c r="L560" s="303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</row>
    <row r="561">
      <c r="A561" s="267"/>
      <c r="B561" s="270"/>
      <c r="C561" s="267"/>
      <c r="D561" s="266"/>
      <c r="E561" s="267"/>
      <c r="F561" s="267"/>
      <c r="G561" s="267"/>
      <c r="H561" s="303"/>
      <c r="I561" s="303"/>
      <c r="J561" s="303"/>
      <c r="K561" s="303"/>
      <c r="L561" s="303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</row>
    <row r="562">
      <c r="A562" s="267"/>
      <c r="B562" s="270"/>
      <c r="C562" s="267"/>
      <c r="D562" s="266"/>
      <c r="E562" s="267"/>
      <c r="F562" s="267"/>
      <c r="G562" s="267"/>
      <c r="H562" s="303"/>
      <c r="I562" s="303"/>
      <c r="J562" s="303"/>
      <c r="K562" s="303"/>
      <c r="L562" s="303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</row>
    <row r="563">
      <c r="A563" s="267"/>
      <c r="B563" s="270"/>
      <c r="C563" s="267"/>
      <c r="D563" s="266"/>
      <c r="E563" s="267"/>
      <c r="F563" s="267"/>
      <c r="G563" s="267"/>
      <c r="H563" s="303"/>
      <c r="I563" s="303"/>
      <c r="J563" s="303"/>
      <c r="K563" s="303"/>
      <c r="L563" s="303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</row>
    <row r="564">
      <c r="A564" s="267"/>
      <c r="B564" s="270"/>
      <c r="C564" s="267"/>
      <c r="D564" s="266"/>
      <c r="E564" s="267"/>
      <c r="F564" s="267"/>
      <c r="G564" s="267"/>
      <c r="H564" s="303"/>
      <c r="I564" s="303"/>
      <c r="J564" s="303"/>
      <c r="K564" s="303"/>
      <c r="L564" s="303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</row>
    <row r="565">
      <c r="A565" s="267"/>
      <c r="B565" s="270"/>
      <c r="C565" s="267"/>
      <c r="D565" s="266"/>
      <c r="E565" s="267"/>
      <c r="F565" s="267"/>
      <c r="G565" s="267"/>
      <c r="H565" s="303"/>
      <c r="I565" s="303"/>
      <c r="J565" s="303"/>
      <c r="K565" s="303"/>
      <c r="L565" s="303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</row>
    <row r="566">
      <c r="A566" s="267"/>
      <c r="B566" s="270"/>
      <c r="C566" s="267"/>
      <c r="D566" s="266"/>
      <c r="E566" s="267"/>
      <c r="F566" s="267"/>
      <c r="G566" s="267"/>
      <c r="H566" s="303"/>
      <c r="I566" s="303"/>
      <c r="J566" s="303"/>
      <c r="K566" s="303"/>
      <c r="L566" s="303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</row>
    <row r="567">
      <c r="A567" s="267"/>
      <c r="B567" s="270"/>
      <c r="C567" s="267"/>
      <c r="D567" s="266"/>
      <c r="E567" s="267"/>
      <c r="F567" s="267"/>
      <c r="G567" s="267"/>
      <c r="H567" s="303"/>
      <c r="I567" s="303"/>
      <c r="J567" s="303"/>
      <c r="K567" s="303"/>
      <c r="L567" s="303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</row>
    <row r="568">
      <c r="A568" s="267"/>
      <c r="B568" s="270"/>
      <c r="C568" s="267"/>
      <c r="D568" s="266"/>
      <c r="E568" s="267"/>
      <c r="F568" s="267"/>
      <c r="G568" s="267"/>
      <c r="H568" s="303"/>
      <c r="I568" s="303"/>
      <c r="J568" s="303"/>
      <c r="K568" s="303"/>
      <c r="L568" s="303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</row>
    <row r="569">
      <c r="A569" s="267"/>
      <c r="B569" s="270"/>
      <c r="C569" s="267"/>
      <c r="D569" s="266"/>
      <c r="E569" s="267"/>
      <c r="F569" s="267"/>
      <c r="G569" s="267"/>
      <c r="H569" s="303"/>
      <c r="I569" s="303"/>
      <c r="J569" s="303"/>
      <c r="K569" s="303"/>
      <c r="L569" s="303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</row>
    <row r="570">
      <c r="A570" s="267"/>
      <c r="B570" s="270"/>
      <c r="C570" s="267"/>
      <c r="D570" s="266"/>
      <c r="E570" s="267"/>
      <c r="F570" s="267"/>
      <c r="G570" s="267"/>
      <c r="H570" s="303"/>
      <c r="I570" s="303"/>
      <c r="J570" s="303"/>
      <c r="K570" s="303"/>
      <c r="L570" s="303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</row>
    <row r="571">
      <c r="A571" s="267"/>
      <c r="B571" s="270"/>
      <c r="C571" s="267"/>
      <c r="D571" s="266"/>
      <c r="E571" s="267"/>
      <c r="F571" s="267"/>
      <c r="G571" s="267"/>
      <c r="H571" s="303"/>
      <c r="I571" s="303"/>
      <c r="J571" s="303"/>
      <c r="K571" s="303"/>
      <c r="L571" s="303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</row>
    <row r="572">
      <c r="A572" s="267"/>
      <c r="B572" s="270"/>
      <c r="C572" s="267"/>
      <c r="D572" s="266"/>
      <c r="E572" s="267"/>
      <c r="F572" s="267"/>
      <c r="G572" s="267"/>
      <c r="H572" s="303"/>
      <c r="I572" s="303"/>
      <c r="J572" s="303"/>
      <c r="K572" s="303"/>
      <c r="L572" s="303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</row>
    <row r="573">
      <c r="A573" s="267"/>
      <c r="B573" s="270"/>
      <c r="C573" s="267"/>
      <c r="D573" s="266"/>
      <c r="E573" s="267"/>
      <c r="F573" s="267"/>
      <c r="G573" s="267"/>
      <c r="H573" s="303"/>
      <c r="I573" s="303"/>
      <c r="J573" s="303"/>
      <c r="K573" s="303"/>
      <c r="L573" s="303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</row>
    <row r="574">
      <c r="A574" s="267"/>
      <c r="B574" s="270"/>
      <c r="C574" s="267"/>
      <c r="D574" s="266"/>
      <c r="E574" s="267"/>
      <c r="F574" s="267"/>
      <c r="G574" s="267"/>
      <c r="H574" s="303"/>
      <c r="I574" s="303"/>
      <c r="J574" s="303"/>
      <c r="K574" s="303"/>
      <c r="L574" s="303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</row>
    <row r="575">
      <c r="A575" s="267"/>
      <c r="B575" s="270"/>
      <c r="C575" s="267"/>
      <c r="D575" s="266"/>
      <c r="E575" s="267"/>
      <c r="F575" s="267"/>
      <c r="G575" s="267"/>
      <c r="H575" s="303"/>
      <c r="I575" s="303"/>
      <c r="J575" s="303"/>
      <c r="K575" s="303"/>
      <c r="L575" s="303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</row>
    <row r="576">
      <c r="A576" s="267"/>
      <c r="B576" s="270"/>
      <c r="C576" s="267"/>
      <c r="D576" s="266"/>
      <c r="E576" s="267"/>
      <c r="F576" s="267"/>
      <c r="G576" s="267"/>
      <c r="H576" s="303"/>
      <c r="I576" s="303"/>
      <c r="J576" s="303"/>
      <c r="K576" s="303"/>
      <c r="L576" s="303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</row>
    <row r="577">
      <c r="A577" s="267"/>
      <c r="B577" s="270"/>
      <c r="C577" s="267"/>
      <c r="D577" s="266"/>
      <c r="E577" s="267"/>
      <c r="F577" s="267"/>
      <c r="G577" s="267"/>
      <c r="H577" s="303"/>
      <c r="I577" s="303"/>
      <c r="J577" s="303"/>
      <c r="K577" s="303"/>
      <c r="L577" s="303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</row>
    <row r="578">
      <c r="A578" s="267"/>
      <c r="B578" s="270"/>
      <c r="C578" s="267"/>
      <c r="D578" s="266"/>
      <c r="E578" s="267"/>
      <c r="F578" s="267"/>
      <c r="G578" s="267"/>
      <c r="H578" s="303"/>
      <c r="I578" s="303"/>
      <c r="J578" s="303"/>
      <c r="K578" s="303"/>
      <c r="L578" s="303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</row>
    <row r="579">
      <c r="A579" s="267"/>
      <c r="B579" s="270"/>
      <c r="C579" s="267"/>
      <c r="D579" s="266"/>
      <c r="E579" s="267"/>
      <c r="F579" s="267"/>
      <c r="G579" s="267"/>
      <c r="H579" s="303"/>
      <c r="I579" s="303"/>
      <c r="J579" s="303"/>
      <c r="K579" s="303"/>
      <c r="L579" s="303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</row>
    <row r="580">
      <c r="A580" s="267"/>
      <c r="B580" s="270"/>
      <c r="C580" s="267"/>
      <c r="D580" s="266"/>
      <c r="E580" s="267"/>
      <c r="F580" s="267"/>
      <c r="G580" s="267"/>
      <c r="H580" s="303"/>
      <c r="I580" s="303"/>
      <c r="J580" s="303"/>
      <c r="K580" s="303"/>
      <c r="L580" s="303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</row>
    <row r="581">
      <c r="A581" s="267"/>
      <c r="B581" s="270"/>
      <c r="C581" s="267"/>
      <c r="D581" s="266"/>
      <c r="E581" s="267"/>
      <c r="F581" s="267"/>
      <c r="G581" s="267"/>
      <c r="H581" s="303"/>
      <c r="I581" s="303"/>
      <c r="J581" s="303"/>
      <c r="K581" s="303"/>
      <c r="L581" s="303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</row>
    <row r="582">
      <c r="A582" s="267"/>
      <c r="B582" s="270"/>
      <c r="C582" s="267"/>
      <c r="D582" s="266"/>
      <c r="E582" s="267"/>
      <c r="F582" s="267"/>
      <c r="G582" s="267"/>
      <c r="H582" s="303"/>
      <c r="I582" s="303"/>
      <c r="J582" s="303"/>
      <c r="K582" s="303"/>
      <c r="L582" s="303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</row>
    <row r="583">
      <c r="A583" s="267"/>
      <c r="B583" s="270"/>
      <c r="C583" s="267"/>
      <c r="D583" s="266"/>
      <c r="E583" s="267"/>
      <c r="F583" s="267"/>
      <c r="G583" s="267"/>
      <c r="H583" s="303"/>
      <c r="I583" s="303"/>
      <c r="J583" s="303"/>
      <c r="K583" s="303"/>
      <c r="L583" s="303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</row>
    <row r="584">
      <c r="A584" s="267"/>
      <c r="B584" s="270"/>
      <c r="C584" s="267"/>
      <c r="D584" s="266"/>
      <c r="E584" s="267"/>
      <c r="F584" s="267"/>
      <c r="G584" s="267"/>
      <c r="H584" s="303"/>
      <c r="I584" s="303"/>
      <c r="J584" s="303"/>
      <c r="K584" s="303"/>
      <c r="L584" s="303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</row>
    <row r="585">
      <c r="A585" s="267"/>
      <c r="B585" s="270"/>
      <c r="C585" s="267"/>
      <c r="D585" s="266"/>
      <c r="E585" s="267"/>
      <c r="F585" s="267"/>
      <c r="G585" s="267"/>
      <c r="H585" s="303"/>
      <c r="I585" s="303"/>
      <c r="J585" s="303"/>
      <c r="K585" s="303"/>
      <c r="L585" s="303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</row>
    <row r="586">
      <c r="A586" s="267"/>
      <c r="B586" s="270"/>
      <c r="C586" s="267"/>
      <c r="D586" s="266"/>
      <c r="E586" s="267"/>
      <c r="F586" s="267"/>
      <c r="G586" s="267"/>
      <c r="H586" s="303"/>
      <c r="I586" s="303"/>
      <c r="J586" s="303"/>
      <c r="K586" s="303"/>
      <c r="L586" s="303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</row>
    <row r="587">
      <c r="A587" s="267"/>
      <c r="B587" s="270"/>
      <c r="C587" s="267"/>
      <c r="D587" s="266"/>
      <c r="E587" s="267"/>
      <c r="F587" s="267"/>
      <c r="G587" s="267"/>
      <c r="H587" s="303"/>
      <c r="I587" s="303"/>
      <c r="J587" s="303"/>
      <c r="K587" s="303"/>
      <c r="L587" s="303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</row>
    <row r="588">
      <c r="A588" s="267"/>
      <c r="B588" s="270"/>
      <c r="C588" s="267"/>
      <c r="D588" s="266"/>
      <c r="E588" s="267"/>
      <c r="F588" s="267"/>
      <c r="G588" s="267"/>
      <c r="H588" s="303"/>
      <c r="I588" s="303"/>
      <c r="J588" s="303"/>
      <c r="K588" s="303"/>
      <c r="L588" s="303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</row>
    <row r="589">
      <c r="A589" s="267"/>
      <c r="B589" s="270"/>
      <c r="C589" s="267"/>
      <c r="D589" s="266"/>
      <c r="E589" s="267"/>
      <c r="F589" s="267"/>
      <c r="G589" s="267"/>
      <c r="H589" s="303"/>
      <c r="I589" s="303"/>
      <c r="J589" s="303"/>
      <c r="K589" s="303"/>
      <c r="L589" s="303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</row>
    <row r="590">
      <c r="A590" s="267"/>
      <c r="B590" s="270"/>
      <c r="C590" s="267"/>
      <c r="D590" s="266"/>
      <c r="E590" s="267"/>
      <c r="F590" s="267"/>
      <c r="G590" s="267"/>
      <c r="H590" s="303"/>
      <c r="I590" s="303"/>
      <c r="J590" s="303"/>
      <c r="K590" s="303"/>
      <c r="L590" s="303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</row>
    <row r="591">
      <c r="A591" s="267"/>
      <c r="B591" s="270"/>
      <c r="C591" s="267"/>
      <c r="D591" s="266"/>
      <c r="E591" s="267"/>
      <c r="F591" s="267"/>
      <c r="G591" s="267"/>
      <c r="H591" s="303"/>
      <c r="I591" s="303"/>
      <c r="J591" s="303"/>
      <c r="K591" s="303"/>
      <c r="L591" s="303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</row>
    <row r="592">
      <c r="A592" s="267"/>
      <c r="B592" s="270"/>
      <c r="C592" s="267"/>
      <c r="D592" s="266"/>
      <c r="E592" s="267"/>
      <c r="F592" s="267"/>
      <c r="G592" s="267"/>
      <c r="H592" s="303"/>
      <c r="I592" s="303"/>
      <c r="J592" s="303"/>
      <c r="K592" s="303"/>
      <c r="L592" s="303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</row>
    <row r="593">
      <c r="A593" s="267"/>
      <c r="B593" s="270"/>
      <c r="C593" s="267"/>
      <c r="D593" s="266"/>
      <c r="E593" s="267"/>
      <c r="F593" s="267"/>
      <c r="G593" s="267"/>
      <c r="H593" s="303"/>
      <c r="I593" s="303"/>
      <c r="J593" s="303"/>
      <c r="K593" s="303"/>
      <c r="L593" s="303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</row>
    <row r="594">
      <c r="A594" s="267"/>
      <c r="B594" s="270"/>
      <c r="C594" s="267"/>
      <c r="D594" s="266"/>
      <c r="E594" s="267"/>
      <c r="F594" s="267"/>
      <c r="G594" s="267"/>
      <c r="H594" s="303"/>
      <c r="I594" s="303"/>
      <c r="J594" s="303"/>
      <c r="K594" s="303"/>
      <c r="L594" s="303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</row>
    <row r="595">
      <c r="A595" s="267"/>
      <c r="B595" s="270"/>
      <c r="C595" s="267"/>
      <c r="D595" s="266"/>
      <c r="E595" s="267"/>
      <c r="F595" s="267"/>
      <c r="G595" s="267"/>
      <c r="H595" s="303"/>
      <c r="I595" s="303"/>
      <c r="J595" s="303"/>
      <c r="K595" s="303"/>
      <c r="L595" s="303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</row>
    <row r="596">
      <c r="A596" s="267"/>
      <c r="B596" s="270"/>
      <c r="C596" s="267"/>
      <c r="D596" s="266"/>
      <c r="E596" s="267"/>
      <c r="F596" s="267"/>
      <c r="G596" s="267"/>
      <c r="H596" s="303"/>
      <c r="I596" s="303"/>
      <c r="J596" s="303"/>
      <c r="K596" s="303"/>
      <c r="L596" s="303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</row>
    <row r="597">
      <c r="A597" s="267"/>
      <c r="B597" s="270"/>
      <c r="C597" s="267"/>
      <c r="D597" s="266"/>
      <c r="E597" s="267"/>
      <c r="F597" s="267"/>
      <c r="G597" s="267"/>
      <c r="H597" s="303"/>
      <c r="I597" s="303"/>
      <c r="J597" s="303"/>
      <c r="K597" s="303"/>
      <c r="L597" s="303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</row>
    <row r="598">
      <c r="A598" s="267"/>
      <c r="B598" s="270"/>
      <c r="C598" s="267"/>
      <c r="D598" s="266"/>
      <c r="E598" s="267"/>
      <c r="F598" s="267"/>
      <c r="G598" s="267"/>
      <c r="H598" s="303"/>
      <c r="I598" s="303"/>
      <c r="J598" s="303"/>
      <c r="K598" s="303"/>
      <c r="L598" s="303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</row>
    <row r="599">
      <c r="A599" s="267"/>
      <c r="B599" s="270"/>
      <c r="C599" s="267"/>
      <c r="D599" s="266"/>
      <c r="E599" s="267"/>
      <c r="F599" s="267"/>
      <c r="G599" s="267"/>
      <c r="H599" s="303"/>
      <c r="I599" s="303"/>
      <c r="J599" s="303"/>
      <c r="K599" s="303"/>
      <c r="L599" s="303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</row>
    <row r="600">
      <c r="A600" s="267"/>
      <c r="B600" s="270"/>
      <c r="C600" s="267"/>
      <c r="D600" s="266"/>
      <c r="E600" s="267"/>
      <c r="F600" s="267"/>
      <c r="G600" s="267"/>
      <c r="H600" s="303"/>
      <c r="I600" s="303"/>
      <c r="J600" s="303"/>
      <c r="K600" s="303"/>
      <c r="L600" s="303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</row>
    <row r="601">
      <c r="A601" s="267"/>
      <c r="B601" s="270"/>
      <c r="C601" s="267"/>
      <c r="D601" s="266"/>
      <c r="E601" s="267"/>
      <c r="F601" s="267"/>
      <c r="G601" s="267"/>
      <c r="H601" s="303"/>
      <c r="I601" s="303"/>
      <c r="J601" s="303"/>
      <c r="K601" s="303"/>
      <c r="L601" s="303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</row>
    <row r="602">
      <c r="A602" s="267"/>
      <c r="B602" s="270"/>
      <c r="C602" s="267"/>
      <c r="D602" s="266"/>
      <c r="E602" s="267"/>
      <c r="F602" s="267"/>
      <c r="G602" s="267"/>
      <c r="H602" s="303"/>
      <c r="I602" s="303"/>
      <c r="J602" s="303"/>
      <c r="K602" s="303"/>
      <c r="L602" s="303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</row>
    <row r="603">
      <c r="A603" s="267"/>
      <c r="B603" s="270"/>
      <c r="C603" s="267"/>
      <c r="D603" s="266"/>
      <c r="E603" s="267"/>
      <c r="F603" s="267"/>
      <c r="G603" s="267"/>
      <c r="H603" s="303"/>
      <c r="I603" s="303"/>
      <c r="J603" s="303"/>
      <c r="K603" s="303"/>
      <c r="L603" s="303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</row>
    <row r="604">
      <c r="A604" s="267"/>
      <c r="B604" s="270"/>
      <c r="C604" s="267"/>
      <c r="D604" s="266"/>
      <c r="E604" s="267"/>
      <c r="F604" s="267"/>
      <c r="G604" s="267"/>
      <c r="H604" s="303"/>
      <c r="I604" s="303"/>
      <c r="J604" s="303"/>
      <c r="K604" s="303"/>
      <c r="L604" s="303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</row>
    <row r="605">
      <c r="A605" s="267"/>
      <c r="B605" s="270"/>
      <c r="C605" s="267"/>
      <c r="D605" s="266"/>
      <c r="E605" s="267"/>
      <c r="F605" s="267"/>
      <c r="G605" s="267"/>
      <c r="H605" s="303"/>
      <c r="I605" s="303"/>
      <c r="J605" s="303"/>
      <c r="K605" s="303"/>
      <c r="L605" s="303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</row>
    <row r="606">
      <c r="A606" s="267"/>
      <c r="B606" s="270"/>
      <c r="C606" s="267"/>
      <c r="D606" s="266"/>
      <c r="E606" s="267"/>
      <c r="F606" s="267"/>
      <c r="G606" s="267"/>
      <c r="H606" s="303"/>
      <c r="I606" s="303"/>
      <c r="J606" s="303"/>
      <c r="K606" s="303"/>
      <c r="L606" s="303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</row>
    <row r="607">
      <c r="A607" s="267"/>
      <c r="B607" s="270"/>
      <c r="C607" s="267"/>
      <c r="D607" s="266"/>
      <c r="E607" s="267"/>
      <c r="F607" s="267"/>
      <c r="G607" s="267"/>
      <c r="H607" s="303"/>
      <c r="I607" s="303"/>
      <c r="J607" s="303"/>
      <c r="K607" s="303"/>
      <c r="L607" s="303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</row>
    <row r="608">
      <c r="A608" s="267"/>
      <c r="B608" s="270"/>
      <c r="C608" s="267"/>
      <c r="D608" s="266"/>
      <c r="E608" s="267"/>
      <c r="F608" s="267"/>
      <c r="G608" s="267"/>
      <c r="H608" s="303"/>
      <c r="I608" s="303"/>
      <c r="J608" s="303"/>
      <c r="K608" s="303"/>
      <c r="L608" s="303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</row>
    <row r="609">
      <c r="A609" s="267"/>
      <c r="B609" s="270"/>
      <c r="C609" s="267"/>
      <c r="D609" s="266"/>
      <c r="E609" s="267"/>
      <c r="F609" s="267"/>
      <c r="G609" s="267"/>
      <c r="H609" s="303"/>
      <c r="I609" s="303"/>
      <c r="J609" s="303"/>
      <c r="K609" s="303"/>
      <c r="L609" s="303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</row>
    <row r="610">
      <c r="A610" s="267"/>
      <c r="B610" s="270"/>
      <c r="C610" s="267"/>
      <c r="D610" s="266"/>
      <c r="E610" s="267"/>
      <c r="F610" s="267"/>
      <c r="G610" s="267"/>
      <c r="H610" s="303"/>
      <c r="I610" s="303"/>
      <c r="J610" s="303"/>
      <c r="K610" s="303"/>
      <c r="L610" s="303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</row>
    <row r="611">
      <c r="A611" s="267"/>
      <c r="B611" s="270"/>
      <c r="C611" s="267"/>
      <c r="D611" s="266"/>
      <c r="E611" s="267"/>
      <c r="F611" s="267"/>
      <c r="G611" s="267"/>
      <c r="H611" s="303"/>
      <c r="I611" s="303"/>
      <c r="J611" s="303"/>
      <c r="K611" s="303"/>
      <c r="L611" s="303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</row>
    <row r="612">
      <c r="A612" s="267"/>
      <c r="B612" s="270"/>
      <c r="C612" s="267"/>
      <c r="D612" s="266"/>
      <c r="E612" s="267"/>
      <c r="F612" s="267"/>
      <c r="G612" s="267"/>
      <c r="H612" s="303"/>
      <c r="I612" s="303"/>
      <c r="J612" s="303"/>
      <c r="K612" s="303"/>
      <c r="L612" s="303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</row>
    <row r="613">
      <c r="A613" s="267"/>
      <c r="B613" s="270"/>
      <c r="C613" s="267"/>
      <c r="D613" s="266"/>
      <c r="E613" s="267"/>
      <c r="F613" s="267"/>
      <c r="G613" s="267"/>
      <c r="H613" s="303"/>
      <c r="I613" s="303"/>
      <c r="J613" s="303"/>
      <c r="K613" s="303"/>
      <c r="L613" s="303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</row>
    <row r="614">
      <c r="A614" s="267"/>
      <c r="B614" s="270"/>
      <c r="C614" s="267"/>
      <c r="D614" s="266"/>
      <c r="E614" s="267"/>
      <c r="F614" s="267"/>
      <c r="G614" s="267"/>
      <c r="H614" s="303"/>
      <c r="I614" s="303"/>
      <c r="J614" s="303"/>
      <c r="K614" s="303"/>
      <c r="L614" s="303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</row>
    <row r="615">
      <c r="A615" s="267"/>
      <c r="B615" s="270"/>
      <c r="C615" s="267"/>
      <c r="D615" s="266"/>
      <c r="E615" s="267"/>
      <c r="F615" s="267"/>
      <c r="G615" s="267"/>
      <c r="H615" s="303"/>
      <c r="I615" s="303"/>
      <c r="J615" s="303"/>
      <c r="K615" s="303"/>
      <c r="L615" s="303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</row>
    <row r="616">
      <c r="A616" s="267"/>
      <c r="B616" s="270"/>
      <c r="C616" s="267"/>
      <c r="D616" s="266"/>
      <c r="E616" s="267"/>
      <c r="F616" s="267"/>
      <c r="G616" s="267"/>
      <c r="H616" s="303"/>
      <c r="I616" s="303"/>
      <c r="J616" s="303"/>
      <c r="K616" s="303"/>
      <c r="L616" s="303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</row>
    <row r="617">
      <c r="A617" s="267"/>
      <c r="B617" s="270"/>
      <c r="C617" s="267"/>
      <c r="D617" s="266"/>
      <c r="E617" s="267"/>
      <c r="F617" s="267"/>
      <c r="G617" s="267"/>
      <c r="H617" s="303"/>
      <c r="I617" s="303"/>
      <c r="J617" s="303"/>
      <c r="K617" s="303"/>
      <c r="L617" s="303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</row>
    <row r="618">
      <c r="A618" s="267"/>
      <c r="B618" s="270"/>
      <c r="C618" s="267"/>
      <c r="D618" s="266"/>
      <c r="E618" s="267"/>
      <c r="F618" s="267"/>
      <c r="G618" s="267"/>
      <c r="H618" s="303"/>
      <c r="I618" s="303"/>
      <c r="J618" s="303"/>
      <c r="K618" s="303"/>
      <c r="L618" s="303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</row>
    <row r="619">
      <c r="A619" s="267"/>
      <c r="B619" s="270"/>
      <c r="C619" s="267"/>
      <c r="D619" s="266"/>
      <c r="E619" s="267"/>
      <c r="F619" s="267"/>
      <c r="G619" s="267"/>
      <c r="H619" s="303"/>
      <c r="I619" s="303"/>
      <c r="J619" s="303"/>
      <c r="K619" s="303"/>
      <c r="L619" s="303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</row>
    <row r="620">
      <c r="A620" s="267"/>
      <c r="B620" s="270"/>
      <c r="C620" s="267"/>
      <c r="D620" s="266"/>
      <c r="E620" s="267"/>
      <c r="F620" s="267"/>
      <c r="G620" s="267"/>
      <c r="H620" s="303"/>
      <c r="I620" s="303"/>
      <c r="J620" s="303"/>
      <c r="K620" s="303"/>
      <c r="L620" s="303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</row>
    <row r="621">
      <c r="A621" s="267"/>
      <c r="B621" s="270"/>
      <c r="C621" s="267"/>
      <c r="D621" s="266"/>
      <c r="E621" s="267"/>
      <c r="F621" s="267"/>
      <c r="G621" s="267"/>
      <c r="H621" s="303"/>
      <c r="I621" s="303"/>
      <c r="J621" s="303"/>
      <c r="K621" s="303"/>
      <c r="L621" s="303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</row>
    <row r="622">
      <c r="A622" s="267"/>
      <c r="B622" s="270"/>
      <c r="C622" s="267"/>
      <c r="D622" s="266"/>
      <c r="E622" s="267"/>
      <c r="F622" s="267"/>
      <c r="G622" s="267"/>
      <c r="H622" s="303"/>
      <c r="I622" s="303"/>
      <c r="J622" s="303"/>
      <c r="K622" s="303"/>
      <c r="L622" s="303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</row>
    <row r="623">
      <c r="A623" s="267"/>
      <c r="B623" s="270"/>
      <c r="C623" s="267"/>
      <c r="D623" s="266"/>
      <c r="E623" s="267"/>
      <c r="F623" s="267"/>
      <c r="G623" s="267"/>
      <c r="H623" s="303"/>
      <c r="I623" s="303"/>
      <c r="J623" s="303"/>
      <c r="K623" s="303"/>
      <c r="L623" s="303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</row>
    <row r="624">
      <c r="A624" s="267"/>
      <c r="B624" s="270"/>
      <c r="C624" s="267"/>
      <c r="D624" s="266"/>
      <c r="E624" s="267"/>
      <c r="F624" s="267"/>
      <c r="G624" s="267"/>
      <c r="H624" s="303"/>
      <c r="I624" s="303"/>
      <c r="J624" s="303"/>
      <c r="K624" s="303"/>
      <c r="L624" s="303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</row>
    <row r="625">
      <c r="A625" s="267"/>
      <c r="B625" s="270"/>
      <c r="C625" s="267"/>
      <c r="D625" s="266"/>
      <c r="E625" s="267"/>
      <c r="F625" s="267"/>
      <c r="G625" s="267"/>
      <c r="H625" s="303"/>
      <c r="I625" s="303"/>
      <c r="J625" s="303"/>
      <c r="K625" s="303"/>
      <c r="L625" s="303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</row>
    <row r="626">
      <c r="A626" s="267"/>
      <c r="B626" s="270"/>
      <c r="C626" s="267"/>
      <c r="D626" s="266"/>
      <c r="E626" s="267"/>
      <c r="F626" s="267"/>
      <c r="G626" s="267"/>
      <c r="H626" s="303"/>
      <c r="I626" s="303"/>
      <c r="J626" s="303"/>
      <c r="K626" s="303"/>
      <c r="L626" s="303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</row>
    <row r="627">
      <c r="A627" s="267"/>
      <c r="B627" s="270"/>
      <c r="C627" s="267"/>
      <c r="D627" s="266"/>
      <c r="E627" s="267"/>
      <c r="F627" s="267"/>
      <c r="G627" s="267"/>
      <c r="H627" s="303"/>
      <c r="I627" s="303"/>
      <c r="J627" s="303"/>
      <c r="K627" s="303"/>
      <c r="L627" s="303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</row>
    <row r="628">
      <c r="A628" s="267"/>
      <c r="B628" s="270"/>
      <c r="C628" s="267"/>
      <c r="D628" s="266"/>
      <c r="E628" s="267"/>
      <c r="F628" s="267"/>
      <c r="G628" s="267"/>
      <c r="H628" s="303"/>
      <c r="I628" s="303"/>
      <c r="J628" s="303"/>
      <c r="K628" s="303"/>
      <c r="L628" s="303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</row>
    <row r="629">
      <c r="A629" s="267"/>
      <c r="B629" s="270"/>
      <c r="C629" s="267"/>
      <c r="D629" s="266"/>
      <c r="E629" s="267"/>
      <c r="F629" s="267"/>
      <c r="G629" s="267"/>
      <c r="H629" s="303"/>
      <c r="I629" s="303"/>
      <c r="J629" s="303"/>
      <c r="K629" s="303"/>
      <c r="L629" s="303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</row>
    <row r="630">
      <c r="A630" s="267"/>
      <c r="B630" s="270"/>
      <c r="C630" s="267"/>
      <c r="D630" s="266"/>
      <c r="E630" s="267"/>
      <c r="F630" s="267"/>
      <c r="G630" s="267"/>
      <c r="H630" s="303"/>
      <c r="I630" s="303"/>
      <c r="J630" s="303"/>
      <c r="K630" s="303"/>
      <c r="L630" s="303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</row>
    <row r="631">
      <c r="A631" s="267"/>
      <c r="B631" s="270"/>
      <c r="C631" s="267"/>
      <c r="D631" s="266"/>
      <c r="E631" s="267"/>
      <c r="F631" s="267"/>
      <c r="G631" s="267"/>
      <c r="H631" s="303"/>
      <c r="I631" s="303"/>
      <c r="J631" s="303"/>
      <c r="K631" s="303"/>
      <c r="L631" s="303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</row>
    <row r="632">
      <c r="A632" s="267"/>
      <c r="B632" s="270"/>
      <c r="C632" s="267"/>
      <c r="D632" s="266"/>
      <c r="E632" s="267"/>
      <c r="F632" s="267"/>
      <c r="G632" s="267"/>
      <c r="H632" s="303"/>
      <c r="I632" s="303"/>
      <c r="J632" s="303"/>
      <c r="K632" s="303"/>
      <c r="L632" s="303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</row>
    <row r="633">
      <c r="A633" s="267"/>
      <c r="B633" s="270"/>
      <c r="C633" s="267"/>
      <c r="D633" s="266"/>
      <c r="E633" s="267"/>
      <c r="F633" s="267"/>
      <c r="G633" s="267"/>
      <c r="H633" s="303"/>
      <c r="I633" s="303"/>
      <c r="J633" s="303"/>
      <c r="K633" s="303"/>
      <c r="L633" s="303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</row>
    <row r="634">
      <c r="A634" s="267"/>
      <c r="B634" s="270"/>
      <c r="C634" s="267"/>
      <c r="D634" s="266"/>
      <c r="E634" s="267"/>
      <c r="F634" s="267"/>
      <c r="G634" s="267"/>
      <c r="H634" s="303"/>
      <c r="I634" s="303"/>
      <c r="J634" s="303"/>
      <c r="K634" s="303"/>
      <c r="L634" s="303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</row>
    <row r="635">
      <c r="A635" s="267"/>
      <c r="B635" s="270"/>
      <c r="C635" s="267"/>
      <c r="D635" s="266"/>
      <c r="E635" s="267"/>
      <c r="F635" s="267"/>
      <c r="G635" s="267"/>
      <c r="H635" s="303"/>
      <c r="I635" s="303"/>
      <c r="J635" s="303"/>
      <c r="K635" s="303"/>
      <c r="L635" s="303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</row>
    <row r="636">
      <c r="A636" s="267"/>
      <c r="B636" s="270"/>
      <c r="C636" s="267"/>
      <c r="D636" s="266"/>
      <c r="E636" s="267"/>
      <c r="F636" s="267"/>
      <c r="G636" s="267"/>
      <c r="H636" s="303"/>
      <c r="I636" s="303"/>
      <c r="J636" s="303"/>
      <c r="K636" s="303"/>
      <c r="L636" s="303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</row>
    <row r="637">
      <c r="A637" s="267"/>
      <c r="B637" s="270"/>
      <c r="C637" s="267"/>
      <c r="D637" s="266"/>
      <c r="E637" s="267"/>
      <c r="F637" s="267"/>
      <c r="G637" s="267"/>
      <c r="H637" s="303"/>
      <c r="I637" s="303"/>
      <c r="J637" s="303"/>
      <c r="K637" s="303"/>
      <c r="L637" s="303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</row>
    <row r="638">
      <c r="A638" s="267"/>
      <c r="B638" s="270"/>
      <c r="C638" s="267"/>
      <c r="D638" s="266"/>
      <c r="E638" s="267"/>
      <c r="F638" s="267"/>
      <c r="G638" s="267"/>
      <c r="H638" s="303"/>
      <c r="I638" s="303"/>
      <c r="J638" s="303"/>
      <c r="K638" s="303"/>
      <c r="L638" s="303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</row>
    <row r="639">
      <c r="A639" s="267"/>
      <c r="B639" s="270"/>
      <c r="C639" s="267"/>
      <c r="D639" s="266"/>
      <c r="E639" s="267"/>
      <c r="F639" s="267"/>
      <c r="G639" s="267"/>
      <c r="H639" s="303"/>
      <c r="I639" s="303"/>
      <c r="J639" s="303"/>
      <c r="K639" s="303"/>
      <c r="L639" s="303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</row>
    <row r="640">
      <c r="A640" s="267"/>
      <c r="B640" s="270"/>
      <c r="C640" s="267"/>
      <c r="D640" s="266"/>
      <c r="E640" s="267"/>
      <c r="F640" s="267"/>
      <c r="G640" s="267"/>
      <c r="H640" s="303"/>
      <c r="I640" s="303"/>
      <c r="J640" s="303"/>
      <c r="K640" s="303"/>
      <c r="L640" s="303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</row>
    <row r="641">
      <c r="A641" s="267"/>
      <c r="B641" s="270"/>
      <c r="C641" s="267"/>
      <c r="D641" s="266"/>
      <c r="E641" s="267"/>
      <c r="F641" s="267"/>
      <c r="G641" s="267"/>
      <c r="H641" s="303"/>
      <c r="I641" s="303"/>
      <c r="J641" s="303"/>
      <c r="K641" s="303"/>
      <c r="L641" s="303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</row>
    <row r="642">
      <c r="A642" s="267"/>
      <c r="B642" s="270"/>
      <c r="C642" s="267"/>
      <c r="D642" s="266"/>
      <c r="E642" s="267"/>
      <c r="F642" s="267"/>
      <c r="G642" s="267"/>
      <c r="H642" s="303"/>
      <c r="I642" s="303"/>
      <c r="J642" s="303"/>
      <c r="K642" s="303"/>
      <c r="L642" s="303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</row>
    <row r="643">
      <c r="A643" s="267"/>
      <c r="B643" s="270"/>
      <c r="C643" s="267"/>
      <c r="D643" s="266"/>
      <c r="E643" s="267"/>
      <c r="F643" s="267"/>
      <c r="G643" s="267"/>
      <c r="H643" s="303"/>
      <c r="I643" s="303"/>
      <c r="J643" s="303"/>
      <c r="K643" s="303"/>
      <c r="L643" s="303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</row>
    <row r="644">
      <c r="A644" s="267"/>
      <c r="B644" s="270"/>
      <c r="C644" s="267"/>
      <c r="D644" s="266"/>
      <c r="E644" s="267"/>
      <c r="F644" s="267"/>
      <c r="G644" s="267"/>
      <c r="H644" s="303"/>
      <c r="I644" s="303"/>
      <c r="J644" s="303"/>
      <c r="K644" s="303"/>
      <c r="L644" s="303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</row>
    <row r="645">
      <c r="A645" s="267"/>
      <c r="B645" s="270"/>
      <c r="C645" s="267"/>
      <c r="D645" s="266"/>
      <c r="E645" s="267"/>
      <c r="F645" s="267"/>
      <c r="G645" s="267"/>
      <c r="H645" s="303"/>
      <c r="I645" s="303"/>
      <c r="J645" s="303"/>
      <c r="K645" s="303"/>
      <c r="L645" s="303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</row>
    <row r="646">
      <c r="A646" s="267"/>
      <c r="B646" s="270"/>
      <c r="C646" s="267"/>
      <c r="D646" s="266"/>
      <c r="E646" s="267"/>
      <c r="F646" s="267"/>
      <c r="G646" s="267"/>
      <c r="H646" s="303"/>
      <c r="I646" s="303"/>
      <c r="J646" s="303"/>
      <c r="K646" s="303"/>
      <c r="L646" s="303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</row>
    <row r="647">
      <c r="A647" s="267"/>
      <c r="B647" s="270"/>
      <c r="C647" s="267"/>
      <c r="D647" s="266"/>
      <c r="E647" s="267"/>
      <c r="F647" s="267"/>
      <c r="G647" s="267"/>
      <c r="H647" s="303"/>
      <c r="I647" s="303"/>
      <c r="J647" s="303"/>
      <c r="K647" s="303"/>
      <c r="L647" s="303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</row>
    <row r="648">
      <c r="A648" s="267"/>
      <c r="B648" s="270"/>
      <c r="C648" s="267"/>
      <c r="D648" s="266"/>
      <c r="E648" s="267"/>
      <c r="F648" s="267"/>
      <c r="G648" s="267"/>
      <c r="H648" s="303"/>
      <c r="I648" s="303"/>
      <c r="J648" s="303"/>
      <c r="K648" s="303"/>
      <c r="L648" s="303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</row>
    <row r="649">
      <c r="A649" s="267"/>
      <c r="B649" s="270"/>
      <c r="C649" s="267"/>
      <c r="D649" s="266"/>
      <c r="E649" s="267"/>
      <c r="F649" s="267"/>
      <c r="G649" s="267"/>
      <c r="H649" s="303"/>
      <c r="I649" s="303"/>
      <c r="J649" s="303"/>
      <c r="K649" s="303"/>
      <c r="L649" s="303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</row>
    <row r="650">
      <c r="A650" s="267"/>
      <c r="B650" s="270"/>
      <c r="C650" s="267"/>
      <c r="D650" s="266"/>
      <c r="E650" s="267"/>
      <c r="F650" s="267"/>
      <c r="G650" s="267"/>
      <c r="H650" s="303"/>
      <c r="I650" s="303"/>
      <c r="J650" s="303"/>
      <c r="K650" s="303"/>
      <c r="L650" s="303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</row>
    <row r="651">
      <c r="A651" s="267"/>
      <c r="B651" s="270"/>
      <c r="C651" s="267"/>
      <c r="D651" s="266"/>
      <c r="E651" s="267"/>
      <c r="F651" s="267"/>
      <c r="G651" s="267"/>
      <c r="H651" s="303"/>
      <c r="I651" s="303"/>
      <c r="J651" s="303"/>
      <c r="K651" s="303"/>
      <c r="L651" s="303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</row>
    <row r="652">
      <c r="A652" s="267"/>
      <c r="B652" s="270"/>
      <c r="C652" s="267"/>
      <c r="D652" s="266"/>
      <c r="E652" s="267"/>
      <c r="F652" s="267"/>
      <c r="G652" s="267"/>
      <c r="H652" s="303"/>
      <c r="I652" s="303"/>
      <c r="J652" s="303"/>
      <c r="K652" s="303"/>
      <c r="L652" s="303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</row>
    <row r="653">
      <c r="A653" s="267"/>
      <c r="B653" s="270"/>
      <c r="C653" s="267"/>
      <c r="D653" s="266"/>
      <c r="E653" s="267"/>
      <c r="F653" s="267"/>
      <c r="G653" s="267"/>
      <c r="H653" s="303"/>
      <c r="I653" s="303"/>
      <c r="J653" s="303"/>
      <c r="K653" s="303"/>
      <c r="L653" s="303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</row>
    <row r="654">
      <c r="A654" s="267"/>
      <c r="B654" s="270"/>
      <c r="C654" s="267"/>
      <c r="D654" s="266"/>
      <c r="E654" s="267"/>
      <c r="F654" s="267"/>
      <c r="G654" s="267"/>
      <c r="H654" s="303"/>
      <c r="I654" s="303"/>
      <c r="J654" s="303"/>
      <c r="K654" s="303"/>
      <c r="L654" s="303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</row>
    <row r="655">
      <c r="A655" s="267"/>
      <c r="B655" s="270"/>
      <c r="C655" s="267"/>
      <c r="D655" s="266"/>
      <c r="E655" s="267"/>
      <c r="F655" s="267"/>
      <c r="G655" s="267"/>
      <c r="H655" s="303"/>
      <c r="I655" s="303"/>
      <c r="J655" s="303"/>
      <c r="K655" s="303"/>
      <c r="L655" s="303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</row>
    <row r="656">
      <c r="A656" s="267"/>
      <c r="B656" s="270"/>
      <c r="C656" s="267"/>
      <c r="D656" s="266"/>
      <c r="E656" s="267"/>
      <c r="F656" s="267"/>
      <c r="G656" s="267"/>
      <c r="H656" s="303"/>
      <c r="I656" s="303"/>
      <c r="J656" s="303"/>
      <c r="K656" s="303"/>
      <c r="L656" s="303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</row>
    <row r="657">
      <c r="A657" s="267"/>
      <c r="B657" s="270"/>
      <c r="C657" s="267"/>
      <c r="D657" s="266"/>
      <c r="E657" s="267"/>
      <c r="F657" s="267"/>
      <c r="G657" s="267"/>
      <c r="H657" s="303"/>
      <c r="I657" s="303"/>
      <c r="J657" s="303"/>
      <c r="K657" s="303"/>
      <c r="L657" s="303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</row>
    <row r="658">
      <c r="A658" s="267"/>
      <c r="B658" s="270"/>
      <c r="C658" s="267"/>
      <c r="D658" s="266"/>
      <c r="E658" s="267"/>
      <c r="F658" s="267"/>
      <c r="G658" s="267"/>
      <c r="H658" s="303"/>
      <c r="I658" s="303"/>
      <c r="J658" s="303"/>
      <c r="K658" s="303"/>
      <c r="L658" s="303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</row>
    <row r="659">
      <c r="A659" s="267"/>
      <c r="B659" s="270"/>
      <c r="C659" s="267"/>
      <c r="D659" s="266"/>
      <c r="E659" s="267"/>
      <c r="F659" s="267"/>
      <c r="G659" s="267"/>
      <c r="H659" s="303"/>
      <c r="I659" s="303"/>
      <c r="J659" s="303"/>
      <c r="K659" s="303"/>
      <c r="L659" s="303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</row>
    <row r="660">
      <c r="A660" s="267"/>
      <c r="B660" s="270"/>
      <c r="C660" s="267"/>
      <c r="D660" s="266"/>
      <c r="E660" s="267"/>
      <c r="F660" s="267"/>
      <c r="G660" s="267"/>
      <c r="H660" s="303"/>
      <c r="I660" s="303"/>
      <c r="J660" s="303"/>
      <c r="K660" s="303"/>
      <c r="L660" s="303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</row>
    <row r="661">
      <c r="A661" s="267"/>
      <c r="B661" s="270"/>
      <c r="C661" s="267"/>
      <c r="D661" s="266"/>
      <c r="E661" s="267"/>
      <c r="F661" s="267"/>
      <c r="G661" s="267"/>
      <c r="H661" s="303"/>
      <c r="I661" s="303"/>
      <c r="J661" s="303"/>
      <c r="K661" s="303"/>
      <c r="L661" s="303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</row>
    <row r="662">
      <c r="A662" s="267"/>
      <c r="B662" s="270"/>
      <c r="C662" s="267"/>
      <c r="D662" s="266"/>
      <c r="E662" s="267"/>
      <c r="F662" s="267"/>
      <c r="G662" s="267"/>
      <c r="H662" s="303"/>
      <c r="I662" s="303"/>
      <c r="J662" s="303"/>
      <c r="K662" s="303"/>
      <c r="L662" s="303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</row>
    <row r="663">
      <c r="A663" s="267"/>
      <c r="B663" s="270"/>
      <c r="C663" s="267"/>
      <c r="D663" s="266"/>
      <c r="E663" s="267"/>
      <c r="F663" s="267"/>
      <c r="G663" s="267"/>
      <c r="H663" s="303"/>
      <c r="I663" s="303"/>
      <c r="J663" s="303"/>
      <c r="K663" s="303"/>
      <c r="L663" s="303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</row>
    <row r="664">
      <c r="A664" s="267"/>
      <c r="B664" s="270"/>
      <c r="C664" s="267"/>
      <c r="D664" s="266"/>
      <c r="E664" s="267"/>
      <c r="F664" s="267"/>
      <c r="G664" s="267"/>
      <c r="H664" s="303"/>
      <c r="I664" s="303"/>
      <c r="J664" s="303"/>
      <c r="K664" s="303"/>
      <c r="L664" s="303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</row>
    <row r="665">
      <c r="A665" s="267"/>
      <c r="B665" s="270"/>
      <c r="C665" s="267"/>
      <c r="D665" s="266"/>
      <c r="E665" s="267"/>
      <c r="F665" s="267"/>
      <c r="G665" s="267"/>
      <c r="H665" s="303"/>
      <c r="I665" s="303"/>
      <c r="J665" s="303"/>
      <c r="K665" s="303"/>
      <c r="L665" s="303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</row>
    <row r="666">
      <c r="A666" s="267"/>
      <c r="B666" s="270"/>
      <c r="C666" s="267"/>
      <c r="D666" s="266"/>
      <c r="E666" s="267"/>
      <c r="F666" s="267"/>
      <c r="G666" s="267"/>
      <c r="H666" s="303"/>
      <c r="I666" s="303"/>
      <c r="J666" s="303"/>
      <c r="K666" s="303"/>
      <c r="L666" s="303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</row>
    <row r="667">
      <c r="A667" s="267"/>
      <c r="B667" s="270"/>
      <c r="C667" s="267"/>
      <c r="D667" s="266"/>
      <c r="E667" s="267"/>
      <c r="F667" s="267"/>
      <c r="G667" s="267"/>
      <c r="H667" s="303"/>
      <c r="I667" s="303"/>
      <c r="J667" s="303"/>
      <c r="K667" s="303"/>
      <c r="L667" s="303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</row>
    <row r="668">
      <c r="A668" s="267"/>
      <c r="B668" s="270"/>
      <c r="C668" s="267"/>
      <c r="D668" s="266"/>
      <c r="E668" s="267"/>
      <c r="F668" s="267"/>
      <c r="G668" s="267"/>
      <c r="H668" s="303"/>
      <c r="I668" s="303"/>
      <c r="J668" s="303"/>
      <c r="K668" s="303"/>
      <c r="L668" s="303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</row>
    <row r="669">
      <c r="A669" s="267"/>
      <c r="B669" s="270"/>
      <c r="C669" s="267"/>
      <c r="D669" s="266"/>
      <c r="E669" s="267"/>
      <c r="F669" s="267"/>
      <c r="G669" s="267"/>
      <c r="H669" s="303"/>
      <c r="I669" s="303"/>
      <c r="J669" s="303"/>
      <c r="K669" s="303"/>
      <c r="L669" s="303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</row>
    <row r="670">
      <c r="A670" s="267"/>
      <c r="B670" s="270"/>
      <c r="C670" s="267"/>
      <c r="D670" s="266"/>
      <c r="E670" s="267"/>
      <c r="F670" s="267"/>
      <c r="G670" s="267"/>
      <c r="H670" s="303"/>
      <c r="I670" s="303"/>
      <c r="J670" s="303"/>
      <c r="K670" s="303"/>
      <c r="L670" s="303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</row>
    <row r="671">
      <c r="A671" s="267"/>
      <c r="B671" s="270"/>
      <c r="C671" s="267"/>
      <c r="D671" s="266"/>
      <c r="E671" s="267"/>
      <c r="F671" s="267"/>
      <c r="G671" s="267"/>
      <c r="H671" s="303"/>
      <c r="I671" s="303"/>
      <c r="J671" s="303"/>
      <c r="K671" s="303"/>
      <c r="L671" s="303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</row>
    <row r="672">
      <c r="A672" s="267"/>
      <c r="B672" s="270"/>
      <c r="C672" s="267"/>
      <c r="D672" s="266"/>
      <c r="E672" s="267"/>
      <c r="F672" s="267"/>
      <c r="G672" s="267"/>
      <c r="H672" s="303"/>
      <c r="I672" s="303"/>
      <c r="J672" s="303"/>
      <c r="K672" s="303"/>
      <c r="L672" s="303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</row>
    <row r="673">
      <c r="A673" s="267"/>
      <c r="B673" s="270"/>
      <c r="C673" s="267"/>
      <c r="D673" s="266"/>
      <c r="E673" s="267"/>
      <c r="F673" s="267"/>
      <c r="G673" s="267"/>
      <c r="H673" s="303"/>
      <c r="I673" s="303"/>
      <c r="J673" s="303"/>
      <c r="K673" s="303"/>
      <c r="L673" s="303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</row>
    <row r="674">
      <c r="A674" s="267"/>
      <c r="B674" s="270"/>
      <c r="C674" s="267"/>
      <c r="D674" s="266"/>
      <c r="E674" s="267"/>
      <c r="F674" s="267"/>
      <c r="G674" s="267"/>
      <c r="H674" s="303"/>
      <c r="I674" s="303"/>
      <c r="J674" s="303"/>
      <c r="K674" s="303"/>
      <c r="L674" s="303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</row>
    <row r="675">
      <c r="A675" s="267"/>
      <c r="B675" s="270"/>
      <c r="C675" s="267"/>
      <c r="D675" s="266"/>
      <c r="E675" s="267"/>
      <c r="F675" s="267"/>
      <c r="G675" s="267"/>
      <c r="H675" s="303"/>
      <c r="I675" s="303"/>
      <c r="J675" s="303"/>
      <c r="K675" s="303"/>
      <c r="L675" s="303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</row>
    <row r="676">
      <c r="A676" s="267"/>
      <c r="B676" s="270"/>
      <c r="C676" s="267"/>
      <c r="D676" s="266"/>
      <c r="E676" s="267"/>
      <c r="F676" s="267"/>
      <c r="G676" s="267"/>
      <c r="H676" s="303"/>
      <c r="I676" s="303"/>
      <c r="J676" s="303"/>
      <c r="K676" s="303"/>
      <c r="L676" s="303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</row>
    <row r="677">
      <c r="A677" s="267"/>
      <c r="B677" s="270"/>
      <c r="C677" s="267"/>
      <c r="D677" s="266"/>
      <c r="E677" s="267"/>
      <c r="F677" s="267"/>
      <c r="G677" s="267"/>
      <c r="H677" s="303"/>
      <c r="I677" s="303"/>
      <c r="J677" s="303"/>
      <c r="K677" s="303"/>
      <c r="L677" s="303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</row>
    <row r="678">
      <c r="A678" s="267"/>
      <c r="B678" s="270"/>
      <c r="C678" s="267"/>
      <c r="D678" s="266"/>
      <c r="E678" s="267"/>
      <c r="F678" s="267"/>
      <c r="G678" s="267"/>
      <c r="H678" s="303"/>
      <c r="I678" s="303"/>
      <c r="J678" s="303"/>
      <c r="K678" s="303"/>
      <c r="L678" s="303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</row>
    <row r="679">
      <c r="A679" s="267"/>
      <c r="B679" s="270"/>
      <c r="C679" s="267"/>
      <c r="D679" s="266"/>
      <c r="E679" s="267"/>
      <c r="F679" s="267"/>
      <c r="G679" s="267"/>
      <c r="H679" s="303"/>
      <c r="I679" s="303"/>
      <c r="J679" s="303"/>
      <c r="K679" s="303"/>
      <c r="L679" s="303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</row>
    <row r="680">
      <c r="A680" s="267"/>
      <c r="B680" s="270"/>
      <c r="C680" s="267"/>
      <c r="D680" s="266"/>
      <c r="E680" s="267"/>
      <c r="F680" s="267"/>
      <c r="G680" s="267"/>
      <c r="H680" s="303"/>
      <c r="I680" s="303"/>
      <c r="J680" s="303"/>
      <c r="K680" s="303"/>
      <c r="L680" s="303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</row>
    <row r="681">
      <c r="A681" s="267"/>
      <c r="B681" s="270"/>
      <c r="C681" s="267"/>
      <c r="D681" s="266"/>
      <c r="E681" s="267"/>
      <c r="F681" s="267"/>
      <c r="G681" s="267"/>
      <c r="H681" s="303"/>
      <c r="I681" s="303"/>
      <c r="J681" s="303"/>
      <c r="K681" s="303"/>
      <c r="L681" s="303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</row>
    <row r="682">
      <c r="A682" s="267"/>
      <c r="B682" s="270"/>
      <c r="C682" s="267"/>
      <c r="D682" s="266"/>
      <c r="E682" s="267"/>
      <c r="F682" s="267"/>
      <c r="G682" s="267"/>
      <c r="H682" s="303"/>
      <c r="I682" s="303"/>
      <c r="J682" s="303"/>
      <c r="K682" s="303"/>
      <c r="L682" s="303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</row>
    <row r="683">
      <c r="A683" s="267"/>
      <c r="B683" s="270"/>
      <c r="C683" s="267"/>
      <c r="D683" s="266"/>
      <c r="E683" s="267"/>
      <c r="F683" s="267"/>
      <c r="G683" s="267"/>
      <c r="H683" s="303"/>
      <c r="I683" s="303"/>
      <c r="J683" s="303"/>
      <c r="K683" s="303"/>
      <c r="L683" s="303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</row>
    <row r="684">
      <c r="A684" s="267"/>
      <c r="B684" s="270"/>
      <c r="C684" s="267"/>
      <c r="D684" s="266"/>
      <c r="E684" s="267"/>
      <c r="F684" s="267"/>
      <c r="G684" s="267"/>
      <c r="H684" s="303"/>
      <c r="I684" s="303"/>
      <c r="J684" s="303"/>
      <c r="K684" s="303"/>
      <c r="L684" s="303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</row>
    <row r="685">
      <c r="A685" s="267"/>
      <c r="B685" s="270"/>
      <c r="C685" s="267"/>
      <c r="D685" s="266"/>
      <c r="E685" s="267"/>
      <c r="F685" s="267"/>
      <c r="G685" s="267"/>
      <c r="H685" s="303"/>
      <c r="I685" s="303"/>
      <c r="J685" s="303"/>
      <c r="K685" s="303"/>
      <c r="L685" s="303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</row>
    <row r="686">
      <c r="A686" s="267"/>
      <c r="B686" s="270"/>
      <c r="C686" s="267"/>
      <c r="D686" s="266"/>
      <c r="E686" s="267"/>
      <c r="F686" s="267"/>
      <c r="G686" s="267"/>
      <c r="H686" s="303"/>
      <c r="I686" s="303"/>
      <c r="J686" s="303"/>
      <c r="K686" s="303"/>
      <c r="L686" s="303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</row>
    <row r="687">
      <c r="A687" s="267"/>
      <c r="B687" s="270"/>
      <c r="C687" s="267"/>
      <c r="D687" s="266"/>
      <c r="E687" s="267"/>
      <c r="F687" s="267"/>
      <c r="G687" s="267"/>
      <c r="H687" s="303"/>
      <c r="I687" s="303"/>
      <c r="J687" s="303"/>
      <c r="K687" s="303"/>
      <c r="L687" s="303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</row>
    <row r="688">
      <c r="A688" s="267"/>
      <c r="B688" s="270"/>
      <c r="C688" s="267"/>
      <c r="D688" s="266"/>
      <c r="E688" s="267"/>
      <c r="F688" s="267"/>
      <c r="G688" s="267"/>
      <c r="H688" s="303"/>
      <c r="I688" s="303"/>
      <c r="J688" s="303"/>
      <c r="K688" s="303"/>
      <c r="L688" s="303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</row>
    <row r="689">
      <c r="A689" s="267"/>
      <c r="B689" s="270"/>
      <c r="C689" s="267"/>
      <c r="D689" s="266"/>
      <c r="E689" s="267"/>
      <c r="F689" s="267"/>
      <c r="G689" s="267"/>
      <c r="H689" s="303"/>
      <c r="I689" s="303"/>
      <c r="J689" s="303"/>
      <c r="K689" s="303"/>
      <c r="L689" s="303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</row>
    <row r="690">
      <c r="A690" s="267"/>
      <c r="B690" s="270"/>
      <c r="C690" s="267"/>
      <c r="D690" s="266"/>
      <c r="E690" s="267"/>
      <c r="F690" s="267"/>
      <c r="G690" s="267"/>
      <c r="H690" s="303"/>
      <c r="I690" s="303"/>
      <c r="J690" s="303"/>
      <c r="K690" s="303"/>
      <c r="L690" s="303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</row>
    <row r="691">
      <c r="A691" s="267"/>
      <c r="B691" s="270"/>
      <c r="C691" s="267"/>
      <c r="D691" s="266"/>
      <c r="E691" s="267"/>
      <c r="F691" s="267"/>
      <c r="G691" s="267"/>
      <c r="H691" s="303"/>
      <c r="I691" s="303"/>
      <c r="J691" s="303"/>
      <c r="K691" s="303"/>
      <c r="L691" s="303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</row>
    <row r="692">
      <c r="A692" s="267"/>
      <c r="B692" s="270"/>
      <c r="C692" s="267"/>
      <c r="D692" s="266"/>
      <c r="E692" s="267"/>
      <c r="F692" s="267"/>
      <c r="G692" s="267"/>
      <c r="H692" s="303"/>
      <c r="I692" s="303"/>
      <c r="J692" s="303"/>
      <c r="K692" s="303"/>
      <c r="L692" s="303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</row>
    <row r="693">
      <c r="A693" s="267"/>
      <c r="B693" s="270"/>
      <c r="C693" s="267"/>
      <c r="D693" s="266"/>
      <c r="E693" s="267"/>
      <c r="F693" s="267"/>
      <c r="G693" s="267"/>
      <c r="H693" s="303"/>
      <c r="I693" s="303"/>
      <c r="J693" s="303"/>
      <c r="K693" s="303"/>
      <c r="L693" s="303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</row>
    <row r="694">
      <c r="A694" s="267"/>
      <c r="B694" s="270"/>
      <c r="C694" s="267"/>
      <c r="D694" s="266"/>
      <c r="E694" s="267"/>
      <c r="F694" s="267"/>
      <c r="G694" s="267"/>
      <c r="H694" s="303"/>
      <c r="I694" s="303"/>
      <c r="J694" s="303"/>
      <c r="K694" s="303"/>
      <c r="L694" s="303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</row>
    <row r="695">
      <c r="A695" s="267"/>
      <c r="B695" s="270"/>
      <c r="C695" s="267"/>
      <c r="D695" s="266"/>
      <c r="E695" s="267"/>
      <c r="F695" s="267"/>
      <c r="G695" s="267"/>
      <c r="H695" s="303"/>
      <c r="I695" s="303"/>
      <c r="J695" s="303"/>
      <c r="K695" s="303"/>
      <c r="L695" s="303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</row>
    <row r="696">
      <c r="A696" s="267"/>
      <c r="B696" s="270"/>
      <c r="C696" s="267"/>
      <c r="D696" s="266"/>
      <c r="E696" s="267"/>
      <c r="F696" s="267"/>
      <c r="G696" s="267"/>
      <c r="H696" s="303"/>
      <c r="I696" s="303"/>
      <c r="J696" s="303"/>
      <c r="K696" s="303"/>
      <c r="L696" s="303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</row>
    <row r="697">
      <c r="A697" s="267"/>
      <c r="B697" s="270"/>
      <c r="C697" s="267"/>
      <c r="D697" s="266"/>
      <c r="E697" s="267"/>
      <c r="F697" s="267"/>
      <c r="G697" s="267"/>
      <c r="H697" s="303"/>
      <c r="I697" s="303"/>
      <c r="J697" s="303"/>
      <c r="K697" s="303"/>
      <c r="L697" s="303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</row>
    <row r="698">
      <c r="A698" s="267"/>
      <c r="B698" s="270"/>
      <c r="C698" s="267"/>
      <c r="D698" s="266"/>
      <c r="E698" s="267"/>
      <c r="F698" s="267"/>
      <c r="G698" s="267"/>
      <c r="H698" s="303"/>
      <c r="I698" s="303"/>
      <c r="J698" s="303"/>
      <c r="K698" s="303"/>
      <c r="L698" s="303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</row>
    <row r="699">
      <c r="A699" s="267"/>
      <c r="B699" s="270"/>
      <c r="C699" s="267"/>
      <c r="D699" s="266"/>
      <c r="E699" s="267"/>
      <c r="F699" s="267"/>
      <c r="G699" s="267"/>
      <c r="H699" s="303"/>
      <c r="I699" s="303"/>
      <c r="J699" s="303"/>
      <c r="K699" s="303"/>
      <c r="L699" s="303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</row>
    <row r="700">
      <c r="A700" s="267"/>
      <c r="B700" s="270"/>
      <c r="C700" s="267"/>
      <c r="D700" s="266"/>
      <c r="E700" s="267"/>
      <c r="F700" s="267"/>
      <c r="G700" s="267"/>
      <c r="H700" s="303"/>
      <c r="I700" s="303"/>
      <c r="J700" s="303"/>
      <c r="K700" s="303"/>
      <c r="L700" s="303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</row>
    <row r="701">
      <c r="A701" s="267"/>
      <c r="B701" s="270"/>
      <c r="C701" s="267"/>
      <c r="D701" s="266"/>
      <c r="E701" s="267"/>
      <c r="F701" s="267"/>
      <c r="G701" s="267"/>
      <c r="H701" s="303"/>
      <c r="I701" s="303"/>
      <c r="J701" s="303"/>
      <c r="K701" s="303"/>
      <c r="L701" s="303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</row>
    <row r="702">
      <c r="A702" s="267"/>
      <c r="B702" s="270"/>
      <c r="C702" s="267"/>
      <c r="D702" s="266"/>
      <c r="E702" s="267"/>
      <c r="F702" s="267"/>
      <c r="G702" s="267"/>
      <c r="H702" s="303"/>
      <c r="I702" s="303"/>
      <c r="J702" s="303"/>
      <c r="K702" s="303"/>
      <c r="L702" s="303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</row>
    <row r="703">
      <c r="A703" s="267"/>
      <c r="B703" s="270"/>
      <c r="C703" s="267"/>
      <c r="D703" s="266"/>
      <c r="E703" s="267"/>
      <c r="F703" s="267"/>
      <c r="G703" s="267"/>
      <c r="H703" s="303"/>
      <c r="I703" s="303"/>
      <c r="J703" s="303"/>
      <c r="K703" s="303"/>
      <c r="L703" s="303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</row>
    <row r="704">
      <c r="A704" s="267"/>
      <c r="B704" s="270"/>
      <c r="C704" s="267"/>
      <c r="D704" s="266"/>
      <c r="E704" s="267"/>
      <c r="F704" s="267"/>
      <c r="G704" s="267"/>
      <c r="H704" s="303"/>
      <c r="I704" s="303"/>
      <c r="J704" s="303"/>
      <c r="K704" s="303"/>
      <c r="L704" s="303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</row>
    <row r="705">
      <c r="A705" s="267"/>
      <c r="B705" s="270"/>
      <c r="C705" s="267"/>
      <c r="D705" s="266"/>
      <c r="E705" s="267"/>
      <c r="F705" s="267"/>
      <c r="G705" s="267"/>
      <c r="H705" s="303"/>
      <c r="I705" s="303"/>
      <c r="J705" s="303"/>
      <c r="K705" s="303"/>
      <c r="L705" s="303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</row>
    <row r="706">
      <c r="A706" s="267"/>
      <c r="B706" s="270"/>
      <c r="C706" s="267"/>
      <c r="D706" s="266"/>
      <c r="E706" s="267"/>
      <c r="F706" s="267"/>
      <c r="G706" s="267"/>
      <c r="H706" s="303"/>
      <c r="I706" s="303"/>
      <c r="J706" s="303"/>
      <c r="K706" s="303"/>
      <c r="L706" s="303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</row>
    <row r="707">
      <c r="A707" s="267"/>
      <c r="B707" s="270"/>
      <c r="C707" s="267"/>
      <c r="D707" s="266"/>
      <c r="E707" s="267"/>
      <c r="F707" s="267"/>
      <c r="G707" s="267"/>
      <c r="H707" s="303"/>
      <c r="I707" s="303"/>
      <c r="J707" s="303"/>
      <c r="K707" s="303"/>
      <c r="L707" s="303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</row>
    <row r="708">
      <c r="A708" s="267"/>
      <c r="B708" s="270"/>
      <c r="C708" s="267"/>
      <c r="D708" s="266"/>
      <c r="E708" s="267"/>
      <c r="F708" s="267"/>
      <c r="G708" s="267"/>
      <c r="H708" s="303"/>
      <c r="I708" s="303"/>
      <c r="J708" s="303"/>
      <c r="K708" s="303"/>
      <c r="L708" s="303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</row>
    <row r="709">
      <c r="A709" s="267"/>
      <c r="B709" s="270"/>
      <c r="C709" s="267"/>
      <c r="D709" s="266"/>
      <c r="E709" s="267"/>
      <c r="F709" s="267"/>
      <c r="G709" s="267"/>
      <c r="H709" s="303"/>
      <c r="I709" s="303"/>
      <c r="J709" s="303"/>
      <c r="K709" s="303"/>
      <c r="L709" s="303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</row>
    <row r="710">
      <c r="A710" s="267"/>
      <c r="B710" s="270"/>
      <c r="C710" s="267"/>
      <c r="D710" s="266"/>
      <c r="E710" s="267"/>
      <c r="F710" s="267"/>
      <c r="G710" s="267"/>
      <c r="H710" s="303"/>
      <c r="I710" s="303"/>
      <c r="J710" s="303"/>
      <c r="K710" s="303"/>
      <c r="L710" s="303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</row>
    <row r="711">
      <c r="A711" s="267"/>
      <c r="B711" s="270"/>
      <c r="C711" s="267"/>
      <c r="D711" s="266"/>
      <c r="E711" s="267"/>
      <c r="F711" s="267"/>
      <c r="G711" s="267"/>
      <c r="H711" s="303"/>
      <c r="I711" s="303"/>
      <c r="J711" s="303"/>
      <c r="K711" s="303"/>
      <c r="L711" s="303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</row>
    <row r="712">
      <c r="A712" s="267"/>
      <c r="B712" s="270"/>
      <c r="C712" s="267"/>
      <c r="D712" s="266"/>
      <c r="E712" s="267"/>
      <c r="F712" s="267"/>
      <c r="G712" s="267"/>
      <c r="H712" s="303"/>
      <c r="I712" s="303"/>
      <c r="J712" s="303"/>
      <c r="K712" s="303"/>
      <c r="L712" s="303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</row>
    <row r="713">
      <c r="A713" s="267"/>
      <c r="B713" s="270"/>
      <c r="C713" s="267"/>
      <c r="D713" s="266"/>
      <c r="E713" s="267"/>
      <c r="F713" s="267"/>
      <c r="G713" s="267"/>
      <c r="H713" s="303"/>
      <c r="I713" s="303"/>
      <c r="J713" s="303"/>
      <c r="K713" s="303"/>
      <c r="L713" s="303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</row>
    <row r="714">
      <c r="A714" s="267"/>
      <c r="B714" s="270"/>
      <c r="C714" s="267"/>
      <c r="D714" s="266"/>
      <c r="E714" s="267"/>
      <c r="F714" s="267"/>
      <c r="G714" s="267"/>
      <c r="H714" s="303"/>
      <c r="I714" s="303"/>
      <c r="J714" s="303"/>
      <c r="K714" s="303"/>
      <c r="L714" s="303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</row>
    <row r="715">
      <c r="A715" s="267"/>
      <c r="B715" s="270"/>
      <c r="C715" s="267"/>
      <c r="D715" s="266"/>
      <c r="E715" s="267"/>
      <c r="F715" s="267"/>
      <c r="G715" s="267"/>
      <c r="H715" s="303"/>
      <c r="I715" s="303"/>
      <c r="J715" s="303"/>
      <c r="K715" s="303"/>
      <c r="L715" s="303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</row>
    <row r="716">
      <c r="A716" s="267"/>
      <c r="B716" s="270"/>
      <c r="C716" s="267"/>
      <c r="D716" s="266"/>
      <c r="E716" s="267"/>
      <c r="F716" s="267"/>
      <c r="G716" s="267"/>
      <c r="H716" s="303"/>
      <c r="I716" s="303"/>
      <c r="J716" s="303"/>
      <c r="K716" s="303"/>
      <c r="L716" s="303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</row>
    <row r="717">
      <c r="A717" s="267"/>
      <c r="B717" s="270"/>
      <c r="C717" s="267"/>
      <c r="D717" s="266"/>
      <c r="E717" s="267"/>
      <c r="F717" s="267"/>
      <c r="G717" s="267"/>
      <c r="H717" s="303"/>
      <c r="I717" s="303"/>
      <c r="J717" s="303"/>
      <c r="K717" s="303"/>
      <c r="L717" s="303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</row>
    <row r="718">
      <c r="A718" s="267"/>
      <c r="B718" s="270"/>
      <c r="C718" s="267"/>
      <c r="D718" s="266"/>
      <c r="E718" s="267"/>
      <c r="F718" s="267"/>
      <c r="G718" s="267"/>
      <c r="H718" s="303"/>
      <c r="I718" s="303"/>
      <c r="J718" s="303"/>
      <c r="K718" s="303"/>
      <c r="L718" s="303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</row>
    <row r="719">
      <c r="A719" s="267"/>
      <c r="B719" s="270"/>
      <c r="C719" s="267"/>
      <c r="D719" s="266"/>
      <c r="E719" s="267"/>
      <c r="F719" s="267"/>
      <c r="G719" s="267"/>
      <c r="H719" s="303"/>
      <c r="I719" s="303"/>
      <c r="J719" s="303"/>
      <c r="K719" s="303"/>
      <c r="L719" s="303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</row>
    <row r="720">
      <c r="A720" s="267"/>
      <c r="B720" s="270"/>
      <c r="C720" s="267"/>
      <c r="D720" s="266"/>
      <c r="E720" s="267"/>
      <c r="F720" s="267"/>
      <c r="G720" s="267"/>
      <c r="H720" s="303"/>
      <c r="I720" s="303"/>
      <c r="J720" s="303"/>
      <c r="K720" s="303"/>
      <c r="L720" s="303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</row>
    <row r="721">
      <c r="A721" s="267"/>
      <c r="B721" s="270"/>
      <c r="C721" s="267"/>
      <c r="D721" s="266"/>
      <c r="E721" s="267"/>
      <c r="F721" s="267"/>
      <c r="G721" s="267"/>
      <c r="H721" s="303"/>
      <c r="I721" s="303"/>
      <c r="J721" s="303"/>
      <c r="K721" s="303"/>
      <c r="L721" s="303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</row>
    <row r="722">
      <c r="A722" s="267"/>
      <c r="B722" s="270"/>
      <c r="C722" s="267"/>
      <c r="D722" s="266"/>
      <c r="E722" s="267"/>
      <c r="F722" s="267"/>
      <c r="G722" s="267"/>
      <c r="H722" s="303"/>
      <c r="I722" s="303"/>
      <c r="J722" s="303"/>
      <c r="K722" s="303"/>
      <c r="L722" s="303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</row>
    <row r="723">
      <c r="A723" s="267"/>
      <c r="B723" s="270"/>
      <c r="C723" s="267"/>
      <c r="D723" s="266"/>
      <c r="E723" s="267"/>
      <c r="F723" s="267"/>
      <c r="G723" s="267"/>
      <c r="H723" s="303"/>
      <c r="I723" s="303"/>
      <c r="J723" s="303"/>
      <c r="K723" s="303"/>
      <c r="L723" s="303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</row>
    <row r="724">
      <c r="A724" s="267"/>
      <c r="B724" s="270"/>
      <c r="C724" s="267"/>
      <c r="D724" s="266"/>
      <c r="E724" s="267"/>
      <c r="F724" s="267"/>
      <c r="G724" s="267"/>
      <c r="H724" s="303"/>
      <c r="I724" s="303"/>
      <c r="J724" s="303"/>
      <c r="K724" s="303"/>
      <c r="L724" s="303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</row>
    <row r="725">
      <c r="A725" s="267"/>
      <c r="B725" s="270"/>
      <c r="C725" s="267"/>
      <c r="D725" s="266"/>
      <c r="E725" s="267"/>
      <c r="F725" s="267"/>
      <c r="G725" s="267"/>
      <c r="H725" s="303"/>
      <c r="I725" s="303"/>
      <c r="J725" s="303"/>
      <c r="K725" s="303"/>
      <c r="L725" s="303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</row>
    <row r="726">
      <c r="A726" s="267"/>
      <c r="B726" s="270"/>
      <c r="C726" s="267"/>
      <c r="D726" s="266"/>
      <c r="E726" s="267"/>
      <c r="F726" s="267"/>
      <c r="G726" s="267"/>
      <c r="H726" s="303"/>
      <c r="I726" s="303"/>
      <c r="J726" s="303"/>
      <c r="K726" s="303"/>
      <c r="L726" s="303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</row>
    <row r="727">
      <c r="A727" s="267"/>
      <c r="B727" s="270"/>
      <c r="C727" s="267"/>
      <c r="D727" s="266"/>
      <c r="E727" s="267"/>
      <c r="F727" s="267"/>
      <c r="G727" s="267"/>
      <c r="H727" s="303"/>
      <c r="I727" s="303"/>
      <c r="J727" s="303"/>
      <c r="K727" s="303"/>
      <c r="L727" s="303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</row>
    <row r="728">
      <c r="A728" s="267"/>
      <c r="B728" s="270"/>
      <c r="C728" s="267"/>
      <c r="D728" s="266"/>
      <c r="E728" s="267"/>
      <c r="F728" s="267"/>
      <c r="G728" s="267"/>
      <c r="H728" s="303"/>
      <c r="I728" s="303"/>
      <c r="J728" s="303"/>
      <c r="K728" s="303"/>
      <c r="L728" s="303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</row>
    <row r="729">
      <c r="A729" s="267"/>
      <c r="B729" s="270"/>
      <c r="C729" s="267"/>
      <c r="D729" s="266"/>
      <c r="E729" s="267"/>
      <c r="F729" s="267"/>
      <c r="G729" s="267"/>
      <c r="H729" s="303"/>
      <c r="I729" s="303"/>
      <c r="J729" s="303"/>
      <c r="K729" s="303"/>
      <c r="L729" s="303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</row>
    <row r="730">
      <c r="A730" s="267"/>
      <c r="B730" s="270"/>
      <c r="C730" s="267"/>
      <c r="D730" s="266"/>
      <c r="E730" s="267"/>
      <c r="F730" s="267"/>
      <c r="G730" s="267"/>
      <c r="H730" s="303"/>
      <c r="I730" s="303"/>
      <c r="J730" s="303"/>
      <c r="K730" s="303"/>
      <c r="L730" s="303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</row>
    <row r="731">
      <c r="A731" s="267"/>
      <c r="B731" s="270"/>
      <c r="C731" s="267"/>
      <c r="D731" s="266"/>
      <c r="E731" s="267"/>
      <c r="F731" s="267"/>
      <c r="G731" s="267"/>
      <c r="H731" s="303"/>
      <c r="I731" s="303"/>
      <c r="J731" s="303"/>
      <c r="K731" s="303"/>
      <c r="L731" s="303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</row>
    <row r="732">
      <c r="A732" s="267"/>
      <c r="B732" s="270"/>
      <c r="C732" s="267"/>
      <c r="D732" s="266"/>
      <c r="E732" s="267"/>
      <c r="F732" s="267"/>
      <c r="G732" s="267"/>
      <c r="H732" s="303"/>
      <c r="I732" s="303"/>
      <c r="J732" s="303"/>
      <c r="K732" s="303"/>
      <c r="L732" s="303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</row>
    <row r="733">
      <c r="A733" s="267"/>
      <c r="B733" s="270"/>
      <c r="C733" s="267"/>
      <c r="D733" s="266"/>
      <c r="E733" s="267"/>
      <c r="F733" s="267"/>
      <c r="G733" s="267"/>
      <c r="H733" s="303"/>
      <c r="I733" s="303"/>
      <c r="J733" s="303"/>
      <c r="K733" s="303"/>
      <c r="L733" s="303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</row>
    <row r="734">
      <c r="A734" s="267"/>
      <c r="B734" s="270"/>
      <c r="C734" s="267"/>
      <c r="D734" s="266"/>
      <c r="E734" s="267"/>
      <c r="F734" s="267"/>
      <c r="G734" s="267"/>
      <c r="H734" s="303"/>
      <c r="I734" s="303"/>
      <c r="J734" s="303"/>
      <c r="K734" s="303"/>
      <c r="L734" s="303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</row>
    <row r="735">
      <c r="A735" s="267"/>
      <c r="B735" s="270"/>
      <c r="C735" s="267"/>
      <c r="D735" s="266"/>
      <c r="E735" s="267"/>
      <c r="F735" s="267"/>
      <c r="G735" s="267"/>
      <c r="H735" s="303"/>
      <c r="I735" s="303"/>
      <c r="J735" s="303"/>
      <c r="K735" s="303"/>
      <c r="L735" s="303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</row>
    <row r="736">
      <c r="A736" s="267"/>
      <c r="B736" s="270"/>
      <c r="C736" s="267"/>
      <c r="D736" s="266"/>
      <c r="E736" s="267"/>
      <c r="F736" s="267"/>
      <c r="G736" s="267"/>
      <c r="H736" s="303"/>
      <c r="I736" s="303"/>
      <c r="J736" s="303"/>
      <c r="K736" s="303"/>
      <c r="L736" s="303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</row>
    <row r="737">
      <c r="A737" s="267"/>
      <c r="B737" s="270"/>
      <c r="C737" s="267"/>
      <c r="D737" s="266"/>
      <c r="E737" s="267"/>
      <c r="F737" s="267"/>
      <c r="G737" s="267"/>
      <c r="H737" s="303"/>
      <c r="I737" s="303"/>
      <c r="J737" s="303"/>
      <c r="K737" s="303"/>
      <c r="L737" s="303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</row>
    <row r="738">
      <c r="A738" s="267"/>
      <c r="B738" s="270"/>
      <c r="C738" s="267"/>
      <c r="D738" s="266"/>
      <c r="E738" s="267"/>
      <c r="F738" s="267"/>
      <c r="G738" s="267"/>
      <c r="H738" s="303"/>
      <c r="I738" s="303"/>
      <c r="J738" s="303"/>
      <c r="K738" s="303"/>
      <c r="L738" s="303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</row>
    <row r="739">
      <c r="A739" s="267"/>
      <c r="B739" s="270"/>
      <c r="C739" s="267"/>
      <c r="D739" s="266"/>
      <c r="E739" s="267"/>
      <c r="F739" s="267"/>
      <c r="G739" s="267"/>
      <c r="H739" s="303"/>
      <c r="I739" s="303"/>
      <c r="J739" s="303"/>
      <c r="K739" s="303"/>
      <c r="L739" s="303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</row>
    <row r="740">
      <c r="A740" s="267"/>
      <c r="B740" s="270"/>
      <c r="C740" s="267"/>
      <c r="D740" s="266"/>
      <c r="E740" s="267"/>
      <c r="F740" s="267"/>
      <c r="G740" s="267"/>
      <c r="H740" s="303"/>
      <c r="I740" s="303"/>
      <c r="J740" s="303"/>
      <c r="K740" s="303"/>
      <c r="L740" s="303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</row>
    <row r="741">
      <c r="A741" s="267"/>
      <c r="B741" s="270"/>
      <c r="C741" s="267"/>
      <c r="D741" s="266"/>
      <c r="E741" s="267"/>
      <c r="F741" s="267"/>
      <c r="G741" s="267"/>
      <c r="H741" s="303"/>
      <c r="I741" s="303"/>
      <c r="J741" s="303"/>
      <c r="K741" s="303"/>
      <c r="L741" s="303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</row>
    <row r="742">
      <c r="A742" s="267"/>
      <c r="B742" s="270"/>
      <c r="C742" s="267"/>
      <c r="D742" s="266"/>
      <c r="E742" s="267"/>
      <c r="F742" s="267"/>
      <c r="G742" s="267"/>
      <c r="H742" s="303"/>
      <c r="I742" s="303"/>
      <c r="J742" s="303"/>
      <c r="K742" s="303"/>
      <c r="L742" s="303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</row>
    <row r="743">
      <c r="A743" s="267"/>
      <c r="B743" s="270"/>
      <c r="C743" s="267"/>
      <c r="D743" s="266"/>
      <c r="E743" s="267"/>
      <c r="F743" s="267"/>
      <c r="G743" s="267"/>
      <c r="H743" s="303"/>
      <c r="I743" s="303"/>
      <c r="J743" s="303"/>
      <c r="K743" s="303"/>
      <c r="L743" s="303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</row>
    <row r="744">
      <c r="A744" s="267"/>
      <c r="B744" s="270"/>
      <c r="C744" s="267"/>
      <c r="D744" s="266"/>
      <c r="E744" s="267"/>
      <c r="F744" s="267"/>
      <c r="G744" s="267"/>
      <c r="H744" s="303"/>
      <c r="I744" s="303"/>
      <c r="J744" s="303"/>
      <c r="K744" s="303"/>
      <c r="L744" s="303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</row>
    <row r="745">
      <c r="A745" s="267"/>
      <c r="B745" s="270"/>
      <c r="C745" s="267"/>
      <c r="D745" s="266"/>
      <c r="E745" s="267"/>
      <c r="F745" s="267"/>
      <c r="G745" s="267"/>
      <c r="H745" s="303"/>
      <c r="I745" s="303"/>
      <c r="J745" s="303"/>
      <c r="K745" s="303"/>
      <c r="L745" s="303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</row>
    <row r="746">
      <c r="A746" s="267"/>
      <c r="B746" s="270"/>
      <c r="C746" s="267"/>
      <c r="D746" s="266"/>
      <c r="E746" s="267"/>
      <c r="F746" s="267"/>
      <c r="G746" s="267"/>
      <c r="H746" s="303"/>
      <c r="I746" s="303"/>
      <c r="J746" s="303"/>
      <c r="K746" s="303"/>
      <c r="L746" s="303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</row>
    <row r="747">
      <c r="A747" s="267"/>
      <c r="B747" s="270"/>
      <c r="C747" s="267"/>
      <c r="D747" s="266"/>
      <c r="E747" s="267"/>
      <c r="F747" s="267"/>
      <c r="G747" s="267"/>
      <c r="H747" s="303"/>
      <c r="I747" s="303"/>
      <c r="J747" s="303"/>
      <c r="K747" s="303"/>
      <c r="L747" s="303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</row>
    <row r="748">
      <c r="A748" s="267"/>
      <c r="B748" s="270"/>
      <c r="C748" s="267"/>
      <c r="D748" s="266"/>
      <c r="E748" s="267"/>
      <c r="F748" s="267"/>
      <c r="G748" s="267"/>
      <c r="H748" s="303"/>
      <c r="I748" s="303"/>
      <c r="J748" s="303"/>
      <c r="K748" s="303"/>
      <c r="L748" s="303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</row>
    <row r="749">
      <c r="A749" s="267"/>
      <c r="B749" s="270"/>
      <c r="C749" s="267"/>
      <c r="D749" s="266"/>
      <c r="E749" s="267"/>
      <c r="F749" s="267"/>
      <c r="G749" s="267"/>
      <c r="H749" s="303"/>
      <c r="I749" s="303"/>
      <c r="J749" s="303"/>
      <c r="K749" s="303"/>
      <c r="L749" s="303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</row>
    <row r="750">
      <c r="A750" s="267"/>
      <c r="B750" s="270"/>
      <c r="C750" s="267"/>
      <c r="D750" s="266"/>
      <c r="E750" s="267"/>
      <c r="F750" s="267"/>
      <c r="G750" s="267"/>
      <c r="H750" s="303"/>
      <c r="I750" s="303"/>
      <c r="J750" s="303"/>
      <c r="K750" s="303"/>
      <c r="L750" s="303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</row>
    <row r="751">
      <c r="A751" s="267"/>
      <c r="B751" s="270"/>
      <c r="C751" s="267"/>
      <c r="D751" s="266"/>
      <c r="E751" s="267"/>
      <c r="F751" s="267"/>
      <c r="G751" s="267"/>
      <c r="H751" s="303"/>
      <c r="I751" s="303"/>
      <c r="J751" s="303"/>
      <c r="K751" s="303"/>
      <c r="L751" s="303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</row>
    <row r="752">
      <c r="A752" s="267"/>
      <c r="B752" s="270"/>
      <c r="C752" s="267"/>
      <c r="D752" s="266"/>
      <c r="E752" s="267"/>
      <c r="F752" s="267"/>
      <c r="G752" s="267"/>
      <c r="H752" s="303"/>
      <c r="I752" s="303"/>
      <c r="J752" s="303"/>
      <c r="K752" s="303"/>
      <c r="L752" s="303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</row>
    <row r="753">
      <c r="A753" s="267"/>
      <c r="B753" s="270"/>
      <c r="C753" s="267"/>
      <c r="D753" s="266"/>
      <c r="E753" s="267"/>
      <c r="F753" s="267"/>
      <c r="G753" s="267"/>
      <c r="H753" s="303"/>
      <c r="I753" s="303"/>
      <c r="J753" s="303"/>
      <c r="K753" s="303"/>
      <c r="L753" s="303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</row>
    <row r="754">
      <c r="A754" s="267"/>
      <c r="B754" s="270"/>
      <c r="C754" s="267"/>
      <c r="D754" s="266"/>
      <c r="E754" s="267"/>
      <c r="F754" s="267"/>
      <c r="G754" s="267"/>
      <c r="H754" s="303"/>
      <c r="I754" s="303"/>
      <c r="J754" s="303"/>
      <c r="K754" s="303"/>
      <c r="L754" s="303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</row>
    <row r="755">
      <c r="A755" s="267"/>
      <c r="B755" s="270"/>
      <c r="C755" s="267"/>
      <c r="D755" s="266"/>
      <c r="E755" s="267"/>
      <c r="F755" s="267"/>
      <c r="G755" s="267"/>
      <c r="H755" s="303"/>
      <c r="I755" s="303"/>
      <c r="J755" s="303"/>
      <c r="K755" s="303"/>
      <c r="L755" s="303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</row>
    <row r="756">
      <c r="A756" s="267"/>
      <c r="B756" s="270"/>
      <c r="C756" s="267"/>
      <c r="D756" s="266"/>
      <c r="E756" s="267"/>
      <c r="F756" s="267"/>
      <c r="G756" s="267"/>
      <c r="H756" s="303"/>
      <c r="I756" s="303"/>
      <c r="J756" s="303"/>
      <c r="K756" s="303"/>
      <c r="L756" s="303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</row>
    <row r="757">
      <c r="A757" s="267"/>
      <c r="B757" s="270"/>
      <c r="C757" s="267"/>
      <c r="D757" s="266"/>
      <c r="E757" s="267"/>
      <c r="F757" s="267"/>
      <c r="G757" s="267"/>
      <c r="H757" s="303"/>
      <c r="I757" s="303"/>
      <c r="J757" s="303"/>
      <c r="K757" s="303"/>
      <c r="L757" s="303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</row>
    <row r="758">
      <c r="A758" s="267"/>
      <c r="B758" s="270"/>
      <c r="C758" s="267"/>
      <c r="D758" s="266"/>
      <c r="E758" s="267"/>
      <c r="F758" s="267"/>
      <c r="G758" s="267"/>
      <c r="H758" s="303"/>
      <c r="I758" s="303"/>
      <c r="J758" s="303"/>
      <c r="K758" s="303"/>
      <c r="L758" s="303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</row>
    <row r="759">
      <c r="A759" s="267"/>
      <c r="B759" s="270"/>
      <c r="C759" s="267"/>
      <c r="D759" s="266"/>
      <c r="E759" s="267"/>
      <c r="F759" s="267"/>
      <c r="G759" s="267"/>
      <c r="H759" s="303"/>
      <c r="I759" s="303"/>
      <c r="J759" s="303"/>
      <c r="K759" s="303"/>
      <c r="L759" s="303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</row>
    <row r="760">
      <c r="A760" s="267"/>
      <c r="B760" s="270"/>
      <c r="C760" s="267"/>
      <c r="D760" s="266"/>
      <c r="E760" s="267"/>
      <c r="F760" s="267"/>
      <c r="G760" s="267"/>
      <c r="H760" s="303"/>
      <c r="I760" s="303"/>
      <c r="J760" s="303"/>
      <c r="K760" s="303"/>
      <c r="L760" s="303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</row>
    <row r="761">
      <c r="A761" s="267"/>
      <c r="B761" s="270"/>
      <c r="C761" s="267"/>
      <c r="D761" s="266"/>
      <c r="E761" s="267"/>
      <c r="F761" s="267"/>
      <c r="G761" s="267"/>
      <c r="H761" s="303"/>
      <c r="I761" s="303"/>
      <c r="J761" s="303"/>
      <c r="K761" s="303"/>
      <c r="L761" s="303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</row>
    <row r="762">
      <c r="A762" s="267"/>
      <c r="B762" s="270"/>
      <c r="C762" s="267"/>
      <c r="D762" s="266"/>
      <c r="E762" s="267"/>
      <c r="F762" s="267"/>
      <c r="G762" s="267"/>
      <c r="H762" s="303"/>
      <c r="I762" s="303"/>
      <c r="J762" s="303"/>
      <c r="K762" s="303"/>
      <c r="L762" s="303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</row>
    <row r="763">
      <c r="A763" s="267"/>
      <c r="B763" s="270"/>
      <c r="C763" s="267"/>
      <c r="D763" s="266"/>
      <c r="E763" s="267"/>
      <c r="F763" s="267"/>
      <c r="G763" s="267"/>
      <c r="H763" s="303"/>
      <c r="I763" s="303"/>
      <c r="J763" s="303"/>
      <c r="K763" s="303"/>
      <c r="L763" s="303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</row>
    <row r="764">
      <c r="A764" s="267"/>
      <c r="B764" s="270"/>
      <c r="C764" s="267"/>
      <c r="D764" s="266"/>
      <c r="E764" s="267"/>
      <c r="F764" s="267"/>
      <c r="G764" s="267"/>
      <c r="H764" s="303"/>
      <c r="I764" s="303"/>
      <c r="J764" s="303"/>
      <c r="K764" s="303"/>
      <c r="L764" s="303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</row>
    <row r="765">
      <c r="A765" s="267"/>
      <c r="B765" s="270"/>
      <c r="C765" s="267"/>
      <c r="D765" s="266"/>
      <c r="E765" s="267"/>
      <c r="F765" s="267"/>
      <c r="G765" s="267"/>
      <c r="H765" s="303"/>
      <c r="I765" s="303"/>
      <c r="J765" s="303"/>
      <c r="K765" s="303"/>
      <c r="L765" s="303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</row>
    <row r="766">
      <c r="A766" s="267"/>
      <c r="B766" s="270"/>
      <c r="C766" s="267"/>
      <c r="D766" s="266"/>
      <c r="E766" s="267"/>
      <c r="F766" s="267"/>
      <c r="G766" s="267"/>
      <c r="H766" s="303"/>
      <c r="I766" s="303"/>
      <c r="J766" s="303"/>
      <c r="K766" s="303"/>
      <c r="L766" s="303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</row>
    <row r="767">
      <c r="A767" s="267"/>
      <c r="B767" s="270"/>
      <c r="C767" s="267"/>
      <c r="D767" s="266"/>
      <c r="E767" s="267"/>
      <c r="F767" s="267"/>
      <c r="G767" s="267"/>
      <c r="H767" s="303"/>
      <c r="I767" s="303"/>
      <c r="J767" s="303"/>
      <c r="K767" s="303"/>
      <c r="L767" s="303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</row>
    <row r="768">
      <c r="A768" s="267"/>
      <c r="B768" s="270"/>
      <c r="C768" s="267"/>
      <c r="D768" s="266"/>
      <c r="E768" s="267"/>
      <c r="F768" s="267"/>
      <c r="G768" s="267"/>
      <c r="H768" s="303"/>
      <c r="I768" s="303"/>
      <c r="J768" s="303"/>
      <c r="K768" s="303"/>
      <c r="L768" s="303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</row>
    <row r="769">
      <c r="A769" s="267"/>
      <c r="B769" s="270"/>
      <c r="C769" s="267"/>
      <c r="D769" s="266"/>
      <c r="E769" s="267"/>
      <c r="F769" s="267"/>
      <c r="G769" s="267"/>
      <c r="H769" s="303"/>
      <c r="I769" s="303"/>
      <c r="J769" s="303"/>
      <c r="K769" s="303"/>
      <c r="L769" s="303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</row>
    <row r="770">
      <c r="A770" s="267"/>
      <c r="B770" s="270"/>
      <c r="C770" s="267"/>
      <c r="D770" s="266"/>
      <c r="E770" s="267"/>
      <c r="F770" s="267"/>
      <c r="G770" s="267"/>
      <c r="H770" s="303"/>
      <c r="I770" s="303"/>
      <c r="J770" s="303"/>
      <c r="K770" s="303"/>
      <c r="L770" s="303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</row>
    <row r="771">
      <c r="A771" s="267"/>
      <c r="B771" s="270"/>
      <c r="C771" s="267"/>
      <c r="D771" s="266"/>
      <c r="E771" s="267"/>
      <c r="F771" s="267"/>
      <c r="G771" s="267"/>
      <c r="H771" s="303"/>
      <c r="I771" s="303"/>
      <c r="J771" s="303"/>
      <c r="K771" s="303"/>
      <c r="L771" s="303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</row>
    <row r="772">
      <c r="A772" s="267"/>
      <c r="B772" s="270"/>
      <c r="C772" s="267"/>
      <c r="D772" s="266"/>
      <c r="E772" s="267"/>
      <c r="F772" s="267"/>
      <c r="G772" s="267"/>
      <c r="H772" s="303"/>
      <c r="I772" s="303"/>
      <c r="J772" s="303"/>
      <c r="K772" s="303"/>
      <c r="L772" s="303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</row>
    <row r="773">
      <c r="A773" s="267"/>
      <c r="B773" s="270"/>
      <c r="C773" s="267"/>
      <c r="D773" s="266"/>
      <c r="E773" s="267"/>
      <c r="F773" s="267"/>
      <c r="G773" s="267"/>
      <c r="H773" s="303"/>
      <c r="I773" s="303"/>
      <c r="J773" s="303"/>
      <c r="K773" s="303"/>
      <c r="L773" s="303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</row>
    <row r="774">
      <c r="A774" s="267"/>
      <c r="B774" s="270"/>
      <c r="C774" s="267"/>
      <c r="D774" s="266"/>
      <c r="E774" s="267"/>
      <c r="F774" s="267"/>
      <c r="G774" s="267"/>
      <c r="H774" s="303"/>
      <c r="I774" s="303"/>
      <c r="J774" s="303"/>
      <c r="K774" s="303"/>
      <c r="L774" s="303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</row>
    <row r="775">
      <c r="A775" s="267"/>
      <c r="B775" s="270"/>
      <c r="C775" s="267"/>
      <c r="D775" s="266"/>
      <c r="E775" s="267"/>
      <c r="F775" s="267"/>
      <c r="G775" s="267"/>
      <c r="H775" s="303"/>
      <c r="I775" s="303"/>
      <c r="J775" s="303"/>
      <c r="K775" s="303"/>
      <c r="L775" s="303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</row>
    <row r="776">
      <c r="A776" s="267"/>
      <c r="B776" s="270"/>
      <c r="C776" s="267"/>
      <c r="D776" s="266"/>
      <c r="E776" s="267"/>
      <c r="F776" s="267"/>
      <c r="G776" s="267"/>
      <c r="H776" s="303"/>
      <c r="I776" s="303"/>
      <c r="J776" s="303"/>
      <c r="K776" s="303"/>
      <c r="L776" s="303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</row>
    <row r="777">
      <c r="A777" s="267"/>
      <c r="B777" s="270"/>
      <c r="C777" s="267"/>
      <c r="D777" s="266"/>
      <c r="E777" s="267"/>
      <c r="F777" s="267"/>
      <c r="G777" s="267"/>
      <c r="H777" s="303"/>
      <c r="I777" s="303"/>
      <c r="J777" s="303"/>
      <c r="K777" s="303"/>
      <c r="L777" s="303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</row>
    <row r="778">
      <c r="A778" s="267"/>
      <c r="B778" s="270"/>
      <c r="C778" s="267"/>
      <c r="D778" s="266"/>
      <c r="E778" s="267"/>
      <c r="F778" s="267"/>
      <c r="G778" s="267"/>
      <c r="H778" s="303"/>
      <c r="I778" s="303"/>
      <c r="J778" s="303"/>
      <c r="K778" s="303"/>
      <c r="L778" s="303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</row>
    <row r="779">
      <c r="A779" s="267"/>
      <c r="B779" s="270"/>
      <c r="C779" s="267"/>
      <c r="D779" s="266"/>
      <c r="E779" s="267"/>
      <c r="F779" s="267"/>
      <c r="G779" s="267"/>
      <c r="H779" s="303"/>
      <c r="I779" s="303"/>
      <c r="J779" s="303"/>
      <c r="K779" s="303"/>
      <c r="L779" s="303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</row>
    <row r="780">
      <c r="A780" s="267"/>
      <c r="B780" s="270"/>
      <c r="C780" s="267"/>
      <c r="D780" s="266"/>
      <c r="E780" s="267"/>
      <c r="F780" s="267"/>
      <c r="G780" s="267"/>
      <c r="H780" s="303"/>
      <c r="I780" s="303"/>
      <c r="J780" s="303"/>
      <c r="K780" s="303"/>
      <c r="L780" s="303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</row>
    <row r="781">
      <c r="A781" s="267"/>
      <c r="B781" s="270"/>
      <c r="C781" s="267"/>
      <c r="D781" s="266"/>
      <c r="E781" s="267"/>
      <c r="F781" s="267"/>
      <c r="G781" s="267"/>
      <c r="H781" s="303"/>
      <c r="I781" s="303"/>
      <c r="J781" s="303"/>
      <c r="K781" s="303"/>
      <c r="L781" s="303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</row>
    <row r="782">
      <c r="A782" s="267"/>
      <c r="B782" s="270"/>
      <c r="C782" s="267"/>
      <c r="D782" s="266"/>
      <c r="E782" s="267"/>
      <c r="F782" s="267"/>
      <c r="G782" s="267"/>
      <c r="H782" s="303"/>
      <c r="I782" s="303"/>
      <c r="J782" s="303"/>
      <c r="K782" s="303"/>
      <c r="L782" s="303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</row>
    <row r="783">
      <c r="A783" s="267"/>
      <c r="B783" s="270"/>
      <c r="C783" s="267"/>
      <c r="D783" s="266"/>
      <c r="E783" s="267"/>
      <c r="F783" s="267"/>
      <c r="G783" s="267"/>
      <c r="H783" s="303"/>
      <c r="I783" s="303"/>
      <c r="J783" s="303"/>
      <c r="K783" s="303"/>
      <c r="L783" s="303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</row>
    <row r="784">
      <c r="A784" s="267"/>
      <c r="B784" s="270"/>
      <c r="C784" s="267"/>
      <c r="D784" s="266"/>
      <c r="E784" s="267"/>
      <c r="F784" s="267"/>
      <c r="G784" s="267"/>
      <c r="H784" s="303"/>
      <c r="I784" s="303"/>
      <c r="J784" s="303"/>
      <c r="K784" s="303"/>
      <c r="L784" s="303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</row>
    <row r="785">
      <c r="A785" s="267"/>
      <c r="B785" s="270"/>
      <c r="C785" s="267"/>
      <c r="D785" s="266"/>
      <c r="E785" s="267"/>
      <c r="F785" s="267"/>
      <c r="G785" s="267"/>
      <c r="H785" s="303"/>
      <c r="I785" s="303"/>
      <c r="J785" s="303"/>
      <c r="K785" s="303"/>
      <c r="L785" s="303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</row>
    <row r="786">
      <c r="A786" s="267"/>
      <c r="B786" s="270"/>
      <c r="C786" s="267"/>
      <c r="D786" s="266"/>
      <c r="E786" s="267"/>
      <c r="F786" s="267"/>
      <c r="G786" s="267"/>
      <c r="H786" s="303"/>
      <c r="I786" s="303"/>
      <c r="J786" s="303"/>
      <c r="K786" s="303"/>
      <c r="L786" s="303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</row>
    <row r="787">
      <c r="A787" s="267"/>
      <c r="B787" s="270"/>
      <c r="C787" s="267"/>
      <c r="D787" s="266"/>
      <c r="E787" s="267"/>
      <c r="F787" s="267"/>
      <c r="G787" s="267"/>
      <c r="H787" s="303"/>
      <c r="I787" s="303"/>
      <c r="J787" s="303"/>
      <c r="K787" s="303"/>
      <c r="L787" s="303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</row>
    <row r="788">
      <c r="A788" s="267"/>
      <c r="B788" s="270"/>
      <c r="C788" s="267"/>
      <c r="D788" s="266"/>
      <c r="E788" s="267"/>
      <c r="F788" s="267"/>
      <c r="G788" s="267"/>
      <c r="H788" s="303"/>
      <c r="I788" s="303"/>
      <c r="J788" s="303"/>
      <c r="K788" s="303"/>
      <c r="L788" s="303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</row>
    <row r="789">
      <c r="A789" s="267"/>
      <c r="B789" s="270"/>
      <c r="C789" s="267"/>
      <c r="D789" s="266"/>
      <c r="E789" s="267"/>
      <c r="F789" s="267"/>
      <c r="G789" s="267"/>
      <c r="H789" s="303"/>
      <c r="I789" s="303"/>
      <c r="J789" s="303"/>
      <c r="K789" s="303"/>
      <c r="L789" s="303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</row>
    <row r="790">
      <c r="A790" s="267"/>
      <c r="B790" s="270"/>
      <c r="C790" s="267"/>
      <c r="D790" s="266"/>
      <c r="E790" s="267"/>
      <c r="F790" s="267"/>
      <c r="G790" s="267"/>
      <c r="H790" s="303"/>
      <c r="I790" s="303"/>
      <c r="J790" s="303"/>
      <c r="K790" s="303"/>
      <c r="L790" s="303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</row>
    <row r="791">
      <c r="A791" s="267"/>
      <c r="B791" s="270"/>
      <c r="C791" s="267"/>
      <c r="D791" s="266"/>
      <c r="E791" s="267"/>
      <c r="F791" s="267"/>
      <c r="G791" s="267"/>
      <c r="H791" s="303"/>
      <c r="I791" s="303"/>
      <c r="J791" s="303"/>
      <c r="K791" s="303"/>
      <c r="L791" s="303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</row>
    <row r="792">
      <c r="A792" s="267"/>
      <c r="B792" s="270"/>
      <c r="C792" s="267"/>
      <c r="D792" s="266"/>
      <c r="E792" s="267"/>
      <c r="F792" s="267"/>
      <c r="G792" s="267"/>
      <c r="H792" s="303"/>
      <c r="I792" s="303"/>
      <c r="J792" s="303"/>
      <c r="K792" s="303"/>
      <c r="L792" s="303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</row>
    <row r="793">
      <c r="A793" s="267"/>
      <c r="B793" s="270"/>
      <c r="C793" s="267"/>
      <c r="D793" s="266"/>
      <c r="E793" s="267"/>
      <c r="F793" s="267"/>
      <c r="G793" s="267"/>
      <c r="H793" s="303"/>
      <c r="I793" s="303"/>
      <c r="J793" s="303"/>
      <c r="K793" s="303"/>
      <c r="L793" s="303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</row>
    <row r="794">
      <c r="A794" s="267"/>
      <c r="B794" s="270"/>
      <c r="C794" s="267"/>
      <c r="D794" s="266"/>
      <c r="E794" s="267"/>
      <c r="F794" s="267"/>
      <c r="G794" s="267"/>
      <c r="H794" s="303"/>
      <c r="I794" s="303"/>
      <c r="J794" s="303"/>
      <c r="K794" s="303"/>
      <c r="L794" s="303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</row>
    <row r="795">
      <c r="A795" s="267"/>
      <c r="B795" s="270"/>
      <c r="C795" s="267"/>
      <c r="D795" s="266"/>
      <c r="E795" s="267"/>
      <c r="F795" s="267"/>
      <c r="G795" s="267"/>
      <c r="H795" s="303"/>
      <c r="I795" s="303"/>
      <c r="J795" s="303"/>
      <c r="K795" s="303"/>
      <c r="L795" s="303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</row>
    <row r="796">
      <c r="A796" s="267"/>
      <c r="B796" s="270"/>
      <c r="C796" s="267"/>
      <c r="D796" s="266"/>
      <c r="E796" s="267"/>
      <c r="F796" s="267"/>
      <c r="G796" s="267"/>
      <c r="H796" s="303"/>
      <c r="I796" s="303"/>
      <c r="J796" s="303"/>
      <c r="K796" s="303"/>
      <c r="L796" s="303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</row>
    <row r="797">
      <c r="A797" s="267"/>
      <c r="B797" s="270"/>
      <c r="C797" s="267"/>
      <c r="D797" s="266"/>
      <c r="E797" s="267"/>
      <c r="F797" s="267"/>
      <c r="G797" s="267"/>
      <c r="H797" s="303"/>
      <c r="I797" s="303"/>
      <c r="J797" s="303"/>
      <c r="K797" s="303"/>
      <c r="L797" s="303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</row>
    <row r="798">
      <c r="A798" s="267"/>
      <c r="B798" s="270"/>
      <c r="C798" s="267"/>
      <c r="D798" s="266"/>
      <c r="E798" s="267"/>
      <c r="F798" s="267"/>
      <c r="G798" s="267"/>
      <c r="H798" s="303"/>
      <c r="I798" s="303"/>
      <c r="J798" s="303"/>
      <c r="K798" s="303"/>
      <c r="L798" s="303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</row>
    <row r="799">
      <c r="A799" s="267"/>
      <c r="B799" s="270"/>
      <c r="C799" s="267"/>
      <c r="D799" s="266"/>
      <c r="E799" s="267"/>
      <c r="F799" s="267"/>
      <c r="G799" s="267"/>
      <c r="H799" s="303"/>
      <c r="I799" s="303"/>
      <c r="J799" s="303"/>
      <c r="K799" s="303"/>
      <c r="L799" s="303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</row>
    <row r="800">
      <c r="A800" s="267"/>
      <c r="B800" s="270"/>
      <c r="C800" s="267"/>
      <c r="D800" s="266"/>
      <c r="E800" s="267"/>
      <c r="F800" s="267"/>
      <c r="G800" s="267"/>
      <c r="H800" s="303"/>
      <c r="I800" s="303"/>
      <c r="J800" s="303"/>
      <c r="K800" s="303"/>
      <c r="L800" s="303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</row>
    <row r="801">
      <c r="A801" s="267"/>
      <c r="B801" s="270"/>
      <c r="C801" s="267"/>
      <c r="D801" s="266"/>
      <c r="E801" s="267"/>
      <c r="F801" s="267"/>
      <c r="G801" s="267"/>
      <c r="H801" s="303"/>
      <c r="I801" s="303"/>
      <c r="J801" s="303"/>
      <c r="K801" s="303"/>
      <c r="L801" s="303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</row>
    <row r="802">
      <c r="A802" s="267"/>
      <c r="B802" s="270"/>
      <c r="C802" s="267"/>
      <c r="D802" s="266"/>
      <c r="E802" s="267"/>
      <c r="F802" s="267"/>
      <c r="G802" s="267"/>
      <c r="H802" s="303"/>
      <c r="I802" s="303"/>
      <c r="J802" s="303"/>
      <c r="K802" s="303"/>
      <c r="L802" s="303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</row>
    <row r="803">
      <c r="A803" s="267"/>
      <c r="B803" s="270"/>
      <c r="C803" s="267"/>
      <c r="D803" s="266"/>
      <c r="E803" s="267"/>
      <c r="F803" s="267"/>
      <c r="G803" s="267"/>
      <c r="H803" s="303"/>
      <c r="I803" s="303"/>
      <c r="J803" s="303"/>
      <c r="K803" s="303"/>
      <c r="L803" s="303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</row>
    <row r="804">
      <c r="A804" s="267"/>
      <c r="B804" s="270"/>
      <c r="C804" s="267"/>
      <c r="D804" s="266"/>
      <c r="E804" s="267"/>
      <c r="F804" s="267"/>
      <c r="G804" s="267"/>
      <c r="H804" s="303"/>
      <c r="I804" s="303"/>
      <c r="J804" s="303"/>
      <c r="K804" s="303"/>
      <c r="L804" s="303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</row>
    <row r="805">
      <c r="A805" s="267"/>
      <c r="B805" s="270"/>
      <c r="C805" s="267"/>
      <c r="D805" s="266"/>
      <c r="E805" s="267"/>
      <c r="F805" s="267"/>
      <c r="G805" s="267"/>
      <c r="H805" s="303"/>
      <c r="I805" s="303"/>
      <c r="J805" s="303"/>
      <c r="K805" s="303"/>
      <c r="L805" s="303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</row>
    <row r="806">
      <c r="A806" s="267"/>
      <c r="B806" s="270"/>
      <c r="C806" s="267"/>
      <c r="D806" s="266"/>
      <c r="E806" s="267"/>
      <c r="F806" s="267"/>
      <c r="G806" s="267"/>
      <c r="H806" s="303"/>
      <c r="I806" s="303"/>
      <c r="J806" s="303"/>
      <c r="K806" s="303"/>
      <c r="L806" s="303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</row>
    <row r="807">
      <c r="A807" s="267"/>
      <c r="B807" s="270"/>
      <c r="C807" s="267"/>
      <c r="D807" s="266"/>
      <c r="E807" s="267"/>
      <c r="F807" s="267"/>
      <c r="G807" s="267"/>
      <c r="H807" s="303"/>
      <c r="I807" s="303"/>
      <c r="J807" s="303"/>
      <c r="K807" s="303"/>
      <c r="L807" s="303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</row>
    <row r="808">
      <c r="A808" s="267"/>
      <c r="B808" s="270"/>
      <c r="C808" s="267"/>
      <c r="D808" s="266"/>
      <c r="E808" s="267"/>
      <c r="F808" s="267"/>
      <c r="G808" s="267"/>
      <c r="H808" s="303"/>
      <c r="I808" s="303"/>
      <c r="J808" s="303"/>
      <c r="K808" s="303"/>
      <c r="L808" s="303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</row>
    <row r="809">
      <c r="A809" s="267"/>
      <c r="B809" s="270"/>
      <c r="C809" s="267"/>
      <c r="D809" s="266"/>
      <c r="E809" s="267"/>
      <c r="F809" s="267"/>
      <c r="G809" s="267"/>
      <c r="H809" s="303"/>
      <c r="I809" s="303"/>
      <c r="J809" s="303"/>
      <c r="K809" s="303"/>
      <c r="L809" s="303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</row>
    <row r="810">
      <c r="A810" s="267"/>
      <c r="B810" s="270"/>
      <c r="C810" s="267"/>
      <c r="D810" s="266"/>
      <c r="E810" s="267"/>
      <c r="F810" s="267"/>
      <c r="G810" s="267"/>
      <c r="H810" s="303"/>
      <c r="I810" s="303"/>
      <c r="J810" s="303"/>
      <c r="K810" s="303"/>
      <c r="L810" s="303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</row>
    <row r="811">
      <c r="A811" s="267"/>
      <c r="B811" s="270"/>
      <c r="C811" s="267"/>
      <c r="D811" s="266"/>
      <c r="E811" s="267"/>
      <c r="F811" s="267"/>
      <c r="G811" s="267"/>
      <c r="H811" s="303"/>
      <c r="I811" s="303"/>
      <c r="J811" s="303"/>
      <c r="K811" s="303"/>
      <c r="L811" s="303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</row>
    <row r="812">
      <c r="A812" s="267"/>
      <c r="B812" s="270"/>
      <c r="C812" s="267"/>
      <c r="D812" s="266"/>
      <c r="E812" s="267"/>
      <c r="F812" s="267"/>
      <c r="G812" s="267"/>
      <c r="H812" s="303"/>
      <c r="I812" s="303"/>
      <c r="J812" s="303"/>
      <c r="K812" s="303"/>
      <c r="L812" s="303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</row>
    <row r="813">
      <c r="A813" s="267"/>
      <c r="B813" s="270"/>
      <c r="C813" s="267"/>
      <c r="D813" s="266"/>
      <c r="E813" s="267"/>
      <c r="F813" s="267"/>
      <c r="G813" s="267"/>
      <c r="H813" s="303"/>
      <c r="I813" s="303"/>
      <c r="J813" s="303"/>
      <c r="K813" s="303"/>
      <c r="L813" s="303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</row>
    <row r="814">
      <c r="A814" s="267"/>
      <c r="B814" s="270"/>
      <c r="C814" s="267"/>
      <c r="D814" s="266"/>
      <c r="E814" s="267"/>
      <c r="F814" s="267"/>
      <c r="G814" s="267"/>
      <c r="H814" s="303"/>
      <c r="I814" s="303"/>
      <c r="J814" s="303"/>
      <c r="K814" s="303"/>
      <c r="L814" s="303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</row>
    <row r="815">
      <c r="A815" s="267"/>
      <c r="B815" s="270"/>
      <c r="C815" s="267"/>
      <c r="D815" s="266"/>
      <c r="E815" s="267"/>
      <c r="F815" s="267"/>
      <c r="G815" s="267"/>
      <c r="H815" s="303"/>
      <c r="I815" s="303"/>
      <c r="J815" s="303"/>
      <c r="K815" s="303"/>
      <c r="L815" s="303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</row>
    <row r="816">
      <c r="A816" s="267"/>
      <c r="B816" s="270"/>
      <c r="C816" s="267"/>
      <c r="D816" s="266"/>
      <c r="E816" s="267"/>
      <c r="F816" s="267"/>
      <c r="G816" s="267"/>
      <c r="H816" s="303"/>
      <c r="I816" s="303"/>
      <c r="J816" s="303"/>
      <c r="K816" s="303"/>
      <c r="L816" s="303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</row>
    <row r="817">
      <c r="A817" s="267"/>
      <c r="B817" s="270"/>
      <c r="C817" s="267"/>
      <c r="D817" s="266"/>
      <c r="E817" s="267"/>
      <c r="F817" s="267"/>
      <c r="G817" s="267"/>
      <c r="H817" s="303"/>
      <c r="I817" s="303"/>
      <c r="J817" s="303"/>
      <c r="K817" s="303"/>
      <c r="L817" s="303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</row>
    <row r="818">
      <c r="A818" s="267"/>
      <c r="B818" s="270"/>
      <c r="C818" s="267"/>
      <c r="D818" s="266"/>
      <c r="E818" s="267"/>
      <c r="F818" s="267"/>
      <c r="G818" s="267"/>
      <c r="H818" s="303"/>
      <c r="I818" s="303"/>
      <c r="J818" s="303"/>
      <c r="K818" s="303"/>
      <c r="L818" s="303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</row>
    <row r="819">
      <c r="A819" s="267"/>
      <c r="B819" s="270"/>
      <c r="C819" s="267"/>
      <c r="D819" s="266"/>
      <c r="E819" s="267"/>
      <c r="F819" s="267"/>
      <c r="G819" s="267"/>
      <c r="H819" s="303"/>
      <c r="I819" s="303"/>
      <c r="J819" s="303"/>
      <c r="K819" s="303"/>
      <c r="L819" s="303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</row>
    <row r="820">
      <c r="A820" s="267"/>
      <c r="B820" s="270"/>
      <c r="C820" s="267"/>
      <c r="D820" s="266"/>
      <c r="E820" s="267"/>
      <c r="F820" s="267"/>
      <c r="G820" s="267"/>
      <c r="H820" s="303"/>
      <c r="I820" s="303"/>
      <c r="J820" s="303"/>
      <c r="K820" s="303"/>
      <c r="L820" s="303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</row>
    <row r="821">
      <c r="A821" s="267"/>
      <c r="B821" s="270"/>
      <c r="C821" s="267"/>
      <c r="D821" s="266"/>
      <c r="E821" s="267"/>
      <c r="F821" s="267"/>
      <c r="G821" s="267"/>
      <c r="H821" s="303"/>
      <c r="I821" s="303"/>
      <c r="J821" s="303"/>
      <c r="K821" s="303"/>
      <c r="L821" s="303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</row>
    <row r="822">
      <c r="A822" s="267"/>
      <c r="B822" s="270"/>
      <c r="C822" s="267"/>
      <c r="D822" s="266"/>
      <c r="E822" s="267"/>
      <c r="F822" s="267"/>
      <c r="G822" s="267"/>
      <c r="H822" s="303"/>
      <c r="I822" s="303"/>
      <c r="J822" s="303"/>
      <c r="K822" s="303"/>
      <c r="L822" s="303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</row>
    <row r="823">
      <c r="A823" s="267"/>
      <c r="B823" s="270"/>
      <c r="C823" s="267"/>
      <c r="D823" s="266"/>
      <c r="E823" s="267"/>
      <c r="F823" s="267"/>
      <c r="G823" s="267"/>
      <c r="H823" s="303"/>
      <c r="I823" s="303"/>
      <c r="J823" s="303"/>
      <c r="K823" s="303"/>
      <c r="L823" s="303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</row>
    <row r="824">
      <c r="A824" s="267"/>
      <c r="B824" s="270"/>
      <c r="C824" s="267"/>
      <c r="D824" s="266"/>
      <c r="E824" s="267"/>
      <c r="F824" s="267"/>
      <c r="G824" s="267"/>
      <c r="H824" s="303"/>
      <c r="I824" s="303"/>
      <c r="J824" s="303"/>
      <c r="K824" s="303"/>
      <c r="L824" s="303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</row>
    <row r="825">
      <c r="A825" s="267"/>
      <c r="B825" s="270"/>
      <c r="C825" s="267"/>
      <c r="D825" s="266"/>
      <c r="E825" s="267"/>
      <c r="F825" s="267"/>
      <c r="G825" s="267"/>
      <c r="H825" s="303"/>
      <c r="I825" s="303"/>
      <c r="J825" s="303"/>
      <c r="K825" s="303"/>
      <c r="L825" s="303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</row>
    <row r="826">
      <c r="A826" s="267"/>
      <c r="B826" s="270"/>
      <c r="C826" s="267"/>
      <c r="D826" s="266"/>
      <c r="E826" s="267"/>
      <c r="F826" s="267"/>
      <c r="G826" s="267"/>
      <c r="H826" s="303"/>
      <c r="I826" s="303"/>
      <c r="J826" s="303"/>
      <c r="K826" s="303"/>
      <c r="L826" s="303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</row>
    <row r="827">
      <c r="A827" s="267"/>
      <c r="B827" s="270"/>
      <c r="C827" s="267"/>
      <c r="D827" s="266"/>
      <c r="E827" s="267"/>
      <c r="F827" s="267"/>
      <c r="G827" s="267"/>
      <c r="H827" s="303"/>
      <c r="I827" s="303"/>
      <c r="J827" s="303"/>
      <c r="K827" s="303"/>
      <c r="L827" s="303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</row>
    <row r="828">
      <c r="A828" s="267"/>
      <c r="B828" s="270"/>
      <c r="C828" s="267"/>
      <c r="D828" s="266"/>
      <c r="E828" s="267"/>
      <c r="F828" s="267"/>
      <c r="G828" s="267"/>
      <c r="H828" s="303"/>
      <c r="I828" s="303"/>
      <c r="J828" s="303"/>
      <c r="K828" s="303"/>
      <c r="L828" s="303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</row>
    <row r="829">
      <c r="A829" s="267"/>
      <c r="B829" s="270"/>
      <c r="C829" s="267"/>
      <c r="D829" s="266"/>
      <c r="E829" s="267"/>
      <c r="F829" s="267"/>
      <c r="G829" s="267"/>
      <c r="H829" s="303"/>
      <c r="I829" s="303"/>
      <c r="J829" s="303"/>
      <c r="K829" s="303"/>
      <c r="L829" s="303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</row>
    <row r="830">
      <c r="A830" s="267"/>
      <c r="B830" s="270"/>
      <c r="C830" s="267"/>
      <c r="D830" s="266"/>
      <c r="E830" s="267"/>
      <c r="F830" s="267"/>
      <c r="G830" s="267"/>
      <c r="H830" s="303"/>
      <c r="I830" s="303"/>
      <c r="J830" s="303"/>
      <c r="K830" s="303"/>
      <c r="L830" s="303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</row>
    <row r="831">
      <c r="A831" s="267"/>
      <c r="B831" s="270"/>
      <c r="C831" s="267"/>
      <c r="D831" s="266"/>
      <c r="E831" s="267"/>
      <c r="F831" s="267"/>
      <c r="G831" s="267"/>
      <c r="H831" s="303"/>
      <c r="I831" s="303"/>
      <c r="J831" s="303"/>
      <c r="K831" s="303"/>
      <c r="L831" s="303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</row>
    <row r="832">
      <c r="A832" s="267"/>
      <c r="B832" s="270"/>
      <c r="C832" s="267"/>
      <c r="D832" s="266"/>
      <c r="E832" s="267"/>
      <c r="F832" s="267"/>
      <c r="G832" s="267"/>
      <c r="H832" s="303"/>
      <c r="I832" s="303"/>
      <c r="J832" s="303"/>
      <c r="K832" s="303"/>
      <c r="L832" s="303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</row>
    <row r="833">
      <c r="A833" s="267"/>
      <c r="B833" s="270"/>
      <c r="C833" s="267"/>
      <c r="D833" s="266"/>
      <c r="E833" s="267"/>
      <c r="F833" s="267"/>
      <c r="G833" s="267"/>
      <c r="H833" s="303"/>
      <c r="I833" s="303"/>
      <c r="J833" s="303"/>
      <c r="K833" s="303"/>
      <c r="L833" s="303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</row>
    <row r="834">
      <c r="A834" s="267"/>
      <c r="B834" s="270"/>
      <c r="C834" s="267"/>
      <c r="D834" s="266"/>
      <c r="E834" s="267"/>
      <c r="F834" s="267"/>
      <c r="G834" s="267"/>
      <c r="H834" s="303"/>
      <c r="I834" s="303"/>
      <c r="J834" s="303"/>
      <c r="K834" s="303"/>
      <c r="L834" s="303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</row>
    <row r="835">
      <c r="A835" s="267"/>
      <c r="B835" s="270"/>
      <c r="C835" s="267"/>
      <c r="D835" s="266"/>
      <c r="E835" s="267"/>
      <c r="F835" s="267"/>
      <c r="G835" s="267"/>
      <c r="H835" s="303"/>
      <c r="I835" s="303"/>
      <c r="J835" s="303"/>
      <c r="K835" s="303"/>
      <c r="L835" s="303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</row>
    <row r="836">
      <c r="A836" s="267"/>
      <c r="B836" s="270"/>
      <c r="C836" s="267"/>
      <c r="D836" s="266"/>
      <c r="E836" s="267"/>
      <c r="F836" s="267"/>
      <c r="G836" s="267"/>
      <c r="H836" s="303"/>
      <c r="I836" s="303"/>
      <c r="J836" s="303"/>
      <c r="K836" s="303"/>
      <c r="L836" s="303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</row>
    <row r="837">
      <c r="A837" s="267"/>
      <c r="B837" s="270"/>
      <c r="C837" s="267"/>
      <c r="D837" s="266"/>
      <c r="E837" s="267"/>
      <c r="F837" s="267"/>
      <c r="G837" s="267"/>
      <c r="H837" s="303"/>
      <c r="I837" s="303"/>
      <c r="J837" s="303"/>
      <c r="K837" s="303"/>
      <c r="L837" s="303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</row>
    <row r="838">
      <c r="A838" s="267"/>
      <c r="B838" s="270"/>
      <c r="C838" s="267"/>
      <c r="D838" s="266"/>
      <c r="E838" s="267"/>
      <c r="F838" s="267"/>
      <c r="G838" s="267"/>
      <c r="H838" s="303"/>
      <c r="I838" s="303"/>
      <c r="J838" s="303"/>
      <c r="K838" s="303"/>
      <c r="L838" s="303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</row>
    <row r="839">
      <c r="A839" s="267"/>
      <c r="B839" s="270"/>
      <c r="C839" s="267"/>
      <c r="D839" s="266"/>
      <c r="E839" s="267"/>
      <c r="F839" s="267"/>
      <c r="G839" s="267"/>
      <c r="H839" s="303"/>
      <c r="I839" s="303"/>
      <c r="J839" s="303"/>
      <c r="K839" s="303"/>
      <c r="L839" s="303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</row>
    <row r="840">
      <c r="A840" s="267"/>
      <c r="B840" s="270"/>
      <c r="C840" s="267"/>
      <c r="D840" s="266"/>
      <c r="E840" s="267"/>
      <c r="F840" s="267"/>
      <c r="G840" s="267"/>
      <c r="H840" s="303"/>
      <c r="I840" s="303"/>
      <c r="J840" s="303"/>
      <c r="K840" s="303"/>
      <c r="L840" s="303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</row>
    <row r="841">
      <c r="A841" s="267"/>
      <c r="B841" s="270"/>
      <c r="C841" s="267"/>
      <c r="D841" s="266"/>
      <c r="E841" s="267"/>
      <c r="F841" s="267"/>
      <c r="G841" s="267"/>
      <c r="H841" s="303"/>
      <c r="I841" s="303"/>
      <c r="J841" s="303"/>
      <c r="K841" s="303"/>
      <c r="L841" s="303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</row>
    <row r="842">
      <c r="A842" s="267"/>
      <c r="B842" s="270"/>
      <c r="C842" s="267"/>
      <c r="D842" s="266"/>
      <c r="E842" s="267"/>
      <c r="F842" s="267"/>
      <c r="G842" s="267"/>
      <c r="H842" s="303"/>
      <c r="I842" s="303"/>
      <c r="J842" s="303"/>
      <c r="K842" s="303"/>
      <c r="L842" s="303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</row>
    <row r="843">
      <c r="A843" s="267"/>
      <c r="B843" s="270"/>
      <c r="C843" s="267"/>
      <c r="D843" s="266"/>
      <c r="E843" s="267"/>
      <c r="F843" s="267"/>
      <c r="G843" s="267"/>
      <c r="H843" s="303"/>
      <c r="I843" s="303"/>
      <c r="J843" s="303"/>
      <c r="K843" s="303"/>
      <c r="L843" s="303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</row>
    <row r="844">
      <c r="A844" s="267"/>
      <c r="B844" s="270"/>
      <c r="C844" s="267"/>
      <c r="D844" s="266"/>
      <c r="E844" s="267"/>
      <c r="F844" s="267"/>
      <c r="G844" s="267"/>
      <c r="H844" s="303"/>
      <c r="I844" s="303"/>
      <c r="J844" s="303"/>
      <c r="K844" s="303"/>
      <c r="L844" s="303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</row>
    <row r="845">
      <c r="A845" s="267"/>
      <c r="B845" s="270"/>
      <c r="C845" s="267"/>
      <c r="D845" s="266"/>
      <c r="E845" s="267"/>
      <c r="F845" s="267"/>
      <c r="G845" s="267"/>
      <c r="H845" s="303"/>
      <c r="I845" s="303"/>
      <c r="J845" s="303"/>
      <c r="K845" s="303"/>
      <c r="L845" s="303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</row>
    <row r="846">
      <c r="A846" s="267"/>
      <c r="B846" s="270"/>
      <c r="C846" s="267"/>
      <c r="D846" s="266"/>
      <c r="E846" s="267"/>
      <c r="F846" s="267"/>
      <c r="G846" s="267"/>
      <c r="H846" s="303"/>
      <c r="I846" s="303"/>
      <c r="J846" s="303"/>
      <c r="K846" s="303"/>
      <c r="L846" s="303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</row>
    <row r="847">
      <c r="A847" s="267"/>
      <c r="B847" s="270"/>
      <c r="C847" s="267"/>
      <c r="D847" s="266"/>
      <c r="E847" s="267"/>
      <c r="F847" s="267"/>
      <c r="G847" s="267"/>
      <c r="H847" s="303"/>
      <c r="I847" s="303"/>
      <c r="J847" s="303"/>
      <c r="K847" s="303"/>
      <c r="L847" s="303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</row>
    <row r="848">
      <c r="A848" s="267"/>
      <c r="B848" s="270"/>
      <c r="C848" s="267"/>
      <c r="D848" s="266"/>
      <c r="E848" s="267"/>
      <c r="F848" s="267"/>
      <c r="G848" s="267"/>
      <c r="H848" s="303"/>
      <c r="I848" s="303"/>
      <c r="J848" s="303"/>
      <c r="K848" s="303"/>
      <c r="L848" s="303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</row>
    <row r="849">
      <c r="A849" s="267"/>
      <c r="B849" s="270"/>
      <c r="C849" s="267"/>
      <c r="D849" s="266"/>
      <c r="E849" s="267"/>
      <c r="F849" s="267"/>
      <c r="G849" s="267"/>
      <c r="H849" s="303"/>
      <c r="I849" s="303"/>
      <c r="J849" s="303"/>
      <c r="K849" s="303"/>
      <c r="L849" s="303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</row>
    <row r="850">
      <c r="A850" s="267"/>
      <c r="B850" s="270"/>
      <c r="C850" s="267"/>
      <c r="D850" s="266"/>
      <c r="E850" s="267"/>
      <c r="F850" s="267"/>
      <c r="G850" s="267"/>
      <c r="H850" s="303"/>
      <c r="I850" s="303"/>
      <c r="J850" s="303"/>
      <c r="K850" s="303"/>
      <c r="L850" s="303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</row>
    <row r="851">
      <c r="A851" s="267"/>
      <c r="B851" s="270"/>
      <c r="C851" s="267"/>
      <c r="D851" s="266"/>
      <c r="E851" s="267"/>
      <c r="F851" s="267"/>
      <c r="G851" s="267"/>
      <c r="H851" s="303"/>
      <c r="I851" s="303"/>
      <c r="J851" s="303"/>
      <c r="K851" s="303"/>
      <c r="L851" s="303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</row>
    <row r="852">
      <c r="A852" s="267"/>
      <c r="B852" s="270"/>
      <c r="C852" s="267"/>
      <c r="D852" s="266"/>
      <c r="E852" s="267"/>
      <c r="F852" s="267"/>
      <c r="G852" s="267"/>
      <c r="H852" s="303"/>
      <c r="I852" s="303"/>
      <c r="J852" s="303"/>
      <c r="K852" s="303"/>
      <c r="L852" s="303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</row>
    <row r="853">
      <c r="A853" s="267"/>
      <c r="B853" s="270"/>
      <c r="C853" s="267"/>
      <c r="D853" s="266"/>
      <c r="E853" s="267"/>
      <c r="F853" s="267"/>
      <c r="G853" s="267"/>
      <c r="H853" s="303"/>
      <c r="I853" s="303"/>
      <c r="J853" s="303"/>
      <c r="K853" s="303"/>
      <c r="L853" s="303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</row>
    <row r="854">
      <c r="A854" s="267"/>
      <c r="B854" s="270"/>
      <c r="C854" s="267"/>
      <c r="D854" s="266"/>
      <c r="E854" s="267"/>
      <c r="F854" s="267"/>
      <c r="G854" s="267"/>
      <c r="H854" s="303"/>
      <c r="I854" s="303"/>
      <c r="J854" s="303"/>
      <c r="K854" s="303"/>
      <c r="L854" s="303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</row>
    <row r="855">
      <c r="A855" s="267"/>
      <c r="B855" s="270"/>
      <c r="C855" s="267"/>
      <c r="D855" s="266"/>
      <c r="E855" s="267"/>
      <c r="F855" s="267"/>
      <c r="G855" s="267"/>
      <c r="H855" s="303"/>
      <c r="I855" s="303"/>
      <c r="J855" s="303"/>
      <c r="K855" s="303"/>
      <c r="L855" s="303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</row>
    <row r="856">
      <c r="A856" s="267"/>
      <c r="B856" s="270"/>
      <c r="C856" s="267"/>
      <c r="D856" s="266"/>
      <c r="E856" s="267"/>
      <c r="F856" s="267"/>
      <c r="G856" s="267"/>
      <c r="H856" s="303"/>
      <c r="I856" s="303"/>
      <c r="J856" s="303"/>
      <c r="K856" s="303"/>
      <c r="L856" s="303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</row>
    <row r="857">
      <c r="A857" s="267"/>
      <c r="B857" s="270"/>
      <c r="C857" s="267"/>
      <c r="D857" s="266"/>
      <c r="E857" s="267"/>
      <c r="F857" s="267"/>
      <c r="G857" s="267"/>
      <c r="H857" s="303"/>
      <c r="I857" s="303"/>
      <c r="J857" s="303"/>
      <c r="K857" s="303"/>
      <c r="L857" s="303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</row>
    <row r="858">
      <c r="A858" s="267"/>
      <c r="B858" s="270"/>
      <c r="C858" s="267"/>
      <c r="D858" s="266"/>
      <c r="E858" s="267"/>
      <c r="F858" s="267"/>
      <c r="G858" s="267"/>
      <c r="H858" s="303"/>
      <c r="I858" s="303"/>
      <c r="J858" s="303"/>
      <c r="K858" s="303"/>
      <c r="L858" s="303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</row>
    <row r="859">
      <c r="A859" s="267"/>
      <c r="B859" s="270"/>
      <c r="C859" s="267"/>
      <c r="D859" s="266"/>
      <c r="E859" s="267"/>
      <c r="F859" s="267"/>
      <c r="G859" s="267"/>
      <c r="H859" s="303"/>
      <c r="I859" s="303"/>
      <c r="J859" s="303"/>
      <c r="K859" s="303"/>
      <c r="L859" s="303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</row>
    <row r="860">
      <c r="A860" s="267"/>
      <c r="B860" s="270"/>
      <c r="C860" s="267"/>
      <c r="D860" s="266"/>
      <c r="E860" s="267"/>
      <c r="F860" s="267"/>
      <c r="G860" s="267"/>
      <c r="H860" s="303"/>
      <c r="I860" s="303"/>
      <c r="J860" s="303"/>
      <c r="K860" s="303"/>
      <c r="L860" s="303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</row>
    <row r="861">
      <c r="A861" s="267"/>
      <c r="B861" s="270"/>
      <c r="C861" s="267"/>
      <c r="D861" s="266"/>
      <c r="E861" s="267"/>
      <c r="F861" s="267"/>
      <c r="G861" s="267"/>
      <c r="H861" s="303"/>
      <c r="I861" s="303"/>
      <c r="J861" s="303"/>
      <c r="K861" s="303"/>
      <c r="L861" s="303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</row>
    <row r="862">
      <c r="A862" s="267"/>
      <c r="B862" s="270"/>
      <c r="C862" s="267"/>
      <c r="D862" s="266"/>
      <c r="E862" s="267"/>
      <c r="F862" s="267"/>
      <c r="G862" s="267"/>
      <c r="H862" s="303"/>
      <c r="I862" s="303"/>
      <c r="J862" s="303"/>
      <c r="K862" s="303"/>
      <c r="L862" s="303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</row>
    <row r="863">
      <c r="A863" s="267"/>
      <c r="B863" s="270"/>
      <c r="C863" s="267"/>
      <c r="D863" s="266"/>
      <c r="E863" s="267"/>
      <c r="F863" s="267"/>
      <c r="G863" s="267"/>
      <c r="H863" s="303"/>
      <c r="I863" s="303"/>
      <c r="J863" s="303"/>
      <c r="K863" s="303"/>
      <c r="L863" s="303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</row>
    <row r="864">
      <c r="A864" s="267"/>
      <c r="B864" s="270"/>
      <c r="C864" s="267"/>
      <c r="D864" s="266"/>
      <c r="E864" s="267"/>
      <c r="F864" s="267"/>
      <c r="G864" s="267"/>
      <c r="H864" s="303"/>
      <c r="I864" s="303"/>
      <c r="J864" s="303"/>
      <c r="K864" s="303"/>
      <c r="L864" s="303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</row>
    <row r="865">
      <c r="A865" s="267"/>
      <c r="B865" s="270"/>
      <c r="C865" s="267"/>
      <c r="D865" s="266"/>
      <c r="E865" s="267"/>
      <c r="F865" s="267"/>
      <c r="G865" s="267"/>
      <c r="H865" s="303"/>
      <c r="I865" s="303"/>
      <c r="J865" s="303"/>
      <c r="K865" s="303"/>
      <c r="L865" s="303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</row>
    <row r="866">
      <c r="A866" s="267"/>
      <c r="B866" s="270"/>
      <c r="C866" s="267"/>
      <c r="D866" s="266"/>
      <c r="E866" s="267"/>
      <c r="F866" s="267"/>
      <c r="G866" s="267"/>
      <c r="H866" s="303"/>
      <c r="I866" s="303"/>
      <c r="J866" s="303"/>
      <c r="K866" s="303"/>
      <c r="L866" s="303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</row>
    <row r="867">
      <c r="A867" s="267"/>
      <c r="B867" s="270"/>
      <c r="C867" s="267"/>
      <c r="D867" s="266"/>
      <c r="E867" s="267"/>
      <c r="F867" s="267"/>
      <c r="G867" s="267"/>
      <c r="H867" s="303"/>
      <c r="I867" s="303"/>
      <c r="J867" s="303"/>
      <c r="K867" s="303"/>
      <c r="L867" s="303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</row>
    <row r="868">
      <c r="A868" s="267"/>
      <c r="B868" s="270"/>
      <c r="C868" s="267"/>
      <c r="D868" s="266"/>
      <c r="E868" s="267"/>
      <c r="F868" s="267"/>
      <c r="G868" s="267"/>
      <c r="H868" s="303"/>
      <c r="I868" s="303"/>
      <c r="J868" s="303"/>
      <c r="K868" s="303"/>
      <c r="L868" s="303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</row>
    <row r="869">
      <c r="A869" s="267"/>
      <c r="B869" s="270"/>
      <c r="C869" s="267"/>
      <c r="D869" s="266"/>
      <c r="E869" s="267"/>
      <c r="F869" s="267"/>
      <c r="G869" s="267"/>
      <c r="H869" s="303"/>
      <c r="I869" s="303"/>
      <c r="J869" s="303"/>
      <c r="K869" s="303"/>
      <c r="L869" s="303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</row>
    <row r="870">
      <c r="A870" s="267"/>
      <c r="B870" s="270"/>
      <c r="C870" s="267"/>
      <c r="D870" s="266"/>
      <c r="E870" s="267"/>
      <c r="F870" s="267"/>
      <c r="G870" s="267"/>
      <c r="H870" s="303"/>
      <c r="I870" s="303"/>
      <c r="J870" s="303"/>
      <c r="K870" s="303"/>
      <c r="L870" s="303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</row>
    <row r="871">
      <c r="A871" s="267"/>
      <c r="B871" s="270"/>
      <c r="C871" s="267"/>
      <c r="D871" s="266"/>
      <c r="E871" s="267"/>
      <c r="F871" s="267"/>
      <c r="G871" s="267"/>
      <c r="H871" s="303"/>
      <c r="I871" s="303"/>
      <c r="J871" s="303"/>
      <c r="K871" s="303"/>
      <c r="L871" s="303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</row>
    <row r="872">
      <c r="A872" s="267"/>
      <c r="B872" s="270"/>
      <c r="C872" s="267"/>
      <c r="D872" s="266"/>
      <c r="E872" s="267"/>
      <c r="F872" s="267"/>
      <c r="G872" s="267"/>
      <c r="H872" s="303"/>
      <c r="I872" s="303"/>
      <c r="J872" s="303"/>
      <c r="K872" s="303"/>
      <c r="L872" s="303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</row>
    <row r="873">
      <c r="A873" s="267"/>
      <c r="B873" s="270"/>
      <c r="C873" s="267"/>
      <c r="D873" s="266"/>
      <c r="E873" s="267"/>
      <c r="F873" s="267"/>
      <c r="G873" s="267"/>
      <c r="H873" s="303"/>
      <c r="I873" s="303"/>
      <c r="J873" s="303"/>
      <c r="K873" s="303"/>
      <c r="L873" s="303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</row>
    <row r="874">
      <c r="A874" s="267"/>
      <c r="B874" s="270"/>
      <c r="C874" s="267"/>
      <c r="D874" s="266"/>
      <c r="E874" s="267"/>
      <c r="F874" s="267"/>
      <c r="G874" s="267"/>
      <c r="H874" s="303"/>
      <c r="I874" s="303"/>
      <c r="J874" s="303"/>
      <c r="K874" s="303"/>
      <c r="L874" s="303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</row>
    <row r="875">
      <c r="A875" s="267"/>
      <c r="B875" s="270"/>
      <c r="C875" s="267"/>
      <c r="D875" s="266"/>
      <c r="E875" s="267"/>
      <c r="F875" s="267"/>
      <c r="G875" s="267"/>
      <c r="H875" s="303"/>
      <c r="I875" s="303"/>
      <c r="J875" s="303"/>
      <c r="K875" s="303"/>
      <c r="L875" s="303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</row>
    <row r="876">
      <c r="A876" s="267"/>
      <c r="B876" s="270"/>
      <c r="C876" s="267"/>
      <c r="D876" s="266"/>
      <c r="E876" s="267"/>
      <c r="F876" s="267"/>
      <c r="G876" s="267"/>
      <c r="H876" s="303"/>
      <c r="I876" s="303"/>
      <c r="J876" s="303"/>
      <c r="K876" s="303"/>
      <c r="L876" s="303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</row>
    <row r="877">
      <c r="A877" s="267"/>
      <c r="B877" s="270"/>
      <c r="C877" s="267"/>
      <c r="D877" s="266"/>
      <c r="E877" s="267"/>
      <c r="F877" s="267"/>
      <c r="G877" s="267"/>
      <c r="H877" s="303"/>
      <c r="I877" s="303"/>
      <c r="J877" s="303"/>
      <c r="K877" s="303"/>
      <c r="L877" s="303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</row>
    <row r="878">
      <c r="A878" s="267"/>
      <c r="B878" s="270"/>
      <c r="C878" s="267"/>
      <c r="D878" s="266"/>
      <c r="E878" s="267"/>
      <c r="F878" s="267"/>
      <c r="G878" s="267"/>
      <c r="H878" s="303"/>
      <c r="I878" s="303"/>
      <c r="J878" s="303"/>
      <c r="K878" s="303"/>
      <c r="L878" s="303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</row>
    <row r="879">
      <c r="A879" s="267"/>
      <c r="B879" s="270"/>
      <c r="C879" s="267"/>
      <c r="D879" s="266"/>
      <c r="E879" s="267"/>
      <c r="F879" s="267"/>
      <c r="G879" s="267"/>
      <c r="H879" s="303"/>
      <c r="I879" s="303"/>
      <c r="J879" s="303"/>
      <c r="K879" s="303"/>
      <c r="L879" s="303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</row>
    <row r="880">
      <c r="A880" s="267"/>
      <c r="B880" s="270"/>
      <c r="C880" s="267"/>
      <c r="D880" s="266"/>
      <c r="E880" s="267"/>
      <c r="F880" s="267"/>
      <c r="G880" s="267"/>
      <c r="H880" s="303"/>
      <c r="I880" s="303"/>
      <c r="J880" s="303"/>
      <c r="K880" s="303"/>
      <c r="L880" s="303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</row>
    <row r="881">
      <c r="A881" s="267"/>
      <c r="B881" s="270"/>
      <c r="C881" s="267"/>
      <c r="D881" s="266"/>
      <c r="E881" s="267"/>
      <c r="F881" s="267"/>
      <c r="G881" s="267"/>
      <c r="H881" s="303"/>
      <c r="I881" s="303"/>
      <c r="J881" s="303"/>
      <c r="K881" s="303"/>
      <c r="L881" s="303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</row>
    <row r="882">
      <c r="A882" s="267"/>
      <c r="B882" s="270"/>
      <c r="C882" s="267"/>
      <c r="D882" s="266"/>
      <c r="E882" s="267"/>
      <c r="F882" s="267"/>
      <c r="G882" s="267"/>
      <c r="H882" s="303"/>
      <c r="I882" s="303"/>
      <c r="J882" s="303"/>
      <c r="K882" s="303"/>
      <c r="L882" s="303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</row>
    <row r="883">
      <c r="A883" s="267"/>
      <c r="B883" s="270"/>
      <c r="C883" s="267"/>
      <c r="D883" s="266"/>
      <c r="E883" s="267"/>
      <c r="F883" s="267"/>
      <c r="G883" s="267"/>
      <c r="H883" s="303"/>
      <c r="I883" s="303"/>
      <c r="J883" s="303"/>
      <c r="K883" s="303"/>
      <c r="L883" s="303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</row>
    <row r="884">
      <c r="A884" s="267"/>
      <c r="B884" s="270"/>
      <c r="C884" s="267"/>
      <c r="D884" s="266"/>
      <c r="E884" s="267"/>
      <c r="F884" s="267"/>
      <c r="G884" s="267"/>
      <c r="H884" s="303"/>
      <c r="I884" s="303"/>
      <c r="J884" s="303"/>
      <c r="K884" s="303"/>
      <c r="L884" s="303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</row>
    <row r="885">
      <c r="A885" s="267"/>
      <c r="B885" s="270"/>
      <c r="C885" s="267"/>
      <c r="D885" s="266"/>
      <c r="E885" s="267"/>
      <c r="F885" s="267"/>
      <c r="G885" s="267"/>
      <c r="H885" s="303"/>
      <c r="I885" s="303"/>
      <c r="J885" s="303"/>
      <c r="K885" s="303"/>
      <c r="L885" s="303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</row>
    <row r="886">
      <c r="A886" s="267"/>
      <c r="B886" s="270"/>
      <c r="C886" s="267"/>
      <c r="D886" s="266"/>
      <c r="E886" s="267"/>
      <c r="F886" s="267"/>
      <c r="G886" s="267"/>
      <c r="H886" s="303"/>
      <c r="I886" s="303"/>
      <c r="J886" s="303"/>
      <c r="K886" s="303"/>
      <c r="L886" s="303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</row>
    <row r="887">
      <c r="A887" s="267"/>
      <c r="B887" s="270"/>
      <c r="C887" s="267"/>
      <c r="D887" s="266"/>
      <c r="E887" s="267"/>
      <c r="F887" s="267"/>
      <c r="G887" s="267"/>
      <c r="H887" s="303"/>
      <c r="I887" s="303"/>
      <c r="J887" s="303"/>
      <c r="K887" s="303"/>
      <c r="L887" s="303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</row>
    <row r="888">
      <c r="A888" s="267"/>
      <c r="B888" s="270"/>
      <c r="C888" s="267"/>
      <c r="D888" s="266"/>
      <c r="E888" s="267"/>
      <c r="F888" s="267"/>
      <c r="G888" s="267"/>
      <c r="H888" s="303"/>
      <c r="I888" s="303"/>
      <c r="J888" s="303"/>
      <c r="K888" s="303"/>
      <c r="L888" s="303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</row>
    <row r="889">
      <c r="A889" s="267"/>
      <c r="B889" s="270"/>
      <c r="C889" s="267"/>
      <c r="D889" s="266"/>
      <c r="E889" s="267"/>
      <c r="F889" s="267"/>
      <c r="G889" s="267"/>
      <c r="H889" s="303"/>
      <c r="I889" s="303"/>
      <c r="J889" s="303"/>
      <c r="K889" s="303"/>
      <c r="L889" s="303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</row>
    <row r="890">
      <c r="A890" s="267"/>
      <c r="B890" s="270"/>
      <c r="C890" s="267"/>
      <c r="D890" s="266"/>
      <c r="E890" s="267"/>
      <c r="F890" s="267"/>
      <c r="G890" s="267"/>
      <c r="H890" s="303"/>
      <c r="I890" s="303"/>
      <c r="J890" s="303"/>
      <c r="K890" s="303"/>
      <c r="L890" s="303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</row>
    <row r="891">
      <c r="A891" s="267"/>
      <c r="B891" s="270"/>
      <c r="C891" s="267"/>
      <c r="D891" s="266"/>
      <c r="E891" s="267"/>
      <c r="F891" s="267"/>
      <c r="G891" s="267"/>
      <c r="H891" s="303"/>
      <c r="I891" s="303"/>
      <c r="J891" s="303"/>
      <c r="K891" s="303"/>
      <c r="L891" s="303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</row>
    <row r="892">
      <c r="A892" s="267"/>
      <c r="B892" s="270"/>
      <c r="C892" s="267"/>
      <c r="D892" s="266"/>
      <c r="E892" s="267"/>
      <c r="F892" s="267"/>
      <c r="G892" s="267"/>
      <c r="H892" s="303"/>
      <c r="I892" s="303"/>
      <c r="J892" s="303"/>
      <c r="K892" s="303"/>
      <c r="L892" s="303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</row>
    <row r="893">
      <c r="A893" s="267"/>
      <c r="B893" s="270"/>
      <c r="C893" s="267"/>
      <c r="D893" s="266"/>
      <c r="E893" s="267"/>
      <c r="F893" s="267"/>
      <c r="G893" s="267"/>
      <c r="H893" s="303"/>
      <c r="I893" s="303"/>
      <c r="J893" s="303"/>
      <c r="K893" s="303"/>
      <c r="L893" s="303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</row>
    <row r="894">
      <c r="A894" s="267"/>
      <c r="B894" s="270"/>
      <c r="C894" s="267"/>
      <c r="D894" s="266"/>
      <c r="E894" s="267"/>
      <c r="F894" s="267"/>
      <c r="G894" s="267"/>
      <c r="H894" s="303"/>
      <c r="I894" s="303"/>
      <c r="J894" s="303"/>
      <c r="K894" s="303"/>
      <c r="L894" s="303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</row>
    <row r="895">
      <c r="A895" s="267"/>
      <c r="B895" s="270"/>
      <c r="C895" s="267"/>
      <c r="D895" s="266"/>
      <c r="E895" s="267"/>
      <c r="F895" s="267"/>
      <c r="G895" s="267"/>
      <c r="H895" s="303"/>
      <c r="I895" s="303"/>
      <c r="J895" s="303"/>
      <c r="K895" s="303"/>
      <c r="L895" s="303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</row>
    <row r="896">
      <c r="A896" s="267"/>
      <c r="B896" s="270"/>
      <c r="C896" s="267"/>
      <c r="D896" s="266"/>
      <c r="E896" s="267"/>
      <c r="F896" s="267"/>
      <c r="G896" s="267"/>
      <c r="H896" s="303"/>
      <c r="I896" s="303"/>
      <c r="J896" s="303"/>
      <c r="K896" s="303"/>
      <c r="L896" s="303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</row>
    <row r="897">
      <c r="A897" s="267"/>
      <c r="B897" s="270"/>
      <c r="C897" s="267"/>
      <c r="D897" s="266"/>
      <c r="E897" s="267"/>
      <c r="F897" s="267"/>
      <c r="G897" s="267"/>
      <c r="H897" s="303"/>
      <c r="I897" s="303"/>
      <c r="J897" s="303"/>
      <c r="K897" s="303"/>
      <c r="L897" s="303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</row>
    <row r="898">
      <c r="A898" s="267"/>
      <c r="B898" s="270"/>
      <c r="C898" s="267"/>
      <c r="D898" s="266"/>
      <c r="E898" s="267"/>
      <c r="F898" s="267"/>
      <c r="G898" s="267"/>
      <c r="H898" s="303"/>
      <c r="I898" s="303"/>
      <c r="J898" s="303"/>
      <c r="K898" s="303"/>
      <c r="L898" s="303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</row>
    <row r="899">
      <c r="A899" s="267"/>
      <c r="B899" s="270"/>
      <c r="C899" s="267"/>
      <c r="D899" s="266"/>
      <c r="E899" s="267"/>
      <c r="F899" s="267"/>
      <c r="G899" s="267"/>
      <c r="H899" s="303"/>
      <c r="I899" s="303"/>
      <c r="J899" s="303"/>
      <c r="K899" s="303"/>
      <c r="L899" s="303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</row>
    <row r="900">
      <c r="A900" s="267"/>
      <c r="B900" s="270"/>
      <c r="C900" s="267"/>
      <c r="D900" s="266"/>
      <c r="E900" s="267"/>
      <c r="F900" s="267"/>
      <c r="G900" s="267"/>
      <c r="H900" s="303"/>
      <c r="I900" s="303"/>
      <c r="J900" s="303"/>
      <c r="K900" s="303"/>
      <c r="L900" s="303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</row>
    <row r="901">
      <c r="A901" s="267"/>
      <c r="B901" s="270"/>
      <c r="C901" s="267"/>
      <c r="D901" s="266"/>
      <c r="E901" s="267"/>
      <c r="F901" s="267"/>
      <c r="G901" s="267"/>
      <c r="H901" s="303"/>
      <c r="I901" s="303"/>
      <c r="J901" s="303"/>
      <c r="K901" s="303"/>
      <c r="L901" s="303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</row>
    <row r="902">
      <c r="A902" s="267"/>
      <c r="B902" s="270"/>
      <c r="C902" s="267"/>
      <c r="D902" s="266"/>
      <c r="E902" s="267"/>
      <c r="F902" s="267"/>
      <c r="G902" s="267"/>
      <c r="H902" s="303"/>
      <c r="I902" s="303"/>
      <c r="J902" s="303"/>
      <c r="K902" s="303"/>
      <c r="L902" s="303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</row>
    <row r="903">
      <c r="A903" s="267"/>
      <c r="B903" s="270"/>
      <c r="C903" s="267"/>
      <c r="D903" s="266"/>
      <c r="E903" s="267"/>
      <c r="F903" s="267"/>
      <c r="G903" s="267"/>
      <c r="H903" s="303"/>
      <c r="I903" s="303"/>
      <c r="J903" s="303"/>
      <c r="K903" s="303"/>
      <c r="L903" s="303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</row>
    <row r="904">
      <c r="A904" s="267"/>
      <c r="B904" s="270"/>
      <c r="C904" s="267"/>
      <c r="D904" s="266"/>
      <c r="E904" s="267"/>
      <c r="F904" s="267"/>
      <c r="G904" s="267"/>
      <c r="H904" s="303"/>
      <c r="I904" s="303"/>
      <c r="J904" s="303"/>
      <c r="K904" s="303"/>
      <c r="L904" s="303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</row>
    <row r="905">
      <c r="A905" s="267"/>
      <c r="B905" s="270"/>
      <c r="C905" s="267"/>
      <c r="D905" s="266"/>
      <c r="E905" s="267"/>
      <c r="F905" s="267"/>
      <c r="G905" s="267"/>
      <c r="H905" s="303"/>
      <c r="I905" s="303"/>
      <c r="J905" s="303"/>
      <c r="K905" s="303"/>
      <c r="L905" s="303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</row>
    <row r="906">
      <c r="A906" s="267"/>
      <c r="B906" s="270"/>
      <c r="C906" s="267"/>
      <c r="D906" s="266"/>
      <c r="E906" s="267"/>
      <c r="F906" s="267"/>
      <c r="G906" s="267"/>
      <c r="H906" s="303"/>
      <c r="I906" s="303"/>
      <c r="J906" s="303"/>
      <c r="K906" s="303"/>
      <c r="L906" s="303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</row>
    <row r="907">
      <c r="A907" s="267"/>
      <c r="B907" s="270"/>
      <c r="C907" s="267"/>
      <c r="D907" s="266"/>
      <c r="E907" s="267"/>
      <c r="F907" s="267"/>
      <c r="G907" s="267"/>
      <c r="H907" s="303"/>
      <c r="I907" s="303"/>
      <c r="J907" s="303"/>
      <c r="K907" s="303"/>
      <c r="L907" s="303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</row>
    <row r="908">
      <c r="A908" s="267"/>
      <c r="B908" s="270"/>
      <c r="C908" s="267"/>
      <c r="D908" s="266"/>
      <c r="E908" s="267"/>
      <c r="F908" s="267"/>
      <c r="G908" s="267"/>
      <c r="H908" s="303"/>
      <c r="I908" s="303"/>
      <c r="J908" s="303"/>
      <c r="K908" s="303"/>
      <c r="L908" s="303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</row>
    <row r="909">
      <c r="A909" s="267"/>
      <c r="B909" s="270"/>
      <c r="C909" s="267"/>
      <c r="D909" s="266"/>
      <c r="E909" s="267"/>
      <c r="F909" s="267"/>
      <c r="G909" s="267"/>
      <c r="H909" s="303"/>
      <c r="I909" s="303"/>
      <c r="J909" s="303"/>
      <c r="K909" s="303"/>
      <c r="L909" s="303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</row>
    <row r="910">
      <c r="A910" s="267"/>
      <c r="B910" s="270"/>
      <c r="C910" s="267"/>
      <c r="D910" s="266"/>
      <c r="E910" s="267"/>
      <c r="F910" s="267"/>
      <c r="G910" s="267"/>
      <c r="H910" s="303"/>
      <c r="I910" s="303"/>
      <c r="J910" s="303"/>
      <c r="K910" s="303"/>
      <c r="L910" s="303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</row>
    <row r="911">
      <c r="A911" s="267"/>
      <c r="B911" s="270"/>
      <c r="C911" s="267"/>
      <c r="D911" s="266"/>
      <c r="E911" s="267"/>
      <c r="F911" s="267"/>
      <c r="G911" s="267"/>
      <c r="H911" s="303"/>
      <c r="I911" s="303"/>
      <c r="J911" s="303"/>
      <c r="K911" s="303"/>
      <c r="L911" s="303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</row>
    <row r="912">
      <c r="A912" s="267"/>
      <c r="B912" s="270"/>
      <c r="C912" s="267"/>
      <c r="D912" s="266"/>
      <c r="E912" s="267"/>
      <c r="F912" s="267"/>
      <c r="G912" s="267"/>
      <c r="H912" s="303"/>
      <c r="I912" s="303"/>
      <c r="J912" s="303"/>
      <c r="K912" s="303"/>
      <c r="L912" s="303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</row>
    <row r="913">
      <c r="A913" s="267"/>
      <c r="B913" s="270"/>
      <c r="C913" s="267"/>
      <c r="D913" s="266"/>
      <c r="E913" s="267"/>
      <c r="F913" s="267"/>
      <c r="G913" s="267"/>
      <c r="H913" s="303"/>
      <c r="I913" s="303"/>
      <c r="J913" s="303"/>
      <c r="K913" s="303"/>
      <c r="L913" s="303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</row>
    <row r="914">
      <c r="A914" s="267"/>
      <c r="B914" s="270"/>
      <c r="C914" s="267"/>
      <c r="D914" s="266"/>
      <c r="E914" s="267"/>
      <c r="F914" s="267"/>
      <c r="G914" s="267"/>
      <c r="H914" s="303"/>
      <c r="I914" s="303"/>
      <c r="J914" s="303"/>
      <c r="K914" s="303"/>
      <c r="L914" s="303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</row>
    <row r="915">
      <c r="A915" s="267"/>
      <c r="B915" s="270"/>
      <c r="C915" s="267"/>
      <c r="D915" s="266"/>
      <c r="E915" s="267"/>
      <c r="F915" s="267"/>
      <c r="G915" s="267"/>
      <c r="H915" s="303"/>
      <c r="I915" s="303"/>
      <c r="J915" s="303"/>
      <c r="K915" s="303"/>
      <c r="L915" s="303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</row>
    <row r="916">
      <c r="A916" s="267"/>
      <c r="B916" s="270"/>
      <c r="C916" s="267"/>
      <c r="D916" s="266"/>
      <c r="E916" s="267"/>
      <c r="F916" s="267"/>
      <c r="G916" s="267"/>
      <c r="H916" s="303"/>
      <c r="I916" s="303"/>
      <c r="J916" s="303"/>
      <c r="K916" s="303"/>
      <c r="L916" s="303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</row>
    <row r="917">
      <c r="A917" s="267"/>
      <c r="B917" s="270"/>
      <c r="C917" s="267"/>
      <c r="D917" s="266"/>
      <c r="E917" s="267"/>
      <c r="F917" s="267"/>
      <c r="G917" s="267"/>
      <c r="H917" s="303"/>
      <c r="I917" s="303"/>
      <c r="J917" s="303"/>
      <c r="K917" s="303"/>
      <c r="L917" s="303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</row>
    <row r="918">
      <c r="A918" s="267"/>
      <c r="B918" s="270"/>
      <c r="C918" s="267"/>
      <c r="D918" s="266"/>
      <c r="E918" s="267"/>
      <c r="F918" s="267"/>
      <c r="G918" s="267"/>
      <c r="H918" s="303"/>
      <c r="I918" s="303"/>
      <c r="J918" s="303"/>
      <c r="K918" s="303"/>
      <c r="L918" s="303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</row>
    <row r="919">
      <c r="A919" s="267"/>
      <c r="B919" s="270"/>
      <c r="C919" s="267"/>
      <c r="D919" s="266"/>
      <c r="E919" s="267"/>
      <c r="F919" s="267"/>
      <c r="G919" s="267"/>
      <c r="H919" s="303"/>
      <c r="I919" s="303"/>
      <c r="J919" s="303"/>
      <c r="K919" s="303"/>
      <c r="L919" s="303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</row>
    <row r="920">
      <c r="A920" s="267"/>
      <c r="B920" s="270"/>
      <c r="C920" s="267"/>
      <c r="D920" s="266"/>
      <c r="E920" s="267"/>
      <c r="F920" s="267"/>
      <c r="G920" s="267"/>
      <c r="H920" s="303"/>
      <c r="I920" s="303"/>
      <c r="J920" s="303"/>
      <c r="K920" s="303"/>
      <c r="L920" s="303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</row>
    <row r="921">
      <c r="A921" s="267"/>
      <c r="B921" s="270"/>
      <c r="C921" s="267"/>
      <c r="D921" s="266"/>
      <c r="E921" s="267"/>
      <c r="F921" s="267"/>
      <c r="G921" s="267"/>
      <c r="H921" s="303"/>
      <c r="I921" s="303"/>
      <c r="J921" s="303"/>
      <c r="K921" s="303"/>
      <c r="L921" s="303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</row>
    <row r="922">
      <c r="A922" s="267"/>
      <c r="B922" s="270"/>
      <c r="C922" s="267"/>
      <c r="D922" s="266"/>
      <c r="E922" s="267"/>
      <c r="F922" s="267"/>
      <c r="G922" s="267"/>
      <c r="H922" s="303"/>
      <c r="I922" s="303"/>
      <c r="J922" s="303"/>
      <c r="K922" s="303"/>
      <c r="L922" s="303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</row>
    <row r="923">
      <c r="A923" s="267"/>
      <c r="B923" s="270"/>
      <c r="C923" s="267"/>
      <c r="D923" s="266"/>
      <c r="E923" s="267"/>
      <c r="F923" s="267"/>
      <c r="G923" s="267"/>
      <c r="H923" s="303"/>
      <c r="I923" s="303"/>
      <c r="J923" s="303"/>
      <c r="K923" s="303"/>
      <c r="L923" s="303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</row>
    <row r="924">
      <c r="A924" s="267"/>
      <c r="B924" s="270"/>
      <c r="C924" s="267"/>
      <c r="D924" s="266"/>
      <c r="E924" s="267"/>
      <c r="F924" s="267"/>
      <c r="G924" s="267"/>
      <c r="H924" s="303"/>
      <c r="I924" s="303"/>
      <c r="J924" s="303"/>
      <c r="K924" s="303"/>
      <c r="L924" s="303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</row>
    <row r="925">
      <c r="A925" s="267"/>
      <c r="B925" s="270"/>
      <c r="C925" s="267"/>
      <c r="D925" s="266"/>
      <c r="E925" s="267"/>
      <c r="F925" s="267"/>
      <c r="G925" s="267"/>
      <c r="H925" s="303"/>
      <c r="I925" s="303"/>
      <c r="J925" s="303"/>
      <c r="K925" s="303"/>
      <c r="L925" s="303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</row>
    <row r="926">
      <c r="A926" s="267"/>
      <c r="B926" s="270"/>
      <c r="C926" s="267"/>
      <c r="D926" s="266"/>
      <c r="E926" s="267"/>
      <c r="F926" s="267"/>
      <c r="G926" s="267"/>
      <c r="H926" s="303"/>
      <c r="I926" s="303"/>
      <c r="J926" s="303"/>
      <c r="K926" s="303"/>
      <c r="L926" s="303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</row>
    <row r="927">
      <c r="A927" s="267"/>
      <c r="B927" s="270"/>
      <c r="C927" s="267"/>
      <c r="D927" s="266"/>
      <c r="E927" s="267"/>
      <c r="F927" s="267"/>
      <c r="G927" s="267"/>
      <c r="H927" s="303"/>
      <c r="I927" s="303"/>
      <c r="J927" s="303"/>
      <c r="K927" s="303"/>
      <c r="L927" s="303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</row>
    <row r="928">
      <c r="A928" s="267"/>
      <c r="B928" s="270"/>
      <c r="C928" s="267"/>
      <c r="D928" s="266"/>
      <c r="E928" s="267"/>
      <c r="F928" s="267"/>
      <c r="G928" s="267"/>
      <c r="H928" s="303"/>
      <c r="I928" s="303"/>
      <c r="J928" s="303"/>
      <c r="K928" s="303"/>
      <c r="L928" s="303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</row>
    <row r="929">
      <c r="A929" s="267"/>
      <c r="B929" s="270"/>
      <c r="C929" s="267"/>
      <c r="D929" s="266"/>
      <c r="E929" s="267"/>
      <c r="F929" s="267"/>
      <c r="G929" s="267"/>
      <c r="H929" s="303"/>
      <c r="I929" s="303"/>
      <c r="J929" s="303"/>
      <c r="K929" s="303"/>
      <c r="L929" s="303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</row>
    <row r="930">
      <c r="A930" s="267"/>
      <c r="B930" s="270"/>
      <c r="C930" s="267"/>
      <c r="D930" s="266"/>
      <c r="E930" s="267"/>
      <c r="F930" s="267"/>
      <c r="G930" s="267"/>
      <c r="H930" s="303"/>
      <c r="I930" s="303"/>
      <c r="J930" s="303"/>
      <c r="K930" s="303"/>
      <c r="L930" s="303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</row>
    <row r="931">
      <c r="A931" s="267"/>
      <c r="B931" s="270"/>
      <c r="C931" s="267"/>
      <c r="D931" s="266"/>
      <c r="E931" s="267"/>
      <c r="F931" s="267"/>
      <c r="G931" s="267"/>
      <c r="H931" s="303"/>
      <c r="I931" s="303"/>
      <c r="J931" s="303"/>
      <c r="K931" s="303"/>
      <c r="L931" s="303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</row>
    <row r="932">
      <c r="A932" s="267"/>
      <c r="B932" s="270"/>
      <c r="C932" s="267"/>
      <c r="D932" s="266"/>
      <c r="E932" s="267"/>
      <c r="F932" s="267"/>
      <c r="G932" s="267"/>
      <c r="H932" s="303"/>
      <c r="I932" s="303"/>
      <c r="J932" s="303"/>
      <c r="K932" s="303"/>
      <c r="L932" s="303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</row>
    <row r="933">
      <c r="A933" s="267"/>
      <c r="B933" s="270"/>
      <c r="C933" s="267"/>
      <c r="D933" s="266"/>
      <c r="E933" s="267"/>
      <c r="F933" s="267"/>
      <c r="G933" s="267"/>
      <c r="H933" s="303"/>
      <c r="I933" s="303"/>
      <c r="J933" s="303"/>
      <c r="K933" s="303"/>
      <c r="L933" s="303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</row>
    <row r="934">
      <c r="A934" s="267"/>
      <c r="B934" s="270"/>
      <c r="C934" s="267"/>
      <c r="D934" s="266"/>
      <c r="E934" s="267"/>
      <c r="F934" s="267"/>
      <c r="G934" s="267"/>
      <c r="H934" s="303"/>
      <c r="I934" s="303"/>
      <c r="J934" s="303"/>
      <c r="K934" s="303"/>
      <c r="L934" s="303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</row>
    <row r="935">
      <c r="A935" s="267"/>
      <c r="B935" s="270"/>
      <c r="C935" s="267"/>
      <c r="D935" s="266"/>
      <c r="E935" s="267"/>
      <c r="F935" s="267"/>
      <c r="G935" s="267"/>
      <c r="H935" s="303"/>
      <c r="I935" s="303"/>
      <c r="J935" s="303"/>
      <c r="K935" s="303"/>
      <c r="L935" s="303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</row>
    <row r="936">
      <c r="A936" s="267"/>
      <c r="B936" s="270"/>
      <c r="C936" s="267"/>
      <c r="D936" s="266"/>
      <c r="E936" s="267"/>
      <c r="F936" s="267"/>
      <c r="G936" s="267"/>
      <c r="H936" s="303"/>
      <c r="I936" s="303"/>
      <c r="J936" s="303"/>
      <c r="K936" s="303"/>
      <c r="L936" s="303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</row>
    <row r="937">
      <c r="A937" s="267"/>
      <c r="B937" s="270"/>
      <c r="C937" s="267"/>
      <c r="D937" s="266"/>
      <c r="E937" s="267"/>
      <c r="F937" s="267"/>
      <c r="G937" s="267"/>
      <c r="H937" s="303"/>
      <c r="I937" s="303"/>
      <c r="J937" s="303"/>
      <c r="K937" s="303"/>
      <c r="L937" s="303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</row>
    <row r="938">
      <c r="A938" s="267"/>
      <c r="B938" s="270"/>
      <c r="C938" s="267"/>
      <c r="D938" s="266"/>
      <c r="E938" s="267"/>
      <c r="F938" s="267"/>
      <c r="G938" s="267"/>
      <c r="H938" s="303"/>
      <c r="I938" s="303"/>
      <c r="J938" s="303"/>
      <c r="K938" s="303"/>
      <c r="L938" s="303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</row>
    <row r="939">
      <c r="A939" s="267"/>
      <c r="B939" s="270"/>
      <c r="C939" s="267"/>
      <c r="D939" s="266"/>
      <c r="E939" s="267"/>
      <c r="F939" s="267"/>
      <c r="G939" s="267"/>
      <c r="H939" s="303"/>
      <c r="I939" s="303"/>
      <c r="J939" s="303"/>
      <c r="K939" s="303"/>
      <c r="L939" s="303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</row>
    <row r="940">
      <c r="A940" s="267"/>
      <c r="B940" s="270"/>
      <c r="C940" s="267"/>
      <c r="D940" s="266"/>
      <c r="E940" s="267"/>
      <c r="F940" s="267"/>
      <c r="G940" s="267"/>
      <c r="H940" s="303"/>
      <c r="I940" s="303"/>
      <c r="J940" s="303"/>
      <c r="K940" s="303"/>
      <c r="L940" s="303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</row>
    <row r="941">
      <c r="A941" s="267"/>
      <c r="B941" s="270"/>
      <c r="C941" s="267"/>
      <c r="D941" s="266"/>
      <c r="E941" s="267"/>
      <c r="F941" s="267"/>
      <c r="G941" s="267"/>
      <c r="H941" s="303"/>
      <c r="I941" s="303"/>
      <c r="J941" s="303"/>
      <c r="K941" s="303"/>
      <c r="L941" s="303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</row>
    <row r="942">
      <c r="A942" s="267"/>
      <c r="B942" s="270"/>
      <c r="C942" s="267"/>
      <c r="D942" s="266"/>
      <c r="E942" s="267"/>
      <c r="F942" s="267"/>
      <c r="G942" s="267"/>
      <c r="H942" s="303"/>
      <c r="I942" s="303"/>
      <c r="J942" s="303"/>
      <c r="K942" s="303"/>
      <c r="L942" s="303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</row>
    <row r="943">
      <c r="A943" s="267"/>
      <c r="B943" s="270"/>
      <c r="C943" s="267"/>
      <c r="D943" s="266"/>
      <c r="E943" s="267"/>
      <c r="F943" s="267"/>
      <c r="G943" s="267"/>
      <c r="H943" s="303"/>
      <c r="I943" s="303"/>
      <c r="J943" s="303"/>
      <c r="K943" s="303"/>
      <c r="L943" s="303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</row>
    <row r="944">
      <c r="A944" s="267"/>
      <c r="B944" s="270"/>
      <c r="C944" s="267"/>
      <c r="D944" s="266"/>
      <c r="E944" s="267"/>
      <c r="F944" s="267"/>
      <c r="G944" s="267"/>
      <c r="H944" s="303"/>
      <c r="I944" s="303"/>
      <c r="J944" s="303"/>
      <c r="K944" s="303"/>
      <c r="L944" s="303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</row>
    <row r="945">
      <c r="A945" s="267"/>
      <c r="B945" s="270"/>
      <c r="C945" s="267"/>
      <c r="D945" s="266"/>
      <c r="E945" s="267"/>
      <c r="F945" s="267"/>
      <c r="G945" s="267"/>
      <c r="H945" s="303"/>
      <c r="I945" s="303"/>
      <c r="J945" s="303"/>
      <c r="K945" s="303"/>
      <c r="L945" s="303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</row>
    <row r="946">
      <c r="A946" s="267"/>
      <c r="B946" s="270"/>
      <c r="C946" s="267"/>
      <c r="D946" s="266"/>
      <c r="E946" s="267"/>
      <c r="F946" s="267"/>
      <c r="G946" s="267"/>
      <c r="H946" s="303"/>
      <c r="I946" s="303"/>
      <c r="J946" s="303"/>
      <c r="K946" s="303"/>
      <c r="L946" s="303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</row>
    <row r="947">
      <c r="A947" s="267"/>
      <c r="B947" s="270"/>
      <c r="C947" s="267"/>
      <c r="D947" s="266"/>
      <c r="E947" s="267"/>
      <c r="F947" s="267"/>
      <c r="G947" s="267"/>
      <c r="H947" s="303"/>
      <c r="I947" s="303"/>
      <c r="J947" s="303"/>
      <c r="K947" s="303"/>
      <c r="L947" s="303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</row>
    <row r="948">
      <c r="A948" s="267"/>
      <c r="B948" s="270"/>
      <c r="C948" s="267"/>
      <c r="D948" s="266"/>
      <c r="E948" s="267"/>
      <c r="F948" s="267"/>
      <c r="G948" s="267"/>
      <c r="H948" s="303"/>
      <c r="I948" s="303"/>
      <c r="J948" s="303"/>
      <c r="K948" s="303"/>
      <c r="L948" s="303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</row>
    <row r="949">
      <c r="A949" s="267"/>
      <c r="B949" s="270"/>
      <c r="C949" s="267"/>
      <c r="D949" s="266"/>
      <c r="E949" s="267"/>
      <c r="F949" s="267"/>
      <c r="G949" s="267"/>
      <c r="H949" s="303"/>
      <c r="I949" s="303"/>
      <c r="J949" s="303"/>
      <c r="K949" s="303"/>
      <c r="L949" s="303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</row>
    <row r="950">
      <c r="A950" s="267"/>
      <c r="B950" s="270"/>
      <c r="C950" s="267"/>
      <c r="D950" s="266"/>
      <c r="E950" s="267"/>
      <c r="F950" s="267"/>
      <c r="G950" s="267"/>
      <c r="H950" s="303"/>
      <c r="I950" s="303"/>
      <c r="J950" s="303"/>
      <c r="K950" s="303"/>
      <c r="L950" s="303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</row>
    <row r="951">
      <c r="A951" s="267"/>
      <c r="B951" s="270"/>
      <c r="C951" s="267"/>
      <c r="D951" s="266"/>
      <c r="E951" s="267"/>
      <c r="F951" s="267"/>
      <c r="G951" s="267"/>
      <c r="H951" s="303"/>
      <c r="I951" s="303"/>
      <c r="J951" s="303"/>
      <c r="K951" s="303"/>
      <c r="L951" s="303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</row>
    <row r="952">
      <c r="A952" s="267"/>
      <c r="B952" s="270"/>
      <c r="C952" s="267"/>
      <c r="D952" s="266"/>
      <c r="E952" s="267"/>
      <c r="F952" s="267"/>
      <c r="G952" s="267"/>
      <c r="H952" s="303"/>
      <c r="I952" s="303"/>
      <c r="J952" s="303"/>
      <c r="K952" s="303"/>
      <c r="L952" s="303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</row>
    <row r="953">
      <c r="A953" s="267"/>
      <c r="B953" s="270"/>
      <c r="C953" s="267"/>
      <c r="D953" s="266"/>
      <c r="E953" s="267"/>
      <c r="F953" s="267"/>
      <c r="G953" s="267"/>
      <c r="H953" s="303"/>
      <c r="I953" s="303"/>
      <c r="J953" s="303"/>
      <c r="K953" s="303"/>
      <c r="L953" s="303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</row>
    <row r="954">
      <c r="A954" s="267"/>
      <c r="B954" s="270"/>
      <c r="C954" s="267"/>
      <c r="D954" s="266"/>
      <c r="E954" s="267"/>
      <c r="F954" s="267"/>
      <c r="G954" s="267"/>
      <c r="H954" s="303"/>
      <c r="I954" s="303"/>
      <c r="J954" s="303"/>
      <c r="K954" s="303"/>
      <c r="L954" s="303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</row>
    <row r="955">
      <c r="A955" s="267"/>
      <c r="B955" s="270"/>
      <c r="C955" s="267"/>
      <c r="D955" s="266"/>
      <c r="E955" s="267"/>
      <c r="F955" s="267"/>
      <c r="G955" s="267"/>
      <c r="H955" s="303"/>
      <c r="I955" s="303"/>
      <c r="J955" s="303"/>
      <c r="K955" s="303"/>
      <c r="L955" s="303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</row>
    <row r="956">
      <c r="A956" s="267"/>
      <c r="B956" s="270"/>
      <c r="C956" s="267"/>
      <c r="D956" s="266"/>
      <c r="E956" s="267"/>
      <c r="F956" s="267"/>
      <c r="G956" s="267"/>
      <c r="H956" s="303"/>
      <c r="I956" s="303"/>
      <c r="J956" s="303"/>
      <c r="K956" s="303"/>
      <c r="L956" s="303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</row>
    <row r="957">
      <c r="A957" s="267"/>
      <c r="B957" s="270"/>
      <c r="C957" s="267"/>
      <c r="D957" s="266"/>
      <c r="E957" s="267"/>
      <c r="F957" s="267"/>
      <c r="G957" s="267"/>
      <c r="H957" s="303"/>
      <c r="I957" s="303"/>
      <c r="J957" s="303"/>
      <c r="K957" s="303"/>
      <c r="L957" s="303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</row>
    <row r="958">
      <c r="A958" s="267"/>
      <c r="B958" s="270"/>
      <c r="C958" s="267"/>
      <c r="D958" s="266"/>
      <c r="E958" s="267"/>
      <c r="F958" s="267"/>
      <c r="G958" s="267"/>
      <c r="H958" s="303"/>
      <c r="I958" s="303"/>
      <c r="J958" s="303"/>
      <c r="K958" s="303"/>
      <c r="L958" s="303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</row>
    <row r="959">
      <c r="A959" s="267"/>
      <c r="B959" s="270"/>
      <c r="C959" s="267"/>
      <c r="D959" s="266"/>
      <c r="E959" s="267"/>
      <c r="F959" s="267"/>
      <c r="G959" s="267"/>
      <c r="H959" s="303"/>
      <c r="I959" s="303"/>
      <c r="J959" s="303"/>
      <c r="K959" s="303"/>
      <c r="L959" s="303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</row>
    <row r="960">
      <c r="A960" s="267"/>
      <c r="B960" s="270"/>
      <c r="C960" s="267"/>
      <c r="D960" s="266"/>
      <c r="E960" s="267"/>
      <c r="F960" s="267"/>
      <c r="G960" s="267"/>
      <c r="H960" s="303"/>
      <c r="I960" s="303"/>
      <c r="J960" s="303"/>
      <c r="K960" s="303"/>
      <c r="L960" s="303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</row>
    <row r="961">
      <c r="A961" s="267"/>
      <c r="B961" s="270"/>
      <c r="C961" s="267"/>
      <c r="D961" s="266"/>
      <c r="E961" s="267"/>
      <c r="F961" s="267"/>
      <c r="G961" s="267"/>
      <c r="H961" s="303"/>
      <c r="I961" s="303"/>
      <c r="J961" s="303"/>
      <c r="K961" s="303"/>
      <c r="L961" s="303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</row>
    <row r="962">
      <c r="A962" s="267"/>
      <c r="B962" s="270"/>
      <c r="C962" s="267"/>
      <c r="D962" s="266"/>
      <c r="E962" s="267"/>
      <c r="F962" s="267"/>
      <c r="G962" s="267"/>
      <c r="H962" s="303"/>
      <c r="I962" s="303"/>
      <c r="J962" s="303"/>
      <c r="K962" s="303"/>
      <c r="L962" s="303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</row>
    <row r="963">
      <c r="A963" s="267"/>
      <c r="B963" s="270"/>
      <c r="C963" s="267"/>
      <c r="D963" s="266"/>
      <c r="E963" s="267"/>
      <c r="F963" s="267"/>
      <c r="G963" s="267"/>
      <c r="H963" s="303"/>
      <c r="I963" s="303"/>
      <c r="J963" s="303"/>
      <c r="K963" s="303"/>
      <c r="L963" s="303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</row>
    <row r="964">
      <c r="A964" s="267"/>
      <c r="B964" s="270"/>
      <c r="C964" s="267"/>
      <c r="D964" s="266"/>
      <c r="E964" s="267"/>
      <c r="F964" s="267"/>
      <c r="G964" s="267"/>
      <c r="H964" s="303"/>
      <c r="I964" s="303"/>
      <c r="J964" s="303"/>
      <c r="K964" s="303"/>
      <c r="L964" s="303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</row>
    <row r="965">
      <c r="A965" s="267"/>
      <c r="B965" s="270"/>
      <c r="C965" s="267"/>
      <c r="D965" s="266"/>
      <c r="E965" s="267"/>
      <c r="F965" s="267"/>
      <c r="G965" s="267"/>
      <c r="H965" s="303"/>
      <c r="I965" s="303"/>
      <c r="J965" s="303"/>
      <c r="K965" s="303"/>
      <c r="L965" s="303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</row>
    <row r="966">
      <c r="A966" s="267"/>
      <c r="B966" s="270"/>
      <c r="C966" s="267"/>
      <c r="D966" s="266"/>
      <c r="E966" s="267"/>
      <c r="F966" s="267"/>
      <c r="G966" s="267"/>
      <c r="H966" s="303"/>
      <c r="I966" s="303"/>
      <c r="J966" s="303"/>
      <c r="K966" s="303"/>
      <c r="L966" s="303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</row>
    <row r="967">
      <c r="A967" s="267"/>
      <c r="B967" s="270"/>
      <c r="C967" s="267"/>
      <c r="D967" s="266"/>
      <c r="E967" s="267"/>
      <c r="F967" s="267"/>
      <c r="G967" s="267"/>
      <c r="H967" s="303"/>
      <c r="I967" s="303"/>
      <c r="J967" s="303"/>
      <c r="K967" s="303"/>
      <c r="L967" s="303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</row>
    <row r="968">
      <c r="A968" s="267"/>
      <c r="B968" s="270"/>
      <c r="C968" s="267"/>
      <c r="D968" s="266"/>
      <c r="E968" s="267"/>
      <c r="F968" s="267"/>
      <c r="G968" s="267"/>
      <c r="H968" s="303"/>
      <c r="I968" s="303"/>
      <c r="J968" s="303"/>
      <c r="K968" s="303"/>
      <c r="L968" s="303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</row>
    <row r="969">
      <c r="A969" s="267"/>
      <c r="B969" s="270"/>
      <c r="C969" s="267"/>
      <c r="D969" s="266"/>
      <c r="E969" s="267"/>
      <c r="F969" s="267"/>
      <c r="G969" s="267"/>
      <c r="H969" s="303"/>
      <c r="I969" s="303"/>
      <c r="J969" s="303"/>
      <c r="K969" s="303"/>
      <c r="L969" s="303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</row>
    <row r="970">
      <c r="A970" s="267"/>
      <c r="B970" s="270"/>
      <c r="C970" s="267"/>
      <c r="D970" s="266"/>
      <c r="E970" s="267"/>
      <c r="F970" s="267"/>
      <c r="G970" s="267"/>
      <c r="H970" s="303"/>
      <c r="I970" s="303"/>
      <c r="J970" s="303"/>
      <c r="K970" s="303"/>
      <c r="L970" s="303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</row>
    <row r="971">
      <c r="A971" s="267"/>
      <c r="B971" s="270"/>
      <c r="C971" s="267"/>
      <c r="D971" s="266"/>
      <c r="E971" s="267"/>
      <c r="F971" s="267"/>
      <c r="G971" s="267"/>
      <c r="H971" s="303"/>
      <c r="I971" s="303"/>
      <c r="J971" s="303"/>
      <c r="K971" s="303"/>
      <c r="L971" s="303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</row>
    <row r="972">
      <c r="A972" s="267"/>
      <c r="B972" s="270"/>
      <c r="C972" s="267"/>
      <c r="D972" s="266"/>
      <c r="E972" s="267"/>
      <c r="F972" s="267"/>
      <c r="G972" s="267"/>
      <c r="H972" s="303"/>
      <c r="I972" s="303"/>
      <c r="J972" s="303"/>
      <c r="K972" s="303"/>
      <c r="L972" s="303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</row>
    <row r="973">
      <c r="A973" s="267"/>
      <c r="B973" s="270"/>
      <c r="C973" s="267"/>
      <c r="D973" s="266"/>
      <c r="E973" s="267"/>
      <c r="F973" s="267"/>
      <c r="G973" s="267"/>
      <c r="H973" s="303"/>
      <c r="I973" s="303"/>
      <c r="J973" s="303"/>
      <c r="K973" s="303"/>
      <c r="L973" s="303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</row>
    <row r="974">
      <c r="A974" s="267"/>
      <c r="B974" s="270"/>
      <c r="C974" s="267"/>
      <c r="D974" s="266"/>
      <c r="E974" s="267"/>
      <c r="F974" s="267"/>
      <c r="G974" s="267"/>
      <c r="H974" s="303"/>
      <c r="I974" s="303"/>
      <c r="J974" s="303"/>
      <c r="K974" s="303"/>
      <c r="L974" s="303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</row>
    <row r="975">
      <c r="F975" s="267"/>
      <c r="G975" s="267"/>
      <c r="H975" s="303"/>
      <c r="I975" s="303"/>
      <c r="J975" s="303"/>
      <c r="K975" s="303"/>
      <c r="L975" s="303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</row>
    <row r="976">
      <c r="F976" s="267"/>
      <c r="G976" s="267"/>
      <c r="H976" s="303"/>
      <c r="J976" s="303"/>
      <c r="K976" s="303"/>
      <c r="L976" s="303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</row>
    <row r="977">
      <c r="F977" s="267"/>
      <c r="G977" s="267"/>
      <c r="H977" s="303"/>
      <c r="J977" s="303"/>
      <c r="K977" s="303"/>
      <c r="L977" s="303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</row>
  </sheetData>
  <mergeCells count="23">
    <mergeCell ref="A49:C49"/>
    <mergeCell ref="A75:C75"/>
    <mergeCell ref="A109:C109"/>
    <mergeCell ref="A147:C147"/>
    <mergeCell ref="A166:C166"/>
    <mergeCell ref="A1:C1"/>
    <mergeCell ref="E5:E6"/>
    <mergeCell ref="E8:E9"/>
    <mergeCell ref="E11:E12"/>
    <mergeCell ref="E14:E15"/>
    <mergeCell ref="E17:E18"/>
    <mergeCell ref="A26:C26"/>
    <mergeCell ref="E90:E91"/>
    <mergeCell ref="F146:F147"/>
    <mergeCell ref="F156:F157"/>
    <mergeCell ref="F165:F166"/>
    <mergeCell ref="E20:E21"/>
    <mergeCell ref="E30:E31"/>
    <mergeCell ref="E45:E46"/>
    <mergeCell ref="E53:E54"/>
    <mergeCell ref="E56:E57"/>
    <mergeCell ref="E59:E60"/>
    <mergeCell ref="E68:E69"/>
  </mergeCells>
  <hyperlinks>
    <hyperlink r:id="rId1" ref="E5"/>
    <hyperlink r:id="rId2" ref="E8"/>
    <hyperlink r:id="rId3" ref="E11"/>
    <hyperlink r:id="rId4" ref="E14"/>
    <hyperlink r:id="rId5" ref="E17"/>
    <hyperlink r:id="rId6" ref="E20"/>
    <hyperlink r:id="rId7" ref="E23"/>
    <hyperlink r:id="rId8" ref="E30"/>
    <hyperlink r:id="rId9" ref="E33"/>
    <hyperlink r:id="rId10" ref="E36"/>
    <hyperlink r:id="rId11" ref="I37"/>
    <hyperlink r:id="rId12" ref="E39"/>
    <hyperlink r:id="rId13" ref="E40"/>
    <hyperlink r:id="rId14" ref="E42"/>
    <hyperlink r:id="rId15" ref="E43"/>
    <hyperlink r:id="rId16" ref="E45"/>
    <hyperlink r:id="rId17" ref="E53"/>
    <hyperlink r:id="rId18" ref="E56"/>
    <hyperlink r:id="rId19" ref="E59"/>
    <hyperlink r:id="rId20" ref="E62"/>
    <hyperlink r:id="rId21" ref="E63"/>
    <hyperlink r:id="rId22" ref="E65"/>
    <hyperlink r:id="rId23" ref="E66"/>
    <hyperlink r:id="rId24" ref="E68"/>
    <hyperlink r:id="rId25" ref="E71"/>
    <hyperlink r:id="rId26" ref="E79"/>
    <hyperlink r:id="rId27" ref="E80"/>
    <hyperlink r:id="rId28" ref="E82"/>
    <hyperlink r:id="rId29" ref="E83"/>
    <hyperlink r:id="rId30" ref="E85"/>
    <hyperlink r:id="rId31" ref="E86"/>
    <hyperlink r:id="rId32" ref="E88"/>
    <hyperlink r:id="rId33" ref="E90"/>
    <hyperlink r:id="rId34" ref="E93"/>
    <hyperlink r:id="rId35" ref="E94"/>
    <hyperlink r:id="rId36" ref="E96"/>
    <hyperlink r:id="rId37" ref="E97"/>
    <hyperlink r:id="rId38" ref="E99"/>
    <hyperlink r:id="rId39" ref="E100"/>
    <hyperlink r:id="rId40" ref="E102"/>
    <hyperlink r:id="rId41" ref="E103"/>
    <hyperlink r:id="rId42" ref="E105"/>
    <hyperlink r:id="rId43" ref="E106"/>
    <hyperlink r:id="rId44" ref="E113"/>
    <hyperlink r:id="rId45" ref="E114"/>
    <hyperlink r:id="rId46" ref="E116"/>
    <hyperlink r:id="rId47" ref="E117"/>
    <hyperlink r:id="rId48" ref="E119"/>
    <hyperlink r:id="rId49" ref="E120"/>
    <hyperlink r:id="rId50" ref="E122"/>
    <hyperlink r:id="rId51" ref="E123"/>
    <hyperlink r:id="rId52" ref="E125"/>
    <hyperlink r:id="rId53" ref="E126"/>
    <hyperlink r:id="rId54" ref="E128"/>
    <hyperlink r:id="rId55" ref="E129"/>
    <hyperlink r:id="rId56" ref="E131"/>
    <hyperlink r:id="rId57" ref="E132"/>
    <hyperlink r:id="rId58" ref="E134"/>
    <hyperlink r:id="rId59" ref="E135"/>
    <hyperlink r:id="rId60" ref="E137"/>
    <hyperlink r:id="rId61" ref="E138"/>
    <hyperlink r:id="rId62" ref="E140"/>
    <hyperlink r:id="rId63" ref="E141"/>
    <hyperlink r:id="rId64" ref="E143"/>
    <hyperlink r:id="rId65" ref="E144"/>
    <hyperlink r:id="rId66" ref="E151"/>
    <hyperlink r:id="rId67" ref="E153"/>
    <hyperlink r:id="rId68" ref="E154"/>
    <hyperlink r:id="rId69" ref="E156"/>
    <hyperlink r:id="rId70" ref="E157"/>
    <hyperlink r:id="rId71" ref="E159"/>
    <hyperlink r:id="rId72" ref="E160"/>
    <hyperlink r:id="rId73" ref="E162"/>
    <hyperlink r:id="rId74" ref="E163"/>
    <hyperlink r:id="rId75" ref="E170"/>
    <hyperlink r:id="rId76" ref="E171"/>
    <hyperlink r:id="rId77" ref="E173"/>
    <hyperlink r:id="rId78" ref="E174"/>
    <hyperlink r:id="rId79" ref="E175"/>
    <hyperlink r:id="rId80" ref="E177"/>
    <hyperlink r:id="rId81" ref="E178"/>
    <hyperlink r:id="rId82" ref="E179"/>
    <hyperlink r:id="rId83" ref="E181"/>
    <hyperlink r:id="rId84" ref="E182"/>
  </hyperlinks>
  <drawing r:id="rId8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6" max="16" width="21.38"/>
    <col customWidth="1" min="17" max="17" width="13.75"/>
    <col customWidth="1" min="18" max="18" width="14.0"/>
    <col customWidth="1" min="19" max="19" width="13.25"/>
    <col customWidth="1" min="20" max="20" width="12.75"/>
    <col customWidth="1" min="21" max="21" width="14.38"/>
  </cols>
  <sheetData>
    <row r="1">
      <c r="A1" s="325"/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</row>
    <row r="2">
      <c r="A2" s="325"/>
      <c r="B2" s="326" t="s">
        <v>0</v>
      </c>
      <c r="C2" s="327"/>
      <c r="D2" s="326" t="s">
        <v>3</v>
      </c>
      <c r="E2" s="327"/>
      <c r="F2" s="326" t="s">
        <v>4</v>
      </c>
      <c r="G2" s="327"/>
      <c r="H2" s="326" t="s">
        <v>228</v>
      </c>
      <c r="I2" s="327"/>
      <c r="J2" s="326" t="s">
        <v>229</v>
      </c>
      <c r="K2" s="327"/>
      <c r="L2" s="326" t="s">
        <v>230</v>
      </c>
      <c r="M2" s="327"/>
      <c r="N2" s="326" t="s">
        <v>231</v>
      </c>
      <c r="O2" s="325"/>
      <c r="P2" s="328" t="s">
        <v>232</v>
      </c>
      <c r="Q2" s="329" t="s">
        <v>35</v>
      </c>
      <c r="R2" s="329" t="s">
        <v>233</v>
      </c>
      <c r="S2" s="329" t="s">
        <v>37</v>
      </c>
      <c r="T2" s="329" t="s">
        <v>38</v>
      </c>
      <c r="U2" s="329" t="s">
        <v>39</v>
      </c>
      <c r="V2" s="325"/>
      <c r="W2" s="325"/>
    </row>
    <row r="3">
      <c r="A3" s="325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30" t="s">
        <v>40</v>
      </c>
      <c r="Q3" s="331" t="s">
        <v>42</v>
      </c>
      <c r="R3" s="331" t="s">
        <v>41</v>
      </c>
      <c r="S3" s="331" t="s">
        <v>43</v>
      </c>
      <c r="T3" s="331" t="s">
        <v>44</v>
      </c>
      <c r="U3" s="331" t="s">
        <v>45</v>
      </c>
      <c r="V3" s="325"/>
      <c r="W3" s="325"/>
    </row>
    <row r="4">
      <c r="A4" s="325"/>
      <c r="B4" s="332" t="s">
        <v>46</v>
      </c>
      <c r="C4" s="333">
        <v>4.0</v>
      </c>
      <c r="D4" s="334">
        <v>14.0</v>
      </c>
      <c r="E4" s="333">
        <v>4.0</v>
      </c>
      <c r="F4" s="332">
        <v>4.0</v>
      </c>
      <c r="G4" s="335">
        <v>11.0</v>
      </c>
      <c r="H4" s="336">
        <f t="shared" ref="H4:H13" si="1">D4/(D4+F4)</f>
        <v>0.7777777778</v>
      </c>
      <c r="I4" s="335">
        <v>11.0</v>
      </c>
      <c r="J4" s="337">
        <f>sum('Individual Stats'!F29:F33)</f>
        <v>87</v>
      </c>
      <c r="K4" s="335">
        <v>11.0</v>
      </c>
      <c r="L4" s="338">
        <v>55.0</v>
      </c>
      <c r="M4" s="339"/>
      <c r="N4" s="340">
        <f t="shared" ref="N4:N13" si="2">J4/(J4+L4)</f>
        <v>0.6126760563</v>
      </c>
      <c r="O4" s="325"/>
      <c r="P4" s="328" t="s">
        <v>20</v>
      </c>
      <c r="Q4" s="329" t="s">
        <v>21</v>
      </c>
      <c r="R4" s="329" t="s">
        <v>22</v>
      </c>
      <c r="S4" s="329" t="s">
        <v>23</v>
      </c>
      <c r="T4" s="329" t="s">
        <v>24</v>
      </c>
      <c r="U4" s="329" t="s">
        <v>25</v>
      </c>
      <c r="V4" s="325"/>
      <c r="W4" s="325"/>
    </row>
    <row r="5">
      <c r="A5" s="325"/>
      <c r="B5" s="332" t="s">
        <v>58</v>
      </c>
      <c r="C5" s="333">
        <v>4.0</v>
      </c>
      <c r="D5" s="334">
        <v>12.0</v>
      </c>
      <c r="E5" s="333">
        <v>4.0</v>
      </c>
      <c r="F5" s="332">
        <v>6.0</v>
      </c>
      <c r="G5" s="335">
        <v>11.0</v>
      </c>
      <c r="H5" s="336">
        <f t="shared" si="1"/>
        <v>0.6666666667</v>
      </c>
      <c r="I5" s="335">
        <v>11.0</v>
      </c>
      <c r="J5" s="341">
        <f>sum('Individual Stats'!F41:F45)</f>
        <v>87</v>
      </c>
      <c r="K5" s="335">
        <v>11.0</v>
      </c>
      <c r="L5" s="342">
        <v>48.0</v>
      </c>
      <c r="M5" s="339"/>
      <c r="N5" s="343">
        <f t="shared" si="2"/>
        <v>0.6444444444</v>
      </c>
      <c r="O5" s="325"/>
      <c r="P5" s="330" t="s">
        <v>72</v>
      </c>
      <c r="Q5" s="331" t="s">
        <v>234</v>
      </c>
      <c r="R5" s="331" t="s">
        <v>74</v>
      </c>
      <c r="S5" s="331" t="s">
        <v>75</v>
      </c>
      <c r="T5" s="331" t="s">
        <v>76</v>
      </c>
      <c r="U5" s="331" t="s">
        <v>77</v>
      </c>
      <c r="V5" s="325"/>
      <c r="W5" s="325"/>
    </row>
    <row r="6">
      <c r="A6" s="325"/>
      <c r="B6" s="332" t="s">
        <v>28</v>
      </c>
      <c r="C6" s="333">
        <v>4.0</v>
      </c>
      <c r="D6" s="334">
        <v>12.0</v>
      </c>
      <c r="E6" s="333">
        <v>4.0</v>
      </c>
      <c r="F6" s="344">
        <v>6.0</v>
      </c>
      <c r="G6" s="335">
        <v>11.0</v>
      </c>
      <c r="H6" s="336">
        <f t="shared" si="1"/>
        <v>0.6666666667</v>
      </c>
      <c r="I6" s="335">
        <v>11.0</v>
      </c>
      <c r="J6" s="345">
        <v>59.0</v>
      </c>
      <c r="K6" s="335">
        <v>11.0</v>
      </c>
      <c r="L6" s="342">
        <v>56.0</v>
      </c>
      <c r="M6" s="339"/>
      <c r="N6" s="343">
        <f t="shared" si="2"/>
        <v>0.5130434783</v>
      </c>
      <c r="O6" s="325"/>
      <c r="P6" s="346" t="s">
        <v>235</v>
      </c>
      <c r="Q6" s="329" t="s">
        <v>29</v>
      </c>
      <c r="R6" s="347" t="s">
        <v>236</v>
      </c>
      <c r="S6" s="331" t="s">
        <v>237</v>
      </c>
      <c r="T6" s="329" t="s">
        <v>32</v>
      </c>
      <c r="U6" s="329" t="s">
        <v>33</v>
      </c>
      <c r="V6" s="325"/>
      <c r="W6" s="325"/>
    </row>
    <row r="7">
      <c r="A7" s="325"/>
      <c r="B7" s="348" t="s">
        <v>72</v>
      </c>
      <c r="C7" s="333">
        <v>4.0</v>
      </c>
      <c r="D7" s="349">
        <v>11.0</v>
      </c>
      <c r="E7" s="333">
        <v>4.0</v>
      </c>
      <c r="F7" s="350">
        <v>7.0</v>
      </c>
      <c r="G7" s="335">
        <v>11.0</v>
      </c>
      <c r="H7" s="351">
        <f t="shared" si="1"/>
        <v>0.6111111111</v>
      </c>
      <c r="I7" s="335">
        <v>11.0</v>
      </c>
      <c r="J7" s="345">
        <f>sum('Individual Stats'!F55:F59)</f>
        <v>83</v>
      </c>
      <c r="K7" s="335">
        <v>11.0</v>
      </c>
      <c r="L7" s="342">
        <v>56.0</v>
      </c>
      <c r="M7" s="339"/>
      <c r="N7" s="343">
        <f t="shared" si="2"/>
        <v>0.5971223022</v>
      </c>
      <c r="O7" s="325"/>
      <c r="P7" s="330" t="s">
        <v>46</v>
      </c>
      <c r="Q7" s="331" t="s">
        <v>238</v>
      </c>
      <c r="R7" s="331" t="s">
        <v>48</v>
      </c>
      <c r="S7" s="331" t="s">
        <v>49</v>
      </c>
      <c r="T7" s="331" t="s">
        <v>50</v>
      </c>
      <c r="U7" s="331" t="s">
        <v>51</v>
      </c>
      <c r="V7" s="325"/>
      <c r="W7" s="325"/>
    </row>
    <row r="8">
      <c r="A8" s="325"/>
      <c r="B8" s="332" t="s">
        <v>52</v>
      </c>
      <c r="C8" s="333">
        <v>4.0</v>
      </c>
      <c r="D8" s="334">
        <v>10.0</v>
      </c>
      <c r="E8" s="333">
        <v>4.0</v>
      </c>
      <c r="F8" s="334">
        <v>8.0</v>
      </c>
      <c r="G8" s="352">
        <v>11.0</v>
      </c>
      <c r="H8" s="336">
        <f t="shared" si="1"/>
        <v>0.5555555556</v>
      </c>
      <c r="I8" s="352">
        <v>11.0</v>
      </c>
      <c r="J8" s="353">
        <f>sum('Individual Stats'!F35:F39)</f>
        <v>74</v>
      </c>
      <c r="K8" s="352">
        <v>11.0</v>
      </c>
      <c r="L8" s="354">
        <v>65.0</v>
      </c>
      <c r="M8" s="339"/>
      <c r="N8" s="355">
        <f t="shared" si="2"/>
        <v>0.5323741007</v>
      </c>
      <c r="O8" s="325"/>
      <c r="P8" s="328" t="s">
        <v>239</v>
      </c>
      <c r="Q8" s="329" t="s">
        <v>65</v>
      </c>
      <c r="R8" s="347" t="s">
        <v>129</v>
      </c>
      <c r="S8" s="347" t="s">
        <v>240</v>
      </c>
      <c r="T8" s="329" t="s">
        <v>68</v>
      </c>
      <c r="U8" s="347" t="s">
        <v>241</v>
      </c>
      <c r="V8" s="325"/>
      <c r="W8" s="325"/>
    </row>
    <row r="9">
      <c r="A9" s="325"/>
      <c r="B9" s="356" t="s">
        <v>232</v>
      </c>
      <c r="C9" s="357"/>
      <c r="D9" s="358">
        <v>10.0</v>
      </c>
      <c r="E9" s="357"/>
      <c r="F9" s="358">
        <v>8.0</v>
      </c>
      <c r="G9" s="357"/>
      <c r="H9" s="359">
        <f t="shared" si="1"/>
        <v>0.5555555556</v>
      </c>
      <c r="I9" s="357"/>
      <c r="J9" s="358">
        <f>sum('Individual Stats'!F16:F20)</f>
        <v>74</v>
      </c>
      <c r="K9" s="357"/>
      <c r="L9" s="358">
        <v>67.0</v>
      </c>
      <c r="M9" s="357"/>
      <c r="N9" s="359">
        <f t="shared" si="2"/>
        <v>0.524822695</v>
      </c>
      <c r="O9" s="325"/>
      <c r="P9" s="360" t="s">
        <v>242</v>
      </c>
      <c r="Q9" s="331" t="s">
        <v>79</v>
      </c>
      <c r="R9" s="361" t="s">
        <v>243</v>
      </c>
      <c r="S9" s="361" t="s">
        <v>67</v>
      </c>
      <c r="T9" s="331" t="s">
        <v>82</v>
      </c>
      <c r="U9" s="329" t="s">
        <v>244</v>
      </c>
      <c r="V9" s="325"/>
      <c r="W9" s="325"/>
    </row>
    <row r="10">
      <c r="A10" s="325"/>
      <c r="B10" s="362" t="s">
        <v>20</v>
      </c>
      <c r="C10" s="357"/>
      <c r="D10" s="363">
        <v>7.0</v>
      </c>
      <c r="E10" s="357"/>
      <c r="F10" s="364">
        <v>11.0</v>
      </c>
      <c r="G10" s="357"/>
      <c r="H10" s="365">
        <f t="shared" si="1"/>
        <v>0.3888888889</v>
      </c>
      <c r="I10" s="357"/>
      <c r="J10" s="366">
        <f>sum('Individual Stats'!F2:F6)</f>
        <v>59</v>
      </c>
      <c r="K10" s="357"/>
      <c r="L10" s="367">
        <v>71.0</v>
      </c>
      <c r="M10" s="357"/>
      <c r="N10" s="368">
        <f t="shared" si="2"/>
        <v>0.4538461538</v>
      </c>
      <c r="O10" s="325"/>
      <c r="P10" s="328" t="s">
        <v>52</v>
      </c>
      <c r="Q10" s="329" t="s">
        <v>53</v>
      </c>
      <c r="R10" s="329" t="s">
        <v>54</v>
      </c>
      <c r="S10" s="329" t="s">
        <v>55</v>
      </c>
      <c r="T10" s="329" t="s">
        <v>56</v>
      </c>
      <c r="U10" s="329" t="s">
        <v>245</v>
      </c>
      <c r="V10" s="325"/>
      <c r="W10" s="325"/>
    </row>
    <row r="11">
      <c r="A11" s="325"/>
      <c r="B11" s="369" t="s">
        <v>64</v>
      </c>
      <c r="C11" s="357"/>
      <c r="D11" s="358">
        <v>6.0</v>
      </c>
      <c r="E11" s="357"/>
      <c r="F11" s="358">
        <v>12.0</v>
      </c>
      <c r="G11" s="357"/>
      <c r="H11" s="359">
        <f t="shared" si="1"/>
        <v>0.3333333333</v>
      </c>
      <c r="I11" s="357"/>
      <c r="J11" s="358">
        <v>47.0</v>
      </c>
      <c r="K11" s="357"/>
      <c r="L11" s="358">
        <v>61.0</v>
      </c>
      <c r="M11" s="357"/>
      <c r="N11" s="359">
        <f t="shared" si="2"/>
        <v>0.4351851852</v>
      </c>
      <c r="O11" s="325"/>
      <c r="P11" s="330" t="s">
        <v>58</v>
      </c>
      <c r="Q11" s="331" t="s">
        <v>59</v>
      </c>
      <c r="R11" s="331" t="s">
        <v>60</v>
      </c>
      <c r="S11" s="331" t="s">
        <v>61</v>
      </c>
      <c r="T11" s="331" t="s">
        <v>62</v>
      </c>
      <c r="U11" s="331" t="s">
        <v>63</v>
      </c>
      <c r="V11" s="325"/>
      <c r="W11" s="325"/>
    </row>
    <row r="12">
      <c r="A12" s="325"/>
      <c r="B12" s="356" t="s">
        <v>40</v>
      </c>
      <c r="C12" s="357"/>
      <c r="D12" s="358">
        <v>3.0</v>
      </c>
      <c r="E12" s="357"/>
      <c r="F12" s="358">
        <v>15.0</v>
      </c>
      <c r="G12" s="357"/>
      <c r="H12" s="359">
        <f t="shared" si="1"/>
        <v>0.1666666667</v>
      </c>
      <c r="I12" s="357"/>
      <c r="J12" s="358">
        <f>sum('Individual Stats'!F22:F27)</f>
        <v>33</v>
      </c>
      <c r="K12" s="357"/>
      <c r="L12" s="358">
        <v>73.0</v>
      </c>
      <c r="M12" s="357"/>
      <c r="N12" s="359">
        <f t="shared" si="2"/>
        <v>0.3113207547</v>
      </c>
      <c r="O12" s="325"/>
      <c r="P12" s="325"/>
      <c r="Q12" s="325"/>
      <c r="R12" s="325"/>
      <c r="S12" s="325"/>
      <c r="T12" s="325"/>
      <c r="U12" s="325"/>
      <c r="V12" s="325"/>
      <c r="W12" s="325"/>
    </row>
    <row r="13">
      <c r="A13" s="325"/>
      <c r="B13" s="370" t="s">
        <v>242</v>
      </c>
      <c r="C13" s="357"/>
      <c r="D13" s="358">
        <v>3.0</v>
      </c>
      <c r="E13" s="357"/>
      <c r="F13" s="358">
        <v>15.0</v>
      </c>
      <c r="G13" s="357"/>
      <c r="H13" s="371">
        <f t="shared" si="1"/>
        <v>0.1666666667</v>
      </c>
      <c r="I13" s="357"/>
      <c r="J13" s="358">
        <f>sum('Individual Stats'!F61:F70)</f>
        <v>43</v>
      </c>
      <c r="K13" s="357"/>
      <c r="L13" s="358">
        <v>85.0</v>
      </c>
      <c r="M13" s="357"/>
      <c r="N13" s="371">
        <f t="shared" si="2"/>
        <v>0.3359375</v>
      </c>
      <c r="O13" s="325"/>
      <c r="P13" s="325"/>
      <c r="Q13" s="325"/>
      <c r="R13" s="325"/>
      <c r="S13" s="325"/>
      <c r="T13" s="325"/>
      <c r="U13" s="325"/>
      <c r="V13" s="325"/>
      <c r="W13" s="325"/>
    </row>
    <row r="14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</row>
    <row r="19">
      <c r="P19" s="372"/>
    </row>
  </sheetData>
  <conditionalFormatting sqref="B4:H8 I4:I12 J4:N8">
    <cfRule type="notContainsBlanks" dxfId="0" priority="1">
      <formula>LEN(TRIM(B4))&gt;0</formula>
    </cfRule>
  </conditionalFormatting>
  <conditionalFormatting sqref="B9:N13">
    <cfRule type="notContainsBlanks" dxfId="1" priority="2">
      <formula>LEN(TRIM(B9))&gt;0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9</v>
      </c>
      <c r="I1" s="2" t="s">
        <v>10</v>
      </c>
      <c r="J1" s="6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8" t="s">
        <v>19</v>
      </c>
      <c r="S1" s="373"/>
      <c r="T1" s="374" t="s">
        <v>246</v>
      </c>
      <c r="U1" s="374" t="s">
        <v>247</v>
      </c>
      <c r="V1" s="374" t="s">
        <v>248</v>
      </c>
      <c r="W1" s="374" t="s">
        <v>249</v>
      </c>
      <c r="X1" s="374" t="s">
        <v>250</v>
      </c>
      <c r="Y1" s="375" t="s">
        <v>251</v>
      </c>
      <c r="Z1" s="376" t="s">
        <v>252</v>
      </c>
      <c r="AA1" s="376" t="s">
        <v>253</v>
      </c>
      <c r="AB1" s="376" t="s">
        <v>254</v>
      </c>
      <c r="AC1" s="376" t="s">
        <v>255</v>
      </c>
      <c r="AD1" s="376" t="s">
        <v>256</v>
      </c>
      <c r="AE1" s="377" t="s">
        <v>257</v>
      </c>
      <c r="AF1" s="377" t="s">
        <v>258</v>
      </c>
      <c r="AG1" s="378" t="s">
        <v>259</v>
      </c>
    </row>
    <row r="2" hidden="1">
      <c r="A2" s="126" t="s">
        <v>260</v>
      </c>
      <c r="B2" s="379" t="s">
        <v>51</v>
      </c>
      <c r="C2" s="380">
        <f>'Individual Stats'!C33</f>
        <v>0</v>
      </c>
      <c r="D2" s="380">
        <f>'Individual Stats'!F33</f>
        <v>0</v>
      </c>
      <c r="E2" s="380">
        <f>'Individual Stats'!G33</f>
        <v>0</v>
      </c>
      <c r="F2" s="380">
        <f>'Individual Stats'!H33</f>
        <v>0</v>
      </c>
      <c r="G2" s="380">
        <f>'Individual Stats'!I33</f>
        <v>0</v>
      </c>
      <c r="H2" s="381">
        <f>'Individual Stats'!J33</f>
        <v>0</v>
      </c>
      <c r="I2" s="380">
        <f>'Individual Stats'!K33</f>
        <v>0</v>
      </c>
      <c r="J2" s="382" t="str">
        <f>'Individual Stats'!L33</f>
        <v>#DIV/0!</v>
      </c>
      <c r="K2" s="380">
        <f>'Individual Stats'!M33</f>
        <v>0</v>
      </c>
      <c r="L2" s="380">
        <f>'Individual Stats'!N33</f>
        <v>0</v>
      </c>
      <c r="M2" s="380">
        <f>'Individual Stats'!O33</f>
        <v>0</v>
      </c>
      <c r="N2" s="380">
        <f>'Individual Stats'!P33</f>
        <v>0</v>
      </c>
      <c r="O2" s="380">
        <f>'Individual Stats'!Q33</f>
        <v>0</v>
      </c>
      <c r="P2" s="380">
        <f>'Individual Stats'!R33</f>
        <v>0</v>
      </c>
      <c r="Q2" s="380">
        <f>'Individual Stats'!S33</f>
        <v>0</v>
      </c>
      <c r="R2" s="383" t="str">
        <f>'Individual Stats'!T33</f>
        <v>#DIV/0!</v>
      </c>
      <c r="S2" s="19"/>
      <c r="T2" s="384" t="str">
        <f t="shared" ref="T2:T51" si="1">(I2+F2)/(HOUR(H2)*60+(MINUTE(H2)+((SECOND(H2)/60))))</f>
        <v>#DIV/0!</v>
      </c>
      <c r="U2" s="384" t="str">
        <f t="shared" ref="U2:U51" si="2">(E2+F2+G2)/(HOUR(H2)*60+(MINUTE(H2)+((SECOND(H2)/60))))</f>
        <v>#DIV/0!</v>
      </c>
      <c r="V2" s="384" t="str">
        <f t="shared" ref="V2:V51" si="3">D2/C2</f>
        <v>#DIV/0!</v>
      </c>
      <c r="W2" s="384" t="str">
        <f t="shared" ref="W2:W51" si="4">K2/(HOUR(H2)*60+(MINUTE(H2)+((SECOND(H2)/60))))</f>
        <v>#DIV/0!</v>
      </c>
      <c r="X2" s="384" t="str">
        <f t="shared" ref="X2:X51" si="5">F2/(HOUR(H2)*60+(MINUTE(H2)+((SECOND(H2)/60))))</f>
        <v>#DIV/0!</v>
      </c>
      <c r="Y2" s="385" t="str">
        <f t="shared" ref="Y2:Y51" si="6">(D2/C2/5)+((E2-G2+K2+L2+M2+N2)/((HOUR(H2)*60)+(MINUTE(H2))+((SECOND(H2)/60))))</f>
        <v>#DIV/0!</v>
      </c>
      <c r="Z2" s="386"/>
      <c r="AA2" s="386"/>
      <c r="AB2" s="386"/>
      <c r="AC2" s="386"/>
      <c r="AD2" s="386"/>
      <c r="AE2" s="387"/>
      <c r="AF2" s="387"/>
      <c r="AG2" s="387"/>
    </row>
    <row r="3" hidden="1">
      <c r="A3" s="142" t="s">
        <v>261</v>
      </c>
      <c r="B3" s="143" t="s">
        <v>57</v>
      </c>
      <c r="C3" s="154">
        <f>'Individual Stats'!C39</f>
        <v>0</v>
      </c>
      <c r="D3" s="154">
        <f>'Individual Stats'!F39</f>
        <v>0</v>
      </c>
      <c r="E3" s="154">
        <f>'Individual Stats'!G39</f>
        <v>0</v>
      </c>
      <c r="F3" s="154">
        <f>'Individual Stats'!H39</f>
        <v>0</v>
      </c>
      <c r="G3" s="154">
        <f>'Individual Stats'!I39</f>
        <v>0</v>
      </c>
      <c r="H3" s="155">
        <f>'Individual Stats'!J39</f>
        <v>0</v>
      </c>
      <c r="I3" s="154">
        <f>'Individual Stats'!K39</f>
        <v>0</v>
      </c>
      <c r="J3" s="156" t="str">
        <f>'Individual Stats'!L39</f>
        <v>#DIV/0!</v>
      </c>
      <c r="K3" s="154">
        <f>'Individual Stats'!M39</f>
        <v>0</v>
      </c>
      <c r="L3" s="154">
        <f>'Individual Stats'!N39</f>
        <v>0</v>
      </c>
      <c r="M3" s="154">
        <f>'Individual Stats'!O39</f>
        <v>0</v>
      </c>
      <c r="N3" s="154">
        <f>'Individual Stats'!P39</f>
        <v>0</v>
      </c>
      <c r="O3" s="154">
        <f>'Individual Stats'!Q39</f>
        <v>0</v>
      </c>
      <c r="P3" s="154">
        <f>'Individual Stats'!R39</f>
        <v>0</v>
      </c>
      <c r="Q3" s="154">
        <f>'Individual Stats'!S39</f>
        <v>0</v>
      </c>
      <c r="R3" s="388" t="str">
        <f>'Individual Stats'!T39</f>
        <v>#DIV/0!</v>
      </c>
      <c r="S3" s="19"/>
      <c r="T3" s="389" t="str">
        <f t="shared" si="1"/>
        <v>#DIV/0!</v>
      </c>
      <c r="U3" s="389" t="str">
        <f t="shared" si="2"/>
        <v>#DIV/0!</v>
      </c>
      <c r="V3" s="389" t="str">
        <f t="shared" si="3"/>
        <v>#DIV/0!</v>
      </c>
      <c r="W3" s="389" t="str">
        <f t="shared" si="4"/>
        <v>#DIV/0!</v>
      </c>
      <c r="X3" s="389" t="str">
        <f t="shared" si="5"/>
        <v>#DIV/0!</v>
      </c>
      <c r="Y3" s="390" t="str">
        <f t="shared" si="6"/>
        <v>#DIV/0!</v>
      </c>
      <c r="Z3" s="386"/>
      <c r="AA3" s="386"/>
      <c r="AB3" s="386"/>
      <c r="AC3" s="386"/>
      <c r="AD3" s="386"/>
      <c r="AE3" s="387"/>
      <c r="AF3" s="387"/>
      <c r="AG3" s="387"/>
    </row>
    <row r="4" hidden="1">
      <c r="A4" s="162" t="s">
        <v>262</v>
      </c>
      <c r="B4" s="391" t="s">
        <v>63</v>
      </c>
      <c r="C4" s="163">
        <f>'Individual Stats'!C45</f>
        <v>4</v>
      </c>
      <c r="D4" s="163">
        <f>'Individual Stats'!F45</f>
        <v>0</v>
      </c>
      <c r="E4" s="163">
        <f>'Individual Stats'!G45</f>
        <v>280</v>
      </c>
      <c r="F4" s="163">
        <f>'Individual Stats'!H45</f>
        <v>3</v>
      </c>
      <c r="G4" s="163">
        <f>'Individual Stats'!I45</f>
        <v>342</v>
      </c>
      <c r="H4" s="164">
        <f>'Individual Stats'!J45</f>
        <v>0.06715277778</v>
      </c>
      <c r="I4" s="163">
        <f>'Individual Stats'!K45</f>
        <v>-62</v>
      </c>
      <c r="J4" s="165">
        <f>'Individual Stats'!L45</f>
        <v>-0.6411582213</v>
      </c>
      <c r="K4" s="163">
        <f>'Individual Stats'!M45</f>
        <v>16</v>
      </c>
      <c r="L4" s="163">
        <f>'Individual Stats'!N45</f>
        <v>30</v>
      </c>
      <c r="M4" s="163">
        <f>'Individual Stats'!O45</f>
        <v>1</v>
      </c>
      <c r="N4" s="163">
        <f>'Individual Stats'!P45</f>
        <v>0</v>
      </c>
      <c r="O4" s="163">
        <f>'Individual Stats'!Q45</f>
        <v>2</v>
      </c>
      <c r="P4" s="163">
        <f>'Individual Stats'!R45</f>
        <v>0</v>
      </c>
      <c r="Q4" s="163">
        <f>'Individual Stats'!S45</f>
        <v>0</v>
      </c>
      <c r="R4" s="173">
        <f>'Individual Stats'!T45</f>
        <v>0.0001963531514</v>
      </c>
      <c r="S4" s="19"/>
      <c r="T4" s="389">
        <f t="shared" si="1"/>
        <v>-0.6101344364</v>
      </c>
      <c r="U4" s="389">
        <f t="shared" si="2"/>
        <v>6.463288521</v>
      </c>
      <c r="V4" s="389">
        <f t="shared" si="3"/>
        <v>0</v>
      </c>
      <c r="W4" s="389">
        <f t="shared" si="4"/>
        <v>0.1654601861</v>
      </c>
      <c r="X4" s="389">
        <f t="shared" si="5"/>
        <v>0.0310237849</v>
      </c>
      <c r="Y4" s="390">
        <f t="shared" si="6"/>
        <v>-0.1551189245</v>
      </c>
      <c r="Z4" s="386"/>
      <c r="AA4" s="386"/>
      <c r="AB4" s="386"/>
      <c r="AC4" s="386"/>
      <c r="AD4" s="386"/>
      <c r="AE4" s="387"/>
      <c r="AF4" s="387"/>
      <c r="AG4" s="387"/>
    </row>
    <row r="5" hidden="1">
      <c r="A5" s="191" t="s">
        <v>263</v>
      </c>
      <c r="B5" s="392" t="s">
        <v>77</v>
      </c>
      <c r="C5" s="193">
        <f>'Individual Stats'!C59</f>
        <v>0</v>
      </c>
      <c r="D5" s="193">
        <f>'Individual Stats'!F59</f>
        <v>0</v>
      </c>
      <c r="E5" s="193">
        <f>'Individual Stats'!G59</f>
        <v>0</v>
      </c>
      <c r="F5" s="193">
        <f>'Individual Stats'!H59</f>
        <v>0</v>
      </c>
      <c r="G5" s="193">
        <f>'Individual Stats'!I59</f>
        <v>0</v>
      </c>
      <c r="H5" s="194">
        <f>'Individual Stats'!J59</f>
        <v>0</v>
      </c>
      <c r="I5" s="193">
        <f>'Individual Stats'!K59</f>
        <v>0</v>
      </c>
      <c r="J5" s="195" t="str">
        <f>'Individual Stats'!L59</f>
        <v>#DIV/0!</v>
      </c>
      <c r="K5" s="193">
        <f>'Individual Stats'!M59</f>
        <v>0</v>
      </c>
      <c r="L5" s="193">
        <f>'Individual Stats'!N59</f>
        <v>0</v>
      </c>
      <c r="M5" s="193">
        <f>'Individual Stats'!O59</f>
        <v>0</v>
      </c>
      <c r="N5" s="193">
        <f>'Individual Stats'!P59</f>
        <v>0</v>
      </c>
      <c r="O5" s="193">
        <f>'Individual Stats'!Q59</f>
        <v>0</v>
      </c>
      <c r="P5" s="193">
        <f>'Individual Stats'!R59</f>
        <v>0</v>
      </c>
      <c r="Q5" s="193">
        <f>'Individual Stats'!S59</f>
        <v>0</v>
      </c>
      <c r="R5" s="208" t="str">
        <f>'Individual Stats'!T59</f>
        <v>#DIV/0!</v>
      </c>
      <c r="S5" s="197"/>
      <c r="T5" s="389" t="str">
        <f t="shared" si="1"/>
        <v>#DIV/0!</v>
      </c>
      <c r="U5" s="389" t="str">
        <f t="shared" si="2"/>
        <v>#DIV/0!</v>
      </c>
      <c r="V5" s="389" t="str">
        <f t="shared" si="3"/>
        <v>#DIV/0!</v>
      </c>
      <c r="W5" s="389" t="str">
        <f t="shared" si="4"/>
        <v>#DIV/0!</v>
      </c>
      <c r="X5" s="389" t="str">
        <f t="shared" si="5"/>
        <v>#DIV/0!</v>
      </c>
      <c r="Y5" s="390" t="str">
        <f t="shared" si="6"/>
        <v>#DIV/0!</v>
      </c>
      <c r="Z5" s="386"/>
      <c r="AA5" s="386"/>
      <c r="AB5" s="386"/>
      <c r="AC5" s="386"/>
      <c r="AD5" s="386"/>
      <c r="AE5" s="387"/>
      <c r="AF5" s="387"/>
      <c r="AG5" s="387"/>
    </row>
    <row r="6" hidden="1">
      <c r="A6" s="209" t="s">
        <v>264</v>
      </c>
      <c r="B6" s="393" t="s">
        <v>83</v>
      </c>
      <c r="C6" s="211">
        <f>'Individual Stats'!C65</f>
        <v>5</v>
      </c>
      <c r="D6" s="212">
        <f>'Individual Stats'!F65</f>
        <v>0</v>
      </c>
      <c r="E6" s="212">
        <f>'Individual Stats'!G65</f>
        <v>422</v>
      </c>
      <c r="F6" s="212">
        <f>'Individual Stats'!H65</f>
        <v>4</v>
      </c>
      <c r="G6" s="212">
        <f>'Individual Stats'!I65</f>
        <v>635</v>
      </c>
      <c r="H6" s="213">
        <f>'Individual Stats'!J65</f>
        <v>0.09341435185</v>
      </c>
      <c r="I6" s="212">
        <f>'Individual Stats'!K65</f>
        <v>-213</v>
      </c>
      <c r="J6" s="226">
        <f>'Individual Stats'!L65</f>
        <v>-1.583446909</v>
      </c>
      <c r="K6" s="212">
        <f>'Individual Stats'!M65</f>
        <v>20</v>
      </c>
      <c r="L6" s="212">
        <f>'Individual Stats'!N65</f>
        <v>41</v>
      </c>
      <c r="M6" s="212">
        <f>'Individual Stats'!O65</f>
        <v>8</v>
      </c>
      <c r="N6" s="212">
        <f>'Individual Stats'!P65</f>
        <v>4</v>
      </c>
      <c r="O6" s="212">
        <f>'Individual Stats'!Q65</f>
        <v>2</v>
      </c>
      <c r="P6" s="212">
        <f>'Individual Stats'!R65</f>
        <v>0</v>
      </c>
      <c r="Q6" s="212">
        <f>'Individual Stats'!S65</f>
        <v>0</v>
      </c>
      <c r="R6" s="215">
        <f>'Individual Stats'!T65</f>
        <v>0.0001471092155</v>
      </c>
      <c r="S6" s="216"/>
      <c r="T6" s="394">
        <f t="shared" si="1"/>
        <v>-1.553710817</v>
      </c>
      <c r="U6" s="394">
        <f t="shared" si="2"/>
        <v>7.887498451</v>
      </c>
      <c r="V6" s="394">
        <f t="shared" si="3"/>
        <v>0</v>
      </c>
      <c r="W6" s="394">
        <f t="shared" si="4"/>
        <v>0.1486804609</v>
      </c>
      <c r="X6" s="394">
        <f t="shared" si="5"/>
        <v>0.02973609218</v>
      </c>
      <c r="Y6" s="395">
        <f t="shared" si="6"/>
        <v>-1.040763226</v>
      </c>
      <c r="Z6" s="386"/>
      <c r="AA6" s="386"/>
      <c r="AB6" s="386"/>
      <c r="AC6" s="386"/>
      <c r="AD6" s="386"/>
      <c r="AE6" s="387"/>
      <c r="AF6" s="387"/>
      <c r="AG6" s="387"/>
    </row>
    <row r="7">
      <c r="A7" s="11" t="s">
        <v>116</v>
      </c>
      <c r="B7" s="396" t="s">
        <v>22</v>
      </c>
      <c r="C7" s="397">
        <f>'Individual Stats'!C3</f>
        <v>16</v>
      </c>
      <c r="D7" s="14">
        <f>'Individual Stats'!F3</f>
        <v>9</v>
      </c>
      <c r="E7" s="14">
        <f>'Individual Stats'!G3</f>
        <v>2144</v>
      </c>
      <c r="F7" s="14">
        <f>'Individual Stats'!H3</f>
        <v>8</v>
      </c>
      <c r="G7" s="14">
        <f>'Individual Stats'!I3</f>
        <v>1729</v>
      </c>
      <c r="H7" s="15">
        <f>'Individual Stats'!J3</f>
        <v>0.3123148148</v>
      </c>
      <c r="I7" s="14">
        <f>'Individual Stats'!K3</f>
        <v>415</v>
      </c>
      <c r="J7" s="16">
        <f t="shared" ref="J7:J51" si="7">I7/(HOUR(H7)*60+(MINUTE(H7)+((SECOND(H7)/60))))</f>
        <v>0.9227690483</v>
      </c>
      <c r="K7" s="14">
        <f>'Individual Stats'!M3</f>
        <v>75</v>
      </c>
      <c r="L7" s="14">
        <f>'Individual Stats'!N3</f>
        <v>387</v>
      </c>
      <c r="M7" s="14">
        <f>'Individual Stats'!O3</f>
        <v>101</v>
      </c>
      <c r="N7" s="14">
        <f>'Individual Stats'!P3</f>
        <v>43</v>
      </c>
      <c r="O7" s="14">
        <f>'Individual Stats'!Q3</f>
        <v>67</v>
      </c>
      <c r="P7" s="14">
        <f>'Individual Stats'!R3</f>
        <v>4</v>
      </c>
      <c r="Q7" s="398">
        <f>'Individual Stats'!S3</f>
        <v>0</v>
      </c>
      <c r="R7" s="17">
        <f>'Individual Stats'!T3</f>
        <v>0.0001806332069</v>
      </c>
      <c r="S7" s="20"/>
      <c r="T7" s="394">
        <f t="shared" si="1"/>
        <v>0.9405573673</v>
      </c>
      <c r="U7" s="394">
        <f t="shared" si="2"/>
        <v>8.629558257</v>
      </c>
      <c r="V7" s="394">
        <f t="shared" si="3"/>
        <v>0.5625</v>
      </c>
      <c r="W7" s="394">
        <f t="shared" si="4"/>
        <v>0.1667654907</v>
      </c>
      <c r="X7" s="394">
        <f t="shared" si="5"/>
        <v>0.017788319</v>
      </c>
      <c r="Y7" s="399">
        <f t="shared" si="6"/>
        <v>2.382734213</v>
      </c>
      <c r="Z7" s="400">
        <f t="shared" ref="Z7:Z51" si="8">((L7+M7+N7)/((HOUR(H7)*60)+(MINUTE(H7))+((SECOND(H7)/60))))</f>
        <v>1.180699674</v>
      </c>
      <c r="AA7" s="401">
        <f t="shared" ref="AA7:AA51" si="9">((O7+Q7)/((HOUR(H7)*60)+(MINUTE(H7))+((SECOND(H7)/60))))</f>
        <v>0.1489771717</v>
      </c>
      <c r="AB7" s="401">
        <f t="shared" ref="AB7:AB51" si="10">(P7/C7)</f>
        <v>0.25</v>
      </c>
      <c r="AC7" s="401">
        <f t="shared" ref="AC7:AC51" si="11">(N7/E7)</f>
        <v>0.02005597015</v>
      </c>
      <c r="AD7" s="401">
        <f t="shared" ref="AD7:AD51" si="12">((L7+M7+N7)/E7)</f>
        <v>0.2476679104</v>
      </c>
      <c r="AE7" s="402">
        <f t="shared" ref="AE7:AE51" si="13">(((D7)+K7)/E7)</f>
        <v>0.03917910448</v>
      </c>
      <c r="AF7" s="402">
        <f t="shared" ref="AF7:AF51" si="14">(G7/(HOUR(H7)*60+(MINUTE(H7)+((SECOND(H7)/60)))))</f>
        <v>3.844500445</v>
      </c>
      <c r="AG7" s="403">
        <f t="shared" ref="AG7:AG51" si="15">((D7*($H$53/$C$53))/(H7*5))+((E7-G7+(0.5*F7)+K7+L7+(1.5*M7)+(2*N7)+(1.5*O7))/((HOUR(H7)*60)+(MINUTE(H7))+((SECOND(H7)/60))))</f>
        <v>2.821327309</v>
      </c>
    </row>
    <row r="8">
      <c r="A8" s="162" t="s">
        <v>262</v>
      </c>
      <c r="B8" s="404" t="s">
        <v>60</v>
      </c>
      <c r="C8" s="163">
        <f>'Individual Stats'!C42</f>
        <v>18</v>
      </c>
      <c r="D8" s="163">
        <f>'Individual Stats'!F42</f>
        <v>9</v>
      </c>
      <c r="E8" s="163">
        <f>'Individual Stats'!G42</f>
        <v>1983</v>
      </c>
      <c r="F8" s="163">
        <f>'Individual Stats'!H42</f>
        <v>8</v>
      </c>
      <c r="G8" s="163">
        <f>'Individual Stats'!I42</f>
        <v>1586</v>
      </c>
      <c r="H8" s="164">
        <f>'Individual Stats'!J42</f>
        <v>0.3103819444</v>
      </c>
      <c r="I8" s="163">
        <f>'Individual Stats'!K42</f>
        <v>397</v>
      </c>
      <c r="J8" s="165">
        <f t="shared" si="7"/>
        <v>0.8882425327</v>
      </c>
      <c r="K8" s="163">
        <f>'Individual Stats'!M42</f>
        <v>52</v>
      </c>
      <c r="L8" s="163">
        <f>'Individual Stats'!N42</f>
        <v>355</v>
      </c>
      <c r="M8" s="163">
        <f>'Individual Stats'!O42</f>
        <v>90</v>
      </c>
      <c r="N8" s="163">
        <f>'Individual Stats'!P42</f>
        <v>34</v>
      </c>
      <c r="O8" s="163">
        <f>'Individual Stats'!Q42</f>
        <v>65</v>
      </c>
      <c r="P8" s="163">
        <f>'Individual Stats'!R42</f>
        <v>0</v>
      </c>
      <c r="Q8" s="163">
        <f>'Individual Stats'!S42</f>
        <v>0</v>
      </c>
      <c r="R8" s="173">
        <f>'Individual Stats'!T42</f>
        <v>0.0001957010999</v>
      </c>
      <c r="S8" s="20"/>
      <c r="T8" s="405">
        <f t="shared" si="1"/>
        <v>0.9061416266</v>
      </c>
      <c r="U8" s="405">
        <f t="shared" si="2"/>
        <v>8.003132341</v>
      </c>
      <c r="V8" s="405">
        <f t="shared" si="3"/>
        <v>0.5</v>
      </c>
      <c r="W8" s="405">
        <f t="shared" si="4"/>
        <v>0.1163441101</v>
      </c>
      <c r="X8" s="406">
        <f t="shared" si="5"/>
        <v>0.01789909386</v>
      </c>
      <c r="Y8" s="407">
        <f t="shared" si="6"/>
        <v>2.176294888</v>
      </c>
      <c r="Z8" s="408">
        <f t="shared" si="8"/>
        <v>1.071708245</v>
      </c>
      <c r="AA8" s="408">
        <f t="shared" si="9"/>
        <v>0.1454301376</v>
      </c>
      <c r="AB8" s="409">
        <f t="shared" si="10"/>
        <v>0</v>
      </c>
      <c r="AC8" s="409">
        <f t="shared" si="11"/>
        <v>0.01714573878</v>
      </c>
      <c r="AD8" s="409">
        <f t="shared" si="12"/>
        <v>0.2415532022</v>
      </c>
      <c r="AE8" s="410">
        <f t="shared" si="13"/>
        <v>0.03076147252</v>
      </c>
      <c r="AF8" s="410">
        <f t="shared" si="14"/>
        <v>3.548495357</v>
      </c>
      <c r="AG8" s="403">
        <f t="shared" si="15"/>
        <v>2.59166559</v>
      </c>
    </row>
    <row r="9">
      <c r="A9" s="126" t="s">
        <v>260</v>
      </c>
      <c r="B9" s="411" t="s">
        <v>48</v>
      </c>
      <c r="C9" s="128">
        <f>'Individual Stats'!C30</f>
        <v>18</v>
      </c>
      <c r="D9" s="128">
        <f>'Individual Stats'!F30</f>
        <v>14</v>
      </c>
      <c r="E9" s="128">
        <f>'Individual Stats'!G30</f>
        <v>2081</v>
      </c>
      <c r="F9" s="128">
        <f>'Individual Stats'!H30</f>
        <v>15</v>
      </c>
      <c r="G9" s="128">
        <f>'Individual Stats'!I30</f>
        <v>1819</v>
      </c>
      <c r="H9" s="129">
        <f>'Individual Stats'!J30</f>
        <v>0.3481944444</v>
      </c>
      <c r="I9" s="128">
        <f>'Individual Stats'!K30</f>
        <v>262</v>
      </c>
      <c r="J9" s="130">
        <f t="shared" si="7"/>
        <v>0.5225368967</v>
      </c>
      <c r="K9" s="128">
        <f>'Individual Stats'!M30</f>
        <v>94</v>
      </c>
      <c r="L9" s="128">
        <f>'Individual Stats'!N30</f>
        <v>353</v>
      </c>
      <c r="M9" s="128">
        <f>'Individual Stats'!O30</f>
        <v>78</v>
      </c>
      <c r="N9" s="128">
        <f>'Individual Stats'!P30</f>
        <v>19</v>
      </c>
      <c r="O9" s="128">
        <f>'Individual Stats'!Q30</f>
        <v>53</v>
      </c>
      <c r="P9" s="128">
        <f>'Individual Stats'!R30</f>
        <v>2</v>
      </c>
      <c r="Q9" s="128">
        <f>'Individual Stats'!S30</f>
        <v>0</v>
      </c>
      <c r="R9" s="131">
        <f>'Individual Stats'!T30</f>
        <v>0.0001914208051</v>
      </c>
      <c r="S9" s="20"/>
      <c r="T9" s="405">
        <f t="shared" si="1"/>
        <v>0.5524531312</v>
      </c>
      <c r="U9" s="405">
        <f t="shared" si="2"/>
        <v>7.808137216</v>
      </c>
      <c r="V9" s="405">
        <f t="shared" si="3"/>
        <v>0.7777777778</v>
      </c>
      <c r="W9" s="405">
        <f t="shared" si="4"/>
        <v>0.1874750698</v>
      </c>
      <c r="X9" s="405">
        <f t="shared" si="5"/>
        <v>0.02991623454</v>
      </c>
      <c r="Y9" s="407">
        <f t="shared" si="6"/>
        <v>1.763054558</v>
      </c>
      <c r="Z9" s="408">
        <f t="shared" si="8"/>
        <v>0.8974870363</v>
      </c>
      <c r="AA9" s="408">
        <f t="shared" si="9"/>
        <v>0.1057040287</v>
      </c>
      <c r="AB9" s="409">
        <f t="shared" si="10"/>
        <v>0.1111111111</v>
      </c>
      <c r="AC9" s="409">
        <f t="shared" si="11"/>
        <v>0.009130225853</v>
      </c>
      <c r="AD9" s="409">
        <f t="shared" si="12"/>
        <v>0.2162421913</v>
      </c>
      <c r="AE9" s="410">
        <f t="shared" si="13"/>
        <v>0.0518981259</v>
      </c>
      <c r="AF9" s="410">
        <f t="shared" si="14"/>
        <v>3.627842042</v>
      </c>
      <c r="AG9" s="403">
        <f t="shared" si="15"/>
        <v>2.05132941</v>
      </c>
    </row>
    <row r="10">
      <c r="A10" s="77" t="s">
        <v>265</v>
      </c>
      <c r="B10" s="412" t="s">
        <v>36</v>
      </c>
      <c r="C10" s="91">
        <f>'Individual Stats'!C17</f>
        <v>18</v>
      </c>
      <c r="D10" s="92">
        <f>'Individual Stats'!F17</f>
        <v>5</v>
      </c>
      <c r="E10" s="92">
        <f>'Individual Stats'!G17</f>
        <v>2272</v>
      </c>
      <c r="F10" s="92">
        <f>'Individual Stats'!H17</f>
        <v>6</v>
      </c>
      <c r="G10" s="92">
        <f>'Individual Stats'!I17</f>
        <v>1980</v>
      </c>
      <c r="H10" s="93">
        <f>'Individual Stats'!J17</f>
        <v>0.3828356481</v>
      </c>
      <c r="I10" s="92">
        <f>'Individual Stats'!K17</f>
        <v>292</v>
      </c>
      <c r="J10" s="94">
        <f t="shared" si="7"/>
        <v>0.5296731868</v>
      </c>
      <c r="K10" s="92">
        <f>'Individual Stats'!M17</f>
        <v>54</v>
      </c>
      <c r="L10" s="92">
        <f>'Individual Stats'!N17</f>
        <v>357</v>
      </c>
      <c r="M10" s="92">
        <f>'Individual Stats'!O17</f>
        <v>72</v>
      </c>
      <c r="N10" s="92">
        <f>'Individual Stats'!P17</f>
        <v>65</v>
      </c>
      <c r="O10" s="92">
        <f>'Individual Stats'!Q17</f>
        <v>61</v>
      </c>
      <c r="P10" s="92">
        <f>'Individual Stats'!R17</f>
        <v>3</v>
      </c>
      <c r="Q10" s="92">
        <f>'Individual Stats'!S17</f>
        <v>0</v>
      </c>
      <c r="R10" s="95">
        <f>'Individual Stats'!T17</f>
        <v>0.0001933513374</v>
      </c>
      <c r="S10" s="20"/>
      <c r="T10" s="405">
        <f t="shared" si="1"/>
        <v>0.5405568824</v>
      </c>
      <c r="U10" s="405">
        <f t="shared" si="2"/>
        <v>7.723795991</v>
      </c>
      <c r="V10" s="405">
        <f t="shared" si="3"/>
        <v>0.2777777778</v>
      </c>
      <c r="W10" s="405">
        <f t="shared" si="4"/>
        <v>0.09795326057</v>
      </c>
      <c r="X10" s="405">
        <f t="shared" si="5"/>
        <v>0.01088369562</v>
      </c>
      <c r="Y10" s="407">
        <f t="shared" si="6"/>
        <v>1.579272942</v>
      </c>
      <c r="Z10" s="408">
        <f t="shared" si="8"/>
        <v>0.8960909393</v>
      </c>
      <c r="AA10" s="408">
        <f t="shared" si="9"/>
        <v>0.1106509055</v>
      </c>
      <c r="AB10" s="409">
        <f t="shared" si="10"/>
        <v>0.1666666667</v>
      </c>
      <c r="AC10" s="409">
        <f t="shared" si="11"/>
        <v>0.02860915493</v>
      </c>
      <c r="AD10" s="409">
        <f t="shared" si="12"/>
        <v>0.2174295775</v>
      </c>
      <c r="AE10" s="410">
        <f t="shared" si="13"/>
        <v>0.02596830986</v>
      </c>
      <c r="AF10" s="410">
        <f t="shared" si="14"/>
        <v>3.591619554</v>
      </c>
      <c r="AG10" s="403">
        <f t="shared" si="15"/>
        <v>1.928575682</v>
      </c>
    </row>
    <row r="11">
      <c r="A11" s="162" t="s">
        <v>262</v>
      </c>
      <c r="B11" s="391" t="s">
        <v>59</v>
      </c>
      <c r="C11" s="163">
        <f>'Individual Stats'!C41</f>
        <v>18</v>
      </c>
      <c r="D11" s="163">
        <f>'Individual Stats'!F41</f>
        <v>4</v>
      </c>
      <c r="E11" s="163">
        <f>'Individual Stats'!G41</f>
        <v>1891</v>
      </c>
      <c r="F11" s="163">
        <f>'Individual Stats'!H41</f>
        <v>8</v>
      </c>
      <c r="G11" s="163">
        <f>'Individual Stats'!I41</f>
        <v>1648</v>
      </c>
      <c r="H11" s="164">
        <f>'Individual Stats'!J41</f>
        <v>0.3103819444</v>
      </c>
      <c r="I11" s="163">
        <f>'Individual Stats'!K41</f>
        <v>243</v>
      </c>
      <c r="J11" s="165">
        <f t="shared" si="7"/>
        <v>0.5436849759</v>
      </c>
      <c r="K11" s="163">
        <f>'Individual Stats'!M41</f>
        <v>66</v>
      </c>
      <c r="L11" s="163">
        <f>'Individual Stats'!N41</f>
        <v>283</v>
      </c>
      <c r="M11" s="163">
        <f>'Individual Stats'!O41</f>
        <v>68</v>
      </c>
      <c r="N11" s="163">
        <f>'Individual Stats'!P41</f>
        <v>33</v>
      </c>
      <c r="O11" s="163">
        <f>'Individual Stats'!Q41</f>
        <v>47</v>
      </c>
      <c r="P11" s="163">
        <f>'Individual Stats'!R41</f>
        <v>0</v>
      </c>
      <c r="Q11" s="163">
        <f>'Individual Stats'!S41</f>
        <v>0</v>
      </c>
      <c r="R11" s="166">
        <f>'Individual Stats'!T41</f>
        <v>0.0001883385585</v>
      </c>
      <c r="S11" s="20"/>
      <c r="T11" s="405">
        <f t="shared" si="1"/>
        <v>0.5615840698</v>
      </c>
      <c r="U11" s="405">
        <f t="shared" si="2"/>
        <v>7.936010739</v>
      </c>
      <c r="V11" s="405">
        <f t="shared" si="3"/>
        <v>0.2222222222</v>
      </c>
      <c r="W11" s="405">
        <f t="shared" si="4"/>
        <v>0.1476675243</v>
      </c>
      <c r="X11" s="405">
        <f t="shared" si="5"/>
        <v>0.01789909386</v>
      </c>
      <c r="Y11" s="407">
        <f t="shared" si="6"/>
        <v>1.59495345</v>
      </c>
      <c r="Z11" s="408">
        <f t="shared" si="8"/>
        <v>0.8591565052</v>
      </c>
      <c r="AA11" s="408">
        <f t="shared" si="9"/>
        <v>0.1051571764</v>
      </c>
      <c r="AB11" s="409">
        <f t="shared" si="10"/>
        <v>0</v>
      </c>
      <c r="AC11" s="409">
        <f t="shared" si="11"/>
        <v>0.01745108408</v>
      </c>
      <c r="AD11" s="409">
        <f t="shared" si="12"/>
        <v>0.2030671602</v>
      </c>
      <c r="AE11" s="410">
        <f t="shared" si="13"/>
        <v>0.03701745108</v>
      </c>
      <c r="AF11" s="410">
        <f t="shared" si="14"/>
        <v>3.687213335</v>
      </c>
      <c r="AG11" s="403">
        <f t="shared" si="15"/>
        <v>1.916664738</v>
      </c>
    </row>
    <row r="12">
      <c r="A12" s="174" t="s">
        <v>266</v>
      </c>
      <c r="B12" s="413" t="s">
        <v>129</v>
      </c>
      <c r="C12" s="176">
        <f>'Individual Stats'!C52+'Individual Stats'!C62</f>
        <v>12</v>
      </c>
      <c r="D12" s="176">
        <f>'Individual Stats'!F52+'Individual Stats'!F62</f>
        <v>15</v>
      </c>
      <c r="E12" s="176">
        <f>'Individual Stats'!G52+'Individual Stats'!G62</f>
        <v>885</v>
      </c>
      <c r="F12" s="176">
        <f>'Individual Stats'!H52+'Individual Stats'!H62</f>
        <v>3</v>
      </c>
      <c r="G12" s="176">
        <f>'Individual Stats'!I52+'Individual Stats'!I62</f>
        <v>808</v>
      </c>
      <c r="H12" s="177">
        <f>'Individual Stats'!J52+'Individual Stats'!J62</f>
        <v>0.1558912037</v>
      </c>
      <c r="I12" s="176">
        <f>'Individual Stats'!K52+'Individual Stats'!K62</f>
        <v>77</v>
      </c>
      <c r="J12" s="178">
        <f t="shared" si="7"/>
        <v>0.3430098745</v>
      </c>
      <c r="K12" s="176">
        <f>'Individual Stats'!M52+'Individual Stats'!M62</f>
        <v>40</v>
      </c>
      <c r="L12" s="176">
        <f>'Individual Stats'!N52+'Individual Stats'!N62</f>
        <v>114</v>
      </c>
      <c r="M12" s="176">
        <f>'Individual Stats'!O52+'Individual Stats'!O62</f>
        <v>29</v>
      </c>
      <c r="N12" s="176">
        <f>'Individual Stats'!P52+'Individual Stats'!P62</f>
        <v>9</v>
      </c>
      <c r="O12" s="176">
        <f>'Individual Stats'!Q52+'Individual Stats'!Q62</f>
        <v>26</v>
      </c>
      <c r="P12" s="176">
        <f>'Individual Stats'!R52+'Individual Stats'!R62</f>
        <v>0</v>
      </c>
      <c r="Q12" s="176">
        <f>'Individual Stats'!S52+'Individual Stats'!S62</f>
        <v>0</v>
      </c>
      <c r="R12" s="179">
        <f>'Individual Stats'!T52</f>
        <v>0.0001816655837</v>
      </c>
      <c r="S12" s="188"/>
      <c r="T12" s="405">
        <f t="shared" si="1"/>
        <v>0.3563738956</v>
      </c>
      <c r="U12" s="405">
        <f t="shared" si="2"/>
        <v>7.555126587</v>
      </c>
      <c r="V12" s="405">
        <f t="shared" si="3"/>
        <v>1.25</v>
      </c>
      <c r="W12" s="405">
        <f t="shared" si="4"/>
        <v>0.1781869478</v>
      </c>
      <c r="X12" s="405">
        <f t="shared" si="5"/>
        <v>0.01336402109</v>
      </c>
      <c r="Y12" s="407">
        <f t="shared" si="6"/>
        <v>1.448307224</v>
      </c>
      <c r="Z12" s="408">
        <f t="shared" si="8"/>
        <v>0.6771104017</v>
      </c>
      <c r="AA12" s="408">
        <f t="shared" si="9"/>
        <v>0.1158215161</v>
      </c>
      <c r="AB12" s="409">
        <f t="shared" si="10"/>
        <v>0</v>
      </c>
      <c r="AC12" s="409">
        <f t="shared" si="11"/>
        <v>0.01016949153</v>
      </c>
      <c r="AD12" s="409">
        <f t="shared" si="12"/>
        <v>0.1717514124</v>
      </c>
      <c r="AE12" s="410">
        <f t="shared" si="13"/>
        <v>0.06214689266</v>
      </c>
      <c r="AF12" s="410">
        <f t="shared" si="14"/>
        <v>3.599376346</v>
      </c>
      <c r="AG12" s="403">
        <f t="shared" si="15"/>
        <v>1.853477877</v>
      </c>
    </row>
    <row r="13">
      <c r="A13" s="49" t="s">
        <v>267</v>
      </c>
      <c r="B13" s="50" t="s">
        <v>236</v>
      </c>
      <c r="C13" s="64">
        <f>'Individual Stats'!C11+'Individual Stats'!C48</f>
        <v>26</v>
      </c>
      <c r="D13" s="64">
        <f>'Individual Stats'!F11+'Individual Stats'!F48</f>
        <v>13</v>
      </c>
      <c r="E13" s="64">
        <f>'Individual Stats'!G11+'Individual Stats'!G48</f>
        <v>3013</v>
      </c>
      <c r="F13" s="64">
        <f>'Individual Stats'!H11+'Individual Stats'!H48</f>
        <v>14</v>
      </c>
      <c r="G13" s="64">
        <f>'Individual Stats'!I11+'Individual Stats'!I48</f>
        <v>2690</v>
      </c>
      <c r="H13" s="414">
        <f>'Individual Stats'!J11+'Individual Stats'!J48</f>
        <v>0.5143287037</v>
      </c>
      <c r="I13" s="64">
        <f>'Individual Stats'!K11+'Individual Stats'!K48</f>
        <v>323</v>
      </c>
      <c r="J13" s="415">
        <f t="shared" si="7"/>
        <v>0.4361132364</v>
      </c>
      <c r="K13" s="64">
        <f>'Individual Stats'!M11+'Individual Stats'!M48</f>
        <v>92</v>
      </c>
      <c r="L13" s="64">
        <f>'Individual Stats'!N11+'Individual Stats'!N48</f>
        <v>477</v>
      </c>
      <c r="M13" s="64">
        <f>'Individual Stats'!O11+'Individual Stats'!O48</f>
        <v>110</v>
      </c>
      <c r="N13" s="64">
        <f>'Individual Stats'!P11+'Individual Stats'!P48</f>
        <v>39</v>
      </c>
      <c r="O13" s="64">
        <f>'Individual Stats'!Q11+'Individual Stats'!Q48</f>
        <v>83</v>
      </c>
      <c r="P13" s="64">
        <f>'Individual Stats'!R11+'Individual Stats'!R48</f>
        <v>5</v>
      </c>
      <c r="Q13" s="64">
        <f>'Individual Stats'!S11+'Individual Stats'!S48</f>
        <v>0</v>
      </c>
      <c r="R13" s="68">
        <f>'Individual Stats'!T11</f>
        <v>0.000187762034</v>
      </c>
      <c r="S13" s="20"/>
      <c r="T13" s="405">
        <f t="shared" si="1"/>
        <v>0.4550159773</v>
      </c>
      <c r="U13" s="405">
        <f t="shared" si="2"/>
        <v>7.719069265</v>
      </c>
      <c r="V13" s="405">
        <f t="shared" si="3"/>
        <v>0.5</v>
      </c>
      <c r="W13" s="405">
        <f t="shared" si="4"/>
        <v>0.1242180116</v>
      </c>
      <c r="X13" s="405">
        <f t="shared" si="5"/>
        <v>0.0189027409</v>
      </c>
      <c r="Y13" s="407">
        <f t="shared" si="6"/>
        <v>1.505553805</v>
      </c>
      <c r="Z13" s="408">
        <f t="shared" si="8"/>
        <v>0.8452225573</v>
      </c>
      <c r="AA13" s="408">
        <f t="shared" si="9"/>
        <v>0.1120662496</v>
      </c>
      <c r="AB13" s="409">
        <f t="shared" si="10"/>
        <v>0.1923076923</v>
      </c>
      <c r="AC13" s="409">
        <f t="shared" si="11"/>
        <v>0.01294390972</v>
      </c>
      <c r="AD13" s="409">
        <f t="shared" si="12"/>
        <v>0.2077663458</v>
      </c>
      <c r="AE13" s="410">
        <f t="shared" si="13"/>
        <v>0.03484898772</v>
      </c>
      <c r="AF13" s="410">
        <f t="shared" si="14"/>
        <v>3.632026644</v>
      </c>
      <c r="AG13" s="403">
        <f t="shared" si="15"/>
        <v>1.807234673</v>
      </c>
    </row>
    <row r="14">
      <c r="A14" s="191" t="s">
        <v>263</v>
      </c>
      <c r="B14" s="416" t="s">
        <v>74</v>
      </c>
      <c r="C14" s="193">
        <f>'Individual Stats'!C56</f>
        <v>18</v>
      </c>
      <c r="D14" s="193">
        <f>'Individual Stats'!F56</f>
        <v>12</v>
      </c>
      <c r="E14" s="193">
        <f>'Individual Stats'!G56</f>
        <v>2272</v>
      </c>
      <c r="F14" s="193">
        <f>'Individual Stats'!H56</f>
        <v>13</v>
      </c>
      <c r="G14" s="193">
        <f>'Individual Stats'!I56</f>
        <v>2010</v>
      </c>
      <c r="H14" s="194">
        <f>'Individual Stats'!J56</f>
        <v>0.4525462963</v>
      </c>
      <c r="I14" s="193">
        <f>'Individual Stats'!K56</f>
        <v>262</v>
      </c>
      <c r="J14" s="195">
        <f t="shared" si="7"/>
        <v>0.4020460358</v>
      </c>
      <c r="K14" s="193">
        <f>'Individual Stats'!M56</f>
        <v>85</v>
      </c>
      <c r="L14" s="193">
        <f>'Individual Stats'!N56</f>
        <v>352</v>
      </c>
      <c r="M14" s="193">
        <f>'Individual Stats'!O56</f>
        <v>65</v>
      </c>
      <c r="N14" s="193">
        <f>'Individual Stats'!P56</f>
        <v>19</v>
      </c>
      <c r="O14" s="193">
        <f>'Individual Stats'!Q56</f>
        <v>61</v>
      </c>
      <c r="P14" s="193">
        <f>'Individual Stats'!R56</f>
        <v>3</v>
      </c>
      <c r="Q14" s="193">
        <f>'Individual Stats'!S56</f>
        <v>1</v>
      </c>
      <c r="R14" s="196">
        <f>'Individual Stats'!T56</f>
        <v>0.0002251474111</v>
      </c>
      <c r="S14" s="417"/>
      <c r="T14" s="405">
        <f t="shared" si="1"/>
        <v>0.4219948849</v>
      </c>
      <c r="U14" s="405">
        <f t="shared" si="2"/>
        <v>6.590792839</v>
      </c>
      <c r="V14" s="405">
        <f t="shared" si="3"/>
        <v>0.6666666667</v>
      </c>
      <c r="W14" s="405">
        <f t="shared" si="4"/>
        <v>0.1304347826</v>
      </c>
      <c r="X14" s="406">
        <f t="shared" si="5"/>
        <v>0.0199488491</v>
      </c>
      <c r="Y14" s="407">
        <f t="shared" si="6"/>
        <v>1.33486786</v>
      </c>
      <c r="Z14" s="408">
        <f t="shared" si="8"/>
        <v>0.6690537084</v>
      </c>
      <c r="AA14" s="408">
        <f t="shared" si="9"/>
        <v>0.09514066496</v>
      </c>
      <c r="AB14" s="409">
        <f t="shared" si="10"/>
        <v>0.1666666667</v>
      </c>
      <c r="AC14" s="409">
        <f t="shared" si="11"/>
        <v>0.008362676056</v>
      </c>
      <c r="AD14" s="409">
        <f t="shared" si="12"/>
        <v>0.1919014085</v>
      </c>
      <c r="AE14" s="410">
        <f t="shared" si="13"/>
        <v>0.04269366197</v>
      </c>
      <c r="AF14" s="410">
        <f t="shared" si="14"/>
        <v>3.084398977</v>
      </c>
      <c r="AG14" s="403">
        <f t="shared" si="15"/>
        <v>1.532930814</v>
      </c>
    </row>
    <row r="15">
      <c r="A15" s="191" t="s">
        <v>263</v>
      </c>
      <c r="B15" s="416" t="s">
        <v>234</v>
      </c>
      <c r="C15" s="193">
        <f>'Individual Stats'!C55</f>
        <v>18</v>
      </c>
      <c r="D15" s="193">
        <f>'Individual Stats'!F55</f>
        <v>6</v>
      </c>
      <c r="E15" s="193">
        <f>'Individual Stats'!G55</f>
        <v>2536</v>
      </c>
      <c r="F15" s="193">
        <f>'Individual Stats'!H55</f>
        <v>9</v>
      </c>
      <c r="G15" s="193">
        <f>'Individual Stats'!I55</f>
        <v>2274</v>
      </c>
      <c r="H15" s="194">
        <f>'Individual Stats'!J55</f>
        <v>0.4525462963</v>
      </c>
      <c r="I15" s="193">
        <f>'Individual Stats'!K55</f>
        <v>262</v>
      </c>
      <c r="J15" s="195">
        <f t="shared" si="7"/>
        <v>0.4020460358</v>
      </c>
      <c r="K15" s="193">
        <f>'Individual Stats'!M55</f>
        <v>78</v>
      </c>
      <c r="L15" s="193">
        <f>'Individual Stats'!N55</f>
        <v>403</v>
      </c>
      <c r="M15" s="193">
        <f>'Individual Stats'!O55</f>
        <v>68</v>
      </c>
      <c r="N15" s="193">
        <f>'Individual Stats'!P55</f>
        <v>20</v>
      </c>
      <c r="O15" s="193">
        <f>'Individual Stats'!Q55</f>
        <v>48</v>
      </c>
      <c r="P15" s="193">
        <f>'Individual Stats'!R55</f>
        <v>0</v>
      </c>
      <c r="Q15" s="193">
        <f>'Individual Stats'!S55</f>
        <v>0</v>
      </c>
      <c r="R15" s="196">
        <f>'Individual Stats'!T55</f>
        <v>0.0001990089254</v>
      </c>
      <c r="S15" s="198"/>
      <c r="T15" s="405">
        <f t="shared" si="1"/>
        <v>0.4158567775</v>
      </c>
      <c r="U15" s="405">
        <f t="shared" si="2"/>
        <v>7.39488491</v>
      </c>
      <c r="V15" s="405">
        <f t="shared" si="3"/>
        <v>0.3333333333</v>
      </c>
      <c r="W15" s="405">
        <f t="shared" si="4"/>
        <v>0.1196930946</v>
      </c>
      <c r="X15" s="405">
        <f t="shared" si="5"/>
        <v>0.01381074169</v>
      </c>
      <c r="Y15" s="407">
        <f t="shared" si="6"/>
        <v>1.341858483</v>
      </c>
      <c r="Z15" s="408">
        <f t="shared" si="8"/>
        <v>0.7534526854</v>
      </c>
      <c r="AA15" s="408">
        <f t="shared" si="9"/>
        <v>0.073657289</v>
      </c>
      <c r="AB15" s="409">
        <f t="shared" si="10"/>
        <v>0</v>
      </c>
      <c r="AC15" s="409">
        <f t="shared" si="11"/>
        <v>0.007886435331</v>
      </c>
      <c r="AD15" s="409">
        <f t="shared" si="12"/>
        <v>0.1936119874</v>
      </c>
      <c r="AE15" s="410">
        <f t="shared" si="13"/>
        <v>0.03312302839</v>
      </c>
      <c r="AF15" s="410">
        <f t="shared" si="14"/>
        <v>3.489514066</v>
      </c>
      <c r="AG15" s="403">
        <f t="shared" si="15"/>
        <v>1.526439831</v>
      </c>
    </row>
    <row r="16">
      <c r="A16" s="49" t="s">
        <v>267</v>
      </c>
      <c r="B16" s="50" t="s">
        <v>237</v>
      </c>
      <c r="C16" s="64">
        <f>'Individual Stats'!C12+'Individual Stats'!C63</f>
        <v>22</v>
      </c>
      <c r="D16" s="64">
        <f>'Individual Stats'!F12+'Individual Stats'!F63</f>
        <v>7</v>
      </c>
      <c r="E16" s="64">
        <f>'Individual Stats'!G12+'Individual Stats'!G63</f>
        <v>2454</v>
      </c>
      <c r="F16" s="64">
        <f>'Individual Stats'!H12+'Individual Stats'!H63</f>
        <v>13</v>
      </c>
      <c r="G16" s="64">
        <f>'Individual Stats'!I12+'Individual Stats'!I63</f>
        <v>2256</v>
      </c>
      <c r="H16" s="414">
        <f>'Individual Stats'!J12+'Individual Stats'!J63</f>
        <v>0.4624421296</v>
      </c>
      <c r="I16" s="64">
        <f>'Individual Stats'!K12+'Individual Stats'!K63</f>
        <v>198</v>
      </c>
      <c r="J16" s="67">
        <f t="shared" si="7"/>
        <v>0.2973345013</v>
      </c>
      <c r="K16" s="64">
        <f>'Individual Stats'!M12+'Individual Stats'!M63</f>
        <v>80</v>
      </c>
      <c r="L16" s="64">
        <f>'Individual Stats'!N12+'Individual Stats'!N63</f>
        <v>378</v>
      </c>
      <c r="M16" s="64">
        <f>'Individual Stats'!O12+'Individual Stats'!O63</f>
        <v>92</v>
      </c>
      <c r="N16" s="64">
        <f>'Individual Stats'!P12+'Individual Stats'!P63</f>
        <v>28</v>
      </c>
      <c r="O16" s="64">
        <f>'Individual Stats'!Q12+'Individual Stats'!Q63</f>
        <v>75</v>
      </c>
      <c r="P16" s="64">
        <f>'Individual Stats'!R12+'Individual Stats'!R63</f>
        <v>2</v>
      </c>
      <c r="Q16" s="64">
        <f>'Individual Stats'!S12+'Individual Stats'!S63</f>
        <v>0</v>
      </c>
      <c r="R16" s="68">
        <f>'Individual Stats'!T12</f>
        <v>0.0002083092081</v>
      </c>
      <c r="S16" s="20"/>
      <c r="T16" s="405">
        <f t="shared" si="1"/>
        <v>0.3168564635</v>
      </c>
      <c r="U16" s="405">
        <f t="shared" si="2"/>
        <v>7.092479039</v>
      </c>
      <c r="V16" s="405">
        <f t="shared" si="3"/>
        <v>0.3181818182</v>
      </c>
      <c r="W16" s="405">
        <f t="shared" si="4"/>
        <v>0.120135152</v>
      </c>
      <c r="X16" s="405">
        <f t="shared" si="5"/>
        <v>0.01952196221</v>
      </c>
      <c r="Y16" s="407">
        <f t="shared" si="6"/>
        <v>1.228947338</v>
      </c>
      <c r="Z16" s="408">
        <f t="shared" si="8"/>
        <v>0.7478413215</v>
      </c>
      <c r="AA16" s="408">
        <f t="shared" si="9"/>
        <v>0.112626705</v>
      </c>
      <c r="AB16" s="409">
        <f t="shared" si="10"/>
        <v>0.09090909091</v>
      </c>
      <c r="AC16" s="409">
        <f t="shared" si="11"/>
        <v>0.01140994295</v>
      </c>
      <c r="AD16" s="409">
        <f t="shared" si="12"/>
        <v>0.2029339853</v>
      </c>
      <c r="AE16" s="410">
        <f t="shared" si="13"/>
        <v>0.03545232274</v>
      </c>
      <c r="AF16" s="410">
        <f t="shared" si="14"/>
        <v>3.387811288</v>
      </c>
      <c r="AG16" s="403">
        <f t="shared" si="15"/>
        <v>1.513354949</v>
      </c>
    </row>
    <row r="17">
      <c r="A17" s="103" t="s">
        <v>268</v>
      </c>
      <c r="B17" s="418" t="s">
        <v>42</v>
      </c>
      <c r="C17" s="419">
        <f>'Individual Stats'!C23</f>
        <v>14</v>
      </c>
      <c r="D17" s="419">
        <f>'Individual Stats'!F23</f>
        <v>15</v>
      </c>
      <c r="E17" s="419">
        <f>'Individual Stats'!G23</f>
        <v>1125</v>
      </c>
      <c r="F17" s="419">
        <f>'Individual Stats'!H23</f>
        <v>7</v>
      </c>
      <c r="G17" s="419">
        <f>'Individual Stats'!I23</f>
        <v>1123</v>
      </c>
      <c r="H17" s="420">
        <f>'Individual Stats'!J23</f>
        <v>0.2343981481</v>
      </c>
      <c r="I17" s="419">
        <f>'Individual Stats'!K23</f>
        <v>2</v>
      </c>
      <c r="J17" s="421">
        <f t="shared" si="7"/>
        <v>0.005925340707</v>
      </c>
      <c r="K17" s="419">
        <f>'Individual Stats'!M23</f>
        <v>54</v>
      </c>
      <c r="L17" s="419">
        <f>'Individual Stats'!N23</f>
        <v>176</v>
      </c>
      <c r="M17" s="419">
        <f>'Individual Stats'!O23</f>
        <v>22</v>
      </c>
      <c r="N17" s="419">
        <f>'Individual Stats'!P23</f>
        <v>6</v>
      </c>
      <c r="O17" s="419">
        <f>'Individual Stats'!Q23</f>
        <v>23</v>
      </c>
      <c r="P17" s="419">
        <f>'Individual Stats'!R23</f>
        <v>0</v>
      </c>
      <c r="Q17" s="419">
        <f>'Individual Stats'!S23</f>
        <v>0</v>
      </c>
      <c r="R17" s="422">
        <f>'Individual Stats'!T23</f>
        <v>0.0002087249761</v>
      </c>
      <c r="S17" s="110"/>
      <c r="T17" s="405">
        <f t="shared" si="1"/>
        <v>0.02666403318</v>
      </c>
      <c r="U17" s="405">
        <f t="shared" si="2"/>
        <v>6.680821647</v>
      </c>
      <c r="V17" s="405">
        <f t="shared" si="3"/>
        <v>1.071428571</v>
      </c>
      <c r="W17" s="405">
        <f t="shared" si="4"/>
        <v>0.1599841991</v>
      </c>
      <c r="X17" s="405">
        <f t="shared" si="5"/>
        <v>0.02073869247</v>
      </c>
      <c r="Y17" s="407">
        <f t="shared" si="6"/>
        <v>0.9845800062</v>
      </c>
      <c r="Z17" s="408">
        <f t="shared" si="8"/>
        <v>0.6043847521</v>
      </c>
      <c r="AA17" s="408">
        <f t="shared" si="9"/>
        <v>0.06814141813</v>
      </c>
      <c r="AB17" s="409">
        <f t="shared" si="10"/>
        <v>0</v>
      </c>
      <c r="AC17" s="409">
        <f t="shared" si="11"/>
        <v>0.005333333333</v>
      </c>
      <c r="AD17" s="409">
        <f t="shared" si="12"/>
        <v>0.1813333333</v>
      </c>
      <c r="AE17" s="410">
        <f t="shared" si="13"/>
        <v>0.06133333333</v>
      </c>
      <c r="AF17" s="410">
        <f t="shared" si="14"/>
        <v>3.327078807</v>
      </c>
      <c r="AG17" s="403">
        <f t="shared" si="15"/>
        <v>1.179364681</v>
      </c>
    </row>
    <row r="18">
      <c r="A18" s="174" t="s">
        <v>266</v>
      </c>
      <c r="B18" s="413" t="s">
        <v>65</v>
      </c>
      <c r="C18" s="176">
        <f>'Individual Stats'!C47+'Individual Stats'!C7</f>
        <v>22</v>
      </c>
      <c r="D18" s="176">
        <f>'Individual Stats'!F47+'Individual Stats'!F7</f>
        <v>4</v>
      </c>
      <c r="E18" s="176">
        <f>'Individual Stats'!G47+'Individual Stats'!G7</f>
        <v>1627</v>
      </c>
      <c r="F18" s="176">
        <f>'Individual Stats'!H47+'Individual Stats'!H7</f>
        <v>4</v>
      </c>
      <c r="G18" s="176">
        <f>'Individual Stats'!I47+'Individual Stats'!I7</f>
        <v>1675</v>
      </c>
      <c r="H18" s="177">
        <f>'Individual Stats'!J47+'Individual Stats'!J7</f>
        <v>0.2766550926</v>
      </c>
      <c r="I18" s="176">
        <f>'Individual Stats'!K47+'Individual Stats'!K7</f>
        <v>-48</v>
      </c>
      <c r="J18" s="178">
        <f t="shared" si="7"/>
        <v>-0.1204869682</v>
      </c>
      <c r="K18" s="176">
        <f>'Individual Stats'!M47+'Individual Stats'!M7</f>
        <v>50</v>
      </c>
      <c r="L18" s="176">
        <f>'Individual Stats'!N47+'Individual Stats'!N7</f>
        <v>255</v>
      </c>
      <c r="M18" s="176">
        <f>'Individual Stats'!O47+'Individual Stats'!O7</f>
        <v>46</v>
      </c>
      <c r="N18" s="176">
        <f>'Individual Stats'!P47+'Individual Stats'!P7</f>
        <v>25</v>
      </c>
      <c r="O18" s="176">
        <f>'Individual Stats'!Q47+'Individual Stats'!Q7</f>
        <v>35</v>
      </c>
      <c r="P18" s="176">
        <f>'Individual Stats'!R47+'Individual Stats'!R7</f>
        <v>2</v>
      </c>
      <c r="Q18" s="176">
        <f>'Individual Stats'!S47+'Individual Stats'!S7</f>
        <v>0</v>
      </c>
      <c r="R18" s="179">
        <f>'Individual Stats'!T47</f>
        <v>0.000162835249</v>
      </c>
      <c r="S18" s="181"/>
      <c r="T18" s="405">
        <f t="shared" si="1"/>
        <v>-0.1104463875</v>
      </c>
      <c r="U18" s="405">
        <f t="shared" si="2"/>
        <v>8.298539932</v>
      </c>
      <c r="V18" s="405">
        <f t="shared" si="3"/>
        <v>0.1818181818</v>
      </c>
      <c r="W18" s="405">
        <f t="shared" si="4"/>
        <v>0.1255072585</v>
      </c>
      <c r="X18" s="405">
        <f t="shared" si="5"/>
        <v>0.01004058068</v>
      </c>
      <c r="Y18" s="407">
        <f t="shared" si="6"/>
        <v>0.8596912521</v>
      </c>
      <c r="Z18" s="408">
        <f t="shared" si="8"/>
        <v>0.8183073254</v>
      </c>
      <c r="AA18" s="408">
        <f t="shared" si="9"/>
        <v>0.08785508095</v>
      </c>
      <c r="AB18" s="409">
        <f t="shared" si="10"/>
        <v>0.09090909091</v>
      </c>
      <c r="AC18" s="409">
        <f t="shared" si="11"/>
        <v>0.01536570375</v>
      </c>
      <c r="AD18" s="409">
        <f t="shared" si="12"/>
        <v>0.2003687769</v>
      </c>
      <c r="AE18" s="410">
        <f t="shared" si="13"/>
        <v>0.0331899201</v>
      </c>
      <c r="AF18" s="410">
        <f t="shared" si="14"/>
        <v>4.20449316</v>
      </c>
      <c r="AG18" s="403">
        <f t="shared" si="15"/>
        <v>1.136225506</v>
      </c>
    </row>
    <row r="19">
      <c r="A19" s="209" t="s">
        <v>264</v>
      </c>
      <c r="B19" s="393" t="s">
        <v>67</v>
      </c>
      <c r="C19" s="211">
        <f>'Individual Stats'!C49+'Individual Stats'!C67</f>
        <v>22</v>
      </c>
      <c r="D19" s="211">
        <f>'Individual Stats'!F49+'Individual Stats'!F67</f>
        <v>2</v>
      </c>
      <c r="E19" s="211">
        <f>'Individual Stats'!G49+'Individual Stats'!G67</f>
        <v>2126</v>
      </c>
      <c r="F19" s="211">
        <f>'Individual Stats'!H49+'Individual Stats'!H67</f>
        <v>7</v>
      </c>
      <c r="G19" s="211">
        <f>'Individual Stats'!I49+'Individual Stats'!I67</f>
        <v>2085</v>
      </c>
      <c r="H19" s="423">
        <f>'Individual Stats'!J49+'Individual Stats'!J67</f>
        <v>0.3979976852</v>
      </c>
      <c r="I19" s="211">
        <f>'Individual Stats'!K49+'Individual Stats'!K67</f>
        <v>41</v>
      </c>
      <c r="J19" s="424">
        <f t="shared" si="7"/>
        <v>0.07153866287</v>
      </c>
      <c r="K19" s="211">
        <f>'Individual Stats'!M49+'Individual Stats'!M67</f>
        <v>50</v>
      </c>
      <c r="L19" s="211">
        <f>'Individual Stats'!N49+'Individual Stats'!N67</f>
        <v>323</v>
      </c>
      <c r="M19" s="211">
        <f>'Individual Stats'!O49+'Individual Stats'!O67</f>
        <v>54</v>
      </c>
      <c r="N19" s="211">
        <f>'Individual Stats'!P49+'Individual Stats'!P67</f>
        <v>16</v>
      </c>
      <c r="O19" s="211">
        <f>'Individual Stats'!Q49+'Individual Stats'!Q67</f>
        <v>44</v>
      </c>
      <c r="P19" s="211">
        <f>'Individual Stats'!R49+'Individual Stats'!R67</f>
        <v>1</v>
      </c>
      <c r="Q19" s="211">
        <f>'Individual Stats'!S49+'Individual Stats'!S67</f>
        <v>0</v>
      </c>
      <c r="R19" s="425">
        <f>'Individual Stats'!T49</f>
        <v>0.0001989293981</v>
      </c>
      <c r="S19" s="188"/>
      <c r="T19" s="405">
        <f t="shared" si="1"/>
        <v>0.08375258092</v>
      </c>
      <c r="U19" s="405">
        <f t="shared" si="2"/>
        <v>7.359758048</v>
      </c>
      <c r="V19" s="405">
        <f t="shared" si="3"/>
        <v>0.09090909091</v>
      </c>
      <c r="W19" s="405">
        <f t="shared" si="4"/>
        <v>0.08724227179</v>
      </c>
      <c r="X19" s="405">
        <f t="shared" si="5"/>
        <v>0.01221391805</v>
      </c>
      <c r="Y19" s="407">
        <f t="shared" si="6"/>
        <v>0.8626870091</v>
      </c>
      <c r="Z19" s="408">
        <f t="shared" si="8"/>
        <v>0.6857242563</v>
      </c>
      <c r="AA19" s="408">
        <f t="shared" si="9"/>
        <v>0.07677319917</v>
      </c>
      <c r="AB19" s="409">
        <f t="shared" si="10"/>
        <v>0.04545454545</v>
      </c>
      <c r="AC19" s="409">
        <f t="shared" si="11"/>
        <v>0.007525870179</v>
      </c>
      <c r="AD19" s="409">
        <f t="shared" si="12"/>
        <v>0.1848541863</v>
      </c>
      <c r="AE19" s="410">
        <f t="shared" si="13"/>
        <v>0.02445907808</v>
      </c>
      <c r="AF19" s="410">
        <f t="shared" si="14"/>
        <v>3.638002734</v>
      </c>
      <c r="AG19" s="403">
        <f t="shared" si="15"/>
        <v>1.060127349</v>
      </c>
    </row>
    <row r="20">
      <c r="A20" s="77" t="s">
        <v>265</v>
      </c>
      <c r="B20" s="78" t="s">
        <v>35</v>
      </c>
      <c r="C20" s="91">
        <f>'Individual Stats'!C16</f>
        <v>18</v>
      </c>
      <c r="D20" s="92">
        <f>'Individual Stats'!F16</f>
        <v>59</v>
      </c>
      <c r="E20" s="92">
        <f>'Individual Stats'!G16</f>
        <v>1044</v>
      </c>
      <c r="F20" s="92">
        <f>'Individual Stats'!H16</f>
        <v>9</v>
      </c>
      <c r="G20" s="92">
        <f>'Individual Stats'!I16</f>
        <v>1028</v>
      </c>
      <c r="H20" s="93">
        <f>'Individual Stats'!J16</f>
        <v>0.3828356481</v>
      </c>
      <c r="I20" s="92">
        <f>'Individual Stats'!K16</f>
        <v>16</v>
      </c>
      <c r="J20" s="94">
        <f t="shared" si="7"/>
        <v>0.02902318832</v>
      </c>
      <c r="K20" s="92">
        <f>'Individual Stats'!M16</f>
        <v>52</v>
      </c>
      <c r="L20" s="92">
        <f>'Individual Stats'!N16</f>
        <v>103</v>
      </c>
      <c r="M20" s="92">
        <f>'Individual Stats'!O16</f>
        <v>10</v>
      </c>
      <c r="N20" s="92">
        <f>'Individual Stats'!P16</f>
        <v>4</v>
      </c>
      <c r="O20" s="92">
        <f>'Individual Stats'!Q16</f>
        <v>23</v>
      </c>
      <c r="P20" s="92">
        <f>'Individual Stats'!R16</f>
        <v>1</v>
      </c>
      <c r="Q20" s="92">
        <f>'Individual Stats'!S16</f>
        <v>1</v>
      </c>
      <c r="R20" s="426">
        <f>'Individual Stats'!T16</f>
        <v>0.000372408218</v>
      </c>
      <c r="S20" s="20"/>
      <c r="T20" s="405">
        <f t="shared" si="1"/>
        <v>0.04534873175</v>
      </c>
      <c r="U20" s="405">
        <f t="shared" si="2"/>
        <v>3.774828431</v>
      </c>
      <c r="V20" s="405">
        <f t="shared" si="3"/>
        <v>3.277777778</v>
      </c>
      <c r="W20" s="405">
        <f t="shared" si="4"/>
        <v>0.09432536203</v>
      </c>
      <c r="X20" s="405">
        <f t="shared" si="5"/>
        <v>0.01632554343</v>
      </c>
      <c r="Y20" s="407">
        <f t="shared" si="6"/>
        <v>0.9911361705</v>
      </c>
      <c r="Z20" s="408">
        <f t="shared" si="8"/>
        <v>0.2122320646</v>
      </c>
      <c r="AA20" s="408">
        <f t="shared" si="9"/>
        <v>0.04353478248</v>
      </c>
      <c r="AB20" s="409">
        <f t="shared" si="10"/>
        <v>0.05555555556</v>
      </c>
      <c r="AC20" s="409">
        <f t="shared" si="11"/>
        <v>0.003831417625</v>
      </c>
      <c r="AD20" s="409">
        <f t="shared" si="12"/>
        <v>0.1120689655</v>
      </c>
      <c r="AE20" s="410">
        <f t="shared" si="13"/>
        <v>0.1063218391</v>
      </c>
      <c r="AF20" s="410">
        <f t="shared" si="14"/>
        <v>1.864739849</v>
      </c>
      <c r="AG20" s="403">
        <f t="shared" si="15"/>
        <v>1.015378497</v>
      </c>
    </row>
    <row r="21">
      <c r="A21" s="77" t="s">
        <v>265</v>
      </c>
      <c r="B21" s="78" t="s">
        <v>37</v>
      </c>
      <c r="C21" s="91">
        <f>'Individual Stats'!C18</f>
        <v>18</v>
      </c>
      <c r="D21" s="92">
        <f>'Individual Stats'!F18</f>
        <v>5</v>
      </c>
      <c r="E21" s="92">
        <f>'Individual Stats'!G18</f>
        <v>1887</v>
      </c>
      <c r="F21" s="92">
        <f>'Individual Stats'!H18</f>
        <v>12</v>
      </c>
      <c r="G21" s="92">
        <f>'Individual Stats'!I18</f>
        <v>1906</v>
      </c>
      <c r="H21" s="93">
        <f>'Individual Stats'!J18</f>
        <v>0.3828356481</v>
      </c>
      <c r="I21" s="92">
        <f>'Individual Stats'!K18</f>
        <v>-19</v>
      </c>
      <c r="J21" s="94">
        <f t="shared" si="7"/>
        <v>-0.03446503613</v>
      </c>
      <c r="K21" s="92">
        <f>'Individual Stats'!M18</f>
        <v>51</v>
      </c>
      <c r="L21" s="92">
        <f>'Individual Stats'!N18</f>
        <v>285</v>
      </c>
      <c r="M21" s="92">
        <f>'Individual Stats'!O18</f>
        <v>58</v>
      </c>
      <c r="N21" s="92">
        <f>'Individual Stats'!P18</f>
        <v>21</v>
      </c>
      <c r="O21" s="92">
        <f>'Individual Stats'!Q18</f>
        <v>48</v>
      </c>
      <c r="P21" s="92">
        <f>'Individual Stats'!R18</f>
        <v>3</v>
      </c>
      <c r="Q21" s="92">
        <f>'Individual Stats'!S18</f>
        <v>0</v>
      </c>
      <c r="R21" s="95">
        <f>'Individual Stats'!T18</f>
        <v>0.0002008581575</v>
      </c>
      <c r="S21" s="20"/>
      <c r="T21" s="405">
        <f t="shared" si="1"/>
        <v>-0.01269764489</v>
      </c>
      <c r="U21" s="405">
        <f t="shared" si="2"/>
        <v>6.902076972</v>
      </c>
      <c r="V21" s="405">
        <f t="shared" si="3"/>
        <v>0.2777777778</v>
      </c>
      <c r="W21" s="405">
        <f t="shared" si="4"/>
        <v>0.09251141276</v>
      </c>
      <c r="X21" s="405">
        <f t="shared" si="5"/>
        <v>0.02176739124</v>
      </c>
      <c r="Y21" s="407">
        <f t="shared" si="6"/>
        <v>0.7738794664</v>
      </c>
      <c r="Z21" s="408">
        <f t="shared" si="8"/>
        <v>0.6602775342</v>
      </c>
      <c r="AA21" s="408">
        <f t="shared" si="9"/>
        <v>0.08706956495</v>
      </c>
      <c r="AB21" s="409">
        <f t="shared" si="10"/>
        <v>0.1666666667</v>
      </c>
      <c r="AC21" s="409">
        <f t="shared" si="11"/>
        <v>0.01112877583</v>
      </c>
      <c r="AD21" s="409">
        <f t="shared" si="12"/>
        <v>0.1928987811</v>
      </c>
      <c r="AE21" s="410">
        <f t="shared" si="13"/>
        <v>0.02967673556</v>
      </c>
      <c r="AF21" s="410">
        <f t="shared" si="14"/>
        <v>3.457387308</v>
      </c>
      <c r="AG21" s="403">
        <f t="shared" si="15"/>
        <v>1.000740631</v>
      </c>
    </row>
    <row r="22">
      <c r="A22" s="191" t="s">
        <v>263</v>
      </c>
      <c r="B22" s="392" t="s">
        <v>75</v>
      </c>
      <c r="C22" s="193">
        <f>'Individual Stats'!C57</f>
        <v>18</v>
      </c>
      <c r="D22" s="193">
        <f>'Individual Stats'!F57</f>
        <v>29</v>
      </c>
      <c r="E22" s="193">
        <f>'Individual Stats'!G57</f>
        <v>1866</v>
      </c>
      <c r="F22" s="193">
        <f>'Individual Stats'!H57</f>
        <v>8</v>
      </c>
      <c r="G22" s="193">
        <f>'Individual Stats'!I57</f>
        <v>1908</v>
      </c>
      <c r="H22" s="194">
        <f>'Individual Stats'!J57</f>
        <v>0.4525462963</v>
      </c>
      <c r="I22" s="193">
        <f>'Individual Stats'!K57</f>
        <v>-42</v>
      </c>
      <c r="J22" s="195">
        <f t="shared" si="7"/>
        <v>-0.06445012788</v>
      </c>
      <c r="K22" s="193">
        <f>'Individual Stats'!M57</f>
        <v>59</v>
      </c>
      <c r="L22" s="193">
        <f>'Individual Stats'!N57</f>
        <v>288</v>
      </c>
      <c r="M22" s="193">
        <f>'Individual Stats'!O57</f>
        <v>50</v>
      </c>
      <c r="N22" s="193">
        <f>'Individual Stats'!P57</f>
        <v>14</v>
      </c>
      <c r="O22" s="193">
        <f>'Individual Stats'!Q57</f>
        <v>38</v>
      </c>
      <c r="P22" s="193">
        <f>'Individual Stats'!R57</f>
        <v>1</v>
      </c>
      <c r="Q22" s="193">
        <f>'Individual Stats'!S57</f>
        <v>3</v>
      </c>
      <c r="R22" s="196">
        <f>'Individual Stats'!T57</f>
        <v>0.0002371835934</v>
      </c>
      <c r="S22" s="198"/>
      <c r="T22" s="405">
        <f t="shared" si="1"/>
        <v>-0.05217391304</v>
      </c>
      <c r="U22" s="405">
        <f t="shared" si="2"/>
        <v>5.803580563</v>
      </c>
      <c r="V22" s="405">
        <f t="shared" si="3"/>
        <v>1.611111111</v>
      </c>
      <c r="W22" s="405">
        <f t="shared" si="4"/>
        <v>0.0905370844</v>
      </c>
      <c r="X22" s="405">
        <f t="shared" si="5"/>
        <v>0.01227621483</v>
      </c>
      <c r="Y22" s="407">
        <f t="shared" si="6"/>
        <v>0.8884626314</v>
      </c>
      <c r="Z22" s="408">
        <f t="shared" si="8"/>
        <v>0.5401534527</v>
      </c>
      <c r="AA22" s="408">
        <f t="shared" si="9"/>
        <v>0.06291560102</v>
      </c>
      <c r="AB22" s="409">
        <f t="shared" si="10"/>
        <v>0.05555555556</v>
      </c>
      <c r="AC22" s="409">
        <f t="shared" si="11"/>
        <v>0.007502679528</v>
      </c>
      <c r="AD22" s="409">
        <f t="shared" si="12"/>
        <v>0.1886387996</v>
      </c>
      <c r="AE22" s="410">
        <f t="shared" si="13"/>
        <v>0.04715969989</v>
      </c>
      <c r="AF22" s="410">
        <f t="shared" si="14"/>
        <v>2.927877238</v>
      </c>
      <c r="AG22" s="403">
        <f t="shared" si="15"/>
        <v>0.9661556901</v>
      </c>
    </row>
    <row r="23">
      <c r="A23" s="49" t="s">
        <v>267</v>
      </c>
      <c r="B23" s="70" t="s">
        <v>32</v>
      </c>
      <c r="C23" s="64">
        <f>'Individual Stats'!C13</f>
        <v>13</v>
      </c>
      <c r="D23" s="65">
        <f>'Individual Stats'!F13</f>
        <v>2</v>
      </c>
      <c r="E23" s="65">
        <f>'Individual Stats'!G13</f>
        <v>1333</v>
      </c>
      <c r="F23" s="65">
        <f>'Individual Stats'!H13</f>
        <v>2</v>
      </c>
      <c r="G23" s="65">
        <f>'Individual Stats'!I13</f>
        <v>1381</v>
      </c>
      <c r="H23" s="66">
        <f>'Individual Stats'!J13</f>
        <v>0.2464814815</v>
      </c>
      <c r="I23" s="65">
        <f>'Individual Stats'!K13</f>
        <v>-48</v>
      </c>
      <c r="J23" s="415">
        <f t="shared" si="7"/>
        <v>-0.1352366642</v>
      </c>
      <c r="K23" s="65">
        <f>'Individual Stats'!M13</f>
        <v>25</v>
      </c>
      <c r="L23" s="65">
        <f>'Individual Stats'!N13</f>
        <v>210</v>
      </c>
      <c r="M23" s="65">
        <f>'Individual Stats'!O13</f>
        <v>42</v>
      </c>
      <c r="N23" s="65">
        <f>'Individual Stats'!P13</f>
        <v>18</v>
      </c>
      <c r="O23" s="65">
        <f>'Individual Stats'!Q13</f>
        <v>24</v>
      </c>
      <c r="P23" s="65">
        <f>'Individual Stats'!R13</f>
        <v>1</v>
      </c>
      <c r="Q23" s="65">
        <f>'Individual Stats'!S13</f>
        <v>0</v>
      </c>
      <c r="R23" s="68">
        <f>'Individual Stats'!T13</f>
        <v>0.0001784804355</v>
      </c>
      <c r="S23" s="20"/>
      <c r="T23" s="405">
        <f t="shared" si="1"/>
        <v>-0.1296018032</v>
      </c>
      <c r="U23" s="405">
        <f t="shared" si="2"/>
        <v>7.652141247</v>
      </c>
      <c r="V23" s="405">
        <f t="shared" si="3"/>
        <v>0.1538461538</v>
      </c>
      <c r="W23" s="405">
        <f t="shared" si="4"/>
        <v>0.07043576258</v>
      </c>
      <c r="X23" s="405">
        <f t="shared" si="5"/>
        <v>0.005634861007</v>
      </c>
      <c r="Y23" s="407">
        <f t="shared" si="6"/>
        <v>0.7266745651</v>
      </c>
      <c r="Z23" s="408">
        <f t="shared" si="8"/>
        <v>0.7607062359</v>
      </c>
      <c r="AA23" s="408">
        <f t="shared" si="9"/>
        <v>0.06761833208</v>
      </c>
      <c r="AB23" s="409">
        <f t="shared" si="10"/>
        <v>0.07692307692</v>
      </c>
      <c r="AC23" s="409">
        <f t="shared" si="11"/>
        <v>0.01350337584</v>
      </c>
      <c r="AD23" s="409">
        <f t="shared" si="12"/>
        <v>0.2025506377</v>
      </c>
      <c r="AE23" s="410">
        <f t="shared" si="13"/>
        <v>0.02025506377</v>
      </c>
      <c r="AF23" s="410">
        <f t="shared" si="14"/>
        <v>3.890871525</v>
      </c>
      <c r="AG23" s="403">
        <f t="shared" si="15"/>
        <v>0.9412377506</v>
      </c>
    </row>
    <row r="24">
      <c r="A24" s="142" t="s">
        <v>261</v>
      </c>
      <c r="B24" s="143" t="s">
        <v>56</v>
      </c>
      <c r="C24" s="154">
        <f>'Individual Stats'!C38</f>
        <v>18</v>
      </c>
      <c r="D24" s="154">
        <f>'Individual Stats'!F38</f>
        <v>7</v>
      </c>
      <c r="E24" s="154">
        <f>'Individual Stats'!G38</f>
        <v>1644</v>
      </c>
      <c r="F24" s="154">
        <f>'Individual Stats'!H38</f>
        <v>9</v>
      </c>
      <c r="G24" s="154">
        <f>'Individual Stats'!I38</f>
        <v>1679</v>
      </c>
      <c r="H24" s="155">
        <f>'Individual Stats'!J38</f>
        <v>0.3434027778</v>
      </c>
      <c r="I24" s="154">
        <f>'Individual Stats'!K38</f>
        <v>-35</v>
      </c>
      <c r="J24" s="156">
        <f t="shared" si="7"/>
        <v>-0.07077856421</v>
      </c>
      <c r="K24" s="154">
        <f>'Individual Stats'!M38</f>
        <v>61</v>
      </c>
      <c r="L24" s="154">
        <f>'Individual Stats'!N38</f>
        <v>238</v>
      </c>
      <c r="M24" s="154">
        <f>'Individual Stats'!O38</f>
        <v>52</v>
      </c>
      <c r="N24" s="154">
        <f>'Individual Stats'!P38</f>
        <v>10</v>
      </c>
      <c r="O24" s="154">
        <f>'Individual Stats'!Q38</f>
        <v>37</v>
      </c>
      <c r="P24" s="154">
        <f>'Individual Stats'!R38</f>
        <v>1</v>
      </c>
      <c r="Q24" s="154">
        <f>'Individual Stats'!S38</f>
        <v>0</v>
      </c>
      <c r="R24" s="157">
        <f>'Individual Stats'!T38</f>
        <v>0.0002045281583</v>
      </c>
      <c r="S24" s="20"/>
      <c r="T24" s="405">
        <f t="shared" si="1"/>
        <v>-0.05257836198</v>
      </c>
      <c r="U24" s="405">
        <f t="shared" si="2"/>
        <v>6.738119312</v>
      </c>
      <c r="V24" s="405">
        <f t="shared" si="3"/>
        <v>0.3888888889</v>
      </c>
      <c r="W24" s="405">
        <f t="shared" si="4"/>
        <v>0.1233569262</v>
      </c>
      <c r="X24" s="405">
        <f t="shared" si="5"/>
        <v>0.01820020222</v>
      </c>
      <c r="Y24" s="407">
        <f t="shared" si="6"/>
        <v>0.7370295472</v>
      </c>
      <c r="Z24" s="408">
        <f t="shared" si="8"/>
        <v>0.6066734075</v>
      </c>
      <c r="AA24" s="408">
        <f t="shared" si="9"/>
        <v>0.07482305359</v>
      </c>
      <c r="AB24" s="409">
        <f t="shared" si="10"/>
        <v>0.05555555556</v>
      </c>
      <c r="AC24" s="409">
        <f t="shared" si="11"/>
        <v>0.006082725061</v>
      </c>
      <c r="AD24" s="409">
        <f t="shared" si="12"/>
        <v>0.1824817518</v>
      </c>
      <c r="AE24" s="410">
        <f t="shared" si="13"/>
        <v>0.04136253041</v>
      </c>
      <c r="AF24" s="410">
        <f t="shared" si="14"/>
        <v>3.395348837</v>
      </c>
      <c r="AG24" s="403">
        <f t="shared" si="15"/>
        <v>0.9317862143</v>
      </c>
    </row>
    <row r="25">
      <c r="A25" s="142" t="s">
        <v>261</v>
      </c>
      <c r="B25" s="143" t="s">
        <v>54</v>
      </c>
      <c r="C25" s="154">
        <f>'Individual Stats'!C36+'Individual Stats'!C69</f>
        <v>20</v>
      </c>
      <c r="D25" s="154">
        <f>'Individual Stats'!F36+'Individual Stats'!F69</f>
        <v>12</v>
      </c>
      <c r="E25" s="154">
        <f>'Individual Stats'!G36+'Individual Stats'!G69</f>
        <v>1986</v>
      </c>
      <c r="F25" s="154">
        <f>'Individual Stats'!H36+'Individual Stats'!H69</f>
        <v>7</v>
      </c>
      <c r="G25" s="154">
        <f>'Individual Stats'!I36+'Individual Stats'!I69</f>
        <v>2118</v>
      </c>
      <c r="H25" s="155">
        <f>'Individual Stats'!J36+'Individual Stats'!J69</f>
        <v>0.382037037</v>
      </c>
      <c r="I25" s="154">
        <f>'Individual Stats'!K36+'Individual Stats'!K69</f>
        <v>-132</v>
      </c>
      <c r="J25" s="156">
        <f t="shared" si="7"/>
        <v>-0.2399418323</v>
      </c>
      <c r="K25" s="154">
        <f>'Individual Stats'!M36+'Individual Stats'!M69</f>
        <v>93</v>
      </c>
      <c r="L25" s="154">
        <f>'Individual Stats'!N36+'Individual Stats'!N69</f>
        <v>269</v>
      </c>
      <c r="M25" s="154">
        <f>'Individual Stats'!O36+'Individual Stats'!O69</f>
        <v>60</v>
      </c>
      <c r="N25" s="154">
        <f>'Individual Stats'!P36+'Individual Stats'!P69</f>
        <v>26</v>
      </c>
      <c r="O25" s="154">
        <f>'Individual Stats'!Q36+'Individual Stats'!Q69</f>
        <v>41</v>
      </c>
      <c r="P25" s="154">
        <f>'Individual Stats'!R36+'Individual Stats'!R69</f>
        <v>2</v>
      </c>
      <c r="Q25" s="154">
        <f>'Individual Stats'!S36+'Individual Stats'!S69</f>
        <v>0</v>
      </c>
      <c r="R25" s="157">
        <f>'Individual Stats'!T36</f>
        <v>0.0001824669382</v>
      </c>
      <c r="S25" s="20"/>
      <c r="T25" s="405">
        <f t="shared" si="1"/>
        <v>-0.2272176442</v>
      </c>
      <c r="U25" s="405">
        <f t="shared" si="2"/>
        <v>7.472733883</v>
      </c>
      <c r="V25" s="405">
        <f t="shared" si="3"/>
        <v>0.6</v>
      </c>
      <c r="W25" s="405">
        <f t="shared" si="4"/>
        <v>0.1690499273</v>
      </c>
      <c r="X25" s="405">
        <f t="shared" si="5"/>
        <v>0.01272418808</v>
      </c>
      <c r="Y25" s="407">
        <f t="shared" si="6"/>
        <v>0.6944062046</v>
      </c>
      <c r="Z25" s="408">
        <f t="shared" si="8"/>
        <v>0.6452981095</v>
      </c>
      <c r="AA25" s="408">
        <f t="shared" si="9"/>
        <v>0.0745273873</v>
      </c>
      <c r="AB25" s="409">
        <f t="shared" si="10"/>
        <v>0.1</v>
      </c>
      <c r="AC25" s="409">
        <f t="shared" si="11"/>
        <v>0.01309164149</v>
      </c>
      <c r="AD25" s="409">
        <f t="shared" si="12"/>
        <v>0.1787512588</v>
      </c>
      <c r="AE25" s="410">
        <f t="shared" si="13"/>
        <v>0.05287009063</v>
      </c>
      <c r="AF25" s="410">
        <f t="shared" si="14"/>
        <v>3.849975763</v>
      </c>
      <c r="AG25" s="403">
        <f t="shared" si="15"/>
        <v>0.9151598043</v>
      </c>
    </row>
    <row r="26">
      <c r="A26" s="209" t="s">
        <v>264</v>
      </c>
      <c r="B26" s="393" t="s">
        <v>269</v>
      </c>
      <c r="C26" s="211">
        <f>'Individual Stats'!C66+'Individual Stats'!C27+'Individual Stats'!C8</f>
        <v>12</v>
      </c>
      <c r="D26" s="212">
        <f>'Individual Stats'!F66+'Individual Stats'!F27+'Individual Stats'!F8</f>
        <v>6</v>
      </c>
      <c r="E26" s="212">
        <f>'Individual Stats'!G66+'Individual Stats'!G27+'Individual Stats'!G8</f>
        <v>1131</v>
      </c>
      <c r="F26" s="212">
        <f>'Individual Stats'!H66+'Individual Stats'!H27+'Individual Stats'!H8</f>
        <v>4</v>
      </c>
      <c r="G26" s="212">
        <f>'Individual Stats'!I66+'Individual Stats'!I27+'Individual Stats'!I8</f>
        <v>1207</v>
      </c>
      <c r="H26" s="213">
        <f>'Individual Stats'!J66+'Individual Stats'!J27+'Individual Stats'!J8</f>
        <v>0.2176967593</v>
      </c>
      <c r="I26" s="212">
        <f>'Individual Stats'!K66+'Individual Stats'!K27+'Individual Stats'!K8</f>
        <v>-76</v>
      </c>
      <c r="J26" s="214">
        <f t="shared" si="7"/>
        <v>-0.2424371312</v>
      </c>
      <c r="K26" s="427">
        <f>'Individual Stats'!M66+'Individual Stats'!M27+'Individual Stats'!M8</f>
        <v>47</v>
      </c>
      <c r="L26" s="427">
        <f>'Individual Stats'!N66+'Individual Stats'!N27+'Individual Stats'!N8</f>
        <v>164</v>
      </c>
      <c r="M26" s="427">
        <f>'Individual Stats'!O66+'Individual Stats'!O27+'Individual Stats'!O8</f>
        <v>30</v>
      </c>
      <c r="N26" s="427">
        <f>'Individual Stats'!P66+'Individual Stats'!P27+'Individual Stats'!P8</f>
        <v>9</v>
      </c>
      <c r="O26" s="427">
        <f>'Individual Stats'!Q66+'Individual Stats'!Q27+'Individual Stats'!Q8</f>
        <v>35</v>
      </c>
      <c r="P26" s="427">
        <f>'Individual Stats'!R66+'Individual Stats'!R27+'Individual Stats'!R8</f>
        <v>2</v>
      </c>
      <c r="Q26" s="427">
        <f>'Individual Stats'!S66+'Individual Stats'!S27+'Individual Stats'!S8</f>
        <v>0</v>
      </c>
      <c r="R26" s="215">
        <f>'Individual Stats'!T66</f>
        <v>0.0001838145712</v>
      </c>
      <c r="S26" s="229"/>
      <c r="T26" s="405">
        <f t="shared" si="1"/>
        <v>-0.2296772822</v>
      </c>
      <c r="U26" s="405">
        <f t="shared" si="2"/>
        <v>7.470891594</v>
      </c>
      <c r="V26" s="405">
        <f t="shared" si="3"/>
        <v>0.5</v>
      </c>
      <c r="W26" s="405">
        <f t="shared" si="4"/>
        <v>0.1499282258</v>
      </c>
      <c r="X26" s="405">
        <f t="shared" si="5"/>
        <v>0.01275984901</v>
      </c>
      <c r="Y26" s="407">
        <f t="shared" si="6"/>
        <v>0.6550534319</v>
      </c>
      <c r="Z26" s="408">
        <f t="shared" si="8"/>
        <v>0.6475623372</v>
      </c>
      <c r="AA26" s="408">
        <f t="shared" si="9"/>
        <v>0.1116486788</v>
      </c>
      <c r="AB26" s="409">
        <f t="shared" si="10"/>
        <v>0.1666666667</v>
      </c>
      <c r="AC26" s="409">
        <f t="shared" si="11"/>
        <v>0.007957559682</v>
      </c>
      <c r="AD26" s="409">
        <f t="shared" si="12"/>
        <v>0.1794871795</v>
      </c>
      <c r="AE26" s="410">
        <f t="shared" si="13"/>
        <v>0.04686118479</v>
      </c>
      <c r="AF26" s="410">
        <f t="shared" si="14"/>
        <v>3.850284438</v>
      </c>
      <c r="AG26" s="403">
        <f t="shared" si="15"/>
        <v>0.9114677766</v>
      </c>
    </row>
    <row r="27">
      <c r="A27" s="174" t="s">
        <v>266</v>
      </c>
      <c r="B27" s="428" t="s">
        <v>68</v>
      </c>
      <c r="C27" s="176">
        <f>'Individual Stats'!C50</f>
        <v>13</v>
      </c>
      <c r="D27" s="176">
        <f>'Individual Stats'!F50</f>
        <v>25</v>
      </c>
      <c r="E27" s="176">
        <f>'Individual Stats'!G50</f>
        <v>560</v>
      </c>
      <c r="F27" s="176">
        <f>'Individual Stats'!H50</f>
        <v>3</v>
      </c>
      <c r="G27" s="176">
        <f>'Individual Stats'!I50</f>
        <v>649</v>
      </c>
      <c r="H27" s="177">
        <f>'Individual Stats'!J50</f>
        <v>0.1584027778</v>
      </c>
      <c r="I27" s="176">
        <f>'Individual Stats'!K50</f>
        <v>-89</v>
      </c>
      <c r="J27" s="178">
        <f t="shared" si="7"/>
        <v>-0.3901797457</v>
      </c>
      <c r="K27" s="176">
        <f>'Individual Stats'!M50</f>
        <v>23</v>
      </c>
      <c r="L27" s="176">
        <f>'Individual Stats'!N50</f>
        <v>68</v>
      </c>
      <c r="M27" s="176">
        <f>'Individual Stats'!O50</f>
        <v>17</v>
      </c>
      <c r="N27" s="176">
        <f>'Individual Stats'!P50</f>
        <v>6</v>
      </c>
      <c r="O27" s="176">
        <f>'Individual Stats'!Q50</f>
        <v>11</v>
      </c>
      <c r="P27" s="176">
        <f>'Individual Stats'!R50</f>
        <v>1</v>
      </c>
      <c r="Q27" s="176">
        <f>'Individual Stats'!S50</f>
        <v>0</v>
      </c>
      <c r="R27" s="179">
        <f>'Individual Stats'!T50</f>
        <v>0.0002440720767</v>
      </c>
      <c r="S27" s="188"/>
      <c r="T27" s="405">
        <f t="shared" si="1"/>
        <v>-0.3770276195</v>
      </c>
      <c r="U27" s="405">
        <f t="shared" si="2"/>
        <v>5.313459009</v>
      </c>
      <c r="V27" s="405">
        <f t="shared" si="3"/>
        <v>1.923076923</v>
      </c>
      <c r="W27" s="405">
        <f t="shared" si="4"/>
        <v>0.100832968</v>
      </c>
      <c r="X27" s="405">
        <f t="shared" si="5"/>
        <v>0.01315212626</v>
      </c>
      <c r="Y27" s="407">
        <f t="shared" si="6"/>
        <v>0.4942164368</v>
      </c>
      <c r="Z27" s="408">
        <f t="shared" si="8"/>
        <v>0.3989478299</v>
      </c>
      <c r="AA27" s="408">
        <f t="shared" si="9"/>
        <v>0.04822446295</v>
      </c>
      <c r="AB27" s="409">
        <f t="shared" si="10"/>
        <v>0.07692307692</v>
      </c>
      <c r="AC27" s="409">
        <f t="shared" si="11"/>
        <v>0.01071428571</v>
      </c>
      <c r="AD27" s="409">
        <f t="shared" si="12"/>
        <v>0.1625</v>
      </c>
      <c r="AE27" s="410">
        <f t="shared" si="13"/>
        <v>0.08571428571</v>
      </c>
      <c r="AF27" s="410">
        <f t="shared" si="14"/>
        <v>2.845243314</v>
      </c>
      <c r="AG27" s="403">
        <f t="shared" si="15"/>
        <v>0.8590887921</v>
      </c>
    </row>
    <row r="28">
      <c r="A28" s="126" t="s">
        <v>260</v>
      </c>
      <c r="B28" s="379" t="s">
        <v>49</v>
      </c>
      <c r="C28" s="128">
        <f>'Individual Stats'!C31</f>
        <v>18</v>
      </c>
      <c r="D28" s="128">
        <f>'Individual Stats'!F31</f>
        <v>5</v>
      </c>
      <c r="E28" s="128">
        <f>'Individual Stats'!G31</f>
        <v>1579</v>
      </c>
      <c r="F28" s="128">
        <f>'Individual Stats'!H31</f>
        <v>2</v>
      </c>
      <c r="G28" s="128">
        <f>'Individual Stats'!I31</f>
        <v>1597</v>
      </c>
      <c r="H28" s="129">
        <f>'Individual Stats'!J31</f>
        <v>0.3481944444</v>
      </c>
      <c r="I28" s="128">
        <f>'Individual Stats'!K31</f>
        <v>-18</v>
      </c>
      <c r="J28" s="130">
        <f t="shared" si="7"/>
        <v>-0.03589948145</v>
      </c>
      <c r="K28" s="128">
        <f>'Individual Stats'!M31</f>
        <v>74</v>
      </c>
      <c r="L28" s="128">
        <f>'Individual Stats'!N31</f>
        <v>215</v>
      </c>
      <c r="M28" s="128">
        <f>'Individual Stats'!O31</f>
        <v>30</v>
      </c>
      <c r="N28" s="128">
        <f>'Individual Stats'!P31</f>
        <v>10</v>
      </c>
      <c r="O28" s="128">
        <f>'Individual Stats'!Q31</f>
        <v>35</v>
      </c>
      <c r="P28" s="128">
        <f>'Individual Stats'!R31</f>
        <v>2</v>
      </c>
      <c r="Q28" s="128">
        <f>'Individual Stats'!S31</f>
        <v>0</v>
      </c>
      <c r="R28" s="131">
        <f>'Individual Stats'!T31</f>
        <v>0.0002180303347</v>
      </c>
      <c r="S28" s="20"/>
      <c r="T28" s="405">
        <f t="shared" si="1"/>
        <v>-0.03191065018</v>
      </c>
      <c r="U28" s="405">
        <f t="shared" si="2"/>
        <v>6.338252892</v>
      </c>
      <c r="V28" s="405">
        <f t="shared" si="3"/>
        <v>0.2777777778</v>
      </c>
      <c r="W28" s="405">
        <f t="shared" si="4"/>
        <v>0.1475867571</v>
      </c>
      <c r="X28" s="405">
        <f t="shared" si="5"/>
        <v>0.003988831272</v>
      </c>
      <c r="Y28" s="407">
        <f t="shared" si="6"/>
        <v>0.6758188184</v>
      </c>
      <c r="Z28" s="408">
        <f t="shared" si="8"/>
        <v>0.5085759872</v>
      </c>
      <c r="AA28" s="408">
        <f t="shared" si="9"/>
        <v>0.06980454727</v>
      </c>
      <c r="AB28" s="409">
        <f t="shared" si="10"/>
        <v>0.1111111111</v>
      </c>
      <c r="AC28" s="409">
        <f t="shared" si="11"/>
        <v>0.006333122229</v>
      </c>
      <c r="AD28" s="409">
        <f t="shared" si="12"/>
        <v>0.1614946168</v>
      </c>
      <c r="AE28" s="410">
        <f t="shared" si="13"/>
        <v>0.05003166561</v>
      </c>
      <c r="AF28" s="410">
        <f t="shared" si="14"/>
        <v>3.185081771</v>
      </c>
      <c r="AG28" s="403">
        <f t="shared" si="15"/>
        <v>0.8320535116</v>
      </c>
    </row>
    <row r="29">
      <c r="A29" s="11" t="s">
        <v>116</v>
      </c>
      <c r="B29" s="12" t="s">
        <v>21</v>
      </c>
      <c r="C29" s="429">
        <f>'Individual Stats'!C2</f>
        <v>18</v>
      </c>
      <c r="D29" s="31">
        <f>'Individual Stats'!F2</f>
        <v>46</v>
      </c>
      <c r="E29" s="31">
        <f>'Individual Stats'!G2</f>
        <v>1044</v>
      </c>
      <c r="F29" s="31">
        <f>'Individual Stats'!H2</f>
        <v>7</v>
      </c>
      <c r="G29" s="31">
        <f>'Individual Stats'!I2</f>
        <v>1117</v>
      </c>
      <c r="H29" s="32">
        <f>'Individual Stats'!J2</f>
        <v>0.3377546296</v>
      </c>
      <c r="I29" s="31">
        <f>'Individual Stats'!K2</f>
        <v>-73</v>
      </c>
      <c r="J29" s="33">
        <f t="shared" si="7"/>
        <v>-0.1500925228</v>
      </c>
      <c r="K29" s="31">
        <f>'Individual Stats'!M2</f>
        <v>53</v>
      </c>
      <c r="L29" s="31">
        <f>'Individual Stats'!N2</f>
        <v>104</v>
      </c>
      <c r="M29" s="31">
        <f>'Individual Stats'!O2</f>
        <v>10</v>
      </c>
      <c r="N29" s="31">
        <f>'Individual Stats'!P2</f>
        <v>3</v>
      </c>
      <c r="O29" s="31">
        <f>'Individual Stats'!Q2</f>
        <v>25</v>
      </c>
      <c r="P29" s="31">
        <f>'Individual Stats'!R2</f>
        <v>0</v>
      </c>
      <c r="Q29" s="31">
        <f>'Individual Stats'!S2</f>
        <v>0</v>
      </c>
      <c r="R29" s="35">
        <f>'Individual Stats'!T2</f>
        <v>0.0003023765708</v>
      </c>
      <c r="S29" s="430"/>
      <c r="T29" s="405">
        <f t="shared" si="1"/>
        <v>-0.1357000891</v>
      </c>
      <c r="U29" s="405">
        <f t="shared" si="2"/>
        <v>4.457542321</v>
      </c>
      <c r="V29" s="405">
        <f t="shared" si="3"/>
        <v>2.555555556</v>
      </c>
      <c r="W29" s="405">
        <f t="shared" si="4"/>
        <v>0.1089712837</v>
      </c>
      <c r="X29" s="405">
        <f t="shared" si="5"/>
        <v>0.01439243369</v>
      </c>
      <c r="Y29" s="407">
        <f t="shared" si="6"/>
        <v>0.7105491208</v>
      </c>
      <c r="Z29" s="408">
        <f t="shared" si="8"/>
        <v>0.2405592489</v>
      </c>
      <c r="AA29" s="408">
        <f t="shared" si="9"/>
        <v>0.0514015489</v>
      </c>
      <c r="AB29" s="409">
        <f t="shared" si="10"/>
        <v>0</v>
      </c>
      <c r="AC29" s="409">
        <f t="shared" si="11"/>
        <v>0.002873563218</v>
      </c>
      <c r="AD29" s="409">
        <f t="shared" si="12"/>
        <v>0.1120689655</v>
      </c>
      <c r="AE29" s="410">
        <f t="shared" si="13"/>
        <v>0.09482758621</v>
      </c>
      <c r="AF29" s="410">
        <f t="shared" si="14"/>
        <v>2.296621205</v>
      </c>
      <c r="AG29" s="403">
        <f t="shared" si="15"/>
        <v>0.8239935626</v>
      </c>
    </row>
    <row r="30">
      <c r="A30" s="49" t="s">
        <v>267</v>
      </c>
      <c r="B30" s="50" t="s">
        <v>29</v>
      </c>
      <c r="C30" s="64">
        <f>'Individual Stats'!C10</f>
        <v>18</v>
      </c>
      <c r="D30" s="65">
        <f>'Individual Stats'!F10</f>
        <v>56</v>
      </c>
      <c r="E30" s="65">
        <f>'Individual Stats'!G10</f>
        <v>1144</v>
      </c>
      <c r="F30" s="65">
        <f>'Individual Stats'!H10</f>
        <v>8</v>
      </c>
      <c r="G30" s="65">
        <f>'Individual Stats'!I10</f>
        <v>1278</v>
      </c>
      <c r="H30" s="66">
        <f>'Individual Stats'!J10</f>
        <v>0.3997453704</v>
      </c>
      <c r="I30" s="65">
        <f>'Individual Stats'!K10</f>
        <v>-134</v>
      </c>
      <c r="J30" s="67">
        <f t="shared" si="7"/>
        <v>-0.2327870751</v>
      </c>
      <c r="K30" s="65">
        <f>'Individual Stats'!M10</f>
        <v>80</v>
      </c>
      <c r="L30" s="65">
        <f>'Individual Stats'!N10</f>
        <v>110</v>
      </c>
      <c r="M30" s="65">
        <f>'Individual Stats'!O10</f>
        <v>18</v>
      </c>
      <c r="N30" s="65">
        <f>'Individual Stats'!P10</f>
        <v>6</v>
      </c>
      <c r="O30" s="65">
        <f>'Individual Stats'!Q10</f>
        <v>29</v>
      </c>
      <c r="P30" s="65">
        <f>'Individual Stats'!R10</f>
        <v>0</v>
      </c>
      <c r="Q30" s="65">
        <f>'Individual Stats'!S10</f>
        <v>0</v>
      </c>
      <c r="R30" s="431">
        <f>'Individual Stats'!T10</f>
        <v>0.0003127898047</v>
      </c>
      <c r="S30" s="20"/>
      <c r="T30" s="405">
        <f t="shared" si="1"/>
        <v>-0.2188893393</v>
      </c>
      <c r="U30" s="405">
        <f t="shared" si="2"/>
        <v>4.221437258</v>
      </c>
      <c r="V30" s="405">
        <f t="shared" si="3"/>
        <v>3.111111111</v>
      </c>
      <c r="W30" s="405">
        <f t="shared" si="4"/>
        <v>0.1389773583</v>
      </c>
      <c r="X30" s="405">
        <f t="shared" si="5"/>
        <v>0.01389773583</v>
      </c>
      <c r="Y30" s="407">
        <f t="shared" si="6"/>
        <v>0.7611995805</v>
      </c>
      <c r="Z30" s="408">
        <f t="shared" si="8"/>
        <v>0.2327870751</v>
      </c>
      <c r="AA30" s="408">
        <f t="shared" si="9"/>
        <v>0.05037929237</v>
      </c>
      <c r="AB30" s="409">
        <f t="shared" si="10"/>
        <v>0</v>
      </c>
      <c r="AC30" s="409">
        <f t="shared" si="11"/>
        <v>0.005244755245</v>
      </c>
      <c r="AD30" s="409">
        <f t="shared" si="12"/>
        <v>0.1171328671</v>
      </c>
      <c r="AE30" s="410">
        <f t="shared" si="13"/>
        <v>0.1188811189</v>
      </c>
      <c r="AF30" s="410">
        <f t="shared" si="14"/>
        <v>2.220163298</v>
      </c>
      <c r="AG30" s="403">
        <f t="shared" si="15"/>
        <v>0.7863447747</v>
      </c>
    </row>
    <row r="31">
      <c r="A31" s="11" t="s">
        <v>116</v>
      </c>
      <c r="B31" s="12" t="s">
        <v>25</v>
      </c>
      <c r="C31" s="30">
        <f>'Individual Stats'!C6</f>
        <v>16</v>
      </c>
      <c r="D31" s="31">
        <f>'Individual Stats'!F6</f>
        <v>3</v>
      </c>
      <c r="E31" s="31">
        <f>'Individual Stats'!G6</f>
        <v>1776</v>
      </c>
      <c r="F31" s="31">
        <f>'Individual Stats'!H6</f>
        <v>12</v>
      </c>
      <c r="G31" s="31">
        <f>'Individual Stats'!I6</f>
        <v>1962</v>
      </c>
      <c r="H31" s="32">
        <f>'Individual Stats'!J6</f>
        <v>0.3075231481</v>
      </c>
      <c r="I31" s="31">
        <f>'Individual Stats'!K6</f>
        <v>-186</v>
      </c>
      <c r="J31" s="33">
        <f t="shared" si="7"/>
        <v>-0.4200225819</v>
      </c>
      <c r="K31" s="34">
        <f>'Individual Stats'!M6</f>
        <v>54</v>
      </c>
      <c r="L31" s="34">
        <f>'Individual Stats'!N6</f>
        <v>285</v>
      </c>
      <c r="M31" s="34">
        <f>'Individual Stats'!O6</f>
        <v>62</v>
      </c>
      <c r="N31" s="34">
        <f>'Individual Stats'!P6</f>
        <v>17</v>
      </c>
      <c r="O31" s="34">
        <f>'Individual Stats'!Q6</f>
        <v>26</v>
      </c>
      <c r="P31" s="34">
        <f>'Individual Stats'!R6</f>
        <v>1</v>
      </c>
      <c r="Q31" s="34">
        <f>'Individual Stats'!S6</f>
        <v>0</v>
      </c>
      <c r="R31" s="35">
        <f>'Individual Stats'!T6</f>
        <v>0.000156739627</v>
      </c>
      <c r="S31" s="20"/>
      <c r="T31" s="405">
        <f t="shared" si="1"/>
        <v>-0.3929243508</v>
      </c>
      <c r="U31" s="405">
        <f t="shared" si="2"/>
        <v>8.468197215</v>
      </c>
      <c r="V31" s="405">
        <f t="shared" si="3"/>
        <v>0.1875</v>
      </c>
      <c r="W31" s="405">
        <f t="shared" si="4"/>
        <v>0.1219420399</v>
      </c>
      <c r="X31" s="405">
        <f t="shared" si="5"/>
        <v>0.02709823109</v>
      </c>
      <c r="Y31" s="407">
        <f t="shared" si="6"/>
        <v>0.5613991344</v>
      </c>
      <c r="Z31" s="408">
        <f t="shared" si="8"/>
        <v>0.8219796763</v>
      </c>
      <c r="AA31" s="408">
        <f t="shared" si="9"/>
        <v>0.05871283402</v>
      </c>
      <c r="AB31" s="409">
        <f t="shared" si="10"/>
        <v>0.0625</v>
      </c>
      <c r="AC31" s="409">
        <f t="shared" si="11"/>
        <v>0.009572072072</v>
      </c>
      <c r="AD31" s="409">
        <f t="shared" si="12"/>
        <v>0.204954955</v>
      </c>
      <c r="AE31" s="410">
        <f t="shared" si="13"/>
        <v>0.03209459459</v>
      </c>
      <c r="AF31" s="410">
        <f t="shared" si="14"/>
        <v>4.430560783</v>
      </c>
      <c r="AG31" s="403">
        <f t="shared" si="15"/>
        <v>0.7714301357</v>
      </c>
    </row>
    <row r="32">
      <c r="A32" s="49" t="s">
        <v>267</v>
      </c>
      <c r="B32" s="70" t="s">
        <v>33</v>
      </c>
      <c r="C32" s="64">
        <f>'Individual Stats'!C14</f>
        <v>5</v>
      </c>
      <c r="D32" s="65">
        <f>'Individual Stats'!F14</f>
        <v>5</v>
      </c>
      <c r="E32" s="65">
        <f>'Individual Stats'!G14</f>
        <v>667</v>
      </c>
      <c r="F32" s="65">
        <f>'Individual Stats'!H14</f>
        <v>2</v>
      </c>
      <c r="G32" s="65">
        <f>'Individual Stats'!I14</f>
        <v>702</v>
      </c>
      <c r="H32" s="66">
        <f>'Individual Stats'!J14</f>
        <v>0.1532638889</v>
      </c>
      <c r="I32" s="65">
        <f>'Individual Stats'!K14</f>
        <v>-35</v>
      </c>
      <c r="J32" s="67">
        <f t="shared" si="7"/>
        <v>-0.1585863163</v>
      </c>
      <c r="K32" s="65">
        <f>'Individual Stats'!M14</f>
        <v>24</v>
      </c>
      <c r="L32" s="65">
        <f>'Individual Stats'!N14</f>
        <v>77</v>
      </c>
      <c r="M32" s="65">
        <f>'Individual Stats'!O14</f>
        <v>23</v>
      </c>
      <c r="N32" s="65">
        <f>'Individual Stats'!P14</f>
        <v>11</v>
      </c>
      <c r="O32" s="65">
        <f>'Individual Stats'!Q14</f>
        <v>12</v>
      </c>
      <c r="P32" s="65">
        <f>'Individual Stats'!R14</f>
        <v>0</v>
      </c>
      <c r="Q32" s="65">
        <f>'Individual Stats'!S14</f>
        <v>1</v>
      </c>
      <c r="R32" s="68">
        <f>'Individual Stats'!T14</f>
        <v>0.000218324628</v>
      </c>
      <c r="S32" s="20"/>
      <c r="T32" s="405">
        <f t="shared" si="1"/>
        <v>-0.1495242411</v>
      </c>
      <c r="U32" s="405">
        <f t="shared" si="2"/>
        <v>6.21205256</v>
      </c>
      <c r="V32" s="405">
        <f t="shared" si="3"/>
        <v>1</v>
      </c>
      <c r="W32" s="405">
        <f t="shared" si="4"/>
        <v>0.1087449026</v>
      </c>
      <c r="X32" s="405">
        <f t="shared" si="5"/>
        <v>0.009062075215</v>
      </c>
      <c r="Y32" s="407">
        <f t="shared" si="6"/>
        <v>0.6531037608</v>
      </c>
      <c r="Z32" s="408">
        <f t="shared" si="8"/>
        <v>0.5029451744</v>
      </c>
      <c r="AA32" s="408">
        <f t="shared" si="9"/>
        <v>0.0589034889</v>
      </c>
      <c r="AB32" s="409">
        <f t="shared" si="10"/>
        <v>0</v>
      </c>
      <c r="AC32" s="409">
        <f t="shared" si="11"/>
        <v>0.01649175412</v>
      </c>
      <c r="AD32" s="409">
        <f t="shared" si="12"/>
        <v>0.1664167916</v>
      </c>
      <c r="AE32" s="410">
        <f t="shared" si="13"/>
        <v>0.04347826087</v>
      </c>
      <c r="AF32" s="410">
        <f t="shared" si="14"/>
        <v>3.180788401</v>
      </c>
      <c r="AG32" s="403">
        <f t="shared" si="15"/>
        <v>0.7666136416</v>
      </c>
    </row>
    <row r="33">
      <c r="A33" s="103" t="s">
        <v>268</v>
      </c>
      <c r="B33" s="418" t="s">
        <v>44</v>
      </c>
      <c r="C33" s="419">
        <f>'Individual Stats'!C25</f>
        <v>15</v>
      </c>
      <c r="D33" s="419">
        <f>'Individual Stats'!F25</f>
        <v>2</v>
      </c>
      <c r="E33" s="419">
        <f>'Individual Stats'!G25</f>
        <v>1117</v>
      </c>
      <c r="F33" s="419">
        <f>'Individual Stats'!H25</f>
        <v>9</v>
      </c>
      <c r="G33" s="419">
        <f>'Individual Stats'!I25</f>
        <v>1140</v>
      </c>
      <c r="H33" s="420">
        <f>'Individual Stats'!J25</f>
        <v>0.2470949074</v>
      </c>
      <c r="I33" s="419">
        <f>'Individual Stats'!K25</f>
        <v>-23</v>
      </c>
      <c r="J33" s="421">
        <f t="shared" si="7"/>
        <v>-0.06464002998</v>
      </c>
      <c r="K33" s="419">
        <f>'Individual Stats'!M25</f>
        <v>34</v>
      </c>
      <c r="L33" s="419">
        <f>'Individual Stats'!N25</f>
        <v>147</v>
      </c>
      <c r="M33" s="419">
        <f>'Individual Stats'!O25</f>
        <v>22</v>
      </c>
      <c r="N33" s="419">
        <f>'Individual Stats'!P25</f>
        <v>5</v>
      </c>
      <c r="O33" s="419">
        <f>'Individual Stats'!Q25</f>
        <v>25</v>
      </c>
      <c r="P33" s="419">
        <f>'Individual Stats'!R25</f>
        <v>1</v>
      </c>
      <c r="Q33" s="419">
        <f>'Individual Stats'!S25</f>
        <v>0</v>
      </c>
      <c r="R33" s="432">
        <f>'Individual Stats'!T25</f>
        <v>0.0002167499188</v>
      </c>
      <c r="S33" s="110"/>
      <c r="T33" s="405">
        <f t="shared" si="1"/>
        <v>-0.0393461052</v>
      </c>
      <c r="U33" s="405">
        <f t="shared" si="2"/>
        <v>6.368448171</v>
      </c>
      <c r="V33" s="405">
        <f t="shared" si="3"/>
        <v>0.1333333333</v>
      </c>
      <c r="W33" s="405">
        <f t="shared" si="4"/>
        <v>0.09555482692</v>
      </c>
      <c r="X33" s="405">
        <f t="shared" si="5"/>
        <v>0.02529392477</v>
      </c>
      <c r="Y33" s="407">
        <f t="shared" si="6"/>
        <v>0.5465973426</v>
      </c>
      <c r="Z33" s="408">
        <f t="shared" si="8"/>
        <v>0.489015879</v>
      </c>
      <c r="AA33" s="408">
        <f t="shared" si="9"/>
        <v>0.07026090215</v>
      </c>
      <c r="AB33" s="409">
        <f t="shared" si="10"/>
        <v>0.06666666667</v>
      </c>
      <c r="AC33" s="409">
        <f t="shared" si="11"/>
        <v>0.004476275739</v>
      </c>
      <c r="AD33" s="409">
        <f t="shared" si="12"/>
        <v>0.1557743957</v>
      </c>
      <c r="AE33" s="410">
        <f t="shared" si="13"/>
        <v>0.03222918532</v>
      </c>
      <c r="AF33" s="410">
        <f t="shared" si="14"/>
        <v>3.203897138</v>
      </c>
      <c r="AG33" s="403">
        <f t="shared" si="15"/>
        <v>0.7140661922</v>
      </c>
    </row>
    <row r="34">
      <c r="A34" s="209" t="s">
        <v>264</v>
      </c>
      <c r="B34" s="393" t="s">
        <v>79</v>
      </c>
      <c r="C34" s="211">
        <f>'Individual Stats'!C61</f>
        <v>18</v>
      </c>
      <c r="D34" s="212">
        <f>'Individual Stats'!F61</f>
        <v>17</v>
      </c>
      <c r="E34" s="212">
        <f>'Individual Stats'!G61</f>
        <v>1429</v>
      </c>
      <c r="F34" s="212">
        <f>'Individual Stats'!H61</f>
        <v>6</v>
      </c>
      <c r="G34" s="212">
        <f>'Individual Stats'!I61</f>
        <v>1511</v>
      </c>
      <c r="H34" s="213">
        <f>'Individual Stats'!J61</f>
        <v>0.3461111111</v>
      </c>
      <c r="I34" s="212">
        <f>'Individual Stats'!K61</f>
        <v>-82</v>
      </c>
      <c r="J34" s="214">
        <f t="shared" si="7"/>
        <v>-0.1645264848</v>
      </c>
      <c r="K34" s="212">
        <f>'Individual Stats'!M61</f>
        <v>86</v>
      </c>
      <c r="L34" s="212">
        <f>'Individual Stats'!N61</f>
        <v>165</v>
      </c>
      <c r="M34" s="212">
        <f>'Individual Stats'!O61</f>
        <v>18</v>
      </c>
      <c r="N34" s="212">
        <f>'Individual Stats'!P61</f>
        <v>5</v>
      </c>
      <c r="O34" s="212">
        <f>'Individual Stats'!Q61</f>
        <v>25</v>
      </c>
      <c r="P34" s="212">
        <f>'Individual Stats'!R61</f>
        <v>0</v>
      </c>
      <c r="Q34" s="212">
        <f>'Individual Stats'!S61</f>
        <v>0</v>
      </c>
      <c r="R34" s="215">
        <f>'Individual Stats'!T61</f>
        <v>0.0002290609604</v>
      </c>
      <c r="S34" s="217"/>
      <c r="T34" s="405">
        <f t="shared" si="1"/>
        <v>-0.1524879615</v>
      </c>
      <c r="U34" s="405">
        <f t="shared" si="2"/>
        <v>5.910914928</v>
      </c>
      <c r="V34" s="405">
        <f t="shared" si="3"/>
        <v>0.9444444444</v>
      </c>
      <c r="W34" s="405">
        <f t="shared" si="4"/>
        <v>0.1725521669</v>
      </c>
      <c r="X34" s="405">
        <f t="shared" si="5"/>
        <v>0.01203852327</v>
      </c>
      <c r="Y34" s="407">
        <f t="shared" si="6"/>
        <v>0.5741216337</v>
      </c>
      <c r="Z34" s="408">
        <f t="shared" si="8"/>
        <v>0.3772070626</v>
      </c>
      <c r="AA34" s="408">
        <f t="shared" si="9"/>
        <v>0.05016051364</v>
      </c>
      <c r="AB34" s="409">
        <f t="shared" si="10"/>
        <v>0</v>
      </c>
      <c r="AC34" s="409">
        <f t="shared" si="11"/>
        <v>0.003498950315</v>
      </c>
      <c r="AD34" s="409">
        <f t="shared" si="12"/>
        <v>0.1315605318</v>
      </c>
      <c r="AE34" s="410">
        <f t="shared" si="13"/>
        <v>0.07207837649</v>
      </c>
      <c r="AF34" s="410">
        <f t="shared" si="14"/>
        <v>3.031701445</v>
      </c>
      <c r="AG34" s="403">
        <f t="shared" si="15"/>
        <v>0.6834902576</v>
      </c>
    </row>
    <row r="35">
      <c r="A35" s="126" t="s">
        <v>260</v>
      </c>
      <c r="B35" s="433" t="s">
        <v>50</v>
      </c>
      <c r="C35" s="434">
        <f>'Individual Stats'!C32</f>
        <v>18</v>
      </c>
      <c r="D35" s="128">
        <f>'Individual Stats'!F32</f>
        <v>10</v>
      </c>
      <c r="E35" s="128">
        <f>'Individual Stats'!G32</f>
        <v>1703</v>
      </c>
      <c r="F35" s="128">
        <f>'Individual Stats'!H32</f>
        <v>16</v>
      </c>
      <c r="G35" s="128">
        <f>'Individual Stats'!I32</f>
        <v>1855</v>
      </c>
      <c r="H35" s="129">
        <f>'Individual Stats'!J32</f>
        <v>0.3481944444</v>
      </c>
      <c r="I35" s="128">
        <f>'Individual Stats'!K32</f>
        <v>-152</v>
      </c>
      <c r="J35" s="130">
        <f t="shared" si="7"/>
        <v>-0.3031511767</v>
      </c>
      <c r="K35" s="128">
        <f>'Individual Stats'!M32</f>
        <v>57</v>
      </c>
      <c r="L35" s="128">
        <f>'Individual Stats'!N32</f>
        <v>226</v>
      </c>
      <c r="M35" s="128">
        <f>'Individual Stats'!O32</f>
        <v>33</v>
      </c>
      <c r="N35" s="128">
        <f>'Individual Stats'!P32</f>
        <v>8</v>
      </c>
      <c r="O35" s="128">
        <f>'Individual Stats'!Q32</f>
        <v>29</v>
      </c>
      <c r="P35" s="128">
        <f>'Individual Stats'!R32</f>
        <v>0</v>
      </c>
      <c r="Q35" s="128">
        <f>'Individual Stats'!S32</f>
        <v>0</v>
      </c>
      <c r="R35" s="435">
        <f>'Individual Stats'!T32</f>
        <v>0.0001877059</v>
      </c>
      <c r="S35" s="20"/>
      <c r="T35" s="405">
        <f t="shared" si="1"/>
        <v>-0.2712405265</v>
      </c>
      <c r="U35" s="405">
        <f t="shared" si="2"/>
        <v>7.128041484</v>
      </c>
      <c r="V35" s="405">
        <f t="shared" si="3"/>
        <v>0.5555555556</v>
      </c>
      <c r="W35" s="405">
        <f t="shared" si="4"/>
        <v>0.1136816913</v>
      </c>
      <c r="X35" s="405">
        <f t="shared" si="5"/>
        <v>0.03191065018</v>
      </c>
      <c r="Y35" s="407">
        <f t="shared" si="6"/>
        <v>0.4541506005</v>
      </c>
      <c r="Z35" s="408">
        <f t="shared" si="8"/>
        <v>0.5325089749</v>
      </c>
      <c r="AA35" s="408">
        <f t="shared" si="9"/>
        <v>0.05783805345</v>
      </c>
      <c r="AB35" s="409">
        <f t="shared" si="10"/>
        <v>0</v>
      </c>
      <c r="AC35" s="409">
        <f t="shared" si="11"/>
        <v>0.004697592484</v>
      </c>
      <c r="AD35" s="409">
        <f t="shared" si="12"/>
        <v>0.1567821491</v>
      </c>
      <c r="AE35" s="410">
        <f t="shared" si="13"/>
        <v>0.03934233705</v>
      </c>
      <c r="AF35" s="410">
        <f t="shared" si="14"/>
        <v>3.699641005</v>
      </c>
      <c r="AG35" s="403">
        <f t="shared" si="15"/>
        <v>0.6050723203</v>
      </c>
    </row>
    <row r="36">
      <c r="A36" s="11" t="s">
        <v>116</v>
      </c>
      <c r="B36" s="12" t="s">
        <v>23</v>
      </c>
      <c r="C36" s="30">
        <f>'Individual Stats'!C4</f>
        <v>12</v>
      </c>
      <c r="D36" s="31">
        <f>'Individual Stats'!F4</f>
        <v>1</v>
      </c>
      <c r="E36" s="31">
        <f>'Individual Stats'!G4</f>
        <v>1049</v>
      </c>
      <c r="F36" s="31">
        <f>'Individual Stats'!H4</f>
        <v>6</v>
      </c>
      <c r="G36" s="31">
        <f>'Individual Stats'!I4</f>
        <v>1083</v>
      </c>
      <c r="H36" s="32">
        <f>'Individual Stats'!J4</f>
        <v>0.2434375</v>
      </c>
      <c r="I36" s="31">
        <f>'Individual Stats'!K4</f>
        <v>-34</v>
      </c>
      <c r="J36" s="33">
        <f t="shared" si="7"/>
        <v>-0.09699044359</v>
      </c>
      <c r="K36" s="34">
        <f>'Individual Stats'!M4</f>
        <v>27</v>
      </c>
      <c r="L36" s="34">
        <f>'Individual Stats'!N4</f>
        <v>123</v>
      </c>
      <c r="M36" s="34">
        <f>'Individual Stats'!O4</f>
        <v>27</v>
      </c>
      <c r="N36" s="34">
        <f>'Individual Stats'!P4</f>
        <v>9</v>
      </c>
      <c r="O36" s="34">
        <f>'Individual Stats'!Q4</f>
        <v>13</v>
      </c>
      <c r="P36" s="34">
        <f>'Individual Stats'!R4</f>
        <v>1</v>
      </c>
      <c r="Q36" s="34">
        <f>'Individual Stats'!S4</f>
        <v>0</v>
      </c>
      <c r="R36" s="35">
        <f>'Individual Stats'!T4</f>
        <v>0.0002247807018</v>
      </c>
      <c r="S36" s="20"/>
      <c r="T36" s="405">
        <f t="shared" si="1"/>
        <v>-0.07987448296</v>
      </c>
      <c r="U36" s="405">
        <f t="shared" si="2"/>
        <v>6.098987306</v>
      </c>
      <c r="V36" s="405">
        <f t="shared" si="3"/>
        <v>0.08333333333</v>
      </c>
      <c r="W36" s="405">
        <f t="shared" si="4"/>
        <v>0.07702182285</v>
      </c>
      <c r="X36" s="405">
        <f t="shared" si="5"/>
        <v>0.01711596063</v>
      </c>
      <c r="Y36" s="407">
        <f t="shared" si="6"/>
        <v>0.4502710027</v>
      </c>
      <c r="Z36" s="408">
        <f t="shared" si="8"/>
        <v>0.4535729568</v>
      </c>
      <c r="AA36" s="408">
        <f t="shared" si="9"/>
        <v>0.03708458137</v>
      </c>
      <c r="AB36" s="409">
        <f t="shared" si="10"/>
        <v>0.08333333333</v>
      </c>
      <c r="AC36" s="409">
        <f t="shared" si="11"/>
        <v>0.008579599619</v>
      </c>
      <c r="AD36" s="409">
        <f t="shared" si="12"/>
        <v>0.1515729266</v>
      </c>
      <c r="AE36" s="410">
        <f t="shared" si="13"/>
        <v>0.0266920877</v>
      </c>
      <c r="AF36" s="410">
        <f t="shared" si="14"/>
        <v>3.089430894</v>
      </c>
      <c r="AG36" s="403">
        <f t="shared" si="15"/>
        <v>0.5777730028</v>
      </c>
    </row>
    <row r="37">
      <c r="A37" s="162" t="s">
        <v>262</v>
      </c>
      <c r="B37" s="404" t="s">
        <v>62</v>
      </c>
      <c r="C37" s="163">
        <f>'Individual Stats'!C44</f>
        <v>14</v>
      </c>
      <c r="D37" s="163">
        <f>'Individual Stats'!F44</f>
        <v>6</v>
      </c>
      <c r="E37" s="163">
        <f>'Individual Stats'!G44</f>
        <v>1122</v>
      </c>
      <c r="F37" s="163">
        <f>'Individual Stats'!H44</f>
        <v>5</v>
      </c>
      <c r="G37" s="163">
        <f>'Individual Stats'!I44</f>
        <v>1260</v>
      </c>
      <c r="H37" s="164">
        <f>'Individual Stats'!J44</f>
        <v>0.2432291667</v>
      </c>
      <c r="I37" s="163">
        <f>'Individual Stats'!K44</f>
        <v>-138</v>
      </c>
      <c r="J37" s="165">
        <f t="shared" si="7"/>
        <v>-0.3940042827</v>
      </c>
      <c r="K37" s="163">
        <f>'Individual Stats'!M44</f>
        <v>48</v>
      </c>
      <c r="L37" s="163">
        <f>'Individual Stats'!N44</f>
        <v>152</v>
      </c>
      <c r="M37" s="163">
        <f>'Individual Stats'!O44</f>
        <v>33</v>
      </c>
      <c r="N37" s="163">
        <f>'Individual Stats'!P44</f>
        <v>13</v>
      </c>
      <c r="O37" s="163">
        <f>'Individual Stats'!Q44</f>
        <v>19</v>
      </c>
      <c r="P37" s="163">
        <f>'Individual Stats'!R44</f>
        <v>0</v>
      </c>
      <c r="Q37" s="163">
        <f>'Individual Stats'!S44</f>
        <v>0</v>
      </c>
      <c r="R37" s="173">
        <f>'Individual Stats'!T44</f>
        <v>0.0001930390212</v>
      </c>
      <c r="S37" s="20"/>
      <c r="T37" s="405">
        <f t="shared" si="1"/>
        <v>-0.3797287652</v>
      </c>
      <c r="U37" s="405">
        <f t="shared" si="2"/>
        <v>6.815132049</v>
      </c>
      <c r="V37" s="405">
        <f t="shared" si="3"/>
        <v>0.4285714286</v>
      </c>
      <c r="W37" s="405">
        <f t="shared" si="4"/>
        <v>0.1370449679</v>
      </c>
      <c r="X37" s="406">
        <f t="shared" si="5"/>
        <v>0.01427551749</v>
      </c>
      <c r="Y37" s="407">
        <f t="shared" si="6"/>
        <v>0.3940654634</v>
      </c>
      <c r="Z37" s="408">
        <f t="shared" si="8"/>
        <v>0.5653104925</v>
      </c>
      <c r="AA37" s="408">
        <f t="shared" si="9"/>
        <v>0.05424696645</v>
      </c>
      <c r="AB37" s="409">
        <f t="shared" si="10"/>
        <v>0</v>
      </c>
      <c r="AC37" s="409">
        <f t="shared" si="11"/>
        <v>0.01158645276</v>
      </c>
      <c r="AD37" s="409">
        <f t="shared" si="12"/>
        <v>0.1764705882</v>
      </c>
      <c r="AE37" s="410">
        <f t="shared" si="13"/>
        <v>0.04812834225</v>
      </c>
      <c r="AF37" s="410">
        <f t="shared" si="14"/>
        <v>3.597430407</v>
      </c>
      <c r="AG37" s="403">
        <f t="shared" si="15"/>
        <v>0.5759599053</v>
      </c>
    </row>
    <row r="38">
      <c r="A38" s="142" t="s">
        <v>261</v>
      </c>
      <c r="B38" s="143" t="s">
        <v>53</v>
      </c>
      <c r="C38" s="154">
        <f>'Individual Stats'!C35</f>
        <v>18</v>
      </c>
      <c r="D38" s="154">
        <f>'Individual Stats'!F35</f>
        <v>53</v>
      </c>
      <c r="E38" s="154">
        <f>'Individual Stats'!G35</f>
        <v>1233</v>
      </c>
      <c r="F38" s="154">
        <f>'Individual Stats'!H35</f>
        <v>8</v>
      </c>
      <c r="G38" s="154">
        <f>'Individual Stats'!I35</f>
        <v>1472</v>
      </c>
      <c r="H38" s="155">
        <f>'Individual Stats'!J35</f>
        <v>0.3434027778</v>
      </c>
      <c r="I38" s="154">
        <f>'Individual Stats'!K35</f>
        <v>-239</v>
      </c>
      <c r="J38" s="156">
        <f t="shared" si="7"/>
        <v>-0.4833164813</v>
      </c>
      <c r="K38" s="154">
        <f>'Individual Stats'!M35</f>
        <v>37</v>
      </c>
      <c r="L38" s="154">
        <f>'Individual Stats'!N35</f>
        <v>136</v>
      </c>
      <c r="M38" s="154">
        <f>'Individual Stats'!O35</f>
        <v>16</v>
      </c>
      <c r="N38" s="154">
        <f>'Individual Stats'!P35</f>
        <v>2</v>
      </c>
      <c r="O38" s="154">
        <f>'Individual Stats'!Q35</f>
        <v>12</v>
      </c>
      <c r="P38" s="154">
        <f>'Individual Stats'!R35</f>
        <v>0</v>
      </c>
      <c r="Q38" s="154">
        <f>'Individual Stats'!S35</f>
        <v>0</v>
      </c>
      <c r="R38" s="157">
        <f>'Individual Stats'!T35</f>
        <v>0.0002332899306</v>
      </c>
      <c r="S38" s="20"/>
      <c r="T38" s="405">
        <f t="shared" si="1"/>
        <v>-0.4671385238</v>
      </c>
      <c r="U38" s="405">
        <f t="shared" si="2"/>
        <v>5.486349848</v>
      </c>
      <c r="V38" s="405">
        <f t="shared" si="3"/>
        <v>2.944444444</v>
      </c>
      <c r="W38" s="405">
        <f t="shared" si="4"/>
        <v>0.07482305359</v>
      </c>
      <c r="X38" s="405">
        <f t="shared" si="5"/>
        <v>0.01617795753</v>
      </c>
      <c r="Y38" s="407">
        <f t="shared" si="6"/>
        <v>0.4918211437</v>
      </c>
      <c r="Z38" s="408">
        <f t="shared" si="8"/>
        <v>0.3114256825</v>
      </c>
      <c r="AA38" s="408">
        <f t="shared" si="9"/>
        <v>0.0242669363</v>
      </c>
      <c r="AB38" s="409">
        <f t="shared" si="10"/>
        <v>0</v>
      </c>
      <c r="AC38" s="409">
        <f t="shared" si="11"/>
        <v>0.001622060016</v>
      </c>
      <c r="AD38" s="409">
        <f t="shared" si="12"/>
        <v>0.1248986212</v>
      </c>
      <c r="AE38" s="410">
        <f t="shared" si="13"/>
        <v>0.07299270073</v>
      </c>
      <c r="AF38" s="410">
        <f t="shared" si="14"/>
        <v>2.976744186</v>
      </c>
      <c r="AG38" s="403">
        <f t="shared" si="15"/>
        <v>0.5612361686</v>
      </c>
    </row>
    <row r="39">
      <c r="A39" s="162" t="s">
        <v>262</v>
      </c>
      <c r="B39" s="391" t="s">
        <v>61</v>
      </c>
      <c r="C39" s="163">
        <f>'Individual Stats'!C43</f>
        <v>18</v>
      </c>
      <c r="D39" s="163">
        <f>'Individual Stats'!F43</f>
        <v>68</v>
      </c>
      <c r="E39" s="163">
        <f>'Individual Stats'!G43</f>
        <v>882</v>
      </c>
      <c r="F39" s="163">
        <f>'Individual Stats'!H43</f>
        <v>5</v>
      </c>
      <c r="G39" s="163">
        <f>'Individual Stats'!I43</f>
        <v>1206</v>
      </c>
      <c r="H39" s="164">
        <f>'Individual Stats'!J43</f>
        <v>0.3103819444</v>
      </c>
      <c r="I39" s="163">
        <f>'Individual Stats'!K43</f>
        <v>-324</v>
      </c>
      <c r="J39" s="165">
        <f t="shared" si="7"/>
        <v>-0.7249133013</v>
      </c>
      <c r="K39" s="163">
        <f>'Individual Stats'!M43</f>
        <v>36</v>
      </c>
      <c r="L39" s="163">
        <f>'Individual Stats'!N43</f>
        <v>91</v>
      </c>
      <c r="M39" s="163">
        <f>'Individual Stats'!O43</f>
        <v>18</v>
      </c>
      <c r="N39" s="163">
        <f>'Individual Stats'!P43</f>
        <v>0</v>
      </c>
      <c r="O39" s="163">
        <f>'Individual Stats'!Q43</f>
        <v>5</v>
      </c>
      <c r="P39" s="163">
        <f>'Individual Stats'!R43</f>
        <v>0</v>
      </c>
      <c r="Q39" s="163">
        <f>'Individual Stats'!S43</f>
        <v>0</v>
      </c>
      <c r="R39" s="166">
        <f>'Individual Stats'!T43</f>
        <v>0.0002573647964</v>
      </c>
      <c r="S39" s="20"/>
      <c r="T39" s="405">
        <f t="shared" si="1"/>
        <v>-0.7137263676</v>
      </c>
      <c r="U39" s="405">
        <f t="shared" si="2"/>
        <v>4.682850431</v>
      </c>
      <c r="V39" s="405">
        <f t="shared" si="3"/>
        <v>3.777777778</v>
      </c>
      <c r="W39" s="405">
        <f t="shared" si="4"/>
        <v>0.08054592236</v>
      </c>
      <c r="X39" s="405">
        <f t="shared" si="5"/>
        <v>0.01118693366</v>
      </c>
      <c r="Y39" s="407">
        <f t="shared" si="6"/>
        <v>0.3550633305</v>
      </c>
      <c r="Z39" s="408">
        <f t="shared" si="8"/>
        <v>0.2438751538</v>
      </c>
      <c r="AA39" s="408">
        <f t="shared" si="9"/>
        <v>0.01118693366</v>
      </c>
      <c r="AB39" s="409">
        <f t="shared" si="10"/>
        <v>0</v>
      </c>
      <c r="AC39" s="409">
        <f t="shared" si="11"/>
        <v>0</v>
      </c>
      <c r="AD39" s="409">
        <f t="shared" si="12"/>
        <v>0.1235827664</v>
      </c>
      <c r="AE39" s="410">
        <f t="shared" si="13"/>
        <v>0.1179138322</v>
      </c>
      <c r="AF39" s="410">
        <f t="shared" si="14"/>
        <v>2.698288399</v>
      </c>
      <c r="AG39" s="403">
        <f t="shared" si="15"/>
        <v>0.4846317876</v>
      </c>
    </row>
    <row r="40">
      <c r="A40" s="103" t="s">
        <v>268</v>
      </c>
      <c r="B40" s="418" t="s">
        <v>41</v>
      </c>
      <c r="C40" s="419">
        <f>'Individual Stats'!C22+'Individual Stats'!C68</f>
        <v>18</v>
      </c>
      <c r="D40" s="419">
        <f>'Individual Stats'!F22+'Individual Stats'!F68</f>
        <v>13</v>
      </c>
      <c r="E40" s="419">
        <f>'Individual Stats'!G22+'Individual Stats'!G68</f>
        <v>1367</v>
      </c>
      <c r="F40" s="419">
        <f>'Individual Stats'!H22+'Individual Stats'!H68</f>
        <v>8</v>
      </c>
      <c r="G40" s="419">
        <f>'Individual Stats'!I22+'Individual Stats'!I68</f>
        <v>1618</v>
      </c>
      <c r="H40" s="420">
        <f>'Individual Stats'!J22+'Individual Stats'!J68</f>
        <v>0.3197222222</v>
      </c>
      <c r="I40" s="419">
        <f>'Individual Stats'!K22+'Individual Stats'!K68</f>
        <v>-251</v>
      </c>
      <c r="J40" s="421">
        <f t="shared" si="7"/>
        <v>-0.545178106</v>
      </c>
      <c r="K40" s="419">
        <f>'Individual Stats'!M22+'Individual Stats'!M68</f>
        <v>84</v>
      </c>
      <c r="L40" s="419">
        <f>'Individual Stats'!N22+'Individual Stats'!N68</f>
        <v>197</v>
      </c>
      <c r="M40" s="419">
        <f>'Individual Stats'!O22+'Individual Stats'!O68</f>
        <v>34</v>
      </c>
      <c r="N40" s="419">
        <f>'Individual Stats'!P22+'Individual Stats'!P68</f>
        <v>7</v>
      </c>
      <c r="O40" s="419">
        <f>'Individual Stats'!Q22+'Individual Stats'!Q68</f>
        <v>27</v>
      </c>
      <c r="P40" s="419">
        <f>'Individual Stats'!R22+'Individual Stats'!R68</f>
        <v>0</v>
      </c>
      <c r="Q40" s="419">
        <f>'Individual Stats'!S22+'Individual Stats'!S68</f>
        <v>0</v>
      </c>
      <c r="R40" s="422">
        <f>'Individual Stats'!T22</f>
        <v>0.000199550234</v>
      </c>
      <c r="S40" s="110"/>
      <c r="T40" s="405">
        <f t="shared" si="1"/>
        <v>-0.5278019114</v>
      </c>
      <c r="U40" s="405">
        <f t="shared" si="2"/>
        <v>6.50086881</v>
      </c>
      <c r="V40" s="405">
        <f t="shared" si="3"/>
        <v>0.7222222222</v>
      </c>
      <c r="W40" s="405">
        <f t="shared" si="4"/>
        <v>0.1824500434</v>
      </c>
      <c r="X40" s="405">
        <f t="shared" si="5"/>
        <v>0.01737619461</v>
      </c>
      <c r="Y40" s="407">
        <f t="shared" si="6"/>
        <v>0.2986581716</v>
      </c>
      <c r="Z40" s="408">
        <f t="shared" si="8"/>
        <v>0.5169417897</v>
      </c>
      <c r="AA40" s="408">
        <f t="shared" si="9"/>
        <v>0.05864465682</v>
      </c>
      <c r="AB40" s="409">
        <f t="shared" si="10"/>
        <v>0</v>
      </c>
      <c r="AC40" s="409">
        <f t="shared" si="11"/>
        <v>0.005120702268</v>
      </c>
      <c r="AD40" s="409">
        <f t="shared" si="12"/>
        <v>0.1741038771</v>
      </c>
      <c r="AE40" s="410">
        <f t="shared" si="13"/>
        <v>0.07095830285</v>
      </c>
      <c r="AF40" s="410">
        <f t="shared" si="14"/>
        <v>3.514335361</v>
      </c>
      <c r="AG40" s="403">
        <f t="shared" si="15"/>
        <v>0.4593793219</v>
      </c>
    </row>
    <row r="41">
      <c r="A41" s="77" t="s">
        <v>265</v>
      </c>
      <c r="B41" s="412" t="s">
        <v>38</v>
      </c>
      <c r="C41" s="91">
        <f>'Individual Stats'!C19</f>
        <v>17</v>
      </c>
      <c r="D41" s="92">
        <f>'Individual Stats'!F19</f>
        <v>5</v>
      </c>
      <c r="E41" s="92">
        <f>'Individual Stats'!G19</f>
        <v>1637</v>
      </c>
      <c r="F41" s="92">
        <f>'Individual Stats'!H19</f>
        <v>2</v>
      </c>
      <c r="G41" s="92">
        <f>'Individual Stats'!I19</f>
        <v>1842</v>
      </c>
      <c r="H41" s="93">
        <f>'Individual Stats'!J19</f>
        <v>0.348287037</v>
      </c>
      <c r="I41" s="92">
        <f>'Individual Stats'!K19</f>
        <v>-205</v>
      </c>
      <c r="J41" s="94">
        <f t="shared" si="7"/>
        <v>-0.4087465107</v>
      </c>
      <c r="K41" s="92">
        <f>'Individual Stats'!M19</f>
        <v>47</v>
      </c>
      <c r="L41" s="92">
        <f>'Individual Stats'!N19</f>
        <v>229</v>
      </c>
      <c r="M41" s="92">
        <f>'Individual Stats'!O19</f>
        <v>48</v>
      </c>
      <c r="N41" s="92">
        <f>'Individual Stats'!P19</f>
        <v>12</v>
      </c>
      <c r="O41" s="92">
        <f>'Individual Stats'!Q19</f>
        <v>23</v>
      </c>
      <c r="P41" s="92">
        <f>'Individual Stats'!R19</f>
        <v>1</v>
      </c>
      <c r="Q41" s="92">
        <f>'Individual Stats'!S19</f>
        <v>1</v>
      </c>
      <c r="R41" s="95">
        <f>'Individual Stats'!T19</f>
        <v>0.0001890809104</v>
      </c>
      <c r="S41" s="20"/>
      <c r="T41" s="405">
        <f t="shared" si="1"/>
        <v>-0.4047587399</v>
      </c>
      <c r="U41" s="405">
        <f t="shared" si="2"/>
        <v>6.94071514</v>
      </c>
      <c r="V41" s="405">
        <f t="shared" si="3"/>
        <v>0.2941176471</v>
      </c>
      <c r="W41" s="405">
        <f t="shared" si="4"/>
        <v>0.09371261465</v>
      </c>
      <c r="X41" s="405">
        <f t="shared" si="5"/>
        <v>0.003987770836</v>
      </c>
      <c r="Y41" s="407">
        <f t="shared" si="6"/>
        <v>0.3200225192</v>
      </c>
      <c r="Z41" s="408">
        <f t="shared" si="8"/>
        <v>0.5762328858</v>
      </c>
      <c r="AA41" s="408">
        <f t="shared" si="9"/>
        <v>0.04785325003</v>
      </c>
      <c r="AB41" s="409">
        <f t="shared" si="10"/>
        <v>0.05882352941</v>
      </c>
      <c r="AC41" s="409">
        <f t="shared" si="11"/>
        <v>0.00733048259</v>
      </c>
      <c r="AD41" s="409">
        <f t="shared" si="12"/>
        <v>0.1765424557</v>
      </c>
      <c r="AE41" s="410">
        <f t="shared" si="13"/>
        <v>0.03176542456</v>
      </c>
      <c r="AF41" s="410">
        <f t="shared" si="14"/>
        <v>3.67273694</v>
      </c>
      <c r="AG41" s="403">
        <f t="shared" si="15"/>
        <v>0.4589757358</v>
      </c>
    </row>
    <row r="42">
      <c r="A42" s="191" t="s">
        <v>263</v>
      </c>
      <c r="B42" s="392" t="s">
        <v>76</v>
      </c>
      <c r="C42" s="193">
        <f>'Individual Stats'!C58</f>
        <v>18</v>
      </c>
      <c r="D42" s="193">
        <f>'Individual Stats'!F58</f>
        <v>36</v>
      </c>
      <c r="E42" s="193">
        <f>'Individual Stats'!G58</f>
        <v>1332</v>
      </c>
      <c r="F42" s="193">
        <f>'Individual Stats'!H58</f>
        <v>7</v>
      </c>
      <c r="G42" s="193">
        <f>'Individual Stats'!I58</f>
        <v>1571</v>
      </c>
      <c r="H42" s="194">
        <f>'Individual Stats'!J58</f>
        <v>0.4525462963</v>
      </c>
      <c r="I42" s="193">
        <f>'Individual Stats'!K58</f>
        <v>-239</v>
      </c>
      <c r="J42" s="195">
        <f t="shared" si="7"/>
        <v>-0.3667519182</v>
      </c>
      <c r="K42" s="193">
        <f>'Individual Stats'!M58</f>
        <v>60</v>
      </c>
      <c r="L42" s="193">
        <f>'Individual Stats'!N58</f>
        <v>141</v>
      </c>
      <c r="M42" s="193">
        <f>'Individual Stats'!O58</f>
        <v>28</v>
      </c>
      <c r="N42" s="193">
        <f>'Individual Stats'!P58</f>
        <v>7</v>
      </c>
      <c r="O42" s="193">
        <f>'Individual Stats'!Q58</f>
        <v>21</v>
      </c>
      <c r="P42" s="193">
        <f>'Individual Stats'!R58</f>
        <v>0</v>
      </c>
      <c r="Q42" s="193">
        <f>'Individual Stats'!S58</f>
        <v>0</v>
      </c>
      <c r="R42" s="196">
        <f>'Individual Stats'!T58</f>
        <v>0.0002880625693</v>
      </c>
      <c r="S42" s="198"/>
      <c r="T42" s="405">
        <f t="shared" si="1"/>
        <v>-0.3560102302</v>
      </c>
      <c r="U42" s="405">
        <f t="shared" si="2"/>
        <v>4.465473146</v>
      </c>
      <c r="V42" s="405">
        <f t="shared" si="3"/>
        <v>2</v>
      </c>
      <c r="W42" s="405">
        <f t="shared" si="4"/>
        <v>0.09207161125</v>
      </c>
      <c r="X42" s="405">
        <f t="shared" si="5"/>
        <v>0.01074168798</v>
      </c>
      <c r="Y42" s="407">
        <f t="shared" si="6"/>
        <v>0.3953964194</v>
      </c>
      <c r="Z42" s="408">
        <f t="shared" si="8"/>
        <v>0.2700767263</v>
      </c>
      <c r="AA42" s="408">
        <f t="shared" si="9"/>
        <v>0.03222506394</v>
      </c>
      <c r="AB42" s="409">
        <f t="shared" si="10"/>
        <v>0</v>
      </c>
      <c r="AC42" s="409">
        <f t="shared" si="11"/>
        <v>0.005255255255</v>
      </c>
      <c r="AD42" s="409">
        <f t="shared" si="12"/>
        <v>0.1321321321</v>
      </c>
      <c r="AE42" s="410">
        <f t="shared" si="13"/>
        <v>0.07207207207</v>
      </c>
      <c r="AF42" s="410">
        <f t="shared" si="14"/>
        <v>2.410741688</v>
      </c>
      <c r="AG42" s="403">
        <f t="shared" si="15"/>
        <v>0.38728349</v>
      </c>
    </row>
    <row r="43">
      <c r="A43" s="126" t="s">
        <v>260</v>
      </c>
      <c r="B43" s="379" t="s">
        <v>47</v>
      </c>
      <c r="C43" s="128">
        <f>'Individual Stats'!C29</f>
        <v>18</v>
      </c>
      <c r="D43" s="128">
        <f>'Individual Stats'!F29</f>
        <v>58</v>
      </c>
      <c r="E43" s="128">
        <f>'Individual Stats'!G29</f>
        <v>909</v>
      </c>
      <c r="F43" s="128">
        <f>'Individual Stats'!H29</f>
        <v>10</v>
      </c>
      <c r="G43" s="128">
        <f>'Individual Stats'!I29</f>
        <v>1249</v>
      </c>
      <c r="H43" s="129">
        <f>'Individual Stats'!J29</f>
        <v>0.3481944444</v>
      </c>
      <c r="I43" s="128">
        <f>'Individual Stats'!K29</f>
        <v>-340</v>
      </c>
      <c r="J43" s="130">
        <f t="shared" si="7"/>
        <v>-0.6781013163</v>
      </c>
      <c r="K43" s="128">
        <f>'Individual Stats'!M29</f>
        <v>62</v>
      </c>
      <c r="L43" s="128">
        <f>'Individual Stats'!N29</f>
        <v>96</v>
      </c>
      <c r="M43" s="128">
        <f>'Individual Stats'!O29</f>
        <v>16</v>
      </c>
      <c r="N43" s="128">
        <f>'Individual Stats'!P29</f>
        <v>2</v>
      </c>
      <c r="O43" s="128">
        <f>'Individual Stats'!Q29</f>
        <v>5</v>
      </c>
      <c r="P43" s="128">
        <f>'Individual Stats'!R29</f>
        <v>1</v>
      </c>
      <c r="Q43" s="128">
        <f>'Individual Stats'!S29</f>
        <v>0</v>
      </c>
      <c r="R43" s="131">
        <f>'Individual Stats'!T29</f>
        <v>0.0002787785784</v>
      </c>
      <c r="S43" s="20"/>
      <c r="T43" s="405">
        <f t="shared" si="1"/>
        <v>-0.65815716</v>
      </c>
      <c r="U43" s="405">
        <f t="shared" si="2"/>
        <v>4.323893099</v>
      </c>
      <c r="V43" s="405">
        <f t="shared" si="3"/>
        <v>3.222222222</v>
      </c>
      <c r="W43" s="405">
        <f t="shared" si="4"/>
        <v>0.1236537694</v>
      </c>
      <c r="X43" s="406">
        <f t="shared" si="5"/>
        <v>0.01994415636</v>
      </c>
      <c r="Y43" s="407">
        <f t="shared" si="6"/>
        <v>0.3173602801</v>
      </c>
      <c r="Z43" s="408">
        <f t="shared" si="8"/>
        <v>0.2273633825</v>
      </c>
      <c r="AA43" s="408">
        <f t="shared" si="9"/>
        <v>0.009972078181</v>
      </c>
      <c r="AB43" s="409">
        <f t="shared" si="10"/>
        <v>0.05555555556</v>
      </c>
      <c r="AC43" s="409">
        <f t="shared" si="11"/>
        <v>0.002200220022</v>
      </c>
      <c r="AD43" s="409">
        <f t="shared" si="12"/>
        <v>0.1254125413</v>
      </c>
      <c r="AE43" s="410">
        <f t="shared" si="13"/>
        <v>0.1320132013</v>
      </c>
      <c r="AF43" s="410">
        <f t="shared" si="14"/>
        <v>2.49102513</v>
      </c>
      <c r="AG43" s="403">
        <f t="shared" si="15"/>
        <v>0.358442194</v>
      </c>
    </row>
    <row r="44">
      <c r="A44" s="11" t="s">
        <v>116</v>
      </c>
      <c r="B44" s="396" t="s">
        <v>24</v>
      </c>
      <c r="C44" s="30">
        <f>'Individual Stats'!C5</f>
        <v>2</v>
      </c>
      <c r="D44" s="31">
        <f>'Individual Stats'!F5</f>
        <v>0</v>
      </c>
      <c r="E44" s="31">
        <f>'Individual Stats'!G5</f>
        <v>122</v>
      </c>
      <c r="F44" s="31">
        <f>'Individual Stats'!H5</f>
        <v>0</v>
      </c>
      <c r="G44" s="31">
        <f>'Individual Stats'!I5</f>
        <v>144</v>
      </c>
      <c r="H44" s="32">
        <f>'Individual Stats'!J5</f>
        <v>0.03023148148</v>
      </c>
      <c r="I44" s="31">
        <f>'Individual Stats'!K5</f>
        <v>-22</v>
      </c>
      <c r="J44" s="33">
        <f t="shared" si="7"/>
        <v>-0.5053598775</v>
      </c>
      <c r="K44" s="34">
        <f>'Individual Stats'!M5</f>
        <v>3</v>
      </c>
      <c r="L44" s="34">
        <f>'Individual Stats'!N5</f>
        <v>14</v>
      </c>
      <c r="M44" s="34">
        <f>'Individual Stats'!O5</f>
        <v>4</v>
      </c>
      <c r="N44" s="34">
        <f>'Individual Stats'!P5</f>
        <v>3</v>
      </c>
      <c r="O44" s="34">
        <f>'Individual Stats'!Q5</f>
        <v>4</v>
      </c>
      <c r="P44" s="34">
        <f>'Individual Stats'!R5</f>
        <v>0</v>
      </c>
      <c r="Q44" s="34">
        <f>'Individual Stats'!S5</f>
        <v>0</v>
      </c>
      <c r="R44" s="35">
        <f>'Individual Stats'!T5</f>
        <v>0.0002099408436</v>
      </c>
      <c r="S44" s="20"/>
      <c r="T44" s="405">
        <f t="shared" si="1"/>
        <v>-0.5053598775</v>
      </c>
      <c r="U44" s="405">
        <f t="shared" si="2"/>
        <v>6.110260337</v>
      </c>
      <c r="V44" s="405">
        <f t="shared" si="3"/>
        <v>0</v>
      </c>
      <c r="W44" s="405">
        <f t="shared" si="4"/>
        <v>0.06891271057</v>
      </c>
      <c r="X44" s="405">
        <f t="shared" si="5"/>
        <v>0</v>
      </c>
      <c r="Y44" s="407">
        <f t="shared" si="6"/>
        <v>0.04594180704</v>
      </c>
      <c r="Z44" s="408">
        <f t="shared" si="8"/>
        <v>0.482388974</v>
      </c>
      <c r="AA44" s="408">
        <f t="shared" si="9"/>
        <v>0.09188361409</v>
      </c>
      <c r="AB44" s="409">
        <f t="shared" si="10"/>
        <v>0</v>
      </c>
      <c r="AC44" s="409">
        <f t="shared" si="11"/>
        <v>0.02459016393</v>
      </c>
      <c r="AD44" s="409">
        <f t="shared" si="12"/>
        <v>0.1721311475</v>
      </c>
      <c r="AE44" s="410">
        <f t="shared" si="13"/>
        <v>0.02459016393</v>
      </c>
      <c r="AF44" s="410">
        <f t="shared" si="14"/>
        <v>3.307810107</v>
      </c>
      <c r="AG44" s="403">
        <f t="shared" si="15"/>
        <v>0.2986217458</v>
      </c>
    </row>
    <row r="45">
      <c r="A45" s="174" t="s">
        <v>266</v>
      </c>
      <c r="B45" s="428" t="s">
        <v>270</v>
      </c>
      <c r="C45" s="176">
        <f>'Individual Stats'!C53</f>
        <v>8</v>
      </c>
      <c r="D45" s="176">
        <f>'Individual Stats'!F53</f>
        <v>2</v>
      </c>
      <c r="E45" s="176">
        <f>'Individual Stats'!G53</f>
        <v>462</v>
      </c>
      <c r="F45" s="176">
        <f>'Individual Stats'!H53</f>
        <v>1</v>
      </c>
      <c r="G45" s="176">
        <f>'Individual Stats'!I53</f>
        <v>564</v>
      </c>
      <c r="H45" s="177">
        <f>'Individual Stats'!J53</f>
        <v>0.09319444444</v>
      </c>
      <c r="I45" s="176">
        <f>'Individual Stats'!K53</f>
        <v>-102</v>
      </c>
      <c r="J45" s="178">
        <f t="shared" si="7"/>
        <v>-0.7600596125</v>
      </c>
      <c r="K45" s="176">
        <f>'Individual Stats'!M53</f>
        <v>13</v>
      </c>
      <c r="L45" s="176">
        <f>'Individual Stats'!N53</f>
        <v>68</v>
      </c>
      <c r="M45" s="176">
        <f>'Individual Stats'!O53</f>
        <v>12</v>
      </c>
      <c r="N45" s="176">
        <f>'Individual Stats'!P53</f>
        <v>3</v>
      </c>
      <c r="O45" s="176">
        <f>'Individual Stats'!Q53</f>
        <v>5</v>
      </c>
      <c r="P45" s="176">
        <f>'Individual Stats'!R53</f>
        <v>1</v>
      </c>
      <c r="Q45" s="176">
        <f>'Individual Stats'!S53</f>
        <v>0</v>
      </c>
      <c r="R45" s="179">
        <f>'Individual Stats'!T53</f>
        <v>0.0001652383767</v>
      </c>
      <c r="S45" s="188"/>
      <c r="T45" s="405">
        <f t="shared" si="1"/>
        <v>-0.7526080477</v>
      </c>
      <c r="U45" s="405">
        <f t="shared" si="2"/>
        <v>7.652757079</v>
      </c>
      <c r="V45" s="405">
        <f t="shared" si="3"/>
        <v>0.25</v>
      </c>
      <c r="W45" s="405">
        <f t="shared" si="4"/>
        <v>0.09687034277</v>
      </c>
      <c r="X45" s="405">
        <f t="shared" si="5"/>
        <v>0.007451564829</v>
      </c>
      <c r="Y45" s="407">
        <f t="shared" si="6"/>
        <v>0.005290611028</v>
      </c>
      <c r="Z45" s="408">
        <f t="shared" si="8"/>
        <v>0.6184798808</v>
      </c>
      <c r="AA45" s="408">
        <f t="shared" si="9"/>
        <v>0.03725782414</v>
      </c>
      <c r="AB45" s="409">
        <f t="shared" si="10"/>
        <v>0.125</v>
      </c>
      <c r="AC45" s="409">
        <f t="shared" si="11"/>
        <v>0.006493506494</v>
      </c>
      <c r="AD45" s="409">
        <f t="shared" si="12"/>
        <v>0.1796536797</v>
      </c>
      <c r="AE45" s="410">
        <f t="shared" si="13"/>
        <v>0.03246753247</v>
      </c>
      <c r="AF45" s="410">
        <f t="shared" si="14"/>
        <v>4.202682563</v>
      </c>
      <c r="AG45" s="403">
        <f t="shared" si="15"/>
        <v>0.1645056056</v>
      </c>
    </row>
    <row r="46">
      <c r="A46" s="142" t="s">
        <v>261</v>
      </c>
      <c r="B46" s="143" t="s">
        <v>55</v>
      </c>
      <c r="C46" s="154">
        <f>'Individual Stats'!C37</f>
        <v>18</v>
      </c>
      <c r="D46" s="154">
        <f>'Individual Stats'!F37</f>
        <v>5</v>
      </c>
      <c r="E46" s="154">
        <f>'Individual Stats'!G37</f>
        <v>1593</v>
      </c>
      <c r="F46" s="154">
        <f>'Individual Stats'!H37</f>
        <v>4</v>
      </c>
      <c r="G46" s="154">
        <f>'Individual Stats'!I37</f>
        <v>1865</v>
      </c>
      <c r="H46" s="155">
        <f>'Individual Stats'!J37</f>
        <v>0.3434027778</v>
      </c>
      <c r="I46" s="154">
        <f>'Individual Stats'!K37</f>
        <v>-272</v>
      </c>
      <c r="J46" s="156">
        <f t="shared" si="7"/>
        <v>-0.5500505561</v>
      </c>
      <c r="K46" s="154">
        <f>'Individual Stats'!M37</f>
        <v>48</v>
      </c>
      <c r="L46" s="154">
        <f>'Individual Stats'!N37</f>
        <v>197</v>
      </c>
      <c r="M46" s="154">
        <f>'Individual Stats'!O37</f>
        <v>26</v>
      </c>
      <c r="N46" s="154">
        <f>'Individual Stats'!P37</f>
        <v>4</v>
      </c>
      <c r="O46" s="154">
        <f>'Individual Stats'!Q37</f>
        <v>14</v>
      </c>
      <c r="P46" s="154">
        <f>'Individual Stats'!R37</f>
        <v>0</v>
      </c>
      <c r="Q46" s="154">
        <f>'Individual Stats'!S37</f>
        <v>0</v>
      </c>
      <c r="R46" s="157">
        <f>'Individual Stats'!T37</f>
        <v>0.0001841301758</v>
      </c>
      <c r="S46" s="20"/>
      <c r="T46" s="405">
        <f t="shared" si="1"/>
        <v>-0.5419615774</v>
      </c>
      <c r="U46" s="405">
        <f t="shared" si="2"/>
        <v>7.001011122</v>
      </c>
      <c r="V46" s="405">
        <f t="shared" si="3"/>
        <v>0.2777777778</v>
      </c>
      <c r="W46" s="405">
        <f t="shared" si="4"/>
        <v>0.0970677452</v>
      </c>
      <c r="X46" s="405">
        <f t="shared" si="5"/>
        <v>0.008088978766</v>
      </c>
      <c r="Y46" s="407">
        <f t="shared" si="6"/>
        <v>0.06162228963</v>
      </c>
      <c r="Z46" s="408">
        <f t="shared" si="8"/>
        <v>0.459049545</v>
      </c>
      <c r="AA46" s="408">
        <f t="shared" si="9"/>
        <v>0.02831142568</v>
      </c>
      <c r="AB46" s="409">
        <f t="shared" si="10"/>
        <v>0</v>
      </c>
      <c r="AC46" s="409">
        <f t="shared" si="11"/>
        <v>0.002510985562</v>
      </c>
      <c r="AD46" s="409">
        <f t="shared" si="12"/>
        <v>0.1424984306</v>
      </c>
      <c r="AE46" s="410">
        <f t="shared" si="13"/>
        <v>0.03327055869</v>
      </c>
      <c r="AF46" s="410">
        <f t="shared" si="14"/>
        <v>3.77148635</v>
      </c>
      <c r="AG46" s="403">
        <f t="shared" si="15"/>
        <v>0.1429557749</v>
      </c>
    </row>
    <row r="47">
      <c r="A47" s="103" t="s">
        <v>268</v>
      </c>
      <c r="B47" s="418" t="s">
        <v>43</v>
      </c>
      <c r="C47" s="419">
        <f>'Individual Stats'!C24</f>
        <v>15</v>
      </c>
      <c r="D47" s="419">
        <f>'Individual Stats'!F24</f>
        <v>3</v>
      </c>
      <c r="E47" s="419">
        <f>'Individual Stats'!G24</f>
        <v>1166</v>
      </c>
      <c r="F47" s="419">
        <f>'Individual Stats'!H24</f>
        <v>5</v>
      </c>
      <c r="G47" s="419">
        <f>'Individual Stats'!I24</f>
        <v>1480</v>
      </c>
      <c r="H47" s="420">
        <f>'Individual Stats'!J24</f>
        <v>0.2463194444</v>
      </c>
      <c r="I47" s="419">
        <f>'Individual Stats'!K24</f>
        <v>-314</v>
      </c>
      <c r="J47" s="421">
        <f t="shared" si="7"/>
        <v>-0.8852551452</v>
      </c>
      <c r="K47" s="419">
        <f>'Individual Stats'!M24</f>
        <v>35</v>
      </c>
      <c r="L47" s="419">
        <f>'Individual Stats'!N24</f>
        <v>173</v>
      </c>
      <c r="M47" s="419">
        <f>'Individual Stats'!O24</f>
        <v>50</v>
      </c>
      <c r="N47" s="419">
        <f>'Individual Stats'!P24</f>
        <v>13</v>
      </c>
      <c r="O47" s="419">
        <f>'Individual Stats'!Q24</f>
        <v>16</v>
      </c>
      <c r="P47" s="419">
        <f>'Individual Stats'!R24</f>
        <v>1</v>
      </c>
      <c r="Q47" s="419">
        <f>'Individual Stats'!S24</f>
        <v>0</v>
      </c>
      <c r="R47" s="422">
        <f>'Individual Stats'!T24</f>
        <v>0.0001664320571</v>
      </c>
      <c r="S47" s="110"/>
      <c r="T47" s="405">
        <f t="shared" si="1"/>
        <v>-0.8711587257</v>
      </c>
      <c r="U47" s="405">
        <f t="shared" si="2"/>
        <v>7.473921624</v>
      </c>
      <c r="V47" s="405">
        <f t="shared" si="3"/>
        <v>0.2</v>
      </c>
      <c r="W47" s="405">
        <f t="shared" si="4"/>
        <v>0.09867493657</v>
      </c>
      <c r="X47" s="405">
        <f t="shared" si="5"/>
        <v>0.01409641951</v>
      </c>
      <c r="Y47" s="407">
        <f t="shared" si="6"/>
        <v>-0.08122920778</v>
      </c>
      <c r="Z47" s="408">
        <f t="shared" si="8"/>
        <v>0.6653510008</v>
      </c>
      <c r="AA47" s="408">
        <f t="shared" si="9"/>
        <v>0.04510854243</v>
      </c>
      <c r="AB47" s="409">
        <f t="shared" si="10"/>
        <v>0.06666666667</v>
      </c>
      <c r="AC47" s="409">
        <f t="shared" si="11"/>
        <v>0.01114922813</v>
      </c>
      <c r="AD47" s="409">
        <f t="shared" si="12"/>
        <v>0.2024013722</v>
      </c>
      <c r="AE47" s="410">
        <f t="shared" si="13"/>
        <v>0.03259005146</v>
      </c>
      <c r="AF47" s="410">
        <f t="shared" si="14"/>
        <v>4.172540175</v>
      </c>
      <c r="AG47" s="403">
        <f t="shared" si="15"/>
        <v>0.1074569451</v>
      </c>
    </row>
    <row r="48">
      <c r="A48" s="209" t="s">
        <v>264</v>
      </c>
      <c r="B48" s="393" t="s">
        <v>82</v>
      </c>
      <c r="C48" s="211">
        <f>'Individual Stats'!C64</f>
        <v>15</v>
      </c>
      <c r="D48" s="212">
        <f>'Individual Stats'!F64</f>
        <v>15</v>
      </c>
      <c r="E48" s="212">
        <f>'Individual Stats'!G64</f>
        <v>865</v>
      </c>
      <c r="F48" s="212">
        <f>'Individual Stats'!H64</f>
        <v>7</v>
      </c>
      <c r="G48" s="212">
        <f>'Individual Stats'!I64</f>
        <v>1215</v>
      </c>
      <c r="H48" s="213">
        <f>'Individual Stats'!J64</f>
        <v>0.2691319444</v>
      </c>
      <c r="I48" s="212">
        <f>'Individual Stats'!K64</f>
        <v>-350</v>
      </c>
      <c r="J48" s="214">
        <f t="shared" si="7"/>
        <v>-0.9031092762</v>
      </c>
      <c r="K48" s="212">
        <f>'Individual Stats'!M64</f>
        <v>24</v>
      </c>
      <c r="L48" s="212">
        <f>'Individual Stats'!N64</f>
        <v>85</v>
      </c>
      <c r="M48" s="212">
        <f>'Individual Stats'!O64</f>
        <v>16</v>
      </c>
      <c r="N48" s="212">
        <f>'Individual Stats'!P64</f>
        <v>4</v>
      </c>
      <c r="O48" s="212">
        <f>'Individual Stats'!Q64</f>
        <v>13</v>
      </c>
      <c r="P48" s="212">
        <f>'Individual Stats'!R64</f>
        <v>0</v>
      </c>
      <c r="Q48" s="212">
        <f>'Individual Stats'!S64</f>
        <v>0</v>
      </c>
      <c r="R48" s="215">
        <f>'Individual Stats'!T64</f>
        <v>0.0002215077732</v>
      </c>
      <c r="S48" s="217"/>
      <c r="T48" s="405">
        <f t="shared" si="1"/>
        <v>-0.8850470907</v>
      </c>
      <c r="U48" s="405">
        <f t="shared" si="2"/>
        <v>5.385111599</v>
      </c>
      <c r="V48" s="405">
        <f t="shared" si="3"/>
        <v>1</v>
      </c>
      <c r="W48" s="405">
        <f t="shared" si="4"/>
        <v>0.06192749323</v>
      </c>
      <c r="X48" s="405">
        <f t="shared" si="5"/>
        <v>0.01806218552</v>
      </c>
      <c r="Y48" s="407">
        <f t="shared" si="6"/>
        <v>-0.3702490001</v>
      </c>
      <c r="Z48" s="408">
        <f t="shared" si="8"/>
        <v>0.2709327829</v>
      </c>
      <c r="AA48" s="408">
        <f t="shared" si="9"/>
        <v>0.03354405883</v>
      </c>
      <c r="AB48" s="409">
        <f t="shared" si="10"/>
        <v>0</v>
      </c>
      <c r="AC48" s="409">
        <f t="shared" si="11"/>
        <v>0.004624277457</v>
      </c>
      <c r="AD48" s="409">
        <f t="shared" si="12"/>
        <v>0.1213872832</v>
      </c>
      <c r="AE48" s="410">
        <f t="shared" si="13"/>
        <v>0.0450867052</v>
      </c>
      <c r="AF48" s="410">
        <f t="shared" si="14"/>
        <v>3.135079345</v>
      </c>
      <c r="AG48" s="403">
        <f t="shared" si="15"/>
        <v>-0.2655789135</v>
      </c>
    </row>
    <row r="49">
      <c r="A49" s="174" t="s">
        <v>266</v>
      </c>
      <c r="B49" s="428" t="s">
        <v>271</v>
      </c>
      <c r="C49" s="176">
        <f>'Individual Stats'!C51</f>
        <v>3</v>
      </c>
      <c r="D49" s="176">
        <f>'Individual Stats'!F51</f>
        <v>3</v>
      </c>
      <c r="E49" s="176">
        <f>'Individual Stats'!G51</f>
        <v>108</v>
      </c>
      <c r="F49" s="176">
        <f>'Individual Stats'!H51</f>
        <v>1</v>
      </c>
      <c r="G49" s="176">
        <f>'Individual Stats'!I51</f>
        <v>166</v>
      </c>
      <c r="H49" s="177">
        <f>'Individual Stats'!J51</f>
        <v>0.049375</v>
      </c>
      <c r="I49" s="176">
        <f>'Individual Stats'!K51</f>
        <v>-58</v>
      </c>
      <c r="J49" s="178">
        <f t="shared" si="7"/>
        <v>-0.8157524613</v>
      </c>
      <c r="K49" s="176">
        <f>'Individual Stats'!M51</f>
        <v>6</v>
      </c>
      <c r="L49" s="176">
        <f>'Individual Stats'!N51</f>
        <v>11</v>
      </c>
      <c r="M49" s="176">
        <f>'Individual Stats'!O51</f>
        <v>0</v>
      </c>
      <c r="N49" s="176">
        <f>'Individual Stats'!P51</f>
        <v>0</v>
      </c>
      <c r="O49" s="176">
        <f>'Individual Stats'!Q51</f>
        <v>3</v>
      </c>
      <c r="P49" s="176">
        <f>'Individual Stats'!R51</f>
        <v>0</v>
      </c>
      <c r="Q49" s="176">
        <f>'Individual Stats'!S51</f>
        <v>0</v>
      </c>
      <c r="R49" s="179">
        <f>'Individual Stats'!T51</f>
        <v>0.000297439759</v>
      </c>
      <c r="S49" s="188"/>
      <c r="T49" s="405">
        <f t="shared" si="1"/>
        <v>-0.8016877637</v>
      </c>
      <c r="U49" s="405">
        <f t="shared" si="2"/>
        <v>3.867791842</v>
      </c>
      <c r="V49" s="405">
        <f t="shared" si="3"/>
        <v>1</v>
      </c>
      <c r="W49" s="405">
        <f t="shared" si="4"/>
        <v>0.08438818565</v>
      </c>
      <c r="X49" s="405">
        <f t="shared" si="5"/>
        <v>0.01406469761</v>
      </c>
      <c r="Y49" s="407">
        <f t="shared" si="6"/>
        <v>-0.376652602</v>
      </c>
      <c r="Z49" s="408">
        <f t="shared" si="8"/>
        <v>0.1547116737</v>
      </c>
      <c r="AA49" s="408">
        <f t="shared" si="9"/>
        <v>0.04219409283</v>
      </c>
      <c r="AB49" s="409">
        <f t="shared" si="10"/>
        <v>0</v>
      </c>
      <c r="AC49" s="409">
        <f t="shared" si="11"/>
        <v>0</v>
      </c>
      <c r="AD49" s="409">
        <f t="shared" si="12"/>
        <v>0.1018518519</v>
      </c>
      <c r="AE49" s="410">
        <f t="shared" si="13"/>
        <v>0.08333333333</v>
      </c>
      <c r="AF49" s="410">
        <f t="shared" si="14"/>
        <v>2.334739803</v>
      </c>
      <c r="AG49" s="403">
        <f t="shared" si="15"/>
        <v>-0.2726444667</v>
      </c>
    </row>
    <row r="50">
      <c r="A50" s="77" t="s">
        <v>265</v>
      </c>
      <c r="B50" s="78" t="s">
        <v>39</v>
      </c>
      <c r="C50" s="91">
        <f>'Individual Stats'!C20</f>
        <v>1</v>
      </c>
      <c r="D50" s="92">
        <f>'Individual Stats'!F20</f>
        <v>0</v>
      </c>
      <c r="E50" s="92">
        <f>'Individual Stats'!G20</f>
        <v>110</v>
      </c>
      <c r="F50" s="92">
        <f>'Individual Stats'!H20</f>
        <v>1</v>
      </c>
      <c r="G50" s="92">
        <f>'Individual Stats'!I20</f>
        <v>150</v>
      </c>
      <c r="H50" s="93">
        <f>'Individual Stats'!J20</f>
        <v>0.03454861111</v>
      </c>
      <c r="I50" s="92">
        <f>'Individual Stats'!K20</f>
        <v>-40</v>
      </c>
      <c r="J50" s="94">
        <f t="shared" si="7"/>
        <v>-0.8040201005</v>
      </c>
      <c r="K50" s="92">
        <f>'Individual Stats'!M20</f>
        <v>4</v>
      </c>
      <c r="L50" s="92">
        <f>'Individual Stats'!N20</f>
        <v>9</v>
      </c>
      <c r="M50" s="92">
        <f>'Individual Stats'!O20</f>
        <v>1</v>
      </c>
      <c r="N50" s="92">
        <f>'Individual Stats'!P20</f>
        <v>0</v>
      </c>
      <c r="O50" s="92">
        <f>'Individual Stats'!Q20</f>
        <v>3</v>
      </c>
      <c r="P50" s="92">
        <f>'Individual Stats'!R20</f>
        <v>0</v>
      </c>
      <c r="Q50" s="92">
        <f>'Individual Stats'!S20</f>
        <v>0</v>
      </c>
      <c r="R50" s="95">
        <f>'Individual Stats'!T20</f>
        <v>0.0002303240741</v>
      </c>
      <c r="S50" s="20"/>
      <c r="T50" s="405">
        <f t="shared" si="1"/>
        <v>-0.783919598</v>
      </c>
      <c r="U50" s="405">
        <f t="shared" si="2"/>
        <v>5.246231156</v>
      </c>
      <c r="V50" s="405">
        <f t="shared" si="3"/>
        <v>0</v>
      </c>
      <c r="W50" s="405">
        <f t="shared" si="4"/>
        <v>0.08040201005</v>
      </c>
      <c r="X50" s="406">
        <f t="shared" si="5"/>
        <v>0.02010050251</v>
      </c>
      <c r="Y50" s="407">
        <f t="shared" si="6"/>
        <v>-0.5226130653</v>
      </c>
      <c r="Z50" s="408">
        <f t="shared" si="8"/>
        <v>0.2010050251</v>
      </c>
      <c r="AA50" s="408">
        <f t="shared" si="9"/>
        <v>0.06030150754</v>
      </c>
      <c r="AB50" s="409">
        <f t="shared" si="10"/>
        <v>0</v>
      </c>
      <c r="AC50" s="409">
        <f t="shared" si="11"/>
        <v>0</v>
      </c>
      <c r="AD50" s="409">
        <f t="shared" si="12"/>
        <v>0.09090909091</v>
      </c>
      <c r="AE50" s="410">
        <f t="shared" si="13"/>
        <v>0.03636363636</v>
      </c>
      <c r="AF50" s="410">
        <f t="shared" si="14"/>
        <v>3.015075377</v>
      </c>
      <c r="AG50" s="403">
        <f t="shared" si="15"/>
        <v>-0.4120603015</v>
      </c>
    </row>
    <row r="51">
      <c r="A51" s="103" t="s">
        <v>268</v>
      </c>
      <c r="B51" s="418" t="s">
        <v>45</v>
      </c>
      <c r="C51" s="436">
        <f>'Individual Stats'!C26</f>
        <v>2</v>
      </c>
      <c r="D51" s="436">
        <f>'Individual Stats'!F26</f>
        <v>0</v>
      </c>
      <c r="E51" s="436">
        <f>'Individual Stats'!G26</f>
        <v>101</v>
      </c>
      <c r="F51" s="436">
        <f>'Individual Stats'!H26</f>
        <v>0</v>
      </c>
      <c r="G51" s="436">
        <f>'Individual Stats'!I26</f>
        <v>142</v>
      </c>
      <c r="H51" s="437">
        <f>'Individual Stats'!J26</f>
        <v>0.02461805556</v>
      </c>
      <c r="I51" s="436">
        <f>'Individual Stats'!K26</f>
        <v>-41</v>
      </c>
      <c r="J51" s="438">
        <f t="shared" si="7"/>
        <v>-1.156558533</v>
      </c>
      <c r="K51" s="436">
        <f>'Individual Stats'!M26</f>
        <v>2</v>
      </c>
      <c r="L51" s="436">
        <f>'Individual Stats'!N26</f>
        <v>11</v>
      </c>
      <c r="M51" s="436">
        <f>'Individual Stats'!O26</f>
        <v>3</v>
      </c>
      <c r="N51" s="436">
        <f>'Individual Stats'!P26</f>
        <v>0</v>
      </c>
      <c r="O51" s="436">
        <f>'Individual Stats'!Q26</f>
        <v>0</v>
      </c>
      <c r="P51" s="436">
        <f>'Individual Stats'!R26</f>
        <v>0</v>
      </c>
      <c r="Q51" s="436">
        <f>'Individual Stats'!S26</f>
        <v>0</v>
      </c>
      <c r="R51" s="439">
        <f>'Individual Stats'!T26</f>
        <v>0.0001733665884</v>
      </c>
      <c r="S51" s="110"/>
      <c r="T51" s="384">
        <f t="shared" si="1"/>
        <v>-1.156558533</v>
      </c>
      <c r="U51" s="384">
        <f t="shared" si="2"/>
        <v>6.854724965</v>
      </c>
      <c r="V51" s="384">
        <f t="shared" si="3"/>
        <v>0</v>
      </c>
      <c r="W51" s="384">
        <f t="shared" si="4"/>
        <v>0.05641748942</v>
      </c>
      <c r="X51" s="384">
        <f t="shared" si="5"/>
        <v>0</v>
      </c>
      <c r="Y51" s="440">
        <f t="shared" si="6"/>
        <v>-0.7052186178</v>
      </c>
      <c r="Z51" s="441">
        <f t="shared" si="8"/>
        <v>0.394922426</v>
      </c>
      <c r="AA51" s="441">
        <f t="shared" si="9"/>
        <v>0</v>
      </c>
      <c r="AB51" s="442">
        <f t="shared" si="10"/>
        <v>0</v>
      </c>
      <c r="AC51" s="442">
        <f t="shared" si="11"/>
        <v>0</v>
      </c>
      <c r="AD51" s="442">
        <f t="shared" si="12"/>
        <v>0.1386138614</v>
      </c>
      <c r="AE51" s="443">
        <f t="shared" si="13"/>
        <v>0.0198019802</v>
      </c>
      <c r="AF51" s="443">
        <f t="shared" si="14"/>
        <v>4.005641749</v>
      </c>
      <c r="AG51" s="403">
        <f t="shared" si="15"/>
        <v>-0.6629055007</v>
      </c>
    </row>
    <row r="52">
      <c r="A52" s="235"/>
      <c r="B52" s="235"/>
      <c r="C52" s="235"/>
      <c r="D52" s="235"/>
      <c r="E52" s="235"/>
      <c r="F52" s="235"/>
      <c r="G52" s="235"/>
      <c r="H52" s="236"/>
      <c r="I52" s="235"/>
      <c r="J52" s="235"/>
      <c r="K52" s="235"/>
      <c r="L52" s="235"/>
      <c r="M52" s="235"/>
      <c r="N52" s="235"/>
      <c r="O52" s="235"/>
      <c r="P52" s="235"/>
      <c r="Q52" s="235"/>
      <c r="R52" s="237"/>
      <c r="S52" s="235"/>
      <c r="T52" s="235"/>
      <c r="U52" s="235"/>
      <c r="V52" s="444"/>
      <c r="W52" s="444"/>
      <c r="X52" s="444"/>
      <c r="Y52" s="444"/>
      <c r="Z52" s="386"/>
      <c r="AA52" s="386"/>
      <c r="AB52" s="386"/>
      <c r="AC52" s="386"/>
      <c r="AD52" s="386"/>
      <c r="AE52" s="444"/>
      <c r="AF52" s="444"/>
      <c r="AG52" s="444"/>
    </row>
    <row r="53">
      <c r="A53" s="235"/>
      <c r="B53" s="235"/>
      <c r="C53" s="241">
        <f t="shared" ref="C53:I53" si="16">sum(C7:C51)</f>
        <v>695</v>
      </c>
      <c r="D53" s="241">
        <f t="shared" si="16"/>
        <v>672</v>
      </c>
      <c r="E53" s="241">
        <f t="shared" si="16"/>
        <v>62377</v>
      </c>
      <c r="F53" s="241">
        <f t="shared" si="16"/>
        <v>301</v>
      </c>
      <c r="G53" s="241">
        <f t="shared" si="16"/>
        <v>63748</v>
      </c>
      <c r="H53" s="236">
        <f t="shared" si="16"/>
        <v>13.36505787</v>
      </c>
      <c r="I53" s="241">
        <f t="shared" si="16"/>
        <v>-1371</v>
      </c>
      <c r="J53" s="235"/>
      <c r="K53" s="241">
        <f t="shared" ref="K53:Q53" si="17">sum(K7:K51)</f>
        <v>2279</v>
      </c>
      <c r="L53" s="241">
        <f t="shared" si="17"/>
        <v>8900</v>
      </c>
      <c r="M53" s="241">
        <f t="shared" si="17"/>
        <v>1762</v>
      </c>
      <c r="N53" s="241">
        <f t="shared" si="17"/>
        <v>608</v>
      </c>
      <c r="O53" s="241">
        <f t="shared" si="17"/>
        <v>1334</v>
      </c>
      <c r="P53" s="241">
        <f t="shared" si="17"/>
        <v>43</v>
      </c>
      <c r="Q53" s="241">
        <f t="shared" si="17"/>
        <v>7</v>
      </c>
      <c r="R53" s="237"/>
      <c r="S53" s="235"/>
      <c r="T53" s="235"/>
      <c r="U53" s="235"/>
      <c r="V53" s="444"/>
      <c r="W53" s="444"/>
      <c r="X53" s="444"/>
      <c r="Y53" s="444"/>
      <c r="Z53" s="386"/>
      <c r="AA53" s="386"/>
      <c r="AB53" s="386"/>
      <c r="AC53" s="386"/>
      <c r="AD53" s="386"/>
      <c r="AE53" s="444"/>
      <c r="AF53" s="444"/>
      <c r="AG53" s="444"/>
    </row>
    <row r="54">
      <c r="A54" s="235"/>
      <c r="B54" s="235"/>
      <c r="C54" s="235"/>
      <c r="D54" s="235"/>
      <c r="E54" s="235"/>
      <c r="F54" s="235"/>
      <c r="G54" s="235"/>
      <c r="H54" s="236"/>
      <c r="I54" s="235"/>
      <c r="J54" s="235"/>
      <c r="K54" s="235"/>
      <c r="L54" s="235"/>
      <c r="M54" s="235"/>
      <c r="N54" s="235"/>
      <c r="O54" s="235"/>
      <c r="P54" s="235"/>
      <c r="Q54" s="235"/>
      <c r="R54" s="237"/>
      <c r="S54" s="235"/>
      <c r="T54" s="235"/>
      <c r="U54" s="235"/>
      <c r="V54" s="444"/>
      <c r="W54" s="444"/>
      <c r="X54" s="444"/>
      <c r="Y54" s="444"/>
      <c r="Z54" s="386"/>
      <c r="AA54" s="386"/>
      <c r="AB54" s="386"/>
      <c r="AC54" s="386"/>
      <c r="AD54" s="386"/>
      <c r="AE54" s="444"/>
      <c r="AF54" s="444"/>
      <c r="AG54" s="444"/>
    </row>
    <row r="55">
      <c r="A55" s="235"/>
      <c r="B55" s="235"/>
      <c r="C55" s="235"/>
      <c r="D55" s="235"/>
      <c r="E55" s="235"/>
      <c r="F55" s="235"/>
      <c r="G55" s="235"/>
      <c r="H55" s="236"/>
      <c r="I55" s="235"/>
      <c r="J55" s="235"/>
      <c r="K55" s="235"/>
      <c r="L55" s="235"/>
      <c r="M55" s="235"/>
      <c r="N55" s="235"/>
      <c r="O55" s="235"/>
      <c r="P55" s="235"/>
      <c r="Q55" s="235"/>
      <c r="R55" s="237"/>
      <c r="S55" s="235"/>
      <c r="T55" s="235"/>
      <c r="U55" s="235"/>
      <c r="V55" s="444"/>
      <c r="W55" s="444"/>
      <c r="X55" s="444"/>
      <c r="Y55" s="444"/>
      <c r="Z55" s="386"/>
      <c r="AA55" s="386"/>
      <c r="AB55" s="386"/>
      <c r="AC55" s="386"/>
      <c r="AD55" s="386"/>
      <c r="AE55" s="444"/>
      <c r="AF55" s="444"/>
      <c r="AG55" s="444"/>
    </row>
    <row r="56">
      <c r="A56" s="235"/>
      <c r="B56" s="235"/>
      <c r="C56" s="235"/>
      <c r="D56" s="235"/>
      <c r="E56" s="235"/>
      <c r="F56" s="235"/>
      <c r="G56" s="235"/>
      <c r="H56" s="236"/>
      <c r="I56" s="235"/>
      <c r="J56" s="235"/>
      <c r="K56" s="235"/>
      <c r="L56" s="235"/>
      <c r="M56" s="235"/>
      <c r="N56" s="235"/>
      <c r="O56" s="235"/>
      <c r="P56" s="235"/>
      <c r="Q56" s="235"/>
      <c r="R56" s="237"/>
      <c r="S56" s="235"/>
      <c r="T56" s="235"/>
      <c r="U56" s="235"/>
      <c r="V56" s="444"/>
      <c r="W56" s="444"/>
      <c r="X56" s="444"/>
      <c r="Y56" s="444"/>
      <c r="Z56" s="386"/>
      <c r="AA56" s="386"/>
      <c r="AB56" s="386"/>
      <c r="AC56" s="386"/>
      <c r="AD56" s="386"/>
      <c r="AE56" s="444"/>
      <c r="AF56" s="444"/>
      <c r="AG56" s="444"/>
    </row>
    <row r="57">
      <c r="A57" s="238"/>
      <c r="B57" s="239"/>
      <c r="C57" s="238"/>
      <c r="D57" s="238"/>
      <c r="E57" s="238"/>
      <c r="F57" s="238"/>
      <c r="G57" s="238"/>
      <c r="H57" s="236"/>
      <c r="I57" s="238"/>
      <c r="J57" s="240"/>
      <c r="K57" s="241"/>
      <c r="L57" s="241"/>
      <c r="M57" s="241"/>
      <c r="N57" s="241"/>
      <c r="O57" s="241"/>
      <c r="P57" s="241"/>
      <c r="Q57" s="241"/>
      <c r="R57" s="237"/>
      <c r="S57" s="235"/>
      <c r="T57" s="235"/>
      <c r="U57" s="235"/>
      <c r="V57" s="444"/>
      <c r="W57" s="444"/>
      <c r="X57" s="444"/>
      <c r="Y57" s="444"/>
      <c r="Z57" s="386"/>
      <c r="AA57" s="386"/>
      <c r="AB57" s="386"/>
      <c r="AC57" s="386"/>
      <c r="AD57" s="386"/>
      <c r="AE57" s="444"/>
      <c r="AF57" s="444"/>
      <c r="AG57" s="444"/>
    </row>
    <row r="58">
      <c r="A58" s="238"/>
      <c r="B58" s="239"/>
      <c r="C58" s="238"/>
      <c r="D58" s="238"/>
      <c r="E58" s="238"/>
      <c r="F58" s="238"/>
      <c r="G58" s="238"/>
      <c r="H58" s="236"/>
      <c r="I58" s="238"/>
      <c r="J58" s="240"/>
      <c r="K58" s="241"/>
      <c r="L58" s="241"/>
      <c r="M58" s="241"/>
      <c r="N58" s="241"/>
      <c r="O58" s="241"/>
      <c r="P58" s="241"/>
      <c r="Q58" s="241"/>
      <c r="R58" s="237"/>
      <c r="S58" s="235"/>
      <c r="T58" s="235"/>
      <c r="U58" s="235"/>
      <c r="V58" s="444"/>
      <c r="W58" s="444"/>
      <c r="X58" s="444"/>
      <c r="Y58" s="444"/>
      <c r="Z58" s="386"/>
      <c r="AA58" s="386"/>
      <c r="AB58" s="386"/>
      <c r="AC58" s="386"/>
      <c r="AD58" s="386"/>
      <c r="AE58" s="444"/>
      <c r="AF58" s="444"/>
      <c r="AG58" s="444"/>
    </row>
    <row r="59">
      <c r="A59" s="238"/>
      <c r="B59" s="239"/>
      <c r="C59" s="238"/>
      <c r="D59" s="238"/>
      <c r="E59" s="238"/>
      <c r="F59" s="238"/>
      <c r="G59" s="238"/>
      <c r="H59" s="236"/>
      <c r="I59" s="238"/>
      <c r="J59" s="240"/>
      <c r="K59" s="241"/>
      <c r="L59" s="241"/>
      <c r="M59" s="241"/>
      <c r="N59" s="241"/>
      <c r="O59" s="241"/>
      <c r="P59" s="241"/>
      <c r="Q59" s="241"/>
      <c r="R59" s="237"/>
      <c r="S59" s="235"/>
      <c r="T59" s="235"/>
      <c r="U59" s="235"/>
      <c r="V59" s="444"/>
      <c r="W59" s="444"/>
      <c r="X59" s="444"/>
      <c r="Y59" s="444"/>
      <c r="Z59" s="386"/>
      <c r="AA59" s="386"/>
      <c r="AB59" s="386"/>
      <c r="AC59" s="386"/>
      <c r="AD59" s="386"/>
      <c r="AE59" s="444"/>
      <c r="AF59" s="444"/>
      <c r="AG59" s="444"/>
    </row>
    <row r="60">
      <c r="A60" s="238"/>
      <c r="B60" s="239"/>
      <c r="C60" s="238"/>
      <c r="D60" s="238"/>
      <c r="E60" s="238"/>
      <c r="F60" s="238"/>
      <c r="G60" s="238"/>
      <c r="H60" s="236"/>
      <c r="I60" s="238"/>
      <c r="J60" s="240"/>
      <c r="K60" s="241"/>
      <c r="L60" s="241"/>
      <c r="M60" s="241"/>
      <c r="N60" s="241"/>
      <c r="O60" s="241"/>
      <c r="P60" s="241"/>
      <c r="Q60" s="241"/>
      <c r="R60" s="237"/>
      <c r="S60" s="235"/>
      <c r="T60" s="235"/>
      <c r="U60" s="235"/>
      <c r="V60" s="444"/>
      <c r="W60" s="444"/>
      <c r="X60" s="444"/>
      <c r="Y60" s="444"/>
      <c r="Z60" s="386"/>
      <c r="AA60" s="386"/>
      <c r="AB60" s="386"/>
      <c r="AC60" s="386"/>
      <c r="AD60" s="386"/>
      <c r="AE60" s="444"/>
      <c r="AF60" s="444"/>
      <c r="AG60" s="444"/>
    </row>
    <row r="61">
      <c r="A61" s="238"/>
      <c r="B61" s="239"/>
      <c r="C61" s="238"/>
      <c r="D61" s="238"/>
      <c r="E61" s="238"/>
      <c r="F61" s="238"/>
      <c r="G61" s="238"/>
      <c r="H61" s="236"/>
      <c r="I61" s="238"/>
      <c r="J61" s="240"/>
      <c r="K61" s="241"/>
      <c r="L61" s="241"/>
      <c r="M61" s="241"/>
      <c r="N61" s="241"/>
      <c r="O61" s="241"/>
      <c r="P61" s="241"/>
      <c r="Q61" s="241"/>
      <c r="R61" s="237"/>
      <c r="S61" s="235"/>
      <c r="T61" s="235"/>
      <c r="U61" s="235"/>
      <c r="V61" s="444"/>
      <c r="W61" s="444"/>
      <c r="X61" s="444"/>
      <c r="Y61" s="444"/>
      <c r="Z61" s="386"/>
      <c r="AA61" s="386"/>
      <c r="AB61" s="386"/>
      <c r="AC61" s="386"/>
      <c r="AD61" s="386"/>
      <c r="AE61" s="444"/>
      <c r="AF61" s="444"/>
      <c r="AG61" s="444"/>
    </row>
    <row r="62">
      <c r="A62" s="238"/>
      <c r="B62" s="239"/>
      <c r="C62" s="238"/>
      <c r="D62" s="238"/>
      <c r="E62" s="238"/>
      <c r="F62" s="238"/>
      <c r="G62" s="238"/>
      <c r="H62" s="236"/>
      <c r="I62" s="238"/>
      <c r="J62" s="240"/>
      <c r="K62" s="241"/>
      <c r="L62" s="241"/>
      <c r="M62" s="241"/>
      <c r="N62" s="241"/>
      <c r="O62" s="241"/>
      <c r="P62" s="241"/>
      <c r="Q62" s="241"/>
      <c r="R62" s="237"/>
      <c r="S62" s="235"/>
      <c r="T62" s="235"/>
      <c r="U62" s="235"/>
      <c r="V62" s="444"/>
      <c r="W62" s="444"/>
      <c r="X62" s="444"/>
      <c r="Y62" s="444"/>
      <c r="Z62" s="386"/>
      <c r="AA62" s="386"/>
      <c r="AB62" s="386"/>
      <c r="AC62" s="386"/>
      <c r="AD62" s="386"/>
      <c r="AE62" s="444"/>
      <c r="AF62" s="444"/>
      <c r="AG62" s="444"/>
    </row>
    <row r="63">
      <c r="A63" s="242"/>
      <c r="B63" s="243"/>
      <c r="C63" s="242"/>
      <c r="D63" s="242"/>
      <c r="E63" s="242"/>
      <c r="F63" s="242"/>
      <c r="G63" s="242"/>
      <c r="H63" s="244"/>
      <c r="I63" s="242"/>
      <c r="J63" s="245"/>
      <c r="K63" s="246"/>
      <c r="L63" s="246"/>
      <c r="M63" s="246"/>
      <c r="N63" s="246"/>
      <c r="O63" s="246"/>
      <c r="P63" s="246"/>
      <c r="Q63" s="246"/>
      <c r="R63" s="247"/>
      <c r="S63" s="248"/>
      <c r="T63" s="248"/>
      <c r="U63" s="235"/>
      <c r="V63" s="444"/>
      <c r="W63" s="444"/>
      <c r="X63" s="444"/>
      <c r="Y63" s="444"/>
      <c r="Z63" s="386"/>
      <c r="AA63" s="386"/>
      <c r="AB63" s="386"/>
      <c r="AC63" s="386"/>
      <c r="AD63" s="386"/>
      <c r="AE63" s="444"/>
      <c r="AF63" s="444"/>
      <c r="AG63" s="444"/>
    </row>
    <row r="64">
      <c r="A64" s="242"/>
      <c r="B64" s="243"/>
      <c r="C64" s="242"/>
      <c r="D64" s="242"/>
      <c r="E64" s="242"/>
      <c r="F64" s="242"/>
      <c r="G64" s="242"/>
      <c r="H64" s="244"/>
      <c r="I64" s="242"/>
      <c r="J64" s="245"/>
      <c r="K64" s="246"/>
      <c r="L64" s="246"/>
      <c r="M64" s="246"/>
      <c r="N64" s="246"/>
      <c r="O64" s="246"/>
      <c r="P64" s="246"/>
      <c r="Q64" s="246"/>
      <c r="R64" s="247"/>
      <c r="S64" s="248"/>
      <c r="T64" s="248"/>
      <c r="U64" s="249"/>
      <c r="V64" s="249"/>
      <c r="W64" s="249"/>
      <c r="X64" s="249"/>
      <c r="Y64" s="249"/>
      <c r="Z64" s="445"/>
      <c r="AA64" s="445"/>
      <c r="AB64" s="445"/>
      <c r="AC64" s="445"/>
      <c r="AD64" s="445"/>
      <c r="AE64" s="249"/>
      <c r="AF64" s="249"/>
      <c r="AG64" s="249"/>
    </row>
    <row r="65">
      <c r="A65" s="242"/>
      <c r="B65" s="243"/>
      <c r="C65" s="242"/>
      <c r="D65" s="242"/>
      <c r="E65" s="242"/>
      <c r="F65" s="242"/>
      <c r="G65" s="242"/>
      <c r="H65" s="244"/>
      <c r="I65" s="242"/>
      <c r="J65" s="245"/>
      <c r="K65" s="246"/>
      <c r="L65" s="246"/>
      <c r="M65" s="246"/>
      <c r="N65" s="246"/>
      <c r="O65" s="246"/>
      <c r="P65" s="246"/>
      <c r="Q65" s="246"/>
      <c r="R65" s="247"/>
      <c r="S65" s="248"/>
      <c r="T65" s="248"/>
      <c r="U65" s="249"/>
      <c r="V65" s="249"/>
      <c r="W65" s="249"/>
      <c r="X65" s="249"/>
      <c r="Y65" s="249"/>
      <c r="Z65" s="445"/>
      <c r="AA65" s="445"/>
      <c r="AB65" s="445"/>
      <c r="AC65" s="445"/>
      <c r="AD65" s="445"/>
      <c r="AE65" s="249"/>
      <c r="AF65" s="249"/>
      <c r="AG65" s="249"/>
    </row>
    <row r="66">
      <c r="A66" s="242"/>
      <c r="B66" s="243"/>
      <c r="C66" s="242"/>
      <c r="D66" s="242"/>
      <c r="E66" s="242"/>
      <c r="F66" s="242"/>
      <c r="G66" s="242"/>
      <c r="H66" s="244"/>
      <c r="I66" s="242"/>
      <c r="J66" s="245"/>
      <c r="K66" s="246"/>
      <c r="L66" s="246"/>
      <c r="M66" s="246"/>
      <c r="N66" s="246"/>
      <c r="O66" s="246"/>
      <c r="P66" s="246"/>
      <c r="Q66" s="246"/>
      <c r="R66" s="247"/>
      <c r="S66" s="248"/>
      <c r="T66" s="248"/>
      <c r="U66" s="249"/>
      <c r="V66" s="249"/>
      <c r="W66" s="249"/>
      <c r="X66" s="249"/>
      <c r="Y66" s="249"/>
      <c r="Z66" s="445"/>
      <c r="AA66" s="445"/>
      <c r="AB66" s="445"/>
      <c r="AC66" s="445"/>
      <c r="AD66" s="445"/>
      <c r="AE66" s="249"/>
      <c r="AF66" s="249"/>
      <c r="AG66" s="249"/>
    </row>
    <row r="67">
      <c r="A67" s="242"/>
      <c r="B67" s="243"/>
      <c r="C67" s="242"/>
      <c r="D67" s="242"/>
      <c r="E67" s="242"/>
      <c r="F67" s="242"/>
      <c r="G67" s="242"/>
      <c r="H67" s="244"/>
      <c r="I67" s="242"/>
      <c r="J67" s="245"/>
      <c r="K67" s="246"/>
      <c r="L67" s="246"/>
      <c r="M67" s="246"/>
      <c r="N67" s="246"/>
      <c r="O67" s="246"/>
      <c r="P67" s="246"/>
      <c r="Q67" s="246"/>
      <c r="R67" s="247"/>
      <c r="S67" s="248"/>
      <c r="T67" s="248"/>
      <c r="U67" s="249"/>
      <c r="V67" s="249"/>
      <c r="W67" s="249"/>
      <c r="X67" s="249"/>
      <c r="Y67" s="249"/>
      <c r="Z67" s="445"/>
      <c r="AA67" s="445"/>
      <c r="AB67" s="445"/>
      <c r="AC67" s="445"/>
      <c r="AD67" s="445"/>
      <c r="AE67" s="249"/>
      <c r="AF67" s="249"/>
      <c r="AG67" s="249"/>
    </row>
    <row r="68">
      <c r="A68" s="242"/>
      <c r="B68" s="243"/>
      <c r="C68" s="242"/>
      <c r="D68" s="242"/>
      <c r="E68" s="242"/>
      <c r="F68" s="242"/>
      <c r="G68" s="242"/>
      <c r="H68" s="244"/>
      <c r="I68" s="242"/>
      <c r="J68" s="245"/>
      <c r="K68" s="246"/>
      <c r="L68" s="246"/>
      <c r="M68" s="246"/>
      <c r="N68" s="246"/>
      <c r="O68" s="246"/>
      <c r="P68" s="246"/>
      <c r="Q68" s="246"/>
      <c r="R68" s="247"/>
      <c r="S68" s="248"/>
      <c r="T68" s="248"/>
      <c r="U68" s="249"/>
      <c r="V68" s="249"/>
      <c r="W68" s="249"/>
      <c r="X68" s="249"/>
      <c r="Y68" s="249"/>
      <c r="Z68" s="445"/>
      <c r="AA68" s="445"/>
      <c r="AB68" s="445"/>
      <c r="AC68" s="445"/>
      <c r="AD68" s="445"/>
      <c r="AE68" s="249"/>
      <c r="AF68" s="249"/>
      <c r="AG68" s="249"/>
    </row>
    <row r="69">
      <c r="A69" s="242"/>
      <c r="B69" s="243"/>
      <c r="C69" s="242"/>
      <c r="D69" s="242"/>
      <c r="E69" s="242"/>
      <c r="F69" s="242"/>
      <c r="G69" s="242"/>
      <c r="H69" s="244"/>
      <c r="I69" s="242"/>
      <c r="J69" s="245"/>
      <c r="K69" s="246"/>
      <c r="L69" s="246"/>
      <c r="M69" s="246"/>
      <c r="N69" s="246"/>
      <c r="O69" s="246"/>
      <c r="P69" s="246"/>
      <c r="Q69" s="246"/>
      <c r="R69" s="247"/>
      <c r="S69" s="248"/>
      <c r="T69" s="248"/>
      <c r="U69" s="249"/>
      <c r="V69" s="249"/>
      <c r="W69" s="249"/>
      <c r="X69" s="249"/>
      <c r="Y69" s="249"/>
      <c r="Z69" s="445"/>
      <c r="AA69" s="445"/>
      <c r="AB69" s="445"/>
      <c r="AC69" s="445"/>
      <c r="AD69" s="445"/>
      <c r="AE69" s="249"/>
      <c r="AF69" s="249"/>
      <c r="AG69" s="249"/>
    </row>
    <row r="70">
      <c r="A70" s="242"/>
      <c r="B70" s="243"/>
      <c r="C70" s="242"/>
      <c r="D70" s="242"/>
      <c r="E70" s="242"/>
      <c r="F70" s="242"/>
      <c r="G70" s="242"/>
      <c r="H70" s="244"/>
      <c r="I70" s="242"/>
      <c r="J70" s="245"/>
      <c r="K70" s="246"/>
      <c r="L70" s="246"/>
      <c r="M70" s="246"/>
      <c r="N70" s="246"/>
      <c r="O70" s="246"/>
      <c r="P70" s="246"/>
      <c r="Q70" s="246"/>
      <c r="R70" s="247"/>
      <c r="S70" s="248"/>
      <c r="T70" s="248"/>
      <c r="U70" s="249"/>
      <c r="V70" s="249"/>
      <c r="W70" s="249"/>
      <c r="X70" s="249"/>
      <c r="Y70" s="249"/>
      <c r="Z70" s="445"/>
      <c r="AA70" s="445"/>
      <c r="AB70" s="445"/>
      <c r="AC70" s="445"/>
      <c r="AD70" s="445"/>
      <c r="AE70" s="249"/>
      <c r="AF70" s="249"/>
      <c r="AG70" s="249"/>
    </row>
    <row r="71">
      <c r="A71" s="242"/>
      <c r="B71" s="243"/>
      <c r="C71" s="242"/>
      <c r="D71" s="242"/>
      <c r="E71" s="242"/>
      <c r="F71" s="242"/>
      <c r="G71" s="242"/>
      <c r="H71" s="244"/>
      <c r="I71" s="242"/>
      <c r="J71" s="245"/>
      <c r="K71" s="246"/>
      <c r="L71" s="246"/>
      <c r="M71" s="246"/>
      <c r="N71" s="246"/>
      <c r="O71" s="246"/>
      <c r="P71" s="246"/>
      <c r="Q71" s="246"/>
      <c r="R71" s="247"/>
      <c r="S71" s="248"/>
      <c r="T71" s="248"/>
      <c r="U71" s="249"/>
      <c r="V71" s="249"/>
      <c r="W71" s="249"/>
      <c r="X71" s="249"/>
      <c r="Y71" s="249"/>
      <c r="Z71" s="445"/>
      <c r="AA71" s="445"/>
      <c r="AB71" s="445"/>
      <c r="AC71" s="445"/>
      <c r="AD71" s="445"/>
      <c r="AE71" s="249"/>
      <c r="AF71" s="249"/>
      <c r="AG71" s="249"/>
    </row>
    <row r="72">
      <c r="A72" s="242"/>
      <c r="B72" s="243"/>
      <c r="C72" s="242"/>
      <c r="D72" s="242"/>
      <c r="E72" s="242"/>
      <c r="F72" s="242"/>
      <c r="G72" s="242"/>
      <c r="H72" s="244"/>
      <c r="I72" s="242"/>
      <c r="J72" s="245"/>
      <c r="K72" s="246"/>
      <c r="L72" s="246"/>
      <c r="M72" s="246"/>
      <c r="N72" s="246"/>
      <c r="O72" s="246"/>
      <c r="P72" s="246"/>
      <c r="Q72" s="246"/>
      <c r="R72" s="247"/>
      <c r="S72" s="248"/>
      <c r="T72" s="248"/>
      <c r="U72" s="249"/>
      <c r="V72" s="249"/>
      <c r="W72" s="249"/>
      <c r="X72" s="249"/>
      <c r="Y72" s="249"/>
      <c r="Z72" s="445"/>
      <c r="AA72" s="445"/>
      <c r="AB72" s="445"/>
      <c r="AC72" s="445"/>
      <c r="AD72" s="445"/>
      <c r="AE72" s="249"/>
      <c r="AF72" s="249"/>
      <c r="AG72" s="249"/>
    </row>
    <row r="73">
      <c r="A73" s="242"/>
      <c r="B73" s="243"/>
      <c r="C73" s="242"/>
      <c r="D73" s="242"/>
      <c r="E73" s="242"/>
      <c r="F73" s="242"/>
      <c r="G73" s="242"/>
      <c r="H73" s="244"/>
      <c r="I73" s="242"/>
      <c r="J73" s="245"/>
      <c r="K73" s="246"/>
      <c r="L73" s="246"/>
      <c r="M73" s="246"/>
      <c r="N73" s="246"/>
      <c r="O73" s="246"/>
      <c r="P73" s="246"/>
      <c r="Q73" s="246"/>
      <c r="R73" s="247"/>
      <c r="S73" s="248"/>
      <c r="T73" s="248"/>
      <c r="U73" s="249"/>
      <c r="V73" s="249"/>
      <c r="W73" s="249"/>
      <c r="X73" s="249"/>
      <c r="Y73" s="249"/>
      <c r="Z73" s="445"/>
      <c r="AA73" s="445"/>
      <c r="AB73" s="445"/>
      <c r="AC73" s="445"/>
      <c r="AD73" s="445"/>
      <c r="AE73" s="249"/>
      <c r="AF73" s="249"/>
      <c r="AG73" s="249"/>
    </row>
    <row r="74">
      <c r="A74" s="242"/>
      <c r="B74" s="243"/>
      <c r="C74" s="242"/>
      <c r="D74" s="242"/>
      <c r="E74" s="242"/>
      <c r="F74" s="242"/>
      <c r="G74" s="242"/>
      <c r="H74" s="244"/>
      <c r="I74" s="242"/>
      <c r="J74" s="245"/>
      <c r="K74" s="246"/>
      <c r="L74" s="246"/>
      <c r="M74" s="246"/>
      <c r="N74" s="246"/>
      <c r="O74" s="246"/>
      <c r="P74" s="246"/>
      <c r="Q74" s="246"/>
      <c r="R74" s="247"/>
      <c r="S74" s="248"/>
      <c r="T74" s="248"/>
      <c r="U74" s="249"/>
      <c r="V74" s="249"/>
      <c r="W74" s="249"/>
      <c r="X74" s="249"/>
      <c r="Y74" s="249"/>
      <c r="Z74" s="445"/>
      <c r="AA74" s="445"/>
      <c r="AB74" s="445"/>
      <c r="AC74" s="445"/>
      <c r="AD74" s="445"/>
      <c r="AE74" s="249"/>
      <c r="AF74" s="249"/>
      <c r="AG74" s="249"/>
    </row>
    <row r="75">
      <c r="A75" s="242"/>
      <c r="B75" s="243"/>
      <c r="C75" s="242"/>
      <c r="D75" s="242"/>
      <c r="E75" s="242"/>
      <c r="F75" s="242"/>
      <c r="G75" s="242"/>
      <c r="H75" s="244"/>
      <c r="I75" s="242"/>
      <c r="J75" s="245"/>
      <c r="K75" s="246"/>
      <c r="L75" s="246"/>
      <c r="M75" s="246"/>
      <c r="N75" s="246"/>
      <c r="O75" s="246"/>
      <c r="P75" s="246"/>
      <c r="Q75" s="246"/>
      <c r="R75" s="247"/>
      <c r="S75" s="248"/>
      <c r="T75" s="248"/>
      <c r="U75" s="249"/>
      <c r="V75" s="249"/>
      <c r="W75" s="249"/>
      <c r="X75" s="249"/>
      <c r="Y75" s="249"/>
      <c r="Z75" s="445"/>
      <c r="AA75" s="445"/>
      <c r="AB75" s="445"/>
      <c r="AC75" s="445"/>
      <c r="AD75" s="445"/>
      <c r="AE75" s="249"/>
      <c r="AF75" s="249"/>
      <c r="AG75" s="249"/>
    </row>
    <row r="76">
      <c r="A76" s="242"/>
      <c r="B76" s="243"/>
      <c r="C76" s="242"/>
      <c r="D76" s="242"/>
      <c r="E76" s="242"/>
      <c r="F76" s="242"/>
      <c r="G76" s="242"/>
      <c r="H76" s="244"/>
      <c r="I76" s="242"/>
      <c r="J76" s="245"/>
      <c r="K76" s="246"/>
      <c r="L76" s="246"/>
      <c r="M76" s="246"/>
      <c r="N76" s="246"/>
      <c r="O76" s="246"/>
      <c r="P76" s="246"/>
      <c r="Q76" s="246"/>
      <c r="R76" s="247"/>
      <c r="S76" s="248"/>
      <c r="T76" s="248"/>
      <c r="U76" s="249"/>
      <c r="V76" s="249"/>
      <c r="W76" s="249"/>
      <c r="X76" s="249"/>
      <c r="Y76" s="249"/>
      <c r="Z76" s="445"/>
      <c r="AA76" s="445"/>
      <c r="AB76" s="445"/>
      <c r="AC76" s="445"/>
      <c r="AD76" s="445"/>
      <c r="AE76" s="249"/>
      <c r="AF76" s="249"/>
      <c r="AG76" s="249"/>
    </row>
    <row r="77">
      <c r="A77" s="242"/>
      <c r="B77" s="243"/>
      <c r="C77" s="242"/>
      <c r="D77" s="242"/>
      <c r="E77" s="242"/>
      <c r="F77" s="242"/>
      <c r="G77" s="242"/>
      <c r="H77" s="244"/>
      <c r="I77" s="242"/>
      <c r="J77" s="245"/>
      <c r="K77" s="246"/>
      <c r="L77" s="246"/>
      <c r="M77" s="246"/>
      <c r="N77" s="246"/>
      <c r="O77" s="246"/>
      <c r="P77" s="246"/>
      <c r="Q77" s="246"/>
      <c r="R77" s="247"/>
      <c r="S77" s="248"/>
      <c r="T77" s="248"/>
      <c r="U77" s="249"/>
      <c r="V77" s="249"/>
      <c r="W77" s="249"/>
      <c r="X77" s="249"/>
      <c r="Y77" s="249"/>
      <c r="Z77" s="445"/>
      <c r="AA77" s="445"/>
      <c r="AB77" s="445"/>
      <c r="AC77" s="445"/>
      <c r="AD77" s="445"/>
      <c r="AE77" s="249"/>
      <c r="AF77" s="249"/>
      <c r="AG77" s="249"/>
    </row>
    <row r="78">
      <c r="A78" s="242"/>
      <c r="B78" s="243"/>
      <c r="C78" s="242"/>
      <c r="D78" s="242"/>
      <c r="E78" s="242"/>
      <c r="F78" s="242"/>
      <c r="G78" s="242"/>
      <c r="H78" s="244"/>
      <c r="I78" s="242"/>
      <c r="J78" s="245"/>
      <c r="K78" s="246"/>
      <c r="L78" s="246"/>
      <c r="M78" s="246"/>
      <c r="N78" s="246"/>
      <c r="O78" s="246"/>
      <c r="P78" s="246"/>
      <c r="Q78" s="246"/>
      <c r="R78" s="247"/>
      <c r="S78" s="248"/>
      <c r="T78" s="248"/>
      <c r="U78" s="249"/>
      <c r="V78" s="249"/>
      <c r="W78" s="249"/>
      <c r="X78" s="249"/>
      <c r="Y78" s="249"/>
      <c r="Z78" s="445"/>
      <c r="AA78" s="445"/>
      <c r="AB78" s="445"/>
      <c r="AC78" s="445"/>
      <c r="AD78" s="445"/>
      <c r="AE78" s="249"/>
      <c r="AF78" s="249"/>
      <c r="AG78" s="249"/>
    </row>
    <row r="79">
      <c r="A79" s="242"/>
      <c r="B79" s="243"/>
      <c r="C79" s="242"/>
      <c r="D79" s="242"/>
      <c r="E79" s="242"/>
      <c r="F79" s="242"/>
      <c r="G79" s="242"/>
      <c r="H79" s="244"/>
      <c r="I79" s="242"/>
      <c r="J79" s="245"/>
      <c r="K79" s="246"/>
      <c r="L79" s="246"/>
      <c r="M79" s="246"/>
      <c r="N79" s="246"/>
      <c r="O79" s="246"/>
      <c r="P79" s="246"/>
      <c r="Q79" s="246"/>
      <c r="R79" s="247"/>
      <c r="S79" s="248"/>
      <c r="T79" s="248"/>
      <c r="U79" s="249"/>
      <c r="V79" s="249"/>
      <c r="W79" s="249"/>
      <c r="X79" s="249"/>
      <c r="Y79" s="249"/>
      <c r="Z79" s="445"/>
      <c r="AA79" s="445"/>
      <c r="AB79" s="445"/>
      <c r="AC79" s="445"/>
      <c r="AD79" s="445"/>
      <c r="AE79" s="249"/>
      <c r="AF79" s="249"/>
      <c r="AG79" s="249"/>
    </row>
    <row r="80">
      <c r="A80" s="242"/>
      <c r="B80" s="243"/>
      <c r="C80" s="242"/>
      <c r="D80" s="242"/>
      <c r="E80" s="242"/>
      <c r="F80" s="242"/>
      <c r="G80" s="242"/>
      <c r="H80" s="244"/>
      <c r="I80" s="242"/>
      <c r="J80" s="245"/>
      <c r="K80" s="246"/>
      <c r="L80" s="246"/>
      <c r="M80" s="246"/>
      <c r="N80" s="246"/>
      <c r="O80" s="246"/>
      <c r="P80" s="246"/>
      <c r="Q80" s="246"/>
      <c r="R80" s="247"/>
      <c r="S80" s="248"/>
      <c r="T80" s="248"/>
      <c r="U80" s="249"/>
      <c r="V80" s="249"/>
      <c r="W80" s="249"/>
      <c r="X80" s="249"/>
      <c r="Y80" s="249"/>
      <c r="Z80" s="445"/>
      <c r="AA80" s="445"/>
      <c r="AB80" s="445"/>
      <c r="AC80" s="445"/>
      <c r="AD80" s="445"/>
      <c r="AE80" s="249"/>
      <c r="AF80" s="249"/>
      <c r="AG80" s="249"/>
    </row>
    <row r="81">
      <c r="A81" s="242"/>
      <c r="B81" s="243"/>
      <c r="C81" s="242"/>
      <c r="D81" s="242"/>
      <c r="E81" s="242"/>
      <c r="F81" s="242"/>
      <c r="G81" s="242"/>
      <c r="H81" s="244"/>
      <c r="I81" s="242"/>
      <c r="J81" s="245"/>
      <c r="K81" s="246"/>
      <c r="L81" s="246"/>
      <c r="M81" s="246"/>
      <c r="N81" s="246"/>
      <c r="O81" s="246"/>
      <c r="P81" s="246"/>
      <c r="Q81" s="246"/>
      <c r="R81" s="247"/>
      <c r="S81" s="248"/>
      <c r="T81" s="248"/>
      <c r="U81" s="249"/>
      <c r="V81" s="249"/>
      <c r="W81" s="249"/>
      <c r="X81" s="249"/>
      <c r="Y81" s="249"/>
      <c r="Z81" s="445"/>
      <c r="AA81" s="445"/>
      <c r="AB81" s="445"/>
      <c r="AC81" s="445"/>
      <c r="AD81" s="445"/>
      <c r="AE81" s="249"/>
      <c r="AF81" s="249"/>
      <c r="AG81" s="249"/>
    </row>
    <row r="82">
      <c r="A82" s="242"/>
      <c r="B82" s="243"/>
      <c r="C82" s="242"/>
      <c r="D82" s="242"/>
      <c r="E82" s="242"/>
      <c r="F82" s="242"/>
      <c r="G82" s="242"/>
      <c r="H82" s="244"/>
      <c r="I82" s="242"/>
      <c r="J82" s="245"/>
      <c r="K82" s="246"/>
      <c r="L82" s="246"/>
      <c r="M82" s="246"/>
      <c r="N82" s="246"/>
      <c r="O82" s="246"/>
      <c r="P82" s="246"/>
      <c r="Q82" s="246"/>
      <c r="R82" s="247"/>
      <c r="S82" s="248"/>
      <c r="T82" s="248"/>
      <c r="U82" s="249"/>
      <c r="V82" s="249"/>
      <c r="W82" s="249"/>
      <c r="X82" s="249"/>
      <c r="Y82" s="249"/>
      <c r="Z82" s="445"/>
      <c r="AA82" s="445"/>
      <c r="AB82" s="445"/>
      <c r="AC82" s="445"/>
      <c r="AD82" s="445"/>
      <c r="AE82" s="249"/>
      <c r="AF82" s="249"/>
      <c r="AG82" s="249"/>
    </row>
    <row r="83">
      <c r="A83" s="242"/>
      <c r="B83" s="243"/>
      <c r="C83" s="242"/>
      <c r="D83" s="242"/>
      <c r="E83" s="242"/>
      <c r="F83" s="242"/>
      <c r="G83" s="242"/>
      <c r="H83" s="244"/>
      <c r="I83" s="242"/>
      <c r="J83" s="245"/>
      <c r="K83" s="246"/>
      <c r="L83" s="246"/>
      <c r="M83" s="246"/>
      <c r="N83" s="246"/>
      <c r="O83" s="246"/>
      <c r="P83" s="246"/>
      <c r="Q83" s="246"/>
      <c r="R83" s="247"/>
      <c r="S83" s="248"/>
      <c r="T83" s="248"/>
      <c r="U83" s="249"/>
      <c r="V83" s="249"/>
      <c r="W83" s="249"/>
      <c r="X83" s="249"/>
      <c r="Y83" s="249"/>
      <c r="Z83" s="445"/>
      <c r="AA83" s="445"/>
      <c r="AB83" s="445"/>
      <c r="AC83" s="445"/>
      <c r="AD83" s="445"/>
      <c r="AE83" s="249"/>
      <c r="AF83" s="249"/>
      <c r="AG83" s="249"/>
    </row>
    <row r="84">
      <c r="A84" s="242"/>
      <c r="B84" s="243"/>
      <c r="C84" s="242"/>
      <c r="D84" s="242"/>
      <c r="E84" s="242"/>
      <c r="F84" s="242"/>
      <c r="G84" s="242"/>
      <c r="H84" s="244"/>
      <c r="I84" s="242"/>
      <c r="J84" s="245"/>
      <c r="K84" s="246"/>
      <c r="L84" s="246"/>
      <c r="M84" s="246"/>
      <c r="N84" s="246"/>
      <c r="O84" s="246"/>
      <c r="P84" s="246"/>
      <c r="Q84" s="246"/>
      <c r="R84" s="247"/>
      <c r="S84" s="248"/>
      <c r="T84" s="248"/>
      <c r="U84" s="249"/>
      <c r="V84" s="249"/>
      <c r="W84" s="249"/>
      <c r="X84" s="249"/>
      <c r="Y84" s="249"/>
      <c r="Z84" s="445"/>
      <c r="AA84" s="445"/>
      <c r="AB84" s="445"/>
      <c r="AC84" s="445"/>
      <c r="AD84" s="445"/>
      <c r="AE84" s="249"/>
      <c r="AF84" s="249"/>
      <c r="AG84" s="249"/>
    </row>
    <row r="85">
      <c r="A85" s="242"/>
      <c r="B85" s="243"/>
      <c r="C85" s="242"/>
      <c r="D85" s="242"/>
      <c r="E85" s="242"/>
      <c r="F85" s="242"/>
      <c r="G85" s="242"/>
      <c r="H85" s="244"/>
      <c r="I85" s="242"/>
      <c r="J85" s="245"/>
      <c r="K85" s="246"/>
      <c r="L85" s="246"/>
      <c r="M85" s="246"/>
      <c r="N85" s="246"/>
      <c r="O85" s="246"/>
      <c r="P85" s="246"/>
      <c r="Q85" s="246"/>
      <c r="R85" s="247"/>
      <c r="S85" s="248"/>
      <c r="T85" s="248"/>
      <c r="U85" s="249"/>
      <c r="V85" s="249"/>
      <c r="W85" s="249"/>
      <c r="X85" s="249"/>
      <c r="Y85" s="249"/>
      <c r="Z85" s="445"/>
      <c r="AA85" s="445"/>
      <c r="AB85" s="445"/>
      <c r="AC85" s="445"/>
      <c r="AD85" s="445"/>
      <c r="AE85" s="249"/>
      <c r="AF85" s="249"/>
      <c r="AG85" s="249"/>
    </row>
    <row r="86">
      <c r="A86" s="242"/>
      <c r="B86" s="243"/>
      <c r="C86" s="242"/>
      <c r="D86" s="242"/>
      <c r="E86" s="242"/>
      <c r="F86" s="242"/>
      <c r="G86" s="242"/>
      <c r="H86" s="244"/>
      <c r="I86" s="242"/>
      <c r="J86" s="245"/>
      <c r="K86" s="246"/>
      <c r="L86" s="246"/>
      <c r="M86" s="246"/>
      <c r="N86" s="246"/>
      <c r="O86" s="246"/>
      <c r="P86" s="246"/>
      <c r="Q86" s="246"/>
      <c r="R86" s="247"/>
      <c r="S86" s="248"/>
      <c r="T86" s="248"/>
      <c r="U86" s="249"/>
      <c r="V86" s="249"/>
      <c r="W86" s="249"/>
      <c r="X86" s="249"/>
      <c r="Y86" s="249"/>
      <c r="Z86" s="445"/>
      <c r="AA86" s="445"/>
      <c r="AB86" s="445"/>
      <c r="AC86" s="445"/>
      <c r="AD86" s="445"/>
      <c r="AE86" s="249"/>
      <c r="AF86" s="249"/>
      <c r="AG86" s="249"/>
    </row>
    <row r="87">
      <c r="A87" s="242"/>
      <c r="B87" s="243"/>
      <c r="C87" s="242"/>
      <c r="D87" s="242"/>
      <c r="E87" s="242"/>
      <c r="F87" s="242"/>
      <c r="G87" s="242"/>
      <c r="H87" s="244"/>
      <c r="I87" s="242"/>
      <c r="J87" s="245"/>
      <c r="K87" s="246"/>
      <c r="L87" s="246"/>
      <c r="M87" s="246"/>
      <c r="N87" s="246"/>
      <c r="O87" s="246"/>
      <c r="P87" s="246"/>
      <c r="Q87" s="246"/>
      <c r="R87" s="247"/>
      <c r="S87" s="248"/>
      <c r="T87" s="248"/>
      <c r="U87" s="249"/>
      <c r="V87" s="249"/>
      <c r="W87" s="249"/>
      <c r="X87" s="249"/>
      <c r="Y87" s="249"/>
      <c r="Z87" s="445"/>
      <c r="AA87" s="445"/>
      <c r="AB87" s="445"/>
      <c r="AC87" s="445"/>
      <c r="AD87" s="445"/>
      <c r="AE87" s="249"/>
      <c r="AF87" s="249"/>
      <c r="AG87" s="249"/>
    </row>
    <row r="88">
      <c r="A88" s="242"/>
      <c r="B88" s="243"/>
      <c r="C88" s="242"/>
      <c r="D88" s="242"/>
      <c r="E88" s="242"/>
      <c r="F88" s="242"/>
      <c r="G88" s="242"/>
      <c r="H88" s="244"/>
      <c r="I88" s="242"/>
      <c r="J88" s="245"/>
      <c r="K88" s="246"/>
      <c r="L88" s="246"/>
      <c r="M88" s="246"/>
      <c r="N88" s="246"/>
      <c r="O88" s="246"/>
      <c r="P88" s="246"/>
      <c r="Q88" s="246"/>
      <c r="R88" s="247"/>
      <c r="S88" s="248"/>
      <c r="T88" s="248"/>
      <c r="U88" s="249"/>
      <c r="V88" s="249"/>
      <c r="W88" s="249"/>
      <c r="X88" s="249"/>
      <c r="Y88" s="249"/>
      <c r="Z88" s="445"/>
      <c r="AA88" s="445"/>
      <c r="AB88" s="445"/>
      <c r="AC88" s="445"/>
      <c r="AD88" s="445"/>
      <c r="AE88" s="249"/>
      <c r="AF88" s="249"/>
      <c r="AG88" s="249"/>
    </row>
    <row r="89">
      <c r="A89" s="242"/>
      <c r="B89" s="243"/>
      <c r="C89" s="242"/>
      <c r="D89" s="242"/>
      <c r="E89" s="242"/>
      <c r="F89" s="242"/>
      <c r="G89" s="242"/>
      <c r="H89" s="244"/>
      <c r="I89" s="242"/>
      <c r="J89" s="245"/>
      <c r="K89" s="246"/>
      <c r="L89" s="246"/>
      <c r="M89" s="246"/>
      <c r="N89" s="246"/>
      <c r="O89" s="246"/>
      <c r="P89" s="246"/>
      <c r="Q89" s="246"/>
      <c r="R89" s="247"/>
      <c r="S89" s="248"/>
      <c r="T89" s="248"/>
      <c r="U89" s="249"/>
      <c r="V89" s="249"/>
      <c r="W89" s="249"/>
      <c r="X89" s="249"/>
      <c r="Y89" s="249"/>
      <c r="Z89" s="445"/>
      <c r="AA89" s="445"/>
      <c r="AB89" s="445"/>
      <c r="AC89" s="445"/>
      <c r="AD89" s="445"/>
      <c r="AE89" s="249"/>
      <c r="AF89" s="249"/>
      <c r="AG89" s="249"/>
    </row>
    <row r="90">
      <c r="A90" s="242"/>
      <c r="B90" s="243"/>
      <c r="C90" s="242"/>
      <c r="D90" s="242"/>
      <c r="E90" s="242"/>
      <c r="F90" s="242"/>
      <c r="G90" s="242"/>
      <c r="H90" s="244"/>
      <c r="I90" s="242"/>
      <c r="J90" s="245"/>
      <c r="K90" s="246"/>
      <c r="L90" s="246"/>
      <c r="M90" s="246"/>
      <c r="N90" s="246"/>
      <c r="O90" s="246"/>
      <c r="P90" s="246"/>
      <c r="Q90" s="246"/>
      <c r="R90" s="247"/>
      <c r="S90" s="248"/>
      <c r="T90" s="248"/>
      <c r="U90" s="249"/>
      <c r="V90" s="249"/>
      <c r="W90" s="249"/>
      <c r="X90" s="249"/>
      <c r="Y90" s="249"/>
      <c r="Z90" s="445"/>
      <c r="AA90" s="445"/>
      <c r="AB90" s="445"/>
      <c r="AC90" s="445"/>
      <c r="AD90" s="445"/>
      <c r="AE90" s="249"/>
      <c r="AF90" s="249"/>
      <c r="AG90" s="249"/>
    </row>
    <row r="91">
      <c r="A91" s="242"/>
      <c r="B91" s="243"/>
      <c r="C91" s="242"/>
      <c r="D91" s="242"/>
      <c r="E91" s="242"/>
      <c r="F91" s="242"/>
      <c r="G91" s="242"/>
      <c r="H91" s="244"/>
      <c r="I91" s="242"/>
      <c r="J91" s="245"/>
      <c r="K91" s="246"/>
      <c r="L91" s="246"/>
      <c r="M91" s="246"/>
      <c r="N91" s="246"/>
      <c r="O91" s="246"/>
      <c r="P91" s="246"/>
      <c r="Q91" s="246"/>
      <c r="R91" s="247"/>
      <c r="S91" s="248"/>
      <c r="T91" s="248"/>
      <c r="U91" s="249"/>
      <c r="V91" s="249"/>
      <c r="W91" s="249"/>
      <c r="X91" s="249"/>
      <c r="Y91" s="249"/>
      <c r="Z91" s="445"/>
      <c r="AA91" s="445"/>
      <c r="AB91" s="445"/>
      <c r="AC91" s="445"/>
      <c r="AD91" s="445"/>
      <c r="AE91" s="249"/>
      <c r="AF91" s="249"/>
      <c r="AG91" s="249"/>
    </row>
    <row r="92">
      <c r="A92" s="242"/>
      <c r="B92" s="243"/>
      <c r="C92" s="242"/>
      <c r="D92" s="242"/>
      <c r="E92" s="242"/>
      <c r="F92" s="242"/>
      <c r="G92" s="242"/>
      <c r="H92" s="244"/>
      <c r="I92" s="242"/>
      <c r="J92" s="245"/>
      <c r="K92" s="246"/>
      <c r="L92" s="246"/>
      <c r="M92" s="246"/>
      <c r="N92" s="246"/>
      <c r="O92" s="246"/>
      <c r="P92" s="246"/>
      <c r="Q92" s="246"/>
      <c r="R92" s="247"/>
      <c r="S92" s="248"/>
      <c r="T92" s="248"/>
      <c r="U92" s="249"/>
      <c r="V92" s="249"/>
      <c r="W92" s="249"/>
      <c r="X92" s="249"/>
      <c r="Y92" s="249"/>
      <c r="Z92" s="445"/>
      <c r="AA92" s="445"/>
      <c r="AB92" s="445"/>
      <c r="AC92" s="445"/>
      <c r="AD92" s="445"/>
      <c r="AE92" s="249"/>
      <c r="AF92" s="249"/>
      <c r="AG92" s="249"/>
    </row>
    <row r="93">
      <c r="A93" s="242"/>
      <c r="B93" s="243"/>
      <c r="C93" s="242"/>
      <c r="D93" s="242"/>
      <c r="E93" s="242"/>
      <c r="F93" s="242"/>
      <c r="G93" s="242"/>
      <c r="H93" s="244"/>
      <c r="I93" s="242"/>
      <c r="J93" s="245"/>
      <c r="K93" s="246"/>
      <c r="L93" s="246"/>
      <c r="M93" s="246"/>
      <c r="N93" s="246"/>
      <c r="O93" s="246"/>
      <c r="P93" s="246"/>
      <c r="Q93" s="246"/>
      <c r="R93" s="247"/>
      <c r="S93" s="248"/>
      <c r="T93" s="248"/>
      <c r="U93" s="249"/>
      <c r="V93" s="249"/>
      <c r="W93" s="249"/>
      <c r="X93" s="249"/>
      <c r="Y93" s="249"/>
      <c r="Z93" s="445"/>
      <c r="AA93" s="445"/>
      <c r="AB93" s="445"/>
      <c r="AC93" s="445"/>
      <c r="AD93" s="445"/>
      <c r="AE93" s="249"/>
      <c r="AF93" s="249"/>
      <c r="AG93" s="249"/>
    </row>
    <row r="94">
      <c r="A94" s="242"/>
      <c r="B94" s="243"/>
      <c r="C94" s="242"/>
      <c r="D94" s="242"/>
      <c r="E94" s="242"/>
      <c r="F94" s="242"/>
      <c r="G94" s="242"/>
      <c r="H94" s="244"/>
      <c r="I94" s="242"/>
      <c r="J94" s="245"/>
      <c r="K94" s="246"/>
      <c r="L94" s="246"/>
      <c r="M94" s="246"/>
      <c r="N94" s="246"/>
      <c r="O94" s="246"/>
      <c r="P94" s="246"/>
      <c r="Q94" s="246"/>
      <c r="R94" s="247"/>
      <c r="S94" s="248"/>
      <c r="T94" s="248"/>
      <c r="U94" s="249"/>
      <c r="V94" s="249"/>
      <c r="W94" s="249"/>
      <c r="X94" s="249"/>
      <c r="Y94" s="249"/>
      <c r="Z94" s="445"/>
      <c r="AA94" s="445"/>
      <c r="AB94" s="445"/>
      <c r="AC94" s="445"/>
      <c r="AD94" s="445"/>
      <c r="AE94" s="249"/>
      <c r="AF94" s="249"/>
      <c r="AG94" s="249"/>
    </row>
    <row r="95">
      <c r="A95" s="242"/>
      <c r="B95" s="243"/>
      <c r="C95" s="242"/>
      <c r="D95" s="242"/>
      <c r="E95" s="242"/>
      <c r="F95" s="242"/>
      <c r="G95" s="242"/>
      <c r="H95" s="244"/>
      <c r="I95" s="242"/>
      <c r="J95" s="245"/>
      <c r="K95" s="246"/>
      <c r="L95" s="246"/>
      <c r="M95" s="246"/>
      <c r="N95" s="246"/>
      <c r="O95" s="246"/>
      <c r="P95" s="246"/>
      <c r="Q95" s="246"/>
      <c r="R95" s="247"/>
      <c r="S95" s="248"/>
      <c r="T95" s="248"/>
      <c r="U95" s="249"/>
      <c r="V95" s="249"/>
      <c r="W95" s="249"/>
      <c r="X95" s="249"/>
      <c r="Y95" s="249"/>
      <c r="Z95" s="445"/>
      <c r="AA95" s="445"/>
      <c r="AB95" s="445"/>
      <c r="AC95" s="445"/>
      <c r="AD95" s="445"/>
      <c r="AE95" s="249"/>
      <c r="AF95" s="249"/>
      <c r="AG95" s="249"/>
    </row>
    <row r="96">
      <c r="A96" s="242"/>
      <c r="B96" s="243"/>
      <c r="C96" s="242"/>
      <c r="D96" s="242"/>
      <c r="E96" s="242"/>
      <c r="F96" s="242"/>
      <c r="G96" s="242"/>
      <c r="H96" s="244"/>
      <c r="I96" s="242"/>
      <c r="J96" s="245"/>
      <c r="K96" s="246"/>
      <c r="L96" s="246"/>
      <c r="M96" s="246"/>
      <c r="N96" s="246"/>
      <c r="O96" s="246"/>
      <c r="P96" s="246"/>
      <c r="Q96" s="246"/>
      <c r="R96" s="247"/>
      <c r="S96" s="248"/>
      <c r="T96" s="248"/>
      <c r="U96" s="249"/>
      <c r="V96" s="249"/>
      <c r="W96" s="249"/>
      <c r="X96" s="249"/>
      <c r="Y96" s="249"/>
      <c r="Z96" s="445"/>
      <c r="AA96" s="445"/>
      <c r="AB96" s="445"/>
      <c r="AC96" s="445"/>
      <c r="AD96" s="445"/>
      <c r="AE96" s="249"/>
      <c r="AF96" s="249"/>
      <c r="AG96" s="249"/>
    </row>
    <row r="97">
      <c r="A97" s="242"/>
      <c r="B97" s="243"/>
      <c r="C97" s="242"/>
      <c r="D97" s="242"/>
      <c r="E97" s="242"/>
      <c r="F97" s="242"/>
      <c r="G97" s="242"/>
      <c r="H97" s="244"/>
      <c r="I97" s="242"/>
      <c r="J97" s="245"/>
      <c r="K97" s="246"/>
      <c r="L97" s="246"/>
      <c r="M97" s="246"/>
      <c r="N97" s="246"/>
      <c r="O97" s="246"/>
      <c r="P97" s="246"/>
      <c r="Q97" s="246"/>
      <c r="R97" s="247"/>
      <c r="S97" s="248"/>
      <c r="T97" s="248"/>
      <c r="U97" s="249"/>
      <c r="V97" s="249"/>
      <c r="W97" s="249"/>
      <c r="X97" s="249"/>
      <c r="Y97" s="249"/>
      <c r="Z97" s="445"/>
      <c r="AA97" s="445"/>
      <c r="AB97" s="445"/>
      <c r="AC97" s="445"/>
      <c r="AD97" s="445"/>
      <c r="AE97" s="249"/>
      <c r="AF97" s="249"/>
      <c r="AG97" s="249"/>
    </row>
    <row r="98">
      <c r="A98" s="242"/>
      <c r="B98" s="243"/>
      <c r="C98" s="242"/>
      <c r="D98" s="242"/>
      <c r="E98" s="242"/>
      <c r="F98" s="242"/>
      <c r="G98" s="242"/>
      <c r="H98" s="244"/>
      <c r="I98" s="242"/>
      <c r="J98" s="245"/>
      <c r="K98" s="246"/>
      <c r="L98" s="246"/>
      <c r="M98" s="246"/>
      <c r="N98" s="246"/>
      <c r="O98" s="246"/>
      <c r="P98" s="246"/>
      <c r="Q98" s="246"/>
      <c r="R98" s="247"/>
      <c r="S98" s="248"/>
      <c r="T98" s="248"/>
      <c r="U98" s="249"/>
      <c r="V98" s="249"/>
      <c r="W98" s="249"/>
      <c r="X98" s="249"/>
      <c r="Y98" s="249"/>
      <c r="Z98" s="445"/>
      <c r="AA98" s="445"/>
      <c r="AB98" s="445"/>
      <c r="AC98" s="445"/>
      <c r="AD98" s="445"/>
      <c r="AE98" s="249"/>
      <c r="AF98" s="249"/>
      <c r="AG98" s="249"/>
    </row>
    <row r="99">
      <c r="A99" s="242"/>
      <c r="B99" s="243"/>
      <c r="C99" s="242"/>
      <c r="D99" s="242"/>
      <c r="E99" s="242"/>
      <c r="F99" s="242"/>
      <c r="G99" s="242"/>
      <c r="H99" s="244"/>
      <c r="I99" s="242"/>
      <c r="J99" s="245"/>
      <c r="K99" s="246"/>
      <c r="L99" s="246"/>
      <c r="M99" s="246"/>
      <c r="N99" s="246"/>
      <c r="O99" s="246"/>
      <c r="P99" s="246"/>
      <c r="Q99" s="246"/>
      <c r="R99" s="247"/>
      <c r="S99" s="248"/>
      <c r="T99" s="248"/>
      <c r="U99" s="249"/>
      <c r="V99" s="249"/>
      <c r="W99" s="249"/>
      <c r="X99" s="249"/>
      <c r="Y99" s="249"/>
      <c r="Z99" s="445"/>
      <c r="AA99" s="445"/>
      <c r="AB99" s="445"/>
      <c r="AC99" s="445"/>
      <c r="AD99" s="445"/>
      <c r="AE99" s="249"/>
      <c r="AF99" s="249"/>
      <c r="AG99" s="249"/>
    </row>
    <row r="100">
      <c r="A100" s="242"/>
      <c r="B100" s="243"/>
      <c r="C100" s="242"/>
      <c r="D100" s="242"/>
      <c r="E100" s="242"/>
      <c r="F100" s="242"/>
      <c r="G100" s="242"/>
      <c r="H100" s="244"/>
      <c r="I100" s="242"/>
      <c r="J100" s="245"/>
      <c r="K100" s="246"/>
      <c r="L100" s="246"/>
      <c r="M100" s="246"/>
      <c r="N100" s="246"/>
      <c r="O100" s="246"/>
      <c r="P100" s="246"/>
      <c r="Q100" s="246"/>
      <c r="R100" s="247"/>
      <c r="S100" s="248"/>
      <c r="T100" s="248"/>
      <c r="U100" s="249"/>
      <c r="V100" s="249"/>
      <c r="W100" s="249"/>
      <c r="X100" s="249"/>
      <c r="Y100" s="249"/>
      <c r="Z100" s="445"/>
      <c r="AA100" s="445"/>
      <c r="AB100" s="445"/>
      <c r="AC100" s="445"/>
      <c r="AD100" s="445"/>
      <c r="AE100" s="249"/>
      <c r="AF100" s="249"/>
      <c r="AG100" s="249"/>
    </row>
    <row r="101">
      <c r="A101" s="242"/>
      <c r="B101" s="243"/>
      <c r="C101" s="242"/>
      <c r="D101" s="242"/>
      <c r="E101" s="242"/>
      <c r="F101" s="242"/>
      <c r="G101" s="242"/>
      <c r="H101" s="244"/>
      <c r="I101" s="242"/>
      <c r="J101" s="245"/>
      <c r="K101" s="246"/>
      <c r="L101" s="246"/>
      <c r="M101" s="246"/>
      <c r="N101" s="246"/>
      <c r="O101" s="246"/>
      <c r="P101" s="246"/>
      <c r="Q101" s="246"/>
      <c r="R101" s="247"/>
      <c r="S101" s="248"/>
      <c r="T101" s="248"/>
      <c r="U101" s="249"/>
      <c r="V101" s="249"/>
      <c r="W101" s="249"/>
      <c r="X101" s="249"/>
      <c r="Y101" s="249"/>
      <c r="Z101" s="445"/>
      <c r="AA101" s="445"/>
      <c r="AB101" s="445"/>
      <c r="AC101" s="445"/>
      <c r="AD101" s="445"/>
      <c r="AE101" s="249"/>
      <c r="AF101" s="249"/>
      <c r="AG101" s="249"/>
    </row>
    <row r="102">
      <c r="A102" s="242"/>
      <c r="B102" s="243"/>
      <c r="C102" s="242"/>
      <c r="D102" s="242"/>
      <c r="E102" s="242"/>
      <c r="F102" s="242"/>
      <c r="G102" s="242"/>
      <c r="H102" s="244"/>
      <c r="I102" s="242"/>
      <c r="J102" s="245"/>
      <c r="K102" s="246"/>
      <c r="L102" s="246"/>
      <c r="M102" s="246"/>
      <c r="N102" s="246"/>
      <c r="O102" s="246"/>
      <c r="P102" s="246"/>
      <c r="Q102" s="246"/>
      <c r="R102" s="247"/>
      <c r="S102" s="248"/>
      <c r="T102" s="248"/>
      <c r="U102" s="249"/>
      <c r="V102" s="249"/>
      <c r="W102" s="249"/>
      <c r="X102" s="249"/>
      <c r="Y102" s="249"/>
      <c r="Z102" s="445"/>
      <c r="AA102" s="445"/>
      <c r="AB102" s="445"/>
      <c r="AC102" s="445"/>
      <c r="AD102" s="445"/>
      <c r="AE102" s="249"/>
      <c r="AF102" s="249"/>
      <c r="AG102" s="249"/>
    </row>
    <row r="103">
      <c r="A103" s="242"/>
      <c r="B103" s="243"/>
      <c r="C103" s="242"/>
      <c r="D103" s="242"/>
      <c r="E103" s="242"/>
      <c r="F103" s="242"/>
      <c r="G103" s="242"/>
      <c r="H103" s="244"/>
      <c r="I103" s="242"/>
      <c r="J103" s="245"/>
      <c r="K103" s="246"/>
      <c r="L103" s="246"/>
      <c r="M103" s="246"/>
      <c r="N103" s="246"/>
      <c r="O103" s="246"/>
      <c r="P103" s="246"/>
      <c r="Q103" s="246"/>
      <c r="R103" s="247"/>
      <c r="S103" s="248"/>
      <c r="T103" s="248"/>
      <c r="U103" s="249"/>
      <c r="V103" s="249"/>
      <c r="W103" s="249"/>
      <c r="X103" s="249"/>
      <c r="Y103" s="249"/>
      <c r="Z103" s="445"/>
      <c r="AA103" s="445"/>
      <c r="AB103" s="445"/>
      <c r="AC103" s="445"/>
      <c r="AD103" s="445"/>
      <c r="AE103" s="249"/>
      <c r="AF103" s="249"/>
      <c r="AG103" s="249"/>
    </row>
    <row r="104">
      <c r="A104" s="242"/>
      <c r="B104" s="243"/>
      <c r="C104" s="242"/>
      <c r="D104" s="242"/>
      <c r="E104" s="242"/>
      <c r="F104" s="242"/>
      <c r="G104" s="242"/>
      <c r="H104" s="244"/>
      <c r="I104" s="242"/>
      <c r="J104" s="245"/>
      <c r="K104" s="246"/>
      <c r="L104" s="246"/>
      <c r="M104" s="246"/>
      <c r="N104" s="246"/>
      <c r="O104" s="246"/>
      <c r="P104" s="246"/>
      <c r="Q104" s="246"/>
      <c r="R104" s="247"/>
      <c r="S104" s="248"/>
      <c r="T104" s="248"/>
      <c r="U104" s="249"/>
      <c r="V104" s="249"/>
      <c r="W104" s="249"/>
      <c r="X104" s="249"/>
      <c r="Y104" s="249"/>
      <c r="Z104" s="445"/>
      <c r="AA104" s="445"/>
      <c r="AB104" s="445"/>
      <c r="AC104" s="445"/>
      <c r="AD104" s="445"/>
      <c r="AE104" s="249"/>
      <c r="AF104" s="249"/>
      <c r="AG104" s="249"/>
    </row>
    <row r="105">
      <c r="A105" s="242"/>
      <c r="B105" s="243"/>
      <c r="C105" s="242"/>
      <c r="D105" s="242"/>
      <c r="E105" s="242"/>
      <c r="F105" s="242"/>
      <c r="G105" s="242"/>
      <c r="H105" s="244"/>
      <c r="I105" s="242"/>
      <c r="J105" s="245"/>
      <c r="K105" s="246"/>
      <c r="L105" s="246"/>
      <c r="M105" s="246"/>
      <c r="N105" s="246"/>
      <c r="O105" s="246"/>
      <c r="P105" s="246"/>
      <c r="Q105" s="246"/>
      <c r="R105" s="247"/>
      <c r="S105" s="248"/>
      <c r="T105" s="248"/>
      <c r="U105" s="249"/>
      <c r="V105" s="249"/>
      <c r="W105" s="249"/>
      <c r="X105" s="249"/>
      <c r="Y105" s="249"/>
      <c r="Z105" s="445"/>
      <c r="AA105" s="445"/>
      <c r="AB105" s="445"/>
      <c r="AC105" s="445"/>
      <c r="AD105" s="445"/>
      <c r="AE105" s="249"/>
      <c r="AF105" s="249"/>
      <c r="AG105" s="249"/>
    </row>
    <row r="106">
      <c r="A106" s="242"/>
      <c r="B106" s="243"/>
      <c r="C106" s="242"/>
      <c r="D106" s="242"/>
      <c r="E106" s="242"/>
      <c r="F106" s="242"/>
      <c r="G106" s="242"/>
      <c r="H106" s="244"/>
      <c r="I106" s="242"/>
      <c r="J106" s="245"/>
      <c r="K106" s="246"/>
      <c r="L106" s="246"/>
      <c r="M106" s="246"/>
      <c r="N106" s="246"/>
      <c r="O106" s="246"/>
      <c r="P106" s="246"/>
      <c r="Q106" s="246"/>
      <c r="R106" s="247"/>
      <c r="S106" s="248"/>
      <c r="T106" s="248"/>
      <c r="U106" s="249"/>
      <c r="V106" s="249"/>
      <c r="W106" s="249"/>
      <c r="X106" s="249"/>
      <c r="Y106" s="249"/>
      <c r="Z106" s="445"/>
      <c r="AA106" s="445"/>
      <c r="AB106" s="445"/>
      <c r="AC106" s="445"/>
      <c r="AD106" s="445"/>
      <c r="AE106" s="249"/>
      <c r="AF106" s="249"/>
      <c r="AG106" s="249"/>
    </row>
    <row r="107">
      <c r="A107" s="242"/>
      <c r="B107" s="243"/>
      <c r="C107" s="242"/>
      <c r="D107" s="242"/>
      <c r="E107" s="242"/>
      <c r="F107" s="242"/>
      <c r="G107" s="242"/>
      <c r="H107" s="244"/>
      <c r="I107" s="242"/>
      <c r="J107" s="245"/>
      <c r="K107" s="246"/>
      <c r="L107" s="246"/>
      <c r="M107" s="246"/>
      <c r="N107" s="246"/>
      <c r="O107" s="246"/>
      <c r="P107" s="246"/>
      <c r="Q107" s="246"/>
      <c r="R107" s="247"/>
      <c r="S107" s="248"/>
      <c r="T107" s="248"/>
      <c r="U107" s="249"/>
      <c r="V107" s="249"/>
      <c r="W107" s="249"/>
      <c r="X107" s="249"/>
      <c r="Y107" s="249"/>
      <c r="Z107" s="445"/>
      <c r="AA107" s="445"/>
      <c r="AB107" s="445"/>
      <c r="AC107" s="445"/>
      <c r="AD107" s="445"/>
      <c r="AE107" s="249"/>
      <c r="AF107" s="249"/>
      <c r="AG107" s="249"/>
    </row>
    <row r="108">
      <c r="A108" s="242"/>
      <c r="B108" s="243"/>
      <c r="C108" s="242"/>
      <c r="D108" s="242"/>
      <c r="E108" s="242"/>
      <c r="F108" s="242"/>
      <c r="G108" s="242"/>
      <c r="H108" s="244"/>
      <c r="I108" s="242"/>
      <c r="J108" s="245"/>
      <c r="K108" s="246"/>
      <c r="L108" s="246"/>
      <c r="M108" s="246"/>
      <c r="N108" s="246"/>
      <c r="O108" s="246"/>
      <c r="P108" s="246"/>
      <c r="Q108" s="246"/>
      <c r="R108" s="247"/>
      <c r="S108" s="248"/>
      <c r="T108" s="248"/>
      <c r="U108" s="249"/>
      <c r="V108" s="249"/>
      <c r="W108" s="249"/>
      <c r="X108" s="249"/>
      <c r="Y108" s="249"/>
      <c r="Z108" s="445"/>
      <c r="AA108" s="445"/>
      <c r="AB108" s="445"/>
      <c r="AC108" s="445"/>
      <c r="AD108" s="445"/>
      <c r="AE108" s="249"/>
      <c r="AF108" s="249"/>
      <c r="AG108" s="249"/>
    </row>
    <row r="109">
      <c r="A109" s="242"/>
      <c r="B109" s="243"/>
      <c r="C109" s="242"/>
      <c r="D109" s="242"/>
      <c r="E109" s="242"/>
      <c r="F109" s="242"/>
      <c r="G109" s="242"/>
      <c r="H109" s="244"/>
      <c r="I109" s="242"/>
      <c r="J109" s="245"/>
      <c r="K109" s="246"/>
      <c r="L109" s="246"/>
      <c r="M109" s="246"/>
      <c r="N109" s="246"/>
      <c r="O109" s="246"/>
      <c r="P109" s="246"/>
      <c r="Q109" s="246"/>
      <c r="R109" s="247"/>
      <c r="S109" s="248"/>
      <c r="T109" s="248"/>
      <c r="U109" s="249"/>
      <c r="V109" s="249"/>
      <c r="W109" s="249"/>
      <c r="X109" s="249"/>
      <c r="Y109" s="249"/>
      <c r="Z109" s="445"/>
      <c r="AA109" s="445"/>
      <c r="AB109" s="445"/>
      <c r="AC109" s="445"/>
      <c r="AD109" s="445"/>
      <c r="AE109" s="249"/>
      <c r="AF109" s="249"/>
      <c r="AG109" s="249"/>
    </row>
    <row r="110">
      <c r="A110" s="242"/>
      <c r="B110" s="243"/>
      <c r="C110" s="242"/>
      <c r="D110" s="242"/>
      <c r="E110" s="242"/>
      <c r="F110" s="242"/>
      <c r="G110" s="242"/>
      <c r="H110" s="244"/>
      <c r="I110" s="242"/>
      <c r="J110" s="245"/>
      <c r="K110" s="246"/>
      <c r="L110" s="246"/>
      <c r="M110" s="246"/>
      <c r="N110" s="246"/>
      <c r="O110" s="246"/>
      <c r="P110" s="246"/>
      <c r="Q110" s="246"/>
      <c r="R110" s="247"/>
      <c r="S110" s="248"/>
      <c r="T110" s="248"/>
      <c r="U110" s="249"/>
      <c r="V110" s="249"/>
      <c r="W110" s="249"/>
      <c r="X110" s="249"/>
      <c r="Y110" s="249"/>
      <c r="Z110" s="445"/>
      <c r="AA110" s="445"/>
      <c r="AB110" s="445"/>
      <c r="AC110" s="445"/>
      <c r="AD110" s="445"/>
      <c r="AE110" s="249"/>
      <c r="AF110" s="249"/>
      <c r="AG110" s="249"/>
    </row>
    <row r="111">
      <c r="A111" s="242"/>
      <c r="B111" s="243"/>
      <c r="C111" s="242"/>
      <c r="D111" s="242"/>
      <c r="E111" s="242"/>
      <c r="F111" s="242"/>
      <c r="G111" s="242"/>
      <c r="H111" s="244"/>
      <c r="I111" s="242"/>
      <c r="J111" s="245"/>
      <c r="K111" s="246"/>
      <c r="L111" s="246"/>
      <c r="M111" s="246"/>
      <c r="N111" s="246"/>
      <c r="O111" s="246"/>
      <c r="P111" s="246"/>
      <c r="Q111" s="246"/>
      <c r="R111" s="247"/>
      <c r="S111" s="248"/>
      <c r="T111" s="248"/>
      <c r="U111" s="249"/>
      <c r="V111" s="249"/>
      <c r="W111" s="249"/>
      <c r="X111" s="249"/>
      <c r="Y111" s="249"/>
      <c r="Z111" s="445"/>
      <c r="AA111" s="445"/>
      <c r="AB111" s="445"/>
      <c r="AC111" s="445"/>
      <c r="AD111" s="445"/>
      <c r="AE111" s="249"/>
      <c r="AF111" s="249"/>
      <c r="AG111" s="249"/>
    </row>
    <row r="112">
      <c r="A112" s="242"/>
      <c r="B112" s="243"/>
      <c r="C112" s="242"/>
      <c r="D112" s="242"/>
      <c r="E112" s="242"/>
      <c r="F112" s="242"/>
      <c r="G112" s="242"/>
      <c r="H112" s="244"/>
      <c r="I112" s="242"/>
      <c r="J112" s="245"/>
      <c r="K112" s="246"/>
      <c r="L112" s="246"/>
      <c r="M112" s="246"/>
      <c r="N112" s="246"/>
      <c r="O112" s="246"/>
      <c r="P112" s="246"/>
      <c r="Q112" s="246"/>
      <c r="R112" s="247"/>
      <c r="S112" s="248"/>
      <c r="T112" s="248"/>
      <c r="U112" s="249"/>
      <c r="V112" s="249"/>
      <c r="W112" s="249"/>
      <c r="X112" s="249"/>
      <c r="Y112" s="249"/>
      <c r="Z112" s="445"/>
      <c r="AA112" s="445"/>
      <c r="AB112" s="445"/>
      <c r="AC112" s="445"/>
      <c r="AD112" s="445"/>
      <c r="AE112" s="249"/>
      <c r="AF112" s="249"/>
      <c r="AG112" s="249"/>
    </row>
    <row r="113">
      <c r="A113" s="242"/>
      <c r="B113" s="243"/>
      <c r="C113" s="242"/>
      <c r="D113" s="242"/>
      <c r="E113" s="242"/>
      <c r="F113" s="242"/>
      <c r="G113" s="242"/>
      <c r="H113" s="244"/>
      <c r="I113" s="242"/>
      <c r="J113" s="245"/>
      <c r="K113" s="246"/>
      <c r="L113" s="246"/>
      <c r="M113" s="246"/>
      <c r="N113" s="246"/>
      <c r="O113" s="246"/>
      <c r="P113" s="246"/>
      <c r="Q113" s="246"/>
      <c r="R113" s="247"/>
      <c r="S113" s="248"/>
      <c r="T113" s="248"/>
      <c r="U113" s="249"/>
      <c r="V113" s="249"/>
      <c r="W113" s="249"/>
      <c r="X113" s="249"/>
      <c r="Y113" s="249"/>
      <c r="Z113" s="445"/>
      <c r="AA113" s="445"/>
      <c r="AB113" s="445"/>
      <c r="AC113" s="445"/>
      <c r="AD113" s="445"/>
      <c r="AE113" s="249"/>
      <c r="AF113" s="249"/>
      <c r="AG113" s="249"/>
    </row>
    <row r="114">
      <c r="A114" s="242"/>
      <c r="B114" s="243"/>
      <c r="C114" s="242"/>
      <c r="D114" s="242"/>
      <c r="E114" s="242"/>
      <c r="F114" s="242"/>
      <c r="G114" s="242"/>
      <c r="H114" s="244"/>
      <c r="I114" s="242"/>
      <c r="J114" s="245"/>
      <c r="K114" s="246"/>
      <c r="L114" s="246"/>
      <c r="M114" s="246"/>
      <c r="N114" s="246"/>
      <c r="O114" s="246"/>
      <c r="P114" s="246"/>
      <c r="Q114" s="246"/>
      <c r="R114" s="247"/>
      <c r="S114" s="248"/>
      <c r="T114" s="248"/>
      <c r="U114" s="249"/>
      <c r="V114" s="249"/>
      <c r="W114" s="249"/>
      <c r="X114" s="249"/>
      <c r="Y114" s="249"/>
      <c r="Z114" s="445"/>
      <c r="AA114" s="445"/>
      <c r="AB114" s="445"/>
      <c r="AC114" s="445"/>
      <c r="AD114" s="445"/>
      <c r="AE114" s="249"/>
      <c r="AF114" s="249"/>
      <c r="AG114" s="249"/>
    </row>
    <row r="115">
      <c r="A115" s="242"/>
      <c r="B115" s="243"/>
      <c r="C115" s="242"/>
      <c r="D115" s="242"/>
      <c r="E115" s="242"/>
      <c r="F115" s="242"/>
      <c r="G115" s="242"/>
      <c r="H115" s="244"/>
      <c r="I115" s="242"/>
      <c r="J115" s="245"/>
      <c r="K115" s="246"/>
      <c r="L115" s="246"/>
      <c r="M115" s="246"/>
      <c r="N115" s="246"/>
      <c r="O115" s="246"/>
      <c r="P115" s="246"/>
      <c r="Q115" s="246"/>
      <c r="R115" s="247"/>
      <c r="S115" s="248"/>
      <c r="T115" s="248"/>
      <c r="U115" s="249"/>
      <c r="V115" s="249"/>
      <c r="W115" s="249"/>
      <c r="X115" s="249"/>
      <c r="Y115" s="249"/>
      <c r="Z115" s="445"/>
      <c r="AA115" s="445"/>
      <c r="AB115" s="445"/>
      <c r="AC115" s="445"/>
      <c r="AD115" s="445"/>
      <c r="AE115" s="249"/>
      <c r="AF115" s="249"/>
      <c r="AG115" s="249"/>
    </row>
    <row r="116">
      <c r="A116" s="242"/>
      <c r="B116" s="243"/>
      <c r="C116" s="242"/>
      <c r="D116" s="242"/>
      <c r="E116" s="242"/>
      <c r="F116" s="242"/>
      <c r="G116" s="242"/>
      <c r="H116" s="244"/>
      <c r="I116" s="242"/>
      <c r="J116" s="245"/>
      <c r="K116" s="246"/>
      <c r="L116" s="246"/>
      <c r="M116" s="246"/>
      <c r="N116" s="246"/>
      <c r="O116" s="246"/>
      <c r="P116" s="246"/>
      <c r="Q116" s="246"/>
      <c r="R116" s="247"/>
      <c r="S116" s="248"/>
      <c r="T116" s="248"/>
      <c r="U116" s="249"/>
      <c r="V116" s="249"/>
      <c r="W116" s="249"/>
      <c r="X116" s="249"/>
      <c r="Y116" s="249"/>
      <c r="Z116" s="445"/>
      <c r="AA116" s="445"/>
      <c r="AB116" s="445"/>
      <c r="AC116" s="445"/>
      <c r="AD116" s="445"/>
      <c r="AE116" s="249"/>
      <c r="AF116" s="249"/>
      <c r="AG116" s="249"/>
    </row>
    <row r="117">
      <c r="A117" s="242"/>
      <c r="B117" s="243"/>
      <c r="C117" s="242"/>
      <c r="D117" s="242"/>
      <c r="E117" s="242"/>
      <c r="F117" s="242"/>
      <c r="G117" s="242"/>
      <c r="H117" s="244"/>
      <c r="I117" s="242"/>
      <c r="J117" s="245"/>
      <c r="K117" s="246"/>
      <c r="L117" s="246"/>
      <c r="M117" s="246"/>
      <c r="N117" s="246"/>
      <c r="O117" s="246"/>
      <c r="P117" s="246"/>
      <c r="Q117" s="246"/>
      <c r="R117" s="247"/>
      <c r="S117" s="248"/>
      <c r="T117" s="248"/>
      <c r="U117" s="249"/>
      <c r="V117" s="249"/>
      <c r="W117" s="249"/>
      <c r="X117" s="249"/>
      <c r="Y117" s="249"/>
      <c r="Z117" s="445"/>
      <c r="AA117" s="445"/>
      <c r="AB117" s="445"/>
      <c r="AC117" s="445"/>
      <c r="AD117" s="445"/>
      <c r="AE117" s="249"/>
      <c r="AF117" s="249"/>
      <c r="AG117" s="249"/>
    </row>
    <row r="118">
      <c r="A118" s="242"/>
      <c r="B118" s="243"/>
      <c r="C118" s="242"/>
      <c r="D118" s="242"/>
      <c r="E118" s="242"/>
      <c r="F118" s="242"/>
      <c r="G118" s="242"/>
      <c r="H118" s="244"/>
      <c r="I118" s="242"/>
      <c r="J118" s="245"/>
      <c r="K118" s="246"/>
      <c r="L118" s="246"/>
      <c r="M118" s="246"/>
      <c r="N118" s="246"/>
      <c r="O118" s="246"/>
      <c r="P118" s="246"/>
      <c r="Q118" s="246"/>
      <c r="R118" s="247"/>
      <c r="S118" s="248"/>
      <c r="T118" s="248"/>
      <c r="U118" s="249"/>
      <c r="V118" s="249"/>
      <c r="W118" s="249"/>
      <c r="X118" s="249"/>
      <c r="Y118" s="249"/>
      <c r="Z118" s="445"/>
      <c r="AA118" s="445"/>
      <c r="AB118" s="445"/>
      <c r="AC118" s="445"/>
      <c r="AD118" s="445"/>
      <c r="AE118" s="249"/>
      <c r="AF118" s="249"/>
      <c r="AG118" s="249"/>
    </row>
    <row r="119">
      <c r="A119" s="242"/>
      <c r="B119" s="243"/>
      <c r="C119" s="242"/>
      <c r="D119" s="242"/>
      <c r="E119" s="242"/>
      <c r="F119" s="242"/>
      <c r="G119" s="242"/>
      <c r="H119" s="244"/>
      <c r="I119" s="242"/>
      <c r="J119" s="245"/>
      <c r="K119" s="246"/>
      <c r="L119" s="246"/>
      <c r="M119" s="246"/>
      <c r="N119" s="246"/>
      <c r="O119" s="246"/>
      <c r="P119" s="246"/>
      <c r="Q119" s="246"/>
      <c r="R119" s="247"/>
      <c r="S119" s="248"/>
      <c r="T119" s="248"/>
      <c r="U119" s="249"/>
      <c r="V119" s="249"/>
      <c r="W119" s="249"/>
      <c r="X119" s="249"/>
      <c r="Y119" s="249"/>
      <c r="Z119" s="445"/>
      <c r="AA119" s="445"/>
      <c r="AB119" s="445"/>
      <c r="AC119" s="445"/>
      <c r="AD119" s="445"/>
      <c r="AE119" s="249"/>
      <c r="AF119" s="249"/>
      <c r="AG119" s="249"/>
    </row>
    <row r="120">
      <c r="A120" s="242"/>
      <c r="B120" s="243"/>
      <c r="C120" s="242"/>
      <c r="D120" s="242"/>
      <c r="E120" s="242"/>
      <c r="F120" s="242"/>
      <c r="G120" s="242"/>
      <c r="H120" s="244"/>
      <c r="I120" s="242"/>
      <c r="J120" s="245"/>
      <c r="K120" s="246"/>
      <c r="L120" s="246"/>
      <c r="M120" s="246"/>
      <c r="N120" s="246"/>
      <c r="O120" s="246"/>
      <c r="P120" s="246"/>
      <c r="Q120" s="246"/>
      <c r="R120" s="247"/>
      <c r="S120" s="248"/>
      <c r="T120" s="248"/>
      <c r="U120" s="249"/>
      <c r="V120" s="249"/>
      <c r="W120" s="249"/>
      <c r="X120" s="249"/>
      <c r="Y120" s="249"/>
      <c r="Z120" s="445"/>
      <c r="AA120" s="445"/>
      <c r="AB120" s="445"/>
      <c r="AC120" s="445"/>
      <c r="AD120" s="445"/>
      <c r="AE120" s="249"/>
      <c r="AF120" s="249"/>
      <c r="AG120" s="249"/>
    </row>
    <row r="121">
      <c r="A121" s="242"/>
      <c r="B121" s="243"/>
      <c r="C121" s="242"/>
      <c r="D121" s="242"/>
      <c r="E121" s="242"/>
      <c r="F121" s="242"/>
      <c r="G121" s="242"/>
      <c r="H121" s="244"/>
      <c r="I121" s="242"/>
      <c r="J121" s="245"/>
      <c r="K121" s="246"/>
      <c r="L121" s="246"/>
      <c r="M121" s="246"/>
      <c r="N121" s="246"/>
      <c r="O121" s="246"/>
      <c r="P121" s="246"/>
      <c r="Q121" s="246"/>
      <c r="R121" s="247"/>
      <c r="S121" s="248"/>
      <c r="T121" s="248"/>
      <c r="U121" s="249"/>
      <c r="V121" s="249"/>
      <c r="W121" s="249"/>
      <c r="X121" s="249"/>
      <c r="Y121" s="249"/>
      <c r="Z121" s="445"/>
      <c r="AA121" s="445"/>
      <c r="AB121" s="445"/>
      <c r="AC121" s="445"/>
      <c r="AD121" s="445"/>
      <c r="AE121" s="249"/>
      <c r="AF121" s="249"/>
      <c r="AG121" s="249"/>
    </row>
    <row r="122">
      <c r="A122" s="242"/>
      <c r="B122" s="243"/>
      <c r="C122" s="242"/>
      <c r="D122" s="242"/>
      <c r="E122" s="242"/>
      <c r="F122" s="242"/>
      <c r="G122" s="242"/>
      <c r="H122" s="244"/>
      <c r="I122" s="242"/>
      <c r="J122" s="245"/>
      <c r="K122" s="246"/>
      <c r="L122" s="246"/>
      <c r="M122" s="246"/>
      <c r="N122" s="246"/>
      <c r="O122" s="246"/>
      <c r="P122" s="246"/>
      <c r="Q122" s="246"/>
      <c r="R122" s="247"/>
      <c r="S122" s="248"/>
      <c r="T122" s="248"/>
      <c r="U122" s="249"/>
      <c r="V122" s="249"/>
      <c r="W122" s="249"/>
      <c r="X122" s="249"/>
      <c r="Y122" s="249"/>
      <c r="Z122" s="445"/>
      <c r="AA122" s="445"/>
      <c r="AB122" s="445"/>
      <c r="AC122" s="445"/>
      <c r="AD122" s="445"/>
      <c r="AE122" s="249"/>
      <c r="AF122" s="249"/>
      <c r="AG122" s="249"/>
    </row>
    <row r="123">
      <c r="A123" s="242"/>
      <c r="B123" s="243"/>
      <c r="C123" s="242"/>
      <c r="D123" s="242"/>
      <c r="E123" s="242"/>
      <c r="F123" s="242"/>
      <c r="G123" s="242"/>
      <c r="H123" s="244"/>
      <c r="I123" s="242"/>
      <c r="J123" s="245"/>
      <c r="K123" s="246"/>
      <c r="L123" s="246"/>
      <c r="M123" s="246"/>
      <c r="N123" s="246"/>
      <c r="O123" s="246"/>
      <c r="P123" s="246"/>
      <c r="Q123" s="246"/>
      <c r="R123" s="247"/>
      <c r="S123" s="248"/>
      <c r="T123" s="248"/>
      <c r="U123" s="249"/>
      <c r="V123" s="249"/>
      <c r="W123" s="249"/>
      <c r="X123" s="249"/>
      <c r="Y123" s="249"/>
      <c r="Z123" s="445"/>
      <c r="AA123" s="445"/>
      <c r="AB123" s="445"/>
      <c r="AC123" s="445"/>
      <c r="AD123" s="445"/>
      <c r="AE123" s="249"/>
      <c r="AF123" s="249"/>
      <c r="AG123" s="249"/>
    </row>
    <row r="124">
      <c r="A124" s="242"/>
      <c r="B124" s="243"/>
      <c r="C124" s="242"/>
      <c r="D124" s="242"/>
      <c r="E124" s="242"/>
      <c r="F124" s="242"/>
      <c r="G124" s="242"/>
      <c r="H124" s="244"/>
      <c r="I124" s="242"/>
      <c r="J124" s="245"/>
      <c r="K124" s="246"/>
      <c r="L124" s="246"/>
      <c r="M124" s="246"/>
      <c r="N124" s="246"/>
      <c r="O124" s="246"/>
      <c r="P124" s="246"/>
      <c r="Q124" s="246"/>
      <c r="R124" s="247"/>
      <c r="S124" s="248"/>
      <c r="T124" s="248"/>
      <c r="U124" s="249"/>
      <c r="V124" s="249"/>
      <c r="W124" s="249"/>
      <c r="X124" s="249"/>
      <c r="Y124" s="249"/>
      <c r="Z124" s="445"/>
      <c r="AA124" s="445"/>
      <c r="AB124" s="445"/>
      <c r="AC124" s="445"/>
      <c r="AD124" s="445"/>
      <c r="AE124" s="249"/>
      <c r="AF124" s="249"/>
      <c r="AG124" s="249"/>
    </row>
    <row r="125">
      <c r="A125" s="242"/>
      <c r="B125" s="243"/>
      <c r="C125" s="242"/>
      <c r="D125" s="242"/>
      <c r="E125" s="242"/>
      <c r="F125" s="242"/>
      <c r="G125" s="242"/>
      <c r="H125" s="244"/>
      <c r="I125" s="242"/>
      <c r="J125" s="245"/>
      <c r="K125" s="246"/>
      <c r="L125" s="246"/>
      <c r="M125" s="246"/>
      <c r="N125" s="246"/>
      <c r="O125" s="246"/>
      <c r="P125" s="246"/>
      <c r="Q125" s="246"/>
      <c r="R125" s="247"/>
      <c r="S125" s="248"/>
      <c r="T125" s="248"/>
      <c r="U125" s="249"/>
      <c r="V125" s="249"/>
      <c r="W125" s="249"/>
      <c r="X125" s="249"/>
      <c r="Y125" s="249"/>
      <c r="Z125" s="445"/>
      <c r="AA125" s="445"/>
      <c r="AB125" s="445"/>
      <c r="AC125" s="445"/>
      <c r="AD125" s="445"/>
      <c r="AE125" s="249"/>
      <c r="AF125" s="249"/>
      <c r="AG125" s="249"/>
    </row>
    <row r="126">
      <c r="A126" s="242"/>
      <c r="B126" s="243"/>
      <c r="C126" s="242"/>
      <c r="D126" s="242"/>
      <c r="E126" s="242"/>
      <c r="F126" s="242"/>
      <c r="G126" s="242"/>
      <c r="H126" s="244"/>
      <c r="I126" s="242"/>
      <c r="J126" s="245"/>
      <c r="K126" s="246"/>
      <c r="L126" s="246"/>
      <c r="M126" s="246"/>
      <c r="N126" s="246"/>
      <c r="O126" s="246"/>
      <c r="P126" s="246"/>
      <c r="Q126" s="246"/>
      <c r="R126" s="247"/>
      <c r="S126" s="248"/>
      <c r="T126" s="248"/>
      <c r="U126" s="249"/>
      <c r="V126" s="249"/>
      <c r="W126" s="249"/>
      <c r="X126" s="249"/>
      <c r="Y126" s="249"/>
      <c r="Z126" s="445"/>
      <c r="AA126" s="445"/>
      <c r="AB126" s="445"/>
      <c r="AC126" s="445"/>
      <c r="AD126" s="445"/>
      <c r="AE126" s="249"/>
      <c r="AF126" s="249"/>
      <c r="AG126" s="249"/>
    </row>
    <row r="127">
      <c r="A127" s="242"/>
      <c r="B127" s="243"/>
      <c r="C127" s="242"/>
      <c r="D127" s="242"/>
      <c r="E127" s="242"/>
      <c r="F127" s="242"/>
      <c r="G127" s="242"/>
      <c r="H127" s="244"/>
      <c r="I127" s="242"/>
      <c r="J127" s="245"/>
      <c r="K127" s="246"/>
      <c r="L127" s="246"/>
      <c r="M127" s="246"/>
      <c r="N127" s="246"/>
      <c r="O127" s="246"/>
      <c r="P127" s="246"/>
      <c r="Q127" s="246"/>
      <c r="R127" s="247"/>
      <c r="S127" s="248"/>
      <c r="T127" s="248"/>
      <c r="U127" s="249"/>
      <c r="V127" s="249"/>
      <c r="W127" s="249"/>
      <c r="X127" s="249"/>
      <c r="Y127" s="249"/>
      <c r="Z127" s="445"/>
      <c r="AA127" s="445"/>
      <c r="AB127" s="445"/>
      <c r="AC127" s="445"/>
      <c r="AD127" s="445"/>
      <c r="AE127" s="249"/>
      <c r="AF127" s="249"/>
      <c r="AG127" s="249"/>
    </row>
    <row r="128">
      <c r="A128" s="242"/>
      <c r="B128" s="243"/>
      <c r="C128" s="242"/>
      <c r="D128" s="242"/>
      <c r="E128" s="242"/>
      <c r="F128" s="242"/>
      <c r="G128" s="242"/>
      <c r="H128" s="244"/>
      <c r="I128" s="242"/>
      <c r="J128" s="245"/>
      <c r="K128" s="246"/>
      <c r="L128" s="246"/>
      <c r="M128" s="246"/>
      <c r="N128" s="246"/>
      <c r="O128" s="246"/>
      <c r="P128" s="246"/>
      <c r="Q128" s="246"/>
      <c r="R128" s="247"/>
      <c r="S128" s="248"/>
      <c r="T128" s="248"/>
      <c r="U128" s="249"/>
      <c r="V128" s="249"/>
      <c r="W128" s="249"/>
      <c r="X128" s="249"/>
      <c r="Y128" s="249"/>
      <c r="Z128" s="445"/>
      <c r="AA128" s="445"/>
      <c r="AB128" s="445"/>
      <c r="AC128" s="445"/>
      <c r="AD128" s="445"/>
      <c r="AE128" s="249"/>
      <c r="AF128" s="249"/>
      <c r="AG128" s="249"/>
    </row>
    <row r="129">
      <c r="A129" s="242"/>
      <c r="B129" s="243"/>
      <c r="C129" s="242"/>
      <c r="D129" s="242"/>
      <c r="E129" s="242"/>
      <c r="F129" s="242"/>
      <c r="G129" s="242"/>
      <c r="H129" s="244"/>
      <c r="I129" s="242"/>
      <c r="J129" s="245"/>
      <c r="K129" s="246"/>
      <c r="L129" s="246"/>
      <c r="M129" s="246"/>
      <c r="N129" s="246"/>
      <c r="O129" s="246"/>
      <c r="P129" s="246"/>
      <c r="Q129" s="246"/>
      <c r="R129" s="247"/>
      <c r="S129" s="248"/>
      <c r="T129" s="248"/>
      <c r="U129" s="249"/>
      <c r="V129" s="249"/>
      <c r="W129" s="249"/>
      <c r="X129" s="249"/>
      <c r="Y129" s="249"/>
      <c r="Z129" s="445"/>
      <c r="AA129" s="445"/>
      <c r="AB129" s="445"/>
      <c r="AC129" s="445"/>
      <c r="AD129" s="445"/>
      <c r="AE129" s="249"/>
      <c r="AF129" s="249"/>
      <c r="AG129" s="249"/>
    </row>
    <row r="130">
      <c r="A130" s="242"/>
      <c r="B130" s="243"/>
      <c r="C130" s="242"/>
      <c r="D130" s="242"/>
      <c r="E130" s="242"/>
      <c r="F130" s="242"/>
      <c r="G130" s="242"/>
      <c r="H130" s="244"/>
      <c r="I130" s="242"/>
      <c r="J130" s="245"/>
      <c r="K130" s="246"/>
      <c r="L130" s="246"/>
      <c r="M130" s="246"/>
      <c r="N130" s="246"/>
      <c r="O130" s="246"/>
      <c r="P130" s="246"/>
      <c r="Q130" s="246"/>
      <c r="R130" s="247"/>
      <c r="S130" s="248"/>
      <c r="T130" s="248"/>
      <c r="U130" s="249"/>
      <c r="V130" s="249"/>
      <c r="W130" s="249"/>
      <c r="X130" s="249"/>
      <c r="Y130" s="249"/>
      <c r="Z130" s="445"/>
      <c r="AA130" s="445"/>
      <c r="AB130" s="445"/>
      <c r="AC130" s="445"/>
      <c r="AD130" s="445"/>
      <c r="AE130" s="249"/>
      <c r="AF130" s="249"/>
      <c r="AG130" s="249"/>
    </row>
    <row r="131">
      <c r="A131" s="242"/>
      <c r="B131" s="243"/>
      <c r="C131" s="242"/>
      <c r="D131" s="242"/>
      <c r="E131" s="242"/>
      <c r="F131" s="242"/>
      <c r="G131" s="242"/>
      <c r="H131" s="244"/>
      <c r="I131" s="242"/>
      <c r="J131" s="245"/>
      <c r="K131" s="246"/>
      <c r="L131" s="246"/>
      <c r="M131" s="246"/>
      <c r="N131" s="246"/>
      <c r="O131" s="246"/>
      <c r="P131" s="246"/>
      <c r="Q131" s="246"/>
      <c r="R131" s="247"/>
      <c r="S131" s="248"/>
      <c r="T131" s="248"/>
      <c r="U131" s="249"/>
      <c r="V131" s="249"/>
      <c r="W131" s="249"/>
      <c r="X131" s="249"/>
      <c r="Y131" s="249"/>
      <c r="Z131" s="445"/>
      <c r="AA131" s="445"/>
      <c r="AB131" s="445"/>
      <c r="AC131" s="445"/>
      <c r="AD131" s="445"/>
      <c r="AE131" s="249"/>
      <c r="AF131" s="249"/>
      <c r="AG131" s="249"/>
    </row>
    <row r="132">
      <c r="A132" s="242"/>
      <c r="B132" s="243"/>
      <c r="C132" s="242"/>
      <c r="D132" s="242"/>
      <c r="E132" s="242"/>
      <c r="F132" s="242"/>
      <c r="G132" s="242"/>
      <c r="H132" s="244"/>
      <c r="I132" s="242"/>
      <c r="J132" s="245"/>
      <c r="K132" s="246"/>
      <c r="L132" s="246"/>
      <c r="M132" s="246"/>
      <c r="N132" s="246"/>
      <c r="O132" s="246"/>
      <c r="P132" s="246"/>
      <c r="Q132" s="246"/>
      <c r="R132" s="247"/>
      <c r="S132" s="248"/>
      <c r="T132" s="248"/>
      <c r="U132" s="249"/>
      <c r="V132" s="249"/>
      <c r="W132" s="249"/>
      <c r="X132" s="249"/>
      <c r="Y132" s="249"/>
      <c r="Z132" s="445"/>
      <c r="AA132" s="445"/>
      <c r="AB132" s="445"/>
      <c r="AC132" s="445"/>
      <c r="AD132" s="445"/>
      <c r="AE132" s="249"/>
      <c r="AF132" s="249"/>
      <c r="AG132" s="249"/>
    </row>
    <row r="133">
      <c r="A133" s="242"/>
      <c r="B133" s="243"/>
      <c r="C133" s="242"/>
      <c r="D133" s="242"/>
      <c r="E133" s="242"/>
      <c r="F133" s="242"/>
      <c r="G133" s="242"/>
      <c r="H133" s="244"/>
      <c r="I133" s="242"/>
      <c r="J133" s="245"/>
      <c r="K133" s="246"/>
      <c r="L133" s="246"/>
      <c r="M133" s="246"/>
      <c r="N133" s="246"/>
      <c r="O133" s="246"/>
      <c r="P133" s="246"/>
      <c r="Q133" s="246"/>
      <c r="R133" s="247"/>
      <c r="S133" s="248"/>
      <c r="T133" s="248"/>
      <c r="U133" s="249"/>
      <c r="V133" s="249"/>
      <c r="W133" s="249"/>
      <c r="X133" s="249"/>
      <c r="Y133" s="249"/>
      <c r="Z133" s="445"/>
      <c r="AA133" s="445"/>
      <c r="AB133" s="445"/>
      <c r="AC133" s="445"/>
      <c r="AD133" s="445"/>
      <c r="AE133" s="249"/>
      <c r="AF133" s="249"/>
      <c r="AG133" s="249"/>
    </row>
    <row r="134">
      <c r="A134" s="242"/>
      <c r="B134" s="243"/>
      <c r="C134" s="242"/>
      <c r="D134" s="242"/>
      <c r="E134" s="242"/>
      <c r="F134" s="242"/>
      <c r="G134" s="242"/>
      <c r="H134" s="244"/>
      <c r="I134" s="242"/>
      <c r="J134" s="245"/>
      <c r="K134" s="246"/>
      <c r="L134" s="246"/>
      <c r="M134" s="246"/>
      <c r="N134" s="246"/>
      <c r="O134" s="246"/>
      <c r="P134" s="246"/>
      <c r="Q134" s="246"/>
      <c r="R134" s="247"/>
      <c r="S134" s="248"/>
      <c r="T134" s="248"/>
      <c r="U134" s="249"/>
      <c r="V134" s="249"/>
      <c r="W134" s="249"/>
      <c r="X134" s="249"/>
      <c r="Y134" s="249"/>
      <c r="Z134" s="445"/>
      <c r="AA134" s="445"/>
      <c r="AB134" s="445"/>
      <c r="AC134" s="445"/>
      <c r="AD134" s="445"/>
      <c r="AE134" s="249"/>
      <c r="AF134" s="249"/>
      <c r="AG134" s="249"/>
    </row>
    <row r="135">
      <c r="A135" s="242"/>
      <c r="B135" s="243"/>
      <c r="C135" s="242"/>
      <c r="D135" s="242"/>
      <c r="E135" s="242"/>
      <c r="F135" s="242"/>
      <c r="G135" s="242"/>
      <c r="H135" s="244"/>
      <c r="I135" s="242"/>
      <c r="J135" s="245"/>
      <c r="K135" s="246"/>
      <c r="L135" s="246"/>
      <c r="M135" s="246"/>
      <c r="N135" s="246"/>
      <c r="O135" s="246"/>
      <c r="P135" s="246"/>
      <c r="Q135" s="246"/>
      <c r="R135" s="247"/>
      <c r="S135" s="248"/>
      <c r="T135" s="248"/>
      <c r="U135" s="249"/>
      <c r="V135" s="249"/>
      <c r="W135" s="249"/>
      <c r="X135" s="249"/>
      <c r="Y135" s="249"/>
      <c r="Z135" s="445"/>
      <c r="AA135" s="445"/>
      <c r="AB135" s="445"/>
      <c r="AC135" s="445"/>
      <c r="AD135" s="445"/>
      <c r="AE135" s="249"/>
      <c r="AF135" s="249"/>
      <c r="AG135" s="249"/>
    </row>
    <row r="136">
      <c r="A136" s="242"/>
      <c r="B136" s="243"/>
      <c r="C136" s="242"/>
      <c r="D136" s="242"/>
      <c r="E136" s="242"/>
      <c r="F136" s="242"/>
      <c r="G136" s="242"/>
      <c r="H136" s="244"/>
      <c r="I136" s="242"/>
      <c r="J136" s="245"/>
      <c r="K136" s="246"/>
      <c r="L136" s="246"/>
      <c r="M136" s="246"/>
      <c r="N136" s="246"/>
      <c r="O136" s="246"/>
      <c r="P136" s="246"/>
      <c r="Q136" s="246"/>
      <c r="R136" s="247"/>
      <c r="S136" s="248"/>
      <c r="T136" s="248"/>
      <c r="U136" s="249"/>
      <c r="V136" s="249"/>
      <c r="W136" s="249"/>
      <c r="X136" s="249"/>
      <c r="Y136" s="249"/>
      <c r="Z136" s="445"/>
      <c r="AA136" s="445"/>
      <c r="AB136" s="445"/>
      <c r="AC136" s="445"/>
      <c r="AD136" s="445"/>
      <c r="AE136" s="249"/>
      <c r="AF136" s="249"/>
      <c r="AG136" s="249"/>
    </row>
    <row r="137">
      <c r="A137" s="242"/>
      <c r="B137" s="243"/>
      <c r="C137" s="242"/>
      <c r="D137" s="242"/>
      <c r="E137" s="242"/>
      <c r="F137" s="242"/>
      <c r="G137" s="242"/>
      <c r="H137" s="244"/>
      <c r="I137" s="242"/>
      <c r="J137" s="245"/>
      <c r="K137" s="246"/>
      <c r="L137" s="246"/>
      <c r="M137" s="246"/>
      <c r="N137" s="246"/>
      <c r="O137" s="246"/>
      <c r="P137" s="246"/>
      <c r="Q137" s="246"/>
      <c r="R137" s="247"/>
      <c r="S137" s="248"/>
      <c r="T137" s="248"/>
      <c r="U137" s="249"/>
      <c r="V137" s="249"/>
      <c r="W137" s="249"/>
      <c r="X137" s="249"/>
      <c r="Y137" s="249"/>
      <c r="Z137" s="445"/>
      <c r="AA137" s="445"/>
      <c r="AB137" s="445"/>
      <c r="AC137" s="445"/>
      <c r="AD137" s="445"/>
      <c r="AE137" s="249"/>
      <c r="AF137" s="249"/>
      <c r="AG137" s="249"/>
    </row>
    <row r="138">
      <c r="A138" s="242"/>
      <c r="B138" s="243"/>
      <c r="C138" s="242"/>
      <c r="D138" s="242"/>
      <c r="E138" s="242"/>
      <c r="F138" s="242"/>
      <c r="G138" s="242"/>
      <c r="H138" s="244"/>
      <c r="I138" s="242"/>
      <c r="J138" s="245"/>
      <c r="K138" s="246"/>
      <c r="L138" s="246"/>
      <c r="M138" s="246"/>
      <c r="N138" s="246"/>
      <c r="O138" s="246"/>
      <c r="P138" s="246"/>
      <c r="Q138" s="246"/>
      <c r="R138" s="247"/>
      <c r="S138" s="248"/>
      <c r="T138" s="248"/>
      <c r="U138" s="249"/>
      <c r="V138" s="249"/>
      <c r="W138" s="249"/>
      <c r="X138" s="249"/>
      <c r="Y138" s="249"/>
      <c r="Z138" s="445"/>
      <c r="AA138" s="445"/>
      <c r="AB138" s="445"/>
      <c r="AC138" s="445"/>
      <c r="AD138" s="445"/>
      <c r="AE138" s="249"/>
      <c r="AF138" s="249"/>
      <c r="AG138" s="249"/>
    </row>
    <row r="139">
      <c r="A139" s="242"/>
      <c r="B139" s="243"/>
      <c r="C139" s="242"/>
      <c r="D139" s="242"/>
      <c r="E139" s="242"/>
      <c r="F139" s="242"/>
      <c r="G139" s="242"/>
      <c r="H139" s="244"/>
      <c r="I139" s="242"/>
      <c r="J139" s="245"/>
      <c r="K139" s="246"/>
      <c r="L139" s="246"/>
      <c r="M139" s="246"/>
      <c r="N139" s="246"/>
      <c r="O139" s="246"/>
      <c r="P139" s="246"/>
      <c r="Q139" s="246"/>
      <c r="R139" s="247"/>
      <c r="S139" s="248"/>
      <c r="T139" s="248"/>
      <c r="U139" s="249"/>
      <c r="V139" s="249"/>
      <c r="W139" s="249"/>
      <c r="X139" s="249"/>
      <c r="Y139" s="249"/>
      <c r="Z139" s="445"/>
      <c r="AA139" s="445"/>
      <c r="AB139" s="445"/>
      <c r="AC139" s="445"/>
      <c r="AD139" s="445"/>
      <c r="AE139" s="249"/>
      <c r="AF139" s="249"/>
      <c r="AG139" s="249"/>
    </row>
    <row r="140">
      <c r="A140" s="242"/>
      <c r="B140" s="243"/>
      <c r="C140" s="242"/>
      <c r="D140" s="242"/>
      <c r="E140" s="242"/>
      <c r="F140" s="242"/>
      <c r="G140" s="242"/>
      <c r="H140" s="244"/>
      <c r="I140" s="242"/>
      <c r="J140" s="245"/>
      <c r="K140" s="246"/>
      <c r="L140" s="246"/>
      <c r="M140" s="246"/>
      <c r="N140" s="246"/>
      <c r="O140" s="246"/>
      <c r="P140" s="246"/>
      <c r="Q140" s="246"/>
      <c r="R140" s="247"/>
      <c r="S140" s="248"/>
      <c r="T140" s="248"/>
      <c r="U140" s="249"/>
      <c r="V140" s="249"/>
      <c r="W140" s="249"/>
      <c r="X140" s="249"/>
      <c r="Y140" s="249"/>
      <c r="Z140" s="445"/>
      <c r="AA140" s="445"/>
      <c r="AB140" s="445"/>
      <c r="AC140" s="445"/>
      <c r="AD140" s="445"/>
      <c r="AE140" s="249"/>
      <c r="AF140" s="249"/>
      <c r="AG140" s="249"/>
    </row>
    <row r="141">
      <c r="A141" s="242"/>
      <c r="B141" s="243"/>
      <c r="C141" s="242"/>
      <c r="D141" s="242"/>
      <c r="E141" s="242"/>
      <c r="F141" s="242"/>
      <c r="G141" s="242"/>
      <c r="H141" s="244"/>
      <c r="I141" s="242"/>
      <c r="J141" s="245"/>
      <c r="K141" s="246"/>
      <c r="L141" s="246"/>
      <c r="M141" s="246"/>
      <c r="N141" s="246"/>
      <c r="O141" s="246"/>
      <c r="P141" s="246"/>
      <c r="Q141" s="246"/>
      <c r="R141" s="247"/>
      <c r="S141" s="248"/>
      <c r="T141" s="248"/>
      <c r="U141" s="249"/>
      <c r="V141" s="249"/>
      <c r="W141" s="249"/>
      <c r="X141" s="249"/>
      <c r="Y141" s="249"/>
      <c r="Z141" s="445"/>
      <c r="AA141" s="445"/>
      <c r="AB141" s="445"/>
      <c r="AC141" s="445"/>
      <c r="AD141" s="445"/>
      <c r="AE141" s="249"/>
      <c r="AF141" s="249"/>
      <c r="AG141" s="249"/>
    </row>
    <row r="142">
      <c r="A142" s="242"/>
      <c r="B142" s="243"/>
      <c r="C142" s="242"/>
      <c r="D142" s="242"/>
      <c r="E142" s="242"/>
      <c r="F142" s="242"/>
      <c r="G142" s="242"/>
      <c r="H142" s="244"/>
      <c r="I142" s="242"/>
      <c r="J142" s="245"/>
      <c r="K142" s="246"/>
      <c r="L142" s="246"/>
      <c r="M142" s="246"/>
      <c r="N142" s="246"/>
      <c r="O142" s="246"/>
      <c r="P142" s="246"/>
      <c r="Q142" s="246"/>
      <c r="R142" s="247"/>
      <c r="S142" s="248"/>
      <c r="T142" s="248"/>
      <c r="U142" s="249"/>
      <c r="V142" s="249"/>
      <c r="W142" s="249"/>
      <c r="X142" s="249"/>
      <c r="Y142" s="249"/>
      <c r="Z142" s="445"/>
      <c r="AA142" s="445"/>
      <c r="AB142" s="445"/>
      <c r="AC142" s="445"/>
      <c r="AD142" s="445"/>
      <c r="AE142" s="249"/>
      <c r="AF142" s="249"/>
      <c r="AG142" s="249"/>
    </row>
    <row r="143">
      <c r="A143" s="242"/>
      <c r="B143" s="243"/>
      <c r="C143" s="242"/>
      <c r="D143" s="242"/>
      <c r="E143" s="242"/>
      <c r="F143" s="242"/>
      <c r="G143" s="242"/>
      <c r="H143" s="244"/>
      <c r="I143" s="242"/>
      <c r="J143" s="245"/>
      <c r="K143" s="246"/>
      <c r="L143" s="246"/>
      <c r="M143" s="246"/>
      <c r="N143" s="246"/>
      <c r="O143" s="246"/>
      <c r="P143" s="246"/>
      <c r="Q143" s="246"/>
      <c r="R143" s="247"/>
      <c r="S143" s="248"/>
      <c r="T143" s="248"/>
      <c r="U143" s="249"/>
      <c r="V143" s="249"/>
      <c r="W143" s="249"/>
      <c r="X143" s="249"/>
      <c r="Y143" s="249"/>
      <c r="Z143" s="445"/>
      <c r="AA143" s="445"/>
      <c r="AB143" s="445"/>
      <c r="AC143" s="445"/>
      <c r="AD143" s="445"/>
      <c r="AE143" s="249"/>
      <c r="AF143" s="249"/>
      <c r="AG143" s="249"/>
    </row>
    <row r="144">
      <c r="A144" s="242"/>
      <c r="B144" s="243"/>
      <c r="C144" s="242"/>
      <c r="D144" s="242"/>
      <c r="E144" s="242"/>
      <c r="F144" s="242"/>
      <c r="G144" s="242"/>
      <c r="H144" s="244"/>
      <c r="I144" s="242"/>
      <c r="J144" s="245"/>
      <c r="K144" s="246"/>
      <c r="L144" s="246"/>
      <c r="M144" s="246"/>
      <c r="N144" s="246"/>
      <c r="O144" s="246"/>
      <c r="P144" s="246"/>
      <c r="Q144" s="246"/>
      <c r="R144" s="247"/>
      <c r="S144" s="248"/>
      <c r="T144" s="248"/>
      <c r="U144" s="249"/>
      <c r="V144" s="249"/>
      <c r="W144" s="249"/>
      <c r="X144" s="249"/>
      <c r="Y144" s="249"/>
      <c r="Z144" s="445"/>
      <c r="AA144" s="445"/>
      <c r="AB144" s="445"/>
      <c r="AC144" s="445"/>
      <c r="AD144" s="445"/>
      <c r="AE144" s="249"/>
      <c r="AF144" s="249"/>
      <c r="AG144" s="249"/>
    </row>
    <row r="145">
      <c r="A145" s="242"/>
      <c r="B145" s="243"/>
      <c r="C145" s="242"/>
      <c r="D145" s="242"/>
      <c r="E145" s="242"/>
      <c r="F145" s="242"/>
      <c r="G145" s="242"/>
      <c r="H145" s="244"/>
      <c r="I145" s="242"/>
      <c r="J145" s="245"/>
      <c r="K145" s="246"/>
      <c r="L145" s="246"/>
      <c r="M145" s="246"/>
      <c r="N145" s="246"/>
      <c r="O145" s="246"/>
      <c r="P145" s="246"/>
      <c r="Q145" s="246"/>
      <c r="R145" s="247"/>
      <c r="S145" s="248"/>
      <c r="T145" s="248"/>
      <c r="U145" s="249"/>
      <c r="V145" s="249"/>
      <c r="W145" s="249"/>
      <c r="X145" s="249"/>
      <c r="Y145" s="249"/>
      <c r="Z145" s="445"/>
      <c r="AA145" s="445"/>
      <c r="AB145" s="445"/>
      <c r="AC145" s="445"/>
      <c r="AD145" s="445"/>
      <c r="AE145" s="249"/>
      <c r="AF145" s="249"/>
      <c r="AG145" s="249"/>
    </row>
    <row r="146">
      <c r="A146" s="242"/>
      <c r="B146" s="243"/>
      <c r="C146" s="242"/>
      <c r="D146" s="242"/>
      <c r="E146" s="242"/>
      <c r="F146" s="242"/>
      <c r="G146" s="242"/>
      <c r="H146" s="244"/>
      <c r="I146" s="242"/>
      <c r="J146" s="245"/>
      <c r="K146" s="246"/>
      <c r="L146" s="246"/>
      <c r="M146" s="246"/>
      <c r="N146" s="246"/>
      <c r="O146" s="246"/>
      <c r="P146" s="246"/>
      <c r="Q146" s="246"/>
      <c r="R146" s="247"/>
      <c r="S146" s="248"/>
      <c r="T146" s="248"/>
      <c r="U146" s="249"/>
      <c r="V146" s="249"/>
      <c r="W146" s="249"/>
      <c r="X146" s="249"/>
      <c r="Y146" s="249"/>
      <c r="Z146" s="445"/>
      <c r="AA146" s="445"/>
      <c r="AB146" s="445"/>
      <c r="AC146" s="445"/>
      <c r="AD146" s="445"/>
      <c r="AE146" s="249"/>
      <c r="AF146" s="249"/>
      <c r="AG146" s="249"/>
    </row>
    <row r="147">
      <c r="A147" s="242"/>
      <c r="B147" s="243"/>
      <c r="C147" s="242"/>
      <c r="D147" s="242"/>
      <c r="E147" s="242"/>
      <c r="F147" s="242"/>
      <c r="G147" s="242"/>
      <c r="H147" s="244"/>
      <c r="I147" s="242"/>
      <c r="J147" s="245"/>
      <c r="K147" s="246"/>
      <c r="L147" s="246"/>
      <c r="M147" s="246"/>
      <c r="N147" s="246"/>
      <c r="O147" s="246"/>
      <c r="P147" s="246"/>
      <c r="Q147" s="246"/>
      <c r="R147" s="247"/>
      <c r="S147" s="248"/>
      <c r="T147" s="248"/>
      <c r="U147" s="249"/>
      <c r="V147" s="249"/>
      <c r="W147" s="249"/>
      <c r="X147" s="249"/>
      <c r="Y147" s="249"/>
      <c r="Z147" s="445"/>
      <c r="AA147" s="445"/>
      <c r="AB147" s="445"/>
      <c r="AC147" s="445"/>
      <c r="AD147" s="445"/>
      <c r="AE147" s="249"/>
      <c r="AF147" s="249"/>
      <c r="AG147" s="249"/>
    </row>
    <row r="148">
      <c r="A148" s="242"/>
      <c r="B148" s="243"/>
      <c r="C148" s="242"/>
      <c r="D148" s="242"/>
      <c r="E148" s="242"/>
      <c r="F148" s="242"/>
      <c r="G148" s="242"/>
      <c r="H148" s="244"/>
      <c r="I148" s="242"/>
      <c r="J148" s="245"/>
      <c r="K148" s="246"/>
      <c r="L148" s="246"/>
      <c r="M148" s="246"/>
      <c r="N148" s="246"/>
      <c r="O148" s="246"/>
      <c r="P148" s="246"/>
      <c r="Q148" s="246"/>
      <c r="R148" s="247"/>
      <c r="S148" s="248"/>
      <c r="T148" s="248"/>
      <c r="U148" s="249"/>
      <c r="V148" s="249"/>
      <c r="W148" s="249"/>
      <c r="X148" s="249"/>
      <c r="Y148" s="249"/>
      <c r="Z148" s="445"/>
      <c r="AA148" s="445"/>
      <c r="AB148" s="445"/>
      <c r="AC148" s="445"/>
      <c r="AD148" s="445"/>
      <c r="AE148" s="249"/>
      <c r="AF148" s="249"/>
      <c r="AG148" s="249"/>
    </row>
    <row r="149">
      <c r="A149" s="242"/>
      <c r="B149" s="243"/>
      <c r="C149" s="242"/>
      <c r="D149" s="242"/>
      <c r="E149" s="242"/>
      <c r="F149" s="242"/>
      <c r="G149" s="242"/>
      <c r="H149" s="244"/>
      <c r="I149" s="242"/>
      <c r="J149" s="245"/>
      <c r="K149" s="246"/>
      <c r="L149" s="246"/>
      <c r="M149" s="246"/>
      <c r="N149" s="246"/>
      <c r="O149" s="246"/>
      <c r="P149" s="246"/>
      <c r="Q149" s="246"/>
      <c r="R149" s="247"/>
      <c r="S149" s="248"/>
      <c r="T149" s="248"/>
      <c r="U149" s="249"/>
      <c r="V149" s="249"/>
      <c r="W149" s="249"/>
      <c r="X149" s="249"/>
      <c r="Y149" s="249"/>
      <c r="Z149" s="445"/>
      <c r="AA149" s="445"/>
      <c r="AB149" s="445"/>
      <c r="AC149" s="445"/>
      <c r="AD149" s="445"/>
      <c r="AE149" s="249"/>
      <c r="AF149" s="249"/>
      <c r="AG149" s="249"/>
    </row>
    <row r="150">
      <c r="A150" s="242"/>
      <c r="B150" s="243"/>
      <c r="C150" s="242"/>
      <c r="D150" s="242"/>
      <c r="E150" s="242"/>
      <c r="F150" s="242"/>
      <c r="G150" s="242"/>
      <c r="H150" s="244"/>
      <c r="I150" s="242"/>
      <c r="J150" s="245"/>
      <c r="K150" s="246"/>
      <c r="L150" s="246"/>
      <c r="M150" s="246"/>
      <c r="N150" s="246"/>
      <c r="O150" s="246"/>
      <c r="P150" s="246"/>
      <c r="Q150" s="246"/>
      <c r="R150" s="247"/>
      <c r="S150" s="248"/>
      <c r="T150" s="248"/>
      <c r="U150" s="249"/>
      <c r="V150" s="249"/>
      <c r="W150" s="249"/>
      <c r="X150" s="249"/>
      <c r="Y150" s="249"/>
      <c r="Z150" s="445"/>
      <c r="AA150" s="445"/>
      <c r="AB150" s="445"/>
      <c r="AC150" s="445"/>
      <c r="AD150" s="445"/>
      <c r="AE150" s="249"/>
      <c r="AF150" s="249"/>
      <c r="AG150" s="249"/>
    </row>
    <row r="151">
      <c r="A151" s="242"/>
      <c r="B151" s="243"/>
      <c r="C151" s="242"/>
      <c r="D151" s="242"/>
      <c r="E151" s="242"/>
      <c r="F151" s="242"/>
      <c r="G151" s="242"/>
      <c r="H151" s="244"/>
      <c r="I151" s="242"/>
      <c r="J151" s="245"/>
      <c r="K151" s="246"/>
      <c r="L151" s="246"/>
      <c r="M151" s="246"/>
      <c r="N151" s="246"/>
      <c r="O151" s="246"/>
      <c r="P151" s="246"/>
      <c r="Q151" s="246"/>
      <c r="R151" s="247"/>
      <c r="S151" s="248"/>
      <c r="T151" s="248"/>
      <c r="U151" s="249"/>
      <c r="V151" s="249"/>
      <c r="W151" s="249"/>
      <c r="X151" s="249"/>
      <c r="Y151" s="249"/>
      <c r="Z151" s="445"/>
      <c r="AA151" s="445"/>
      <c r="AB151" s="445"/>
      <c r="AC151" s="445"/>
      <c r="AD151" s="445"/>
      <c r="AE151" s="249"/>
      <c r="AF151" s="249"/>
      <c r="AG151" s="249"/>
    </row>
    <row r="152">
      <c r="A152" s="242"/>
      <c r="B152" s="243"/>
      <c r="C152" s="242"/>
      <c r="D152" s="242"/>
      <c r="E152" s="242"/>
      <c r="F152" s="242"/>
      <c r="G152" s="242"/>
      <c r="H152" s="244"/>
      <c r="I152" s="242"/>
      <c r="J152" s="245"/>
      <c r="K152" s="246"/>
      <c r="L152" s="246"/>
      <c r="M152" s="246"/>
      <c r="N152" s="246"/>
      <c r="O152" s="246"/>
      <c r="P152" s="246"/>
      <c r="Q152" s="246"/>
      <c r="R152" s="247"/>
      <c r="S152" s="248"/>
      <c r="T152" s="248"/>
      <c r="U152" s="249"/>
      <c r="V152" s="249"/>
      <c r="W152" s="249"/>
      <c r="X152" s="249"/>
      <c r="Y152" s="249"/>
      <c r="Z152" s="445"/>
      <c r="AA152" s="445"/>
      <c r="AB152" s="445"/>
      <c r="AC152" s="445"/>
      <c r="AD152" s="445"/>
      <c r="AE152" s="249"/>
      <c r="AF152" s="249"/>
      <c r="AG152" s="249"/>
    </row>
    <row r="153">
      <c r="A153" s="242"/>
      <c r="B153" s="243"/>
      <c r="C153" s="242"/>
      <c r="D153" s="242"/>
      <c r="E153" s="242"/>
      <c r="F153" s="242"/>
      <c r="G153" s="242"/>
      <c r="H153" s="244"/>
      <c r="I153" s="242"/>
      <c r="J153" s="245"/>
      <c r="K153" s="246"/>
      <c r="L153" s="246"/>
      <c r="M153" s="246"/>
      <c r="N153" s="246"/>
      <c r="O153" s="246"/>
      <c r="P153" s="246"/>
      <c r="Q153" s="246"/>
      <c r="R153" s="247"/>
      <c r="S153" s="248"/>
      <c r="T153" s="248"/>
      <c r="U153" s="249"/>
      <c r="V153" s="249"/>
      <c r="W153" s="249"/>
      <c r="X153" s="249"/>
      <c r="Y153" s="249"/>
      <c r="Z153" s="445"/>
      <c r="AA153" s="445"/>
      <c r="AB153" s="445"/>
      <c r="AC153" s="445"/>
      <c r="AD153" s="445"/>
      <c r="AE153" s="249"/>
      <c r="AF153" s="249"/>
      <c r="AG153" s="249"/>
    </row>
    <row r="154">
      <c r="A154" s="242"/>
      <c r="B154" s="243"/>
      <c r="C154" s="242"/>
      <c r="D154" s="242"/>
      <c r="E154" s="242"/>
      <c r="F154" s="242"/>
      <c r="G154" s="242"/>
      <c r="H154" s="244"/>
      <c r="I154" s="242"/>
      <c r="J154" s="245"/>
      <c r="K154" s="246"/>
      <c r="L154" s="246"/>
      <c r="M154" s="246"/>
      <c r="N154" s="246"/>
      <c r="O154" s="246"/>
      <c r="P154" s="246"/>
      <c r="Q154" s="246"/>
      <c r="R154" s="247"/>
      <c r="S154" s="248"/>
      <c r="T154" s="248"/>
      <c r="U154" s="249"/>
      <c r="V154" s="249"/>
      <c r="W154" s="249"/>
      <c r="X154" s="249"/>
      <c r="Y154" s="249"/>
      <c r="Z154" s="445"/>
      <c r="AA154" s="445"/>
      <c r="AB154" s="445"/>
      <c r="AC154" s="445"/>
      <c r="AD154" s="445"/>
      <c r="AE154" s="249"/>
      <c r="AF154" s="249"/>
      <c r="AG154" s="249"/>
    </row>
    <row r="155">
      <c r="A155" s="242"/>
      <c r="B155" s="243"/>
      <c r="C155" s="242"/>
      <c r="D155" s="242"/>
      <c r="E155" s="242"/>
      <c r="F155" s="242"/>
      <c r="G155" s="242"/>
      <c r="H155" s="244"/>
      <c r="I155" s="242"/>
      <c r="J155" s="245"/>
      <c r="K155" s="246"/>
      <c r="L155" s="246"/>
      <c r="M155" s="246"/>
      <c r="N155" s="246"/>
      <c r="O155" s="246"/>
      <c r="P155" s="246"/>
      <c r="Q155" s="246"/>
      <c r="R155" s="247"/>
      <c r="S155" s="248"/>
      <c r="T155" s="248"/>
      <c r="U155" s="249"/>
      <c r="V155" s="249"/>
      <c r="W155" s="249"/>
      <c r="X155" s="249"/>
      <c r="Y155" s="249"/>
      <c r="Z155" s="445"/>
      <c r="AA155" s="445"/>
      <c r="AB155" s="445"/>
      <c r="AC155" s="445"/>
      <c r="AD155" s="445"/>
      <c r="AE155" s="249"/>
      <c r="AF155" s="249"/>
      <c r="AG155" s="249"/>
    </row>
    <row r="156">
      <c r="A156" s="242"/>
      <c r="B156" s="243"/>
      <c r="C156" s="242"/>
      <c r="D156" s="242"/>
      <c r="E156" s="242"/>
      <c r="F156" s="242"/>
      <c r="G156" s="242"/>
      <c r="H156" s="244"/>
      <c r="I156" s="242"/>
      <c r="J156" s="245"/>
      <c r="K156" s="246"/>
      <c r="L156" s="246"/>
      <c r="M156" s="246"/>
      <c r="N156" s="246"/>
      <c r="O156" s="246"/>
      <c r="P156" s="246"/>
      <c r="Q156" s="246"/>
      <c r="R156" s="247"/>
      <c r="S156" s="248"/>
      <c r="T156" s="248"/>
      <c r="U156" s="249"/>
      <c r="V156" s="249"/>
      <c r="W156" s="249"/>
      <c r="X156" s="249"/>
      <c r="Y156" s="249"/>
      <c r="Z156" s="445"/>
      <c r="AA156" s="445"/>
      <c r="AB156" s="445"/>
      <c r="AC156" s="445"/>
      <c r="AD156" s="445"/>
      <c r="AE156" s="249"/>
      <c r="AF156" s="249"/>
      <c r="AG156" s="249"/>
    </row>
    <row r="157">
      <c r="A157" s="242"/>
      <c r="B157" s="243"/>
      <c r="C157" s="242"/>
      <c r="D157" s="242"/>
      <c r="E157" s="242"/>
      <c r="F157" s="242"/>
      <c r="G157" s="242"/>
      <c r="H157" s="244"/>
      <c r="I157" s="242"/>
      <c r="J157" s="245"/>
      <c r="K157" s="246"/>
      <c r="L157" s="246"/>
      <c r="M157" s="246"/>
      <c r="N157" s="246"/>
      <c r="O157" s="246"/>
      <c r="P157" s="246"/>
      <c r="Q157" s="246"/>
      <c r="R157" s="247"/>
      <c r="S157" s="248"/>
      <c r="T157" s="248"/>
      <c r="U157" s="249"/>
      <c r="V157" s="249"/>
      <c r="W157" s="249"/>
      <c r="X157" s="249"/>
      <c r="Y157" s="249"/>
      <c r="Z157" s="445"/>
      <c r="AA157" s="445"/>
      <c r="AB157" s="445"/>
      <c r="AC157" s="445"/>
      <c r="AD157" s="445"/>
      <c r="AE157" s="249"/>
      <c r="AF157" s="249"/>
      <c r="AG157" s="249"/>
    </row>
    <row r="158">
      <c r="A158" s="242"/>
      <c r="B158" s="243"/>
      <c r="C158" s="242"/>
      <c r="D158" s="242"/>
      <c r="E158" s="242"/>
      <c r="F158" s="242"/>
      <c r="G158" s="242"/>
      <c r="H158" s="244"/>
      <c r="I158" s="242"/>
      <c r="J158" s="245"/>
      <c r="K158" s="246"/>
      <c r="L158" s="246"/>
      <c r="M158" s="246"/>
      <c r="N158" s="246"/>
      <c r="O158" s="246"/>
      <c r="P158" s="246"/>
      <c r="Q158" s="246"/>
      <c r="R158" s="247"/>
      <c r="S158" s="248"/>
      <c r="T158" s="248"/>
      <c r="U158" s="249"/>
      <c r="V158" s="249"/>
      <c r="W158" s="249"/>
      <c r="X158" s="249"/>
      <c r="Y158" s="249"/>
      <c r="Z158" s="445"/>
      <c r="AA158" s="445"/>
      <c r="AB158" s="445"/>
      <c r="AC158" s="445"/>
      <c r="AD158" s="445"/>
      <c r="AE158" s="249"/>
      <c r="AF158" s="249"/>
      <c r="AG158" s="249"/>
    </row>
    <row r="159">
      <c r="A159" s="242"/>
      <c r="B159" s="243"/>
      <c r="C159" s="242"/>
      <c r="D159" s="242"/>
      <c r="E159" s="242"/>
      <c r="F159" s="242"/>
      <c r="G159" s="242"/>
      <c r="H159" s="244"/>
      <c r="I159" s="242"/>
      <c r="J159" s="245"/>
      <c r="K159" s="246"/>
      <c r="L159" s="246"/>
      <c r="M159" s="246"/>
      <c r="N159" s="246"/>
      <c r="O159" s="246"/>
      <c r="P159" s="246"/>
      <c r="Q159" s="246"/>
      <c r="R159" s="247"/>
      <c r="S159" s="248"/>
      <c r="T159" s="248"/>
      <c r="U159" s="249"/>
      <c r="V159" s="249"/>
      <c r="W159" s="249"/>
      <c r="X159" s="249"/>
      <c r="Y159" s="249"/>
      <c r="Z159" s="445"/>
      <c r="AA159" s="445"/>
      <c r="AB159" s="445"/>
      <c r="AC159" s="445"/>
      <c r="AD159" s="445"/>
      <c r="AE159" s="249"/>
      <c r="AF159" s="249"/>
      <c r="AG159" s="249"/>
    </row>
    <row r="160">
      <c r="A160" s="242"/>
      <c r="B160" s="243"/>
      <c r="C160" s="242"/>
      <c r="D160" s="242"/>
      <c r="E160" s="242"/>
      <c r="F160" s="242"/>
      <c r="G160" s="242"/>
      <c r="H160" s="244"/>
      <c r="I160" s="242"/>
      <c r="J160" s="245"/>
      <c r="K160" s="246"/>
      <c r="L160" s="246"/>
      <c r="M160" s="246"/>
      <c r="N160" s="246"/>
      <c r="O160" s="246"/>
      <c r="P160" s="246"/>
      <c r="Q160" s="246"/>
      <c r="R160" s="247"/>
      <c r="S160" s="248"/>
      <c r="T160" s="248"/>
      <c r="U160" s="249"/>
      <c r="V160" s="249"/>
      <c r="W160" s="249"/>
      <c r="X160" s="249"/>
      <c r="Y160" s="249"/>
      <c r="Z160" s="445"/>
      <c r="AA160" s="445"/>
      <c r="AB160" s="445"/>
      <c r="AC160" s="445"/>
      <c r="AD160" s="445"/>
      <c r="AE160" s="249"/>
      <c r="AF160" s="249"/>
      <c r="AG160" s="249"/>
    </row>
    <row r="161">
      <c r="A161" s="242"/>
      <c r="B161" s="243"/>
      <c r="C161" s="242"/>
      <c r="D161" s="242"/>
      <c r="E161" s="242"/>
      <c r="F161" s="242"/>
      <c r="G161" s="242"/>
      <c r="H161" s="244"/>
      <c r="I161" s="242"/>
      <c r="J161" s="245"/>
      <c r="K161" s="246"/>
      <c r="L161" s="246"/>
      <c r="M161" s="246"/>
      <c r="N161" s="246"/>
      <c r="O161" s="246"/>
      <c r="P161" s="246"/>
      <c r="Q161" s="246"/>
      <c r="R161" s="247"/>
      <c r="S161" s="248"/>
      <c r="T161" s="248"/>
      <c r="U161" s="249"/>
      <c r="V161" s="249"/>
      <c r="W161" s="249"/>
      <c r="X161" s="249"/>
      <c r="Y161" s="249"/>
      <c r="Z161" s="445"/>
      <c r="AA161" s="445"/>
      <c r="AB161" s="445"/>
      <c r="AC161" s="445"/>
      <c r="AD161" s="445"/>
      <c r="AE161" s="249"/>
      <c r="AF161" s="249"/>
      <c r="AG161" s="249"/>
    </row>
    <row r="162">
      <c r="A162" s="242"/>
      <c r="B162" s="243"/>
      <c r="C162" s="242"/>
      <c r="D162" s="242"/>
      <c r="E162" s="242"/>
      <c r="F162" s="242"/>
      <c r="G162" s="242"/>
      <c r="H162" s="244"/>
      <c r="I162" s="242"/>
      <c r="J162" s="245"/>
      <c r="K162" s="246"/>
      <c r="L162" s="246"/>
      <c r="M162" s="246"/>
      <c r="N162" s="246"/>
      <c r="O162" s="246"/>
      <c r="P162" s="246"/>
      <c r="Q162" s="246"/>
      <c r="R162" s="247"/>
      <c r="S162" s="248"/>
      <c r="T162" s="248"/>
      <c r="U162" s="249"/>
      <c r="V162" s="249"/>
      <c r="W162" s="249"/>
      <c r="X162" s="249"/>
      <c r="Y162" s="249"/>
      <c r="Z162" s="445"/>
      <c r="AA162" s="445"/>
      <c r="AB162" s="445"/>
      <c r="AC162" s="445"/>
      <c r="AD162" s="445"/>
      <c r="AE162" s="249"/>
      <c r="AF162" s="249"/>
      <c r="AG162" s="249"/>
    </row>
    <row r="163">
      <c r="A163" s="242"/>
      <c r="B163" s="243"/>
      <c r="C163" s="242"/>
      <c r="D163" s="242"/>
      <c r="E163" s="242"/>
      <c r="F163" s="242"/>
      <c r="G163" s="242"/>
      <c r="H163" s="244"/>
      <c r="I163" s="242"/>
      <c r="J163" s="245"/>
      <c r="K163" s="246"/>
      <c r="L163" s="246"/>
      <c r="M163" s="246"/>
      <c r="N163" s="246"/>
      <c r="O163" s="246"/>
      <c r="P163" s="246"/>
      <c r="Q163" s="246"/>
      <c r="R163" s="247"/>
      <c r="S163" s="248"/>
      <c r="T163" s="248"/>
      <c r="U163" s="249"/>
      <c r="V163" s="249"/>
      <c r="W163" s="249"/>
      <c r="X163" s="249"/>
      <c r="Y163" s="249"/>
      <c r="Z163" s="445"/>
      <c r="AA163" s="445"/>
      <c r="AB163" s="445"/>
      <c r="AC163" s="445"/>
      <c r="AD163" s="445"/>
      <c r="AE163" s="249"/>
      <c r="AF163" s="249"/>
      <c r="AG163" s="249"/>
    </row>
    <row r="164">
      <c r="A164" s="242"/>
      <c r="B164" s="243"/>
      <c r="C164" s="242"/>
      <c r="D164" s="242"/>
      <c r="E164" s="242"/>
      <c r="F164" s="242"/>
      <c r="G164" s="242"/>
      <c r="H164" s="244"/>
      <c r="I164" s="242"/>
      <c r="J164" s="245"/>
      <c r="K164" s="246"/>
      <c r="L164" s="246"/>
      <c r="M164" s="246"/>
      <c r="N164" s="246"/>
      <c r="O164" s="246"/>
      <c r="P164" s="246"/>
      <c r="Q164" s="246"/>
      <c r="R164" s="247"/>
      <c r="S164" s="248"/>
      <c r="T164" s="248"/>
      <c r="U164" s="249"/>
      <c r="V164" s="249"/>
      <c r="W164" s="249"/>
      <c r="X164" s="249"/>
      <c r="Y164" s="249"/>
      <c r="Z164" s="445"/>
      <c r="AA164" s="445"/>
      <c r="AB164" s="445"/>
      <c r="AC164" s="445"/>
      <c r="AD164" s="445"/>
      <c r="AE164" s="249"/>
      <c r="AF164" s="249"/>
      <c r="AG164" s="249"/>
    </row>
    <row r="165">
      <c r="A165" s="242"/>
      <c r="B165" s="243"/>
      <c r="C165" s="242"/>
      <c r="D165" s="242"/>
      <c r="E165" s="242"/>
      <c r="F165" s="242"/>
      <c r="G165" s="242"/>
      <c r="H165" s="244"/>
      <c r="I165" s="242"/>
      <c r="J165" s="245"/>
      <c r="K165" s="246"/>
      <c r="L165" s="246"/>
      <c r="M165" s="246"/>
      <c r="N165" s="246"/>
      <c r="O165" s="246"/>
      <c r="P165" s="246"/>
      <c r="Q165" s="246"/>
      <c r="R165" s="247"/>
      <c r="S165" s="248"/>
      <c r="T165" s="248"/>
      <c r="U165" s="249"/>
      <c r="V165" s="249"/>
      <c r="W165" s="249"/>
      <c r="X165" s="249"/>
      <c r="Y165" s="249"/>
      <c r="Z165" s="445"/>
      <c r="AA165" s="445"/>
      <c r="AB165" s="445"/>
      <c r="AC165" s="445"/>
      <c r="AD165" s="445"/>
      <c r="AE165" s="249"/>
      <c r="AF165" s="249"/>
      <c r="AG165" s="249"/>
    </row>
    <row r="166">
      <c r="A166" s="242"/>
      <c r="B166" s="243"/>
      <c r="C166" s="242"/>
      <c r="D166" s="242"/>
      <c r="E166" s="242"/>
      <c r="F166" s="242"/>
      <c r="G166" s="242"/>
      <c r="H166" s="244"/>
      <c r="I166" s="242"/>
      <c r="J166" s="245"/>
      <c r="K166" s="246"/>
      <c r="L166" s="246"/>
      <c r="M166" s="246"/>
      <c r="N166" s="246"/>
      <c r="O166" s="246"/>
      <c r="P166" s="246"/>
      <c r="Q166" s="246"/>
      <c r="R166" s="247"/>
      <c r="S166" s="248"/>
      <c r="T166" s="248"/>
      <c r="U166" s="249"/>
      <c r="V166" s="249"/>
      <c r="W166" s="249"/>
      <c r="X166" s="249"/>
      <c r="Y166" s="249"/>
      <c r="Z166" s="445"/>
      <c r="AA166" s="445"/>
      <c r="AB166" s="445"/>
      <c r="AC166" s="445"/>
      <c r="AD166" s="445"/>
      <c r="AE166" s="249"/>
      <c r="AF166" s="249"/>
      <c r="AG166" s="249"/>
    </row>
    <row r="167">
      <c r="A167" s="242"/>
      <c r="B167" s="243"/>
      <c r="C167" s="242"/>
      <c r="D167" s="242"/>
      <c r="E167" s="242"/>
      <c r="F167" s="242"/>
      <c r="G167" s="242"/>
      <c r="H167" s="244"/>
      <c r="I167" s="242"/>
      <c r="J167" s="245"/>
      <c r="K167" s="246"/>
      <c r="L167" s="246"/>
      <c r="M167" s="246"/>
      <c r="N167" s="246"/>
      <c r="O167" s="246"/>
      <c r="P167" s="246"/>
      <c r="Q167" s="246"/>
      <c r="R167" s="247"/>
      <c r="S167" s="248"/>
      <c r="T167" s="248"/>
      <c r="U167" s="249"/>
      <c r="V167" s="249"/>
      <c r="W167" s="249"/>
      <c r="X167" s="249"/>
      <c r="Y167" s="249"/>
      <c r="Z167" s="445"/>
      <c r="AA167" s="445"/>
      <c r="AB167" s="445"/>
      <c r="AC167" s="445"/>
      <c r="AD167" s="445"/>
      <c r="AE167" s="249"/>
      <c r="AF167" s="249"/>
      <c r="AG167" s="249"/>
    </row>
    <row r="168">
      <c r="A168" s="242"/>
      <c r="B168" s="243"/>
      <c r="C168" s="242"/>
      <c r="D168" s="242"/>
      <c r="E168" s="242"/>
      <c r="F168" s="242"/>
      <c r="G168" s="242"/>
      <c r="H168" s="244"/>
      <c r="I168" s="242"/>
      <c r="J168" s="245"/>
      <c r="K168" s="246"/>
      <c r="L168" s="246"/>
      <c r="M168" s="246"/>
      <c r="N168" s="246"/>
      <c r="O168" s="246"/>
      <c r="P168" s="246"/>
      <c r="Q168" s="246"/>
      <c r="R168" s="247"/>
      <c r="S168" s="248"/>
      <c r="T168" s="248"/>
      <c r="U168" s="249"/>
      <c r="V168" s="249"/>
      <c r="W168" s="249"/>
      <c r="X168" s="249"/>
      <c r="Y168" s="249"/>
      <c r="Z168" s="445"/>
      <c r="AA168" s="445"/>
      <c r="AB168" s="445"/>
      <c r="AC168" s="445"/>
      <c r="AD168" s="445"/>
      <c r="AE168" s="249"/>
      <c r="AF168" s="249"/>
      <c r="AG168" s="249"/>
    </row>
    <row r="169">
      <c r="A169" s="242"/>
      <c r="B169" s="243"/>
      <c r="C169" s="242"/>
      <c r="D169" s="242"/>
      <c r="E169" s="242"/>
      <c r="F169" s="242"/>
      <c r="G169" s="242"/>
      <c r="H169" s="244"/>
      <c r="I169" s="242"/>
      <c r="J169" s="245"/>
      <c r="K169" s="246"/>
      <c r="L169" s="246"/>
      <c r="M169" s="246"/>
      <c r="N169" s="246"/>
      <c r="O169" s="246"/>
      <c r="P169" s="246"/>
      <c r="Q169" s="246"/>
      <c r="R169" s="247"/>
      <c r="S169" s="248"/>
      <c r="T169" s="248"/>
      <c r="U169" s="249"/>
      <c r="V169" s="249"/>
      <c r="W169" s="249"/>
      <c r="X169" s="249"/>
      <c r="Y169" s="249"/>
      <c r="Z169" s="445"/>
      <c r="AA169" s="445"/>
      <c r="AB169" s="445"/>
      <c r="AC169" s="445"/>
      <c r="AD169" s="445"/>
      <c r="AE169" s="249"/>
      <c r="AF169" s="249"/>
      <c r="AG169" s="249"/>
    </row>
    <row r="170">
      <c r="A170" s="242"/>
      <c r="B170" s="243"/>
      <c r="C170" s="242"/>
      <c r="D170" s="242"/>
      <c r="E170" s="242"/>
      <c r="F170" s="242"/>
      <c r="G170" s="242"/>
      <c r="H170" s="244"/>
      <c r="I170" s="242"/>
      <c r="J170" s="245"/>
      <c r="K170" s="246"/>
      <c r="L170" s="246"/>
      <c r="M170" s="246"/>
      <c r="N170" s="246"/>
      <c r="O170" s="246"/>
      <c r="P170" s="246"/>
      <c r="Q170" s="246"/>
      <c r="R170" s="247"/>
      <c r="S170" s="248"/>
      <c r="T170" s="248"/>
      <c r="U170" s="249"/>
      <c r="V170" s="249"/>
      <c r="W170" s="249"/>
      <c r="X170" s="249"/>
      <c r="Y170" s="249"/>
      <c r="Z170" s="445"/>
      <c r="AA170" s="445"/>
      <c r="AB170" s="445"/>
      <c r="AC170" s="445"/>
      <c r="AD170" s="445"/>
      <c r="AE170" s="249"/>
      <c r="AF170" s="249"/>
      <c r="AG170" s="249"/>
    </row>
    <row r="171">
      <c r="A171" s="242"/>
      <c r="B171" s="243"/>
      <c r="C171" s="242"/>
      <c r="D171" s="242"/>
      <c r="E171" s="242"/>
      <c r="F171" s="242"/>
      <c r="G171" s="242"/>
      <c r="H171" s="244"/>
      <c r="I171" s="242"/>
      <c r="J171" s="245"/>
      <c r="K171" s="246"/>
      <c r="L171" s="246"/>
      <c r="M171" s="246"/>
      <c r="N171" s="246"/>
      <c r="O171" s="246"/>
      <c r="P171" s="246"/>
      <c r="Q171" s="246"/>
      <c r="R171" s="247"/>
      <c r="S171" s="248"/>
      <c r="T171" s="248"/>
      <c r="U171" s="249"/>
      <c r="V171" s="249"/>
      <c r="W171" s="249"/>
      <c r="X171" s="249"/>
      <c r="Y171" s="249"/>
      <c r="Z171" s="445"/>
      <c r="AA171" s="445"/>
      <c r="AB171" s="445"/>
      <c r="AC171" s="445"/>
      <c r="AD171" s="445"/>
      <c r="AE171" s="249"/>
      <c r="AF171" s="249"/>
      <c r="AG171" s="249"/>
    </row>
    <row r="172">
      <c r="A172" s="242"/>
      <c r="B172" s="243"/>
      <c r="C172" s="242"/>
      <c r="D172" s="242"/>
      <c r="E172" s="242"/>
      <c r="F172" s="242"/>
      <c r="G172" s="242"/>
      <c r="H172" s="244"/>
      <c r="I172" s="242"/>
      <c r="J172" s="245"/>
      <c r="K172" s="246"/>
      <c r="L172" s="246"/>
      <c r="M172" s="246"/>
      <c r="N172" s="246"/>
      <c r="O172" s="246"/>
      <c r="P172" s="246"/>
      <c r="Q172" s="246"/>
      <c r="R172" s="247"/>
      <c r="S172" s="248"/>
      <c r="T172" s="248"/>
      <c r="U172" s="249"/>
      <c r="V172" s="249"/>
      <c r="W172" s="249"/>
      <c r="X172" s="249"/>
      <c r="Y172" s="249"/>
      <c r="Z172" s="445"/>
      <c r="AA172" s="445"/>
      <c r="AB172" s="445"/>
      <c r="AC172" s="445"/>
      <c r="AD172" s="445"/>
      <c r="AE172" s="249"/>
      <c r="AF172" s="249"/>
      <c r="AG172" s="249"/>
    </row>
    <row r="173">
      <c r="A173" s="242"/>
      <c r="B173" s="243"/>
      <c r="C173" s="242"/>
      <c r="D173" s="242"/>
      <c r="E173" s="242"/>
      <c r="F173" s="242"/>
      <c r="G173" s="242"/>
      <c r="H173" s="244"/>
      <c r="I173" s="242"/>
      <c r="J173" s="245"/>
      <c r="K173" s="246"/>
      <c r="L173" s="246"/>
      <c r="M173" s="246"/>
      <c r="N173" s="246"/>
      <c r="O173" s="246"/>
      <c r="P173" s="246"/>
      <c r="Q173" s="246"/>
      <c r="R173" s="247"/>
      <c r="S173" s="248"/>
      <c r="T173" s="248"/>
      <c r="U173" s="249"/>
      <c r="V173" s="249"/>
      <c r="W173" s="249"/>
      <c r="X173" s="249"/>
      <c r="Y173" s="249"/>
      <c r="Z173" s="445"/>
      <c r="AA173" s="445"/>
      <c r="AB173" s="445"/>
      <c r="AC173" s="445"/>
      <c r="AD173" s="445"/>
      <c r="AE173" s="249"/>
      <c r="AF173" s="249"/>
      <c r="AG173" s="249"/>
    </row>
    <row r="174">
      <c r="A174" s="242"/>
      <c r="B174" s="243"/>
      <c r="C174" s="242"/>
      <c r="D174" s="242"/>
      <c r="E174" s="242"/>
      <c r="F174" s="242"/>
      <c r="G174" s="242"/>
      <c r="H174" s="244"/>
      <c r="I174" s="242"/>
      <c r="J174" s="245"/>
      <c r="K174" s="246"/>
      <c r="L174" s="246"/>
      <c r="M174" s="246"/>
      <c r="N174" s="246"/>
      <c r="O174" s="246"/>
      <c r="P174" s="246"/>
      <c r="Q174" s="246"/>
      <c r="R174" s="247"/>
      <c r="S174" s="248"/>
      <c r="T174" s="248"/>
      <c r="U174" s="249"/>
      <c r="V174" s="249"/>
      <c r="W174" s="249"/>
      <c r="X174" s="249"/>
      <c r="Y174" s="249"/>
      <c r="Z174" s="445"/>
      <c r="AA174" s="445"/>
      <c r="AB174" s="445"/>
      <c r="AC174" s="445"/>
      <c r="AD174" s="445"/>
      <c r="AE174" s="249"/>
      <c r="AF174" s="249"/>
      <c r="AG174" s="249"/>
    </row>
    <row r="175">
      <c r="A175" s="242"/>
      <c r="B175" s="243"/>
      <c r="C175" s="242"/>
      <c r="D175" s="242"/>
      <c r="E175" s="242"/>
      <c r="F175" s="242"/>
      <c r="G175" s="242"/>
      <c r="H175" s="244"/>
      <c r="I175" s="242"/>
      <c r="J175" s="245"/>
      <c r="K175" s="246"/>
      <c r="L175" s="246"/>
      <c r="M175" s="246"/>
      <c r="N175" s="246"/>
      <c r="O175" s="246"/>
      <c r="P175" s="246"/>
      <c r="Q175" s="246"/>
      <c r="R175" s="247"/>
      <c r="S175" s="248"/>
      <c r="T175" s="248"/>
      <c r="U175" s="249"/>
      <c r="V175" s="249"/>
      <c r="W175" s="249"/>
      <c r="X175" s="249"/>
      <c r="Y175" s="249"/>
      <c r="Z175" s="445"/>
      <c r="AA175" s="445"/>
      <c r="AB175" s="445"/>
      <c r="AC175" s="445"/>
      <c r="AD175" s="445"/>
      <c r="AE175" s="249"/>
      <c r="AF175" s="249"/>
      <c r="AG175" s="249"/>
    </row>
    <row r="176">
      <c r="A176" s="242"/>
      <c r="B176" s="243"/>
      <c r="C176" s="242"/>
      <c r="D176" s="242"/>
      <c r="E176" s="242"/>
      <c r="F176" s="242"/>
      <c r="G176" s="242"/>
      <c r="H176" s="244"/>
      <c r="I176" s="242"/>
      <c r="J176" s="245"/>
      <c r="K176" s="246"/>
      <c r="L176" s="246"/>
      <c r="M176" s="246"/>
      <c r="N176" s="246"/>
      <c r="O176" s="246"/>
      <c r="P176" s="246"/>
      <c r="Q176" s="246"/>
      <c r="R176" s="247"/>
      <c r="S176" s="248"/>
      <c r="T176" s="248"/>
      <c r="U176" s="249"/>
      <c r="V176" s="249"/>
      <c r="W176" s="249"/>
      <c r="X176" s="249"/>
      <c r="Y176" s="249"/>
      <c r="Z176" s="445"/>
      <c r="AA176" s="445"/>
      <c r="AB176" s="445"/>
      <c r="AC176" s="445"/>
      <c r="AD176" s="445"/>
      <c r="AE176" s="249"/>
      <c r="AF176" s="249"/>
      <c r="AG176" s="249"/>
    </row>
    <row r="177">
      <c r="A177" s="242"/>
      <c r="B177" s="243"/>
      <c r="C177" s="242"/>
      <c r="D177" s="242"/>
      <c r="E177" s="242"/>
      <c r="F177" s="242"/>
      <c r="G177" s="242"/>
      <c r="H177" s="244"/>
      <c r="I177" s="242"/>
      <c r="J177" s="245"/>
      <c r="K177" s="246"/>
      <c r="L177" s="246"/>
      <c r="M177" s="246"/>
      <c r="N177" s="246"/>
      <c r="O177" s="246"/>
      <c r="P177" s="246"/>
      <c r="Q177" s="246"/>
      <c r="R177" s="247"/>
      <c r="S177" s="248"/>
      <c r="T177" s="248"/>
      <c r="U177" s="249"/>
      <c r="V177" s="249"/>
      <c r="W177" s="249"/>
      <c r="X177" s="249"/>
      <c r="Y177" s="249"/>
      <c r="Z177" s="445"/>
      <c r="AA177" s="445"/>
      <c r="AB177" s="445"/>
      <c r="AC177" s="445"/>
      <c r="AD177" s="445"/>
      <c r="AE177" s="249"/>
      <c r="AF177" s="249"/>
      <c r="AG177" s="249"/>
    </row>
    <row r="178">
      <c r="A178" s="242"/>
      <c r="B178" s="243"/>
      <c r="C178" s="242"/>
      <c r="D178" s="242"/>
      <c r="E178" s="242"/>
      <c r="F178" s="242"/>
      <c r="G178" s="242"/>
      <c r="H178" s="244"/>
      <c r="I178" s="242"/>
      <c r="J178" s="245"/>
      <c r="K178" s="246"/>
      <c r="L178" s="246"/>
      <c r="M178" s="246"/>
      <c r="N178" s="246"/>
      <c r="O178" s="246"/>
      <c r="P178" s="246"/>
      <c r="Q178" s="246"/>
      <c r="R178" s="247"/>
      <c r="S178" s="248"/>
      <c r="T178" s="248"/>
      <c r="U178" s="249"/>
      <c r="V178" s="249"/>
      <c r="W178" s="249"/>
      <c r="X178" s="249"/>
      <c r="Y178" s="249"/>
      <c r="Z178" s="445"/>
      <c r="AA178" s="445"/>
      <c r="AB178" s="445"/>
      <c r="AC178" s="445"/>
      <c r="AD178" s="445"/>
      <c r="AE178" s="249"/>
      <c r="AF178" s="249"/>
      <c r="AG178" s="249"/>
    </row>
    <row r="179">
      <c r="A179" s="242"/>
      <c r="B179" s="243"/>
      <c r="C179" s="242"/>
      <c r="D179" s="242"/>
      <c r="E179" s="242"/>
      <c r="F179" s="242"/>
      <c r="G179" s="242"/>
      <c r="H179" s="244"/>
      <c r="I179" s="242"/>
      <c r="J179" s="245"/>
      <c r="K179" s="246"/>
      <c r="L179" s="246"/>
      <c r="M179" s="246"/>
      <c r="N179" s="246"/>
      <c r="O179" s="246"/>
      <c r="P179" s="246"/>
      <c r="Q179" s="246"/>
      <c r="R179" s="247"/>
      <c r="S179" s="248"/>
      <c r="T179" s="248"/>
      <c r="U179" s="249"/>
      <c r="V179" s="249"/>
      <c r="W179" s="249"/>
      <c r="X179" s="249"/>
      <c r="Y179" s="249"/>
      <c r="Z179" s="445"/>
      <c r="AA179" s="445"/>
      <c r="AB179" s="445"/>
      <c r="AC179" s="445"/>
      <c r="AD179" s="445"/>
      <c r="AE179" s="249"/>
      <c r="AF179" s="249"/>
      <c r="AG179" s="249"/>
    </row>
    <row r="180">
      <c r="A180" s="242"/>
      <c r="B180" s="243"/>
      <c r="C180" s="242"/>
      <c r="D180" s="242"/>
      <c r="E180" s="242"/>
      <c r="F180" s="242"/>
      <c r="G180" s="242"/>
      <c r="H180" s="244"/>
      <c r="I180" s="242"/>
      <c r="J180" s="245"/>
      <c r="K180" s="246"/>
      <c r="L180" s="246"/>
      <c r="M180" s="246"/>
      <c r="N180" s="246"/>
      <c r="O180" s="246"/>
      <c r="P180" s="246"/>
      <c r="Q180" s="246"/>
      <c r="R180" s="247"/>
      <c r="S180" s="248"/>
      <c r="T180" s="248"/>
      <c r="U180" s="249"/>
      <c r="V180" s="249"/>
      <c r="W180" s="249"/>
      <c r="X180" s="249"/>
      <c r="Y180" s="249"/>
      <c r="Z180" s="445"/>
      <c r="AA180" s="445"/>
      <c r="AB180" s="445"/>
      <c r="AC180" s="445"/>
      <c r="AD180" s="445"/>
      <c r="AE180" s="249"/>
      <c r="AF180" s="249"/>
      <c r="AG180" s="249"/>
    </row>
    <row r="181">
      <c r="A181" s="242"/>
      <c r="B181" s="243"/>
      <c r="C181" s="242"/>
      <c r="D181" s="242"/>
      <c r="E181" s="242"/>
      <c r="F181" s="242"/>
      <c r="G181" s="242"/>
      <c r="H181" s="244"/>
      <c r="I181" s="242"/>
      <c r="J181" s="245"/>
      <c r="K181" s="246"/>
      <c r="L181" s="246"/>
      <c r="M181" s="246"/>
      <c r="N181" s="246"/>
      <c r="O181" s="246"/>
      <c r="P181" s="246"/>
      <c r="Q181" s="246"/>
      <c r="R181" s="247"/>
      <c r="S181" s="248"/>
      <c r="T181" s="248"/>
      <c r="U181" s="249"/>
      <c r="V181" s="249"/>
      <c r="W181" s="249"/>
      <c r="X181" s="249"/>
      <c r="Y181" s="249"/>
      <c r="Z181" s="445"/>
      <c r="AA181" s="445"/>
      <c r="AB181" s="445"/>
      <c r="AC181" s="445"/>
      <c r="AD181" s="445"/>
      <c r="AE181" s="249"/>
      <c r="AF181" s="249"/>
      <c r="AG181" s="249"/>
    </row>
    <row r="182">
      <c r="A182" s="242"/>
      <c r="B182" s="243"/>
      <c r="C182" s="242"/>
      <c r="D182" s="242"/>
      <c r="E182" s="242"/>
      <c r="F182" s="242"/>
      <c r="G182" s="242"/>
      <c r="H182" s="244"/>
      <c r="I182" s="242"/>
      <c r="J182" s="245"/>
      <c r="K182" s="246"/>
      <c r="L182" s="246"/>
      <c r="M182" s="246"/>
      <c r="N182" s="246"/>
      <c r="O182" s="246"/>
      <c r="P182" s="246"/>
      <c r="Q182" s="246"/>
      <c r="R182" s="247"/>
      <c r="S182" s="248"/>
      <c r="T182" s="248"/>
      <c r="U182" s="249"/>
      <c r="V182" s="249"/>
      <c r="W182" s="249"/>
      <c r="X182" s="249"/>
      <c r="Y182" s="249"/>
      <c r="Z182" s="445"/>
      <c r="AA182" s="445"/>
      <c r="AB182" s="445"/>
      <c r="AC182" s="445"/>
      <c r="AD182" s="445"/>
      <c r="AE182" s="249"/>
      <c r="AF182" s="249"/>
      <c r="AG182" s="249"/>
    </row>
    <row r="183">
      <c r="A183" s="242"/>
      <c r="B183" s="243"/>
      <c r="C183" s="242"/>
      <c r="D183" s="242"/>
      <c r="E183" s="242"/>
      <c r="F183" s="242"/>
      <c r="G183" s="242"/>
      <c r="H183" s="244"/>
      <c r="I183" s="242"/>
      <c r="J183" s="245"/>
      <c r="K183" s="246"/>
      <c r="L183" s="246"/>
      <c r="M183" s="246"/>
      <c r="N183" s="246"/>
      <c r="O183" s="246"/>
      <c r="P183" s="246"/>
      <c r="Q183" s="246"/>
      <c r="R183" s="247"/>
      <c r="S183" s="248"/>
      <c r="T183" s="248"/>
      <c r="U183" s="249"/>
      <c r="V183" s="249"/>
      <c r="W183" s="249"/>
      <c r="X183" s="249"/>
      <c r="Y183" s="249"/>
      <c r="Z183" s="445"/>
      <c r="AA183" s="445"/>
      <c r="AB183" s="445"/>
      <c r="AC183" s="445"/>
      <c r="AD183" s="445"/>
      <c r="AE183" s="249"/>
      <c r="AF183" s="249"/>
      <c r="AG183" s="249"/>
    </row>
    <row r="184">
      <c r="A184" s="242"/>
      <c r="B184" s="243"/>
      <c r="C184" s="242"/>
      <c r="D184" s="242"/>
      <c r="E184" s="242"/>
      <c r="F184" s="242"/>
      <c r="G184" s="242"/>
      <c r="H184" s="244"/>
      <c r="I184" s="242"/>
      <c r="J184" s="245"/>
      <c r="K184" s="246"/>
      <c r="L184" s="246"/>
      <c r="M184" s="246"/>
      <c r="N184" s="246"/>
      <c r="O184" s="246"/>
      <c r="P184" s="246"/>
      <c r="Q184" s="246"/>
      <c r="R184" s="247"/>
      <c r="S184" s="248"/>
      <c r="T184" s="248"/>
      <c r="U184" s="249"/>
      <c r="V184" s="249"/>
      <c r="W184" s="249"/>
      <c r="X184" s="249"/>
      <c r="Y184" s="249"/>
      <c r="Z184" s="445"/>
      <c r="AA184" s="445"/>
      <c r="AB184" s="445"/>
      <c r="AC184" s="445"/>
      <c r="AD184" s="445"/>
      <c r="AE184" s="249"/>
      <c r="AF184" s="249"/>
      <c r="AG184" s="249"/>
    </row>
    <row r="185">
      <c r="A185" s="242"/>
      <c r="B185" s="243"/>
      <c r="C185" s="242"/>
      <c r="D185" s="242"/>
      <c r="E185" s="242"/>
      <c r="F185" s="242"/>
      <c r="G185" s="242"/>
      <c r="H185" s="244"/>
      <c r="I185" s="242"/>
      <c r="J185" s="245"/>
      <c r="K185" s="246"/>
      <c r="L185" s="246"/>
      <c r="M185" s="246"/>
      <c r="N185" s="246"/>
      <c r="O185" s="246"/>
      <c r="P185" s="246"/>
      <c r="Q185" s="246"/>
      <c r="R185" s="247"/>
      <c r="S185" s="248"/>
      <c r="T185" s="248"/>
      <c r="U185" s="249"/>
      <c r="V185" s="249"/>
      <c r="W185" s="249"/>
      <c r="X185" s="249"/>
      <c r="Y185" s="249"/>
      <c r="Z185" s="445"/>
      <c r="AA185" s="445"/>
      <c r="AB185" s="445"/>
      <c r="AC185" s="445"/>
      <c r="AD185" s="445"/>
      <c r="AE185" s="249"/>
      <c r="AF185" s="249"/>
      <c r="AG185" s="249"/>
    </row>
    <row r="186">
      <c r="A186" s="242"/>
      <c r="B186" s="243"/>
      <c r="C186" s="242"/>
      <c r="D186" s="242"/>
      <c r="E186" s="242"/>
      <c r="F186" s="242"/>
      <c r="G186" s="242"/>
      <c r="H186" s="244"/>
      <c r="I186" s="242"/>
      <c r="J186" s="245"/>
      <c r="K186" s="246"/>
      <c r="L186" s="246"/>
      <c r="M186" s="246"/>
      <c r="N186" s="246"/>
      <c r="O186" s="246"/>
      <c r="P186" s="246"/>
      <c r="Q186" s="246"/>
      <c r="R186" s="247"/>
      <c r="S186" s="248"/>
      <c r="T186" s="248"/>
      <c r="U186" s="249"/>
      <c r="V186" s="249"/>
      <c r="W186" s="249"/>
      <c r="X186" s="249"/>
      <c r="Y186" s="249"/>
      <c r="Z186" s="445"/>
      <c r="AA186" s="445"/>
      <c r="AB186" s="445"/>
      <c r="AC186" s="445"/>
      <c r="AD186" s="445"/>
      <c r="AE186" s="249"/>
      <c r="AF186" s="249"/>
      <c r="AG186" s="249"/>
    </row>
    <row r="187">
      <c r="A187" s="242"/>
      <c r="B187" s="243"/>
      <c r="C187" s="242"/>
      <c r="D187" s="242"/>
      <c r="E187" s="242"/>
      <c r="F187" s="242"/>
      <c r="G187" s="242"/>
      <c r="H187" s="244"/>
      <c r="I187" s="242"/>
      <c r="J187" s="245"/>
      <c r="K187" s="246"/>
      <c r="L187" s="246"/>
      <c r="M187" s="246"/>
      <c r="N187" s="246"/>
      <c r="O187" s="246"/>
      <c r="P187" s="246"/>
      <c r="Q187" s="246"/>
      <c r="R187" s="247"/>
      <c r="S187" s="248"/>
      <c r="T187" s="248"/>
      <c r="U187" s="249"/>
      <c r="V187" s="249"/>
      <c r="W187" s="249"/>
      <c r="X187" s="249"/>
      <c r="Y187" s="249"/>
      <c r="Z187" s="445"/>
      <c r="AA187" s="445"/>
      <c r="AB187" s="445"/>
      <c r="AC187" s="445"/>
      <c r="AD187" s="445"/>
      <c r="AE187" s="249"/>
      <c r="AF187" s="249"/>
      <c r="AG187" s="249"/>
    </row>
    <row r="188">
      <c r="A188" s="242"/>
      <c r="B188" s="243"/>
      <c r="C188" s="242"/>
      <c r="D188" s="242"/>
      <c r="E188" s="242"/>
      <c r="F188" s="242"/>
      <c r="G188" s="242"/>
      <c r="H188" s="244"/>
      <c r="I188" s="242"/>
      <c r="J188" s="245"/>
      <c r="K188" s="246"/>
      <c r="L188" s="246"/>
      <c r="M188" s="246"/>
      <c r="N188" s="246"/>
      <c r="O188" s="246"/>
      <c r="P188" s="246"/>
      <c r="Q188" s="246"/>
      <c r="R188" s="247"/>
      <c r="S188" s="248"/>
      <c r="T188" s="248"/>
      <c r="U188" s="249"/>
      <c r="V188" s="249"/>
      <c r="W188" s="249"/>
      <c r="X188" s="249"/>
      <c r="Y188" s="249"/>
      <c r="Z188" s="445"/>
      <c r="AA188" s="445"/>
      <c r="AB188" s="445"/>
      <c r="AC188" s="445"/>
      <c r="AD188" s="445"/>
      <c r="AE188" s="249"/>
      <c r="AF188" s="249"/>
      <c r="AG188" s="249"/>
    </row>
    <row r="189">
      <c r="A189" s="242"/>
      <c r="B189" s="243"/>
      <c r="C189" s="242"/>
      <c r="D189" s="242"/>
      <c r="E189" s="242"/>
      <c r="F189" s="242"/>
      <c r="G189" s="242"/>
      <c r="H189" s="244"/>
      <c r="I189" s="242"/>
      <c r="J189" s="245"/>
      <c r="K189" s="246"/>
      <c r="L189" s="246"/>
      <c r="M189" s="246"/>
      <c r="N189" s="246"/>
      <c r="O189" s="246"/>
      <c r="P189" s="246"/>
      <c r="Q189" s="246"/>
      <c r="R189" s="247"/>
      <c r="S189" s="248"/>
      <c r="T189" s="248"/>
      <c r="U189" s="249"/>
      <c r="V189" s="249"/>
      <c r="W189" s="249"/>
      <c r="X189" s="249"/>
      <c r="Y189" s="249"/>
      <c r="Z189" s="445"/>
      <c r="AA189" s="445"/>
      <c r="AB189" s="445"/>
      <c r="AC189" s="445"/>
      <c r="AD189" s="445"/>
      <c r="AE189" s="249"/>
      <c r="AF189" s="249"/>
      <c r="AG189" s="249"/>
    </row>
    <row r="190">
      <c r="A190" s="242"/>
      <c r="B190" s="243"/>
      <c r="C190" s="242"/>
      <c r="D190" s="242"/>
      <c r="E190" s="242"/>
      <c r="F190" s="242"/>
      <c r="G190" s="242"/>
      <c r="H190" s="244"/>
      <c r="I190" s="242"/>
      <c r="J190" s="245"/>
      <c r="K190" s="246"/>
      <c r="L190" s="246"/>
      <c r="M190" s="246"/>
      <c r="N190" s="246"/>
      <c r="O190" s="246"/>
      <c r="P190" s="246"/>
      <c r="Q190" s="246"/>
      <c r="R190" s="247"/>
      <c r="S190" s="248"/>
      <c r="T190" s="248"/>
      <c r="U190" s="249"/>
      <c r="V190" s="249"/>
      <c r="W190" s="249"/>
      <c r="X190" s="249"/>
      <c r="Y190" s="249"/>
      <c r="Z190" s="445"/>
      <c r="AA190" s="445"/>
      <c r="AB190" s="445"/>
      <c r="AC190" s="445"/>
      <c r="AD190" s="445"/>
      <c r="AE190" s="249"/>
      <c r="AF190" s="249"/>
      <c r="AG190" s="249"/>
    </row>
    <row r="191">
      <c r="A191" s="242"/>
      <c r="B191" s="243"/>
      <c r="C191" s="242"/>
      <c r="D191" s="242"/>
      <c r="E191" s="242"/>
      <c r="F191" s="242"/>
      <c r="G191" s="242"/>
      <c r="H191" s="244"/>
      <c r="I191" s="242"/>
      <c r="J191" s="245"/>
      <c r="K191" s="246"/>
      <c r="L191" s="246"/>
      <c r="M191" s="246"/>
      <c r="N191" s="246"/>
      <c r="O191" s="246"/>
      <c r="P191" s="246"/>
      <c r="Q191" s="246"/>
      <c r="R191" s="247"/>
      <c r="S191" s="248"/>
      <c r="T191" s="248"/>
      <c r="U191" s="249"/>
      <c r="V191" s="249"/>
      <c r="W191" s="249"/>
      <c r="X191" s="249"/>
      <c r="Y191" s="249"/>
      <c r="Z191" s="445"/>
      <c r="AA191" s="445"/>
      <c r="AB191" s="445"/>
      <c r="AC191" s="445"/>
      <c r="AD191" s="445"/>
      <c r="AE191" s="249"/>
      <c r="AF191" s="249"/>
      <c r="AG191" s="249"/>
    </row>
    <row r="192">
      <c r="A192" s="242"/>
      <c r="B192" s="243"/>
      <c r="C192" s="242"/>
      <c r="D192" s="242"/>
      <c r="E192" s="242"/>
      <c r="F192" s="242"/>
      <c r="G192" s="242"/>
      <c r="H192" s="244"/>
      <c r="I192" s="242"/>
      <c r="J192" s="245"/>
      <c r="K192" s="246"/>
      <c r="L192" s="246"/>
      <c r="M192" s="246"/>
      <c r="N192" s="246"/>
      <c r="O192" s="246"/>
      <c r="P192" s="246"/>
      <c r="Q192" s="246"/>
      <c r="R192" s="247"/>
      <c r="S192" s="248"/>
      <c r="T192" s="248"/>
      <c r="U192" s="249"/>
      <c r="V192" s="249"/>
      <c r="W192" s="249"/>
      <c r="X192" s="249"/>
      <c r="Y192" s="249"/>
      <c r="Z192" s="445"/>
      <c r="AA192" s="445"/>
      <c r="AB192" s="445"/>
      <c r="AC192" s="445"/>
      <c r="AD192" s="445"/>
      <c r="AE192" s="249"/>
      <c r="AF192" s="249"/>
      <c r="AG192" s="249"/>
    </row>
    <row r="193">
      <c r="A193" s="242"/>
      <c r="B193" s="243"/>
      <c r="C193" s="242"/>
      <c r="D193" s="242"/>
      <c r="E193" s="242"/>
      <c r="F193" s="242"/>
      <c r="G193" s="242"/>
      <c r="H193" s="244"/>
      <c r="I193" s="242"/>
      <c r="J193" s="245"/>
      <c r="K193" s="246"/>
      <c r="L193" s="246"/>
      <c r="M193" s="246"/>
      <c r="N193" s="246"/>
      <c r="O193" s="246"/>
      <c r="P193" s="246"/>
      <c r="Q193" s="246"/>
      <c r="R193" s="247"/>
      <c r="S193" s="248"/>
      <c r="T193" s="248"/>
      <c r="U193" s="249"/>
      <c r="V193" s="249"/>
      <c r="W193" s="249"/>
      <c r="X193" s="249"/>
      <c r="Y193" s="249"/>
      <c r="Z193" s="445"/>
      <c r="AA193" s="445"/>
      <c r="AB193" s="445"/>
      <c r="AC193" s="445"/>
      <c r="AD193" s="445"/>
      <c r="AE193" s="249"/>
      <c r="AF193" s="249"/>
      <c r="AG193" s="249"/>
    </row>
    <row r="194">
      <c r="A194" s="242"/>
      <c r="B194" s="243"/>
      <c r="C194" s="242"/>
      <c r="D194" s="242"/>
      <c r="E194" s="242"/>
      <c r="F194" s="242"/>
      <c r="G194" s="242"/>
      <c r="H194" s="244"/>
      <c r="I194" s="242"/>
      <c r="J194" s="245"/>
      <c r="K194" s="246"/>
      <c r="L194" s="246"/>
      <c r="M194" s="246"/>
      <c r="N194" s="246"/>
      <c r="O194" s="246"/>
      <c r="P194" s="246"/>
      <c r="Q194" s="246"/>
      <c r="R194" s="247"/>
      <c r="S194" s="248"/>
      <c r="T194" s="248"/>
      <c r="U194" s="249"/>
      <c r="V194" s="249"/>
      <c r="W194" s="249"/>
      <c r="X194" s="249"/>
      <c r="Y194" s="249"/>
      <c r="Z194" s="445"/>
      <c r="AA194" s="445"/>
      <c r="AB194" s="445"/>
      <c r="AC194" s="445"/>
      <c r="AD194" s="445"/>
      <c r="AE194" s="249"/>
      <c r="AF194" s="249"/>
      <c r="AG194" s="249"/>
    </row>
    <row r="195">
      <c r="A195" s="242"/>
      <c r="B195" s="243"/>
      <c r="C195" s="242"/>
      <c r="D195" s="242"/>
      <c r="E195" s="242"/>
      <c r="F195" s="242"/>
      <c r="G195" s="242"/>
      <c r="H195" s="244"/>
      <c r="I195" s="242"/>
      <c r="J195" s="245"/>
      <c r="K195" s="246"/>
      <c r="L195" s="246"/>
      <c r="M195" s="246"/>
      <c r="N195" s="246"/>
      <c r="O195" s="246"/>
      <c r="P195" s="246"/>
      <c r="Q195" s="246"/>
      <c r="R195" s="247"/>
      <c r="S195" s="248"/>
      <c r="T195" s="248"/>
      <c r="U195" s="249"/>
      <c r="V195" s="249"/>
      <c r="W195" s="249"/>
      <c r="X195" s="249"/>
      <c r="Y195" s="249"/>
      <c r="Z195" s="445"/>
      <c r="AA195" s="445"/>
      <c r="AB195" s="445"/>
      <c r="AC195" s="445"/>
      <c r="AD195" s="445"/>
      <c r="AE195" s="249"/>
      <c r="AF195" s="249"/>
      <c r="AG195" s="249"/>
    </row>
    <row r="196">
      <c r="A196" s="242"/>
      <c r="B196" s="243"/>
      <c r="C196" s="242"/>
      <c r="D196" s="242"/>
      <c r="E196" s="242"/>
      <c r="F196" s="242"/>
      <c r="G196" s="242"/>
      <c r="H196" s="244"/>
      <c r="I196" s="242"/>
      <c r="J196" s="245"/>
      <c r="K196" s="246"/>
      <c r="L196" s="246"/>
      <c r="M196" s="246"/>
      <c r="N196" s="246"/>
      <c r="O196" s="246"/>
      <c r="P196" s="246"/>
      <c r="Q196" s="246"/>
      <c r="R196" s="247"/>
      <c r="S196" s="248"/>
      <c r="T196" s="248"/>
      <c r="U196" s="249"/>
      <c r="V196" s="249"/>
      <c r="W196" s="249"/>
      <c r="X196" s="249"/>
      <c r="Y196" s="249"/>
      <c r="Z196" s="445"/>
      <c r="AA196" s="445"/>
      <c r="AB196" s="445"/>
      <c r="AC196" s="445"/>
      <c r="AD196" s="445"/>
      <c r="AE196" s="249"/>
      <c r="AF196" s="249"/>
      <c r="AG196" s="249"/>
    </row>
    <row r="197">
      <c r="A197" s="242"/>
      <c r="B197" s="243"/>
      <c r="C197" s="242"/>
      <c r="D197" s="242"/>
      <c r="E197" s="242"/>
      <c r="F197" s="242"/>
      <c r="G197" s="242"/>
      <c r="H197" s="244"/>
      <c r="I197" s="242"/>
      <c r="J197" s="245"/>
      <c r="K197" s="246"/>
      <c r="L197" s="246"/>
      <c r="M197" s="246"/>
      <c r="N197" s="246"/>
      <c r="O197" s="246"/>
      <c r="P197" s="246"/>
      <c r="Q197" s="246"/>
      <c r="R197" s="247"/>
      <c r="S197" s="248"/>
      <c r="T197" s="248"/>
      <c r="U197" s="249"/>
      <c r="V197" s="249"/>
      <c r="W197" s="249"/>
      <c r="X197" s="249"/>
      <c r="Y197" s="249"/>
      <c r="Z197" s="445"/>
      <c r="AA197" s="445"/>
      <c r="AB197" s="445"/>
      <c r="AC197" s="445"/>
      <c r="AD197" s="445"/>
      <c r="AE197" s="249"/>
      <c r="AF197" s="249"/>
      <c r="AG197" s="249"/>
    </row>
    <row r="198">
      <c r="A198" s="242"/>
      <c r="B198" s="243"/>
      <c r="C198" s="242"/>
      <c r="D198" s="242"/>
      <c r="E198" s="242"/>
      <c r="F198" s="242"/>
      <c r="G198" s="242"/>
      <c r="H198" s="244"/>
      <c r="I198" s="242"/>
      <c r="J198" s="245"/>
      <c r="K198" s="246"/>
      <c r="L198" s="246"/>
      <c r="M198" s="246"/>
      <c r="N198" s="246"/>
      <c r="O198" s="246"/>
      <c r="P198" s="246"/>
      <c r="Q198" s="246"/>
      <c r="R198" s="247"/>
      <c r="S198" s="248"/>
      <c r="T198" s="248"/>
      <c r="U198" s="249"/>
      <c r="V198" s="249"/>
      <c r="W198" s="249"/>
      <c r="X198" s="249"/>
      <c r="Y198" s="249"/>
      <c r="Z198" s="445"/>
      <c r="AA198" s="445"/>
      <c r="AB198" s="445"/>
      <c r="AC198" s="445"/>
      <c r="AD198" s="445"/>
      <c r="AE198" s="249"/>
      <c r="AF198" s="249"/>
      <c r="AG198" s="249"/>
    </row>
    <row r="199">
      <c r="A199" s="242"/>
      <c r="B199" s="243"/>
      <c r="C199" s="242"/>
      <c r="D199" s="242"/>
      <c r="E199" s="242"/>
      <c r="F199" s="242"/>
      <c r="G199" s="242"/>
      <c r="H199" s="244"/>
      <c r="I199" s="242"/>
      <c r="J199" s="245"/>
      <c r="K199" s="246"/>
      <c r="L199" s="246"/>
      <c r="M199" s="246"/>
      <c r="N199" s="246"/>
      <c r="O199" s="246"/>
      <c r="P199" s="246"/>
      <c r="Q199" s="246"/>
      <c r="R199" s="247"/>
      <c r="S199" s="248"/>
      <c r="T199" s="248"/>
      <c r="U199" s="249"/>
      <c r="V199" s="249"/>
      <c r="W199" s="249"/>
      <c r="X199" s="249"/>
      <c r="Y199" s="249"/>
      <c r="Z199" s="445"/>
      <c r="AA199" s="445"/>
      <c r="AB199" s="445"/>
      <c r="AC199" s="445"/>
      <c r="AD199" s="445"/>
      <c r="AE199" s="249"/>
      <c r="AF199" s="249"/>
      <c r="AG199" s="249"/>
    </row>
    <row r="200">
      <c r="A200" s="242"/>
      <c r="B200" s="243"/>
      <c r="C200" s="242"/>
      <c r="D200" s="242"/>
      <c r="E200" s="242"/>
      <c r="F200" s="242"/>
      <c r="G200" s="242"/>
      <c r="H200" s="244"/>
      <c r="I200" s="242"/>
      <c r="J200" s="245"/>
      <c r="K200" s="246"/>
      <c r="L200" s="246"/>
      <c r="M200" s="246"/>
      <c r="N200" s="246"/>
      <c r="O200" s="246"/>
      <c r="P200" s="246"/>
      <c r="Q200" s="246"/>
      <c r="R200" s="247"/>
      <c r="S200" s="248"/>
      <c r="T200" s="248"/>
      <c r="U200" s="249"/>
      <c r="V200" s="249"/>
      <c r="W200" s="249"/>
      <c r="X200" s="249"/>
      <c r="Y200" s="249"/>
      <c r="Z200" s="445"/>
      <c r="AA200" s="445"/>
      <c r="AB200" s="445"/>
      <c r="AC200" s="445"/>
      <c r="AD200" s="445"/>
      <c r="AE200" s="249"/>
      <c r="AF200" s="249"/>
      <c r="AG200" s="249"/>
    </row>
    <row r="201">
      <c r="A201" s="242"/>
      <c r="B201" s="243"/>
      <c r="C201" s="242"/>
      <c r="D201" s="242"/>
      <c r="E201" s="242"/>
      <c r="F201" s="242"/>
      <c r="G201" s="242"/>
      <c r="H201" s="244"/>
      <c r="I201" s="242"/>
      <c r="J201" s="245"/>
      <c r="K201" s="246"/>
      <c r="L201" s="246"/>
      <c r="M201" s="246"/>
      <c r="N201" s="246"/>
      <c r="O201" s="246"/>
      <c r="P201" s="246"/>
      <c r="Q201" s="246"/>
      <c r="R201" s="247"/>
      <c r="S201" s="248"/>
      <c r="T201" s="248"/>
      <c r="U201" s="249"/>
      <c r="V201" s="249"/>
      <c r="W201" s="249"/>
      <c r="X201" s="249"/>
      <c r="Y201" s="249"/>
      <c r="Z201" s="445"/>
      <c r="AA201" s="445"/>
      <c r="AB201" s="445"/>
      <c r="AC201" s="445"/>
      <c r="AD201" s="445"/>
      <c r="AE201" s="249"/>
      <c r="AF201" s="249"/>
      <c r="AG201" s="249"/>
    </row>
    <row r="202">
      <c r="A202" s="242"/>
      <c r="B202" s="243"/>
      <c r="C202" s="242"/>
      <c r="D202" s="242"/>
      <c r="E202" s="242"/>
      <c r="F202" s="242"/>
      <c r="G202" s="242"/>
      <c r="H202" s="244"/>
      <c r="I202" s="242"/>
      <c r="J202" s="245"/>
      <c r="K202" s="246"/>
      <c r="L202" s="246"/>
      <c r="M202" s="246"/>
      <c r="N202" s="246"/>
      <c r="O202" s="246"/>
      <c r="P202" s="246"/>
      <c r="Q202" s="246"/>
      <c r="R202" s="247"/>
      <c r="S202" s="248"/>
      <c r="T202" s="248"/>
      <c r="U202" s="249"/>
      <c r="V202" s="249"/>
      <c r="W202" s="249"/>
      <c r="X202" s="249"/>
      <c r="Y202" s="249"/>
      <c r="Z202" s="445"/>
      <c r="AA202" s="445"/>
      <c r="AB202" s="445"/>
      <c r="AC202" s="445"/>
      <c r="AD202" s="445"/>
      <c r="AE202" s="249"/>
      <c r="AF202" s="249"/>
      <c r="AG202" s="249"/>
    </row>
    <row r="203">
      <c r="A203" s="242"/>
      <c r="B203" s="243"/>
      <c r="C203" s="242"/>
      <c r="D203" s="242"/>
      <c r="E203" s="242"/>
      <c r="F203" s="242"/>
      <c r="G203" s="242"/>
      <c r="H203" s="244"/>
      <c r="I203" s="242"/>
      <c r="J203" s="245"/>
      <c r="K203" s="246"/>
      <c r="L203" s="246"/>
      <c r="M203" s="246"/>
      <c r="N203" s="246"/>
      <c r="O203" s="246"/>
      <c r="P203" s="246"/>
      <c r="Q203" s="246"/>
      <c r="R203" s="247"/>
      <c r="S203" s="248"/>
      <c r="T203" s="248"/>
      <c r="U203" s="249"/>
      <c r="V203" s="249"/>
      <c r="W203" s="249"/>
      <c r="X203" s="249"/>
      <c r="Y203" s="249"/>
      <c r="Z203" s="445"/>
      <c r="AA203" s="445"/>
      <c r="AB203" s="445"/>
      <c r="AC203" s="445"/>
      <c r="AD203" s="445"/>
      <c r="AE203" s="249"/>
      <c r="AF203" s="249"/>
      <c r="AG203" s="249"/>
    </row>
    <row r="204">
      <c r="A204" s="242"/>
      <c r="B204" s="243"/>
      <c r="C204" s="242"/>
      <c r="D204" s="242"/>
      <c r="E204" s="242"/>
      <c r="F204" s="242"/>
      <c r="G204" s="242"/>
      <c r="H204" s="244"/>
      <c r="I204" s="242"/>
      <c r="J204" s="245"/>
      <c r="K204" s="246"/>
      <c r="L204" s="246"/>
      <c r="M204" s="246"/>
      <c r="N204" s="246"/>
      <c r="O204" s="246"/>
      <c r="P204" s="246"/>
      <c r="Q204" s="246"/>
      <c r="R204" s="247"/>
      <c r="S204" s="248"/>
      <c r="T204" s="248"/>
      <c r="U204" s="249"/>
      <c r="V204" s="249"/>
      <c r="W204" s="249"/>
      <c r="X204" s="249"/>
      <c r="Y204" s="249"/>
      <c r="Z204" s="445"/>
      <c r="AA204" s="445"/>
      <c r="AB204" s="445"/>
      <c r="AC204" s="445"/>
      <c r="AD204" s="445"/>
      <c r="AE204" s="249"/>
      <c r="AF204" s="249"/>
      <c r="AG204" s="249"/>
    </row>
    <row r="205">
      <c r="A205" s="242"/>
      <c r="B205" s="243"/>
      <c r="C205" s="242"/>
      <c r="D205" s="242"/>
      <c r="E205" s="242"/>
      <c r="F205" s="242"/>
      <c r="G205" s="242"/>
      <c r="H205" s="244"/>
      <c r="I205" s="242"/>
      <c r="J205" s="245"/>
      <c r="K205" s="246"/>
      <c r="L205" s="246"/>
      <c r="M205" s="246"/>
      <c r="N205" s="246"/>
      <c r="O205" s="246"/>
      <c r="P205" s="246"/>
      <c r="Q205" s="246"/>
      <c r="R205" s="247"/>
      <c r="S205" s="248"/>
      <c r="T205" s="248"/>
      <c r="U205" s="249"/>
      <c r="V205" s="249"/>
      <c r="W205" s="249"/>
      <c r="X205" s="249"/>
      <c r="Y205" s="249"/>
      <c r="Z205" s="445"/>
      <c r="AA205" s="445"/>
      <c r="AB205" s="445"/>
      <c r="AC205" s="445"/>
      <c r="AD205" s="445"/>
      <c r="AE205" s="249"/>
      <c r="AF205" s="249"/>
      <c r="AG205" s="249"/>
    </row>
    <row r="206">
      <c r="A206" s="242"/>
      <c r="B206" s="243"/>
      <c r="C206" s="242"/>
      <c r="D206" s="242"/>
      <c r="E206" s="242"/>
      <c r="F206" s="242"/>
      <c r="G206" s="242"/>
      <c r="H206" s="244"/>
      <c r="I206" s="242"/>
      <c r="J206" s="245"/>
      <c r="K206" s="246"/>
      <c r="L206" s="246"/>
      <c r="M206" s="246"/>
      <c r="N206" s="246"/>
      <c r="O206" s="246"/>
      <c r="P206" s="246"/>
      <c r="Q206" s="246"/>
      <c r="R206" s="247"/>
      <c r="S206" s="248"/>
      <c r="T206" s="248"/>
      <c r="U206" s="249"/>
      <c r="V206" s="249"/>
      <c r="W206" s="249"/>
      <c r="X206" s="249"/>
      <c r="Y206" s="249"/>
      <c r="Z206" s="445"/>
      <c r="AA206" s="445"/>
      <c r="AB206" s="445"/>
      <c r="AC206" s="445"/>
      <c r="AD206" s="445"/>
      <c r="AE206" s="249"/>
      <c r="AF206" s="249"/>
      <c r="AG206" s="249"/>
    </row>
    <row r="207">
      <c r="A207" s="242"/>
      <c r="B207" s="243"/>
      <c r="C207" s="242"/>
      <c r="D207" s="242"/>
      <c r="E207" s="242"/>
      <c r="F207" s="242"/>
      <c r="G207" s="242"/>
      <c r="H207" s="244"/>
      <c r="I207" s="242"/>
      <c r="J207" s="245"/>
      <c r="K207" s="246"/>
      <c r="L207" s="246"/>
      <c r="M207" s="246"/>
      <c r="N207" s="246"/>
      <c r="O207" s="246"/>
      <c r="P207" s="246"/>
      <c r="Q207" s="246"/>
      <c r="R207" s="247"/>
      <c r="S207" s="248"/>
      <c r="T207" s="248"/>
      <c r="U207" s="249"/>
      <c r="V207" s="249"/>
      <c r="W207" s="249"/>
      <c r="X207" s="249"/>
      <c r="Y207" s="249"/>
      <c r="Z207" s="445"/>
      <c r="AA207" s="445"/>
      <c r="AB207" s="445"/>
      <c r="AC207" s="445"/>
      <c r="AD207" s="445"/>
      <c r="AE207" s="249"/>
      <c r="AF207" s="249"/>
      <c r="AG207" s="249"/>
    </row>
    <row r="208">
      <c r="A208" s="242"/>
      <c r="B208" s="243"/>
      <c r="C208" s="242"/>
      <c r="D208" s="242"/>
      <c r="E208" s="242"/>
      <c r="F208" s="242"/>
      <c r="G208" s="242"/>
      <c r="H208" s="244"/>
      <c r="I208" s="242"/>
      <c r="J208" s="245"/>
      <c r="K208" s="246"/>
      <c r="L208" s="246"/>
      <c r="M208" s="246"/>
      <c r="N208" s="246"/>
      <c r="O208" s="246"/>
      <c r="P208" s="246"/>
      <c r="Q208" s="246"/>
      <c r="R208" s="247"/>
      <c r="S208" s="248"/>
      <c r="T208" s="248"/>
      <c r="U208" s="249"/>
      <c r="V208" s="249"/>
      <c r="W208" s="249"/>
      <c r="X208" s="249"/>
      <c r="Y208" s="249"/>
      <c r="Z208" s="445"/>
      <c r="AA208" s="445"/>
      <c r="AB208" s="445"/>
      <c r="AC208" s="445"/>
      <c r="AD208" s="445"/>
      <c r="AE208" s="249"/>
      <c r="AF208" s="249"/>
      <c r="AG208" s="249"/>
    </row>
    <row r="209">
      <c r="A209" s="242"/>
      <c r="B209" s="243"/>
      <c r="C209" s="242"/>
      <c r="D209" s="242"/>
      <c r="E209" s="242"/>
      <c r="F209" s="242"/>
      <c r="G209" s="242"/>
      <c r="H209" s="244"/>
      <c r="I209" s="242"/>
      <c r="J209" s="245"/>
      <c r="K209" s="246"/>
      <c r="L209" s="246"/>
      <c r="M209" s="246"/>
      <c r="N209" s="246"/>
      <c r="O209" s="246"/>
      <c r="P209" s="246"/>
      <c r="Q209" s="246"/>
      <c r="R209" s="247"/>
      <c r="S209" s="248"/>
      <c r="T209" s="248"/>
      <c r="U209" s="249"/>
      <c r="V209" s="249"/>
      <c r="W209" s="249"/>
      <c r="X209" s="249"/>
      <c r="Y209" s="249"/>
      <c r="Z209" s="445"/>
      <c r="AA209" s="445"/>
      <c r="AB209" s="445"/>
      <c r="AC209" s="445"/>
      <c r="AD209" s="445"/>
      <c r="AE209" s="249"/>
      <c r="AF209" s="249"/>
      <c r="AG209" s="249"/>
    </row>
    <row r="210">
      <c r="A210" s="242"/>
      <c r="B210" s="243"/>
      <c r="C210" s="242"/>
      <c r="D210" s="242"/>
      <c r="E210" s="242"/>
      <c r="F210" s="242"/>
      <c r="G210" s="242"/>
      <c r="H210" s="244"/>
      <c r="I210" s="242"/>
      <c r="J210" s="245"/>
      <c r="K210" s="246"/>
      <c r="L210" s="246"/>
      <c r="M210" s="246"/>
      <c r="N210" s="246"/>
      <c r="O210" s="246"/>
      <c r="P210" s="246"/>
      <c r="Q210" s="246"/>
      <c r="R210" s="247"/>
      <c r="S210" s="248"/>
      <c r="T210" s="248"/>
      <c r="U210" s="249"/>
      <c r="V210" s="249"/>
      <c r="W210" s="249"/>
      <c r="X210" s="249"/>
      <c r="Y210" s="249"/>
      <c r="Z210" s="445"/>
      <c r="AA210" s="445"/>
      <c r="AB210" s="445"/>
      <c r="AC210" s="445"/>
      <c r="AD210" s="445"/>
      <c r="AE210" s="249"/>
      <c r="AF210" s="249"/>
      <c r="AG210" s="249"/>
    </row>
    <row r="211">
      <c r="A211" s="242"/>
      <c r="B211" s="243"/>
      <c r="C211" s="242"/>
      <c r="D211" s="242"/>
      <c r="E211" s="242"/>
      <c r="F211" s="242"/>
      <c r="G211" s="242"/>
      <c r="H211" s="244"/>
      <c r="I211" s="242"/>
      <c r="J211" s="245"/>
      <c r="K211" s="246"/>
      <c r="L211" s="246"/>
      <c r="M211" s="246"/>
      <c r="N211" s="246"/>
      <c r="O211" s="246"/>
      <c r="P211" s="246"/>
      <c r="Q211" s="246"/>
      <c r="R211" s="247"/>
      <c r="S211" s="248"/>
      <c r="T211" s="248"/>
      <c r="U211" s="249"/>
      <c r="V211" s="249"/>
      <c r="W211" s="249"/>
      <c r="X211" s="249"/>
      <c r="Y211" s="249"/>
      <c r="Z211" s="445"/>
      <c r="AA211" s="445"/>
      <c r="AB211" s="445"/>
      <c r="AC211" s="445"/>
      <c r="AD211" s="445"/>
      <c r="AE211" s="249"/>
      <c r="AF211" s="249"/>
      <c r="AG211" s="249"/>
    </row>
    <row r="212">
      <c r="A212" s="242"/>
      <c r="B212" s="243"/>
      <c r="C212" s="242"/>
      <c r="D212" s="242"/>
      <c r="E212" s="242"/>
      <c r="F212" s="242"/>
      <c r="G212" s="242"/>
      <c r="H212" s="244"/>
      <c r="I212" s="242"/>
      <c r="J212" s="245"/>
      <c r="K212" s="246"/>
      <c r="L212" s="246"/>
      <c r="M212" s="246"/>
      <c r="N212" s="246"/>
      <c r="O212" s="246"/>
      <c r="P212" s="246"/>
      <c r="Q212" s="246"/>
      <c r="R212" s="247"/>
      <c r="S212" s="248"/>
      <c r="T212" s="248"/>
      <c r="U212" s="249"/>
      <c r="V212" s="249"/>
      <c r="W212" s="249"/>
      <c r="X212" s="249"/>
      <c r="Y212" s="249"/>
      <c r="Z212" s="445"/>
      <c r="AA212" s="445"/>
      <c r="AB212" s="445"/>
      <c r="AC212" s="445"/>
      <c r="AD212" s="445"/>
      <c r="AE212" s="249"/>
      <c r="AF212" s="249"/>
      <c r="AG212" s="249"/>
    </row>
    <row r="213">
      <c r="A213" s="242"/>
      <c r="B213" s="243"/>
      <c r="C213" s="242"/>
      <c r="D213" s="242"/>
      <c r="E213" s="242"/>
      <c r="F213" s="242"/>
      <c r="G213" s="242"/>
      <c r="H213" s="244"/>
      <c r="I213" s="242"/>
      <c r="J213" s="245"/>
      <c r="K213" s="246"/>
      <c r="L213" s="246"/>
      <c r="M213" s="246"/>
      <c r="N213" s="246"/>
      <c r="O213" s="246"/>
      <c r="P213" s="246"/>
      <c r="Q213" s="246"/>
      <c r="R213" s="247"/>
      <c r="S213" s="248"/>
      <c r="T213" s="248"/>
      <c r="U213" s="249"/>
      <c r="V213" s="249"/>
      <c r="W213" s="249"/>
      <c r="X213" s="249"/>
      <c r="Y213" s="249"/>
      <c r="Z213" s="445"/>
      <c r="AA213" s="445"/>
      <c r="AB213" s="445"/>
      <c r="AC213" s="445"/>
      <c r="AD213" s="445"/>
      <c r="AE213" s="249"/>
      <c r="AF213" s="249"/>
      <c r="AG213" s="249"/>
    </row>
    <row r="214">
      <c r="A214" s="242"/>
      <c r="B214" s="243"/>
      <c r="C214" s="242"/>
      <c r="D214" s="242"/>
      <c r="E214" s="242"/>
      <c r="F214" s="242"/>
      <c r="G214" s="242"/>
      <c r="H214" s="244"/>
      <c r="I214" s="242"/>
      <c r="J214" s="245"/>
      <c r="K214" s="246"/>
      <c r="L214" s="246"/>
      <c r="M214" s="246"/>
      <c r="N214" s="246"/>
      <c r="O214" s="246"/>
      <c r="P214" s="246"/>
      <c r="Q214" s="246"/>
      <c r="R214" s="247"/>
      <c r="S214" s="248"/>
      <c r="T214" s="248"/>
      <c r="U214" s="249"/>
      <c r="V214" s="249"/>
      <c r="W214" s="249"/>
      <c r="X214" s="249"/>
      <c r="Y214" s="249"/>
      <c r="Z214" s="445"/>
      <c r="AA214" s="445"/>
      <c r="AB214" s="445"/>
      <c r="AC214" s="445"/>
      <c r="AD214" s="445"/>
      <c r="AE214" s="249"/>
      <c r="AF214" s="249"/>
      <c r="AG214" s="249"/>
    </row>
    <row r="215">
      <c r="A215" s="242"/>
      <c r="B215" s="243"/>
      <c r="C215" s="242"/>
      <c r="D215" s="242"/>
      <c r="E215" s="242"/>
      <c r="F215" s="242"/>
      <c r="G215" s="242"/>
      <c r="H215" s="244"/>
      <c r="I215" s="242"/>
      <c r="J215" s="245"/>
      <c r="K215" s="246"/>
      <c r="L215" s="246"/>
      <c r="M215" s="246"/>
      <c r="N215" s="246"/>
      <c r="O215" s="246"/>
      <c r="P215" s="246"/>
      <c r="Q215" s="246"/>
      <c r="R215" s="247"/>
      <c r="S215" s="248"/>
      <c r="T215" s="248"/>
      <c r="U215" s="249"/>
      <c r="V215" s="249"/>
      <c r="W215" s="249"/>
      <c r="X215" s="249"/>
      <c r="Y215" s="249"/>
      <c r="Z215" s="445"/>
      <c r="AA215" s="445"/>
      <c r="AB215" s="445"/>
      <c r="AC215" s="445"/>
      <c r="AD215" s="445"/>
      <c r="AE215" s="249"/>
      <c r="AF215" s="249"/>
      <c r="AG215" s="249"/>
    </row>
    <row r="216">
      <c r="A216" s="242"/>
      <c r="B216" s="243"/>
      <c r="C216" s="242"/>
      <c r="D216" s="242"/>
      <c r="E216" s="242"/>
      <c r="F216" s="242"/>
      <c r="G216" s="242"/>
      <c r="H216" s="244"/>
      <c r="I216" s="242"/>
      <c r="J216" s="245"/>
      <c r="K216" s="246"/>
      <c r="L216" s="246"/>
      <c r="M216" s="246"/>
      <c r="N216" s="246"/>
      <c r="O216" s="246"/>
      <c r="P216" s="246"/>
      <c r="Q216" s="246"/>
      <c r="R216" s="247"/>
      <c r="S216" s="248"/>
      <c r="T216" s="248"/>
      <c r="U216" s="249"/>
      <c r="V216" s="249"/>
      <c r="W216" s="249"/>
      <c r="X216" s="249"/>
      <c r="Y216" s="249"/>
      <c r="Z216" s="445"/>
      <c r="AA216" s="445"/>
      <c r="AB216" s="445"/>
      <c r="AC216" s="445"/>
      <c r="AD216" s="445"/>
      <c r="AE216" s="249"/>
      <c r="AF216" s="249"/>
      <c r="AG216" s="249"/>
    </row>
    <row r="217">
      <c r="A217" s="242"/>
      <c r="B217" s="243"/>
      <c r="C217" s="242"/>
      <c r="D217" s="242"/>
      <c r="E217" s="242"/>
      <c r="F217" s="242"/>
      <c r="G217" s="242"/>
      <c r="H217" s="244"/>
      <c r="I217" s="242"/>
      <c r="J217" s="245"/>
      <c r="K217" s="246"/>
      <c r="L217" s="246"/>
      <c r="M217" s="246"/>
      <c r="N217" s="246"/>
      <c r="O217" s="246"/>
      <c r="P217" s="246"/>
      <c r="Q217" s="246"/>
      <c r="R217" s="247"/>
      <c r="S217" s="248"/>
      <c r="T217" s="248"/>
      <c r="U217" s="249"/>
      <c r="V217" s="249"/>
      <c r="W217" s="249"/>
      <c r="X217" s="249"/>
      <c r="Y217" s="249"/>
      <c r="Z217" s="445"/>
      <c r="AA217" s="445"/>
      <c r="AB217" s="445"/>
      <c r="AC217" s="445"/>
      <c r="AD217" s="445"/>
      <c r="AE217" s="249"/>
      <c r="AF217" s="249"/>
      <c r="AG217" s="249"/>
    </row>
    <row r="218">
      <c r="A218" s="242"/>
      <c r="B218" s="243"/>
      <c r="C218" s="242"/>
      <c r="D218" s="242"/>
      <c r="E218" s="242"/>
      <c r="F218" s="242"/>
      <c r="G218" s="242"/>
      <c r="H218" s="244"/>
      <c r="I218" s="242"/>
      <c r="J218" s="245"/>
      <c r="K218" s="246"/>
      <c r="L218" s="246"/>
      <c r="M218" s="246"/>
      <c r="N218" s="246"/>
      <c r="O218" s="246"/>
      <c r="P218" s="246"/>
      <c r="Q218" s="246"/>
      <c r="R218" s="247"/>
      <c r="S218" s="248"/>
      <c r="T218" s="248"/>
      <c r="U218" s="249"/>
      <c r="V218" s="249"/>
      <c r="W218" s="249"/>
      <c r="X218" s="249"/>
      <c r="Y218" s="249"/>
      <c r="Z218" s="445"/>
      <c r="AA218" s="445"/>
      <c r="AB218" s="445"/>
      <c r="AC218" s="445"/>
      <c r="AD218" s="445"/>
      <c r="AE218" s="249"/>
      <c r="AF218" s="249"/>
      <c r="AG218" s="249"/>
    </row>
    <row r="219">
      <c r="A219" s="242"/>
      <c r="B219" s="243"/>
      <c r="C219" s="242"/>
      <c r="D219" s="242"/>
      <c r="E219" s="242"/>
      <c r="F219" s="242"/>
      <c r="G219" s="242"/>
      <c r="H219" s="244"/>
      <c r="I219" s="242"/>
      <c r="J219" s="245"/>
      <c r="K219" s="246"/>
      <c r="L219" s="246"/>
      <c r="M219" s="246"/>
      <c r="N219" s="246"/>
      <c r="O219" s="246"/>
      <c r="P219" s="246"/>
      <c r="Q219" s="246"/>
      <c r="R219" s="247"/>
      <c r="S219" s="248"/>
      <c r="T219" s="248"/>
      <c r="U219" s="249"/>
      <c r="V219" s="249"/>
      <c r="W219" s="249"/>
      <c r="X219" s="249"/>
      <c r="Y219" s="249"/>
      <c r="Z219" s="445"/>
      <c r="AA219" s="445"/>
      <c r="AB219" s="445"/>
      <c r="AC219" s="445"/>
      <c r="AD219" s="445"/>
      <c r="AE219" s="249"/>
      <c r="AF219" s="249"/>
      <c r="AG219" s="249"/>
    </row>
    <row r="220">
      <c r="A220" s="242"/>
      <c r="B220" s="243"/>
      <c r="C220" s="242"/>
      <c r="D220" s="242"/>
      <c r="E220" s="242"/>
      <c r="F220" s="242"/>
      <c r="G220" s="242"/>
      <c r="H220" s="244"/>
      <c r="I220" s="242"/>
      <c r="J220" s="245"/>
      <c r="K220" s="246"/>
      <c r="L220" s="246"/>
      <c r="M220" s="246"/>
      <c r="N220" s="246"/>
      <c r="O220" s="246"/>
      <c r="P220" s="246"/>
      <c r="Q220" s="246"/>
      <c r="R220" s="247"/>
      <c r="S220" s="248"/>
      <c r="T220" s="248"/>
      <c r="U220" s="249"/>
      <c r="V220" s="249"/>
      <c r="W220" s="249"/>
      <c r="X220" s="249"/>
      <c r="Y220" s="249"/>
      <c r="Z220" s="445"/>
      <c r="AA220" s="445"/>
      <c r="AB220" s="445"/>
      <c r="AC220" s="445"/>
      <c r="AD220" s="445"/>
      <c r="AE220" s="249"/>
      <c r="AF220" s="249"/>
      <c r="AG220" s="249"/>
    </row>
    <row r="221">
      <c r="A221" s="242"/>
      <c r="B221" s="243"/>
      <c r="C221" s="242"/>
      <c r="D221" s="242"/>
      <c r="E221" s="242"/>
      <c r="F221" s="242"/>
      <c r="G221" s="242"/>
      <c r="H221" s="244"/>
      <c r="I221" s="242"/>
      <c r="J221" s="245"/>
      <c r="K221" s="246"/>
      <c r="L221" s="246"/>
      <c r="M221" s="246"/>
      <c r="N221" s="246"/>
      <c r="O221" s="246"/>
      <c r="P221" s="246"/>
      <c r="Q221" s="246"/>
      <c r="R221" s="247"/>
      <c r="S221" s="248"/>
      <c r="T221" s="248"/>
      <c r="U221" s="249"/>
      <c r="V221" s="249"/>
      <c r="W221" s="249"/>
      <c r="X221" s="249"/>
      <c r="Y221" s="249"/>
      <c r="Z221" s="445"/>
      <c r="AA221" s="445"/>
      <c r="AB221" s="445"/>
      <c r="AC221" s="445"/>
      <c r="AD221" s="445"/>
      <c r="AE221" s="249"/>
      <c r="AF221" s="249"/>
      <c r="AG221" s="249"/>
    </row>
    <row r="222">
      <c r="A222" s="242"/>
      <c r="B222" s="243"/>
      <c r="C222" s="242"/>
      <c r="D222" s="242"/>
      <c r="E222" s="242"/>
      <c r="F222" s="242"/>
      <c r="G222" s="242"/>
      <c r="H222" s="244"/>
      <c r="I222" s="242"/>
      <c r="J222" s="245"/>
      <c r="K222" s="246"/>
      <c r="L222" s="246"/>
      <c r="M222" s="246"/>
      <c r="N222" s="246"/>
      <c r="O222" s="246"/>
      <c r="P222" s="246"/>
      <c r="Q222" s="246"/>
      <c r="R222" s="247"/>
      <c r="S222" s="248"/>
      <c r="T222" s="248"/>
      <c r="U222" s="249"/>
      <c r="V222" s="249"/>
      <c r="W222" s="249"/>
      <c r="X222" s="249"/>
      <c r="Y222" s="249"/>
      <c r="Z222" s="445"/>
      <c r="AA222" s="445"/>
      <c r="AB222" s="445"/>
      <c r="AC222" s="445"/>
      <c r="AD222" s="445"/>
      <c r="AE222" s="249"/>
      <c r="AF222" s="249"/>
      <c r="AG222" s="249"/>
    </row>
    <row r="223">
      <c r="A223" s="242"/>
      <c r="B223" s="243"/>
      <c r="C223" s="242"/>
      <c r="D223" s="242"/>
      <c r="E223" s="242"/>
      <c r="F223" s="242"/>
      <c r="G223" s="242"/>
      <c r="H223" s="244"/>
      <c r="I223" s="242"/>
      <c r="J223" s="245"/>
      <c r="K223" s="246"/>
      <c r="L223" s="246"/>
      <c r="M223" s="246"/>
      <c r="N223" s="246"/>
      <c r="O223" s="246"/>
      <c r="P223" s="246"/>
      <c r="Q223" s="246"/>
      <c r="R223" s="247"/>
      <c r="S223" s="248"/>
      <c r="T223" s="248"/>
      <c r="U223" s="249"/>
      <c r="V223" s="249"/>
      <c r="W223" s="249"/>
      <c r="X223" s="249"/>
      <c r="Y223" s="249"/>
      <c r="Z223" s="445"/>
      <c r="AA223" s="445"/>
      <c r="AB223" s="445"/>
      <c r="AC223" s="445"/>
      <c r="AD223" s="445"/>
      <c r="AE223" s="249"/>
      <c r="AF223" s="249"/>
      <c r="AG223" s="249"/>
    </row>
    <row r="224">
      <c r="A224" s="242"/>
      <c r="B224" s="243"/>
      <c r="C224" s="242"/>
      <c r="D224" s="242"/>
      <c r="E224" s="242"/>
      <c r="F224" s="242"/>
      <c r="G224" s="242"/>
      <c r="H224" s="244"/>
      <c r="I224" s="242"/>
      <c r="J224" s="245"/>
      <c r="K224" s="246"/>
      <c r="L224" s="246"/>
      <c r="M224" s="246"/>
      <c r="N224" s="246"/>
      <c r="O224" s="246"/>
      <c r="P224" s="246"/>
      <c r="Q224" s="246"/>
      <c r="R224" s="247"/>
      <c r="S224" s="248"/>
      <c r="T224" s="248"/>
      <c r="U224" s="249"/>
      <c r="V224" s="249"/>
      <c r="W224" s="249"/>
      <c r="X224" s="249"/>
      <c r="Y224" s="249"/>
      <c r="Z224" s="445"/>
      <c r="AA224" s="445"/>
      <c r="AB224" s="445"/>
      <c r="AC224" s="445"/>
      <c r="AD224" s="445"/>
      <c r="AE224" s="249"/>
      <c r="AF224" s="249"/>
      <c r="AG224" s="249"/>
    </row>
    <row r="225">
      <c r="A225" s="242"/>
      <c r="B225" s="243"/>
      <c r="C225" s="242"/>
      <c r="D225" s="242"/>
      <c r="E225" s="242"/>
      <c r="F225" s="242"/>
      <c r="G225" s="242"/>
      <c r="H225" s="244"/>
      <c r="I225" s="242"/>
      <c r="J225" s="245"/>
      <c r="K225" s="246"/>
      <c r="L225" s="246"/>
      <c r="M225" s="246"/>
      <c r="N225" s="246"/>
      <c r="O225" s="246"/>
      <c r="P225" s="246"/>
      <c r="Q225" s="246"/>
      <c r="R225" s="247"/>
      <c r="S225" s="248"/>
      <c r="T225" s="248"/>
      <c r="U225" s="249"/>
      <c r="V225" s="249"/>
      <c r="W225" s="249"/>
      <c r="X225" s="249"/>
      <c r="Y225" s="249"/>
      <c r="Z225" s="445"/>
      <c r="AA225" s="445"/>
      <c r="AB225" s="445"/>
      <c r="AC225" s="445"/>
      <c r="AD225" s="445"/>
      <c r="AE225" s="249"/>
      <c r="AF225" s="249"/>
      <c r="AG225" s="249"/>
    </row>
    <row r="226">
      <c r="A226" s="242"/>
      <c r="B226" s="243"/>
      <c r="C226" s="242"/>
      <c r="D226" s="242"/>
      <c r="E226" s="242"/>
      <c r="F226" s="242"/>
      <c r="G226" s="242"/>
      <c r="H226" s="244"/>
      <c r="I226" s="242"/>
      <c r="J226" s="245"/>
      <c r="K226" s="246"/>
      <c r="L226" s="246"/>
      <c r="M226" s="246"/>
      <c r="N226" s="246"/>
      <c r="O226" s="246"/>
      <c r="P226" s="246"/>
      <c r="Q226" s="246"/>
      <c r="R226" s="247"/>
      <c r="S226" s="248"/>
      <c r="T226" s="248"/>
      <c r="U226" s="249"/>
      <c r="V226" s="249"/>
      <c r="W226" s="249"/>
      <c r="X226" s="249"/>
      <c r="Y226" s="249"/>
      <c r="Z226" s="445"/>
      <c r="AA226" s="445"/>
      <c r="AB226" s="445"/>
      <c r="AC226" s="445"/>
      <c r="AD226" s="445"/>
      <c r="AE226" s="249"/>
      <c r="AF226" s="249"/>
      <c r="AG226" s="249"/>
    </row>
    <row r="227">
      <c r="A227" s="242"/>
      <c r="B227" s="243"/>
      <c r="C227" s="242"/>
      <c r="D227" s="242"/>
      <c r="E227" s="242"/>
      <c r="F227" s="242"/>
      <c r="G227" s="242"/>
      <c r="H227" s="244"/>
      <c r="I227" s="242"/>
      <c r="J227" s="245"/>
      <c r="K227" s="246"/>
      <c r="L227" s="246"/>
      <c r="M227" s="246"/>
      <c r="N227" s="246"/>
      <c r="O227" s="246"/>
      <c r="P227" s="246"/>
      <c r="Q227" s="246"/>
      <c r="R227" s="247"/>
      <c r="S227" s="248"/>
      <c r="T227" s="248"/>
      <c r="U227" s="249"/>
      <c r="V227" s="249"/>
      <c r="W227" s="249"/>
      <c r="X227" s="249"/>
      <c r="Y227" s="249"/>
      <c r="Z227" s="445"/>
      <c r="AA227" s="445"/>
      <c r="AB227" s="445"/>
      <c r="AC227" s="445"/>
      <c r="AD227" s="445"/>
      <c r="AE227" s="249"/>
      <c r="AF227" s="249"/>
      <c r="AG227" s="249"/>
    </row>
    <row r="228">
      <c r="A228" s="242"/>
      <c r="B228" s="243"/>
      <c r="C228" s="242"/>
      <c r="D228" s="242"/>
      <c r="E228" s="242"/>
      <c r="F228" s="242"/>
      <c r="G228" s="242"/>
      <c r="H228" s="244"/>
      <c r="I228" s="242"/>
      <c r="J228" s="245"/>
      <c r="K228" s="246"/>
      <c r="L228" s="246"/>
      <c r="M228" s="246"/>
      <c r="N228" s="246"/>
      <c r="O228" s="246"/>
      <c r="P228" s="246"/>
      <c r="Q228" s="246"/>
      <c r="R228" s="247"/>
      <c r="S228" s="248"/>
      <c r="T228" s="248"/>
      <c r="U228" s="249"/>
      <c r="V228" s="249"/>
      <c r="W228" s="249"/>
      <c r="X228" s="249"/>
      <c r="Y228" s="249"/>
      <c r="Z228" s="445"/>
      <c r="AA228" s="445"/>
      <c r="AB228" s="445"/>
      <c r="AC228" s="445"/>
      <c r="AD228" s="445"/>
      <c r="AE228" s="249"/>
      <c r="AF228" s="249"/>
      <c r="AG228" s="249"/>
    </row>
    <row r="229">
      <c r="A229" s="242"/>
      <c r="B229" s="243"/>
      <c r="C229" s="242"/>
      <c r="D229" s="242"/>
      <c r="E229" s="242"/>
      <c r="F229" s="242"/>
      <c r="G229" s="242"/>
      <c r="H229" s="244"/>
      <c r="I229" s="242"/>
      <c r="J229" s="245"/>
      <c r="K229" s="246"/>
      <c r="L229" s="246"/>
      <c r="M229" s="246"/>
      <c r="N229" s="246"/>
      <c r="O229" s="246"/>
      <c r="P229" s="246"/>
      <c r="Q229" s="246"/>
      <c r="R229" s="247"/>
      <c r="S229" s="248"/>
      <c r="T229" s="248"/>
      <c r="U229" s="249"/>
      <c r="V229" s="249"/>
      <c r="W229" s="249"/>
      <c r="X229" s="249"/>
      <c r="Y229" s="249"/>
      <c r="Z229" s="445"/>
      <c r="AA229" s="445"/>
      <c r="AB229" s="445"/>
      <c r="AC229" s="445"/>
      <c r="AD229" s="445"/>
      <c r="AE229" s="249"/>
      <c r="AF229" s="249"/>
      <c r="AG229" s="249"/>
    </row>
    <row r="230">
      <c r="A230" s="242"/>
      <c r="B230" s="243"/>
      <c r="C230" s="242"/>
      <c r="D230" s="242"/>
      <c r="E230" s="242"/>
      <c r="F230" s="242"/>
      <c r="G230" s="242"/>
      <c r="H230" s="244"/>
      <c r="I230" s="242"/>
      <c r="J230" s="245"/>
      <c r="K230" s="246"/>
      <c r="L230" s="246"/>
      <c r="M230" s="246"/>
      <c r="N230" s="246"/>
      <c r="O230" s="246"/>
      <c r="P230" s="246"/>
      <c r="Q230" s="246"/>
      <c r="R230" s="247"/>
      <c r="S230" s="248"/>
      <c r="T230" s="248"/>
      <c r="U230" s="249"/>
      <c r="V230" s="249"/>
      <c r="W230" s="249"/>
      <c r="X230" s="249"/>
      <c r="Y230" s="249"/>
      <c r="Z230" s="445"/>
      <c r="AA230" s="445"/>
      <c r="AB230" s="445"/>
      <c r="AC230" s="445"/>
      <c r="AD230" s="445"/>
      <c r="AE230" s="249"/>
      <c r="AF230" s="249"/>
      <c r="AG230" s="249"/>
    </row>
    <row r="231">
      <c r="A231" s="242"/>
      <c r="B231" s="243"/>
      <c r="C231" s="242"/>
      <c r="D231" s="242"/>
      <c r="E231" s="242"/>
      <c r="F231" s="242"/>
      <c r="G231" s="242"/>
      <c r="H231" s="244"/>
      <c r="I231" s="242"/>
      <c r="J231" s="245"/>
      <c r="K231" s="246"/>
      <c r="L231" s="246"/>
      <c r="M231" s="246"/>
      <c r="N231" s="246"/>
      <c r="O231" s="246"/>
      <c r="P231" s="246"/>
      <c r="Q231" s="246"/>
      <c r="R231" s="247"/>
      <c r="S231" s="248"/>
      <c r="T231" s="248"/>
      <c r="U231" s="249"/>
      <c r="V231" s="249"/>
      <c r="W231" s="249"/>
      <c r="X231" s="249"/>
      <c r="Y231" s="249"/>
      <c r="Z231" s="445"/>
      <c r="AA231" s="445"/>
      <c r="AB231" s="445"/>
      <c r="AC231" s="445"/>
      <c r="AD231" s="445"/>
      <c r="AE231" s="249"/>
      <c r="AF231" s="249"/>
      <c r="AG231" s="249"/>
    </row>
    <row r="232">
      <c r="A232" s="242"/>
      <c r="B232" s="243"/>
      <c r="C232" s="242"/>
      <c r="D232" s="242"/>
      <c r="E232" s="242"/>
      <c r="F232" s="242"/>
      <c r="G232" s="242"/>
      <c r="H232" s="244"/>
      <c r="I232" s="242"/>
      <c r="J232" s="245"/>
      <c r="K232" s="246"/>
      <c r="L232" s="246"/>
      <c r="M232" s="246"/>
      <c r="N232" s="246"/>
      <c r="O232" s="246"/>
      <c r="P232" s="246"/>
      <c r="Q232" s="246"/>
      <c r="R232" s="247"/>
      <c r="S232" s="248"/>
      <c r="T232" s="248"/>
      <c r="U232" s="249"/>
      <c r="V232" s="249"/>
      <c r="W232" s="249"/>
      <c r="X232" s="249"/>
      <c r="Y232" s="249"/>
      <c r="Z232" s="445"/>
      <c r="AA232" s="445"/>
      <c r="AB232" s="445"/>
      <c r="AC232" s="445"/>
      <c r="AD232" s="445"/>
      <c r="AE232" s="249"/>
      <c r="AF232" s="249"/>
      <c r="AG232" s="249"/>
    </row>
    <row r="233">
      <c r="A233" s="242"/>
      <c r="B233" s="243"/>
      <c r="C233" s="242"/>
      <c r="D233" s="242"/>
      <c r="E233" s="242"/>
      <c r="F233" s="242"/>
      <c r="G233" s="242"/>
      <c r="H233" s="244"/>
      <c r="I233" s="242"/>
      <c r="J233" s="245"/>
      <c r="K233" s="246"/>
      <c r="L233" s="246"/>
      <c r="M233" s="246"/>
      <c r="N233" s="246"/>
      <c r="O233" s="246"/>
      <c r="P233" s="246"/>
      <c r="Q233" s="246"/>
      <c r="R233" s="247"/>
      <c r="S233" s="248"/>
      <c r="T233" s="248"/>
      <c r="U233" s="249"/>
      <c r="V233" s="249"/>
      <c r="W233" s="249"/>
      <c r="X233" s="249"/>
      <c r="Y233" s="249"/>
      <c r="Z233" s="445"/>
      <c r="AA233" s="445"/>
      <c r="AB233" s="445"/>
      <c r="AC233" s="445"/>
      <c r="AD233" s="445"/>
      <c r="AE233" s="249"/>
      <c r="AF233" s="249"/>
      <c r="AG233" s="249"/>
    </row>
    <row r="234">
      <c r="A234" s="242"/>
      <c r="B234" s="243"/>
      <c r="C234" s="242"/>
      <c r="D234" s="242"/>
      <c r="E234" s="242"/>
      <c r="F234" s="242"/>
      <c r="G234" s="242"/>
      <c r="H234" s="244"/>
      <c r="I234" s="242"/>
      <c r="J234" s="245"/>
      <c r="K234" s="246"/>
      <c r="L234" s="246"/>
      <c r="M234" s="246"/>
      <c r="N234" s="246"/>
      <c r="O234" s="246"/>
      <c r="P234" s="246"/>
      <c r="Q234" s="246"/>
      <c r="R234" s="247"/>
      <c r="S234" s="248"/>
      <c r="T234" s="248"/>
      <c r="U234" s="249"/>
      <c r="V234" s="249"/>
      <c r="W234" s="249"/>
      <c r="X234" s="249"/>
      <c r="Y234" s="249"/>
      <c r="Z234" s="445"/>
      <c r="AA234" s="445"/>
      <c r="AB234" s="445"/>
      <c r="AC234" s="445"/>
      <c r="AD234" s="445"/>
      <c r="AE234" s="249"/>
      <c r="AF234" s="249"/>
      <c r="AG234" s="249"/>
    </row>
    <row r="235">
      <c r="A235" s="242"/>
      <c r="B235" s="243"/>
      <c r="C235" s="242"/>
      <c r="D235" s="242"/>
      <c r="E235" s="242"/>
      <c r="F235" s="242"/>
      <c r="G235" s="242"/>
      <c r="H235" s="244"/>
      <c r="I235" s="242"/>
      <c r="J235" s="245"/>
      <c r="K235" s="246"/>
      <c r="L235" s="246"/>
      <c r="M235" s="246"/>
      <c r="N235" s="246"/>
      <c r="O235" s="246"/>
      <c r="P235" s="246"/>
      <c r="Q235" s="246"/>
      <c r="R235" s="247"/>
      <c r="S235" s="248"/>
      <c r="T235" s="248"/>
      <c r="U235" s="249"/>
      <c r="V235" s="249"/>
      <c r="W235" s="249"/>
      <c r="X235" s="249"/>
      <c r="Y235" s="249"/>
      <c r="Z235" s="445"/>
      <c r="AA235" s="445"/>
      <c r="AB235" s="445"/>
      <c r="AC235" s="445"/>
      <c r="AD235" s="445"/>
      <c r="AE235" s="249"/>
      <c r="AF235" s="249"/>
      <c r="AG235" s="249"/>
    </row>
    <row r="236">
      <c r="A236" s="242"/>
      <c r="B236" s="243"/>
      <c r="C236" s="242"/>
      <c r="D236" s="242"/>
      <c r="E236" s="242"/>
      <c r="F236" s="242"/>
      <c r="G236" s="242"/>
      <c r="H236" s="244"/>
      <c r="I236" s="242"/>
      <c r="J236" s="245"/>
      <c r="K236" s="246"/>
      <c r="L236" s="246"/>
      <c r="M236" s="246"/>
      <c r="N236" s="246"/>
      <c r="O236" s="246"/>
      <c r="P236" s="246"/>
      <c r="Q236" s="246"/>
      <c r="R236" s="247"/>
      <c r="S236" s="248"/>
      <c r="T236" s="248"/>
      <c r="U236" s="249"/>
      <c r="V236" s="249"/>
      <c r="W236" s="249"/>
      <c r="X236" s="249"/>
      <c r="Y236" s="249"/>
      <c r="Z236" s="445"/>
      <c r="AA236" s="445"/>
      <c r="AB236" s="445"/>
      <c r="AC236" s="445"/>
      <c r="AD236" s="445"/>
      <c r="AE236" s="249"/>
      <c r="AF236" s="249"/>
      <c r="AG236" s="249"/>
    </row>
    <row r="237">
      <c r="A237" s="242"/>
      <c r="B237" s="243"/>
      <c r="C237" s="242"/>
      <c r="D237" s="242"/>
      <c r="E237" s="242"/>
      <c r="F237" s="242"/>
      <c r="G237" s="242"/>
      <c r="H237" s="244"/>
      <c r="I237" s="242"/>
      <c r="J237" s="245"/>
      <c r="K237" s="246"/>
      <c r="L237" s="246"/>
      <c r="M237" s="246"/>
      <c r="N237" s="246"/>
      <c r="O237" s="246"/>
      <c r="P237" s="246"/>
      <c r="Q237" s="246"/>
      <c r="R237" s="247"/>
      <c r="S237" s="248"/>
      <c r="T237" s="248"/>
      <c r="U237" s="249"/>
      <c r="V237" s="249"/>
      <c r="W237" s="249"/>
      <c r="X237" s="249"/>
      <c r="Y237" s="249"/>
      <c r="Z237" s="445"/>
      <c r="AA237" s="445"/>
      <c r="AB237" s="445"/>
      <c r="AC237" s="445"/>
      <c r="AD237" s="445"/>
      <c r="AE237" s="249"/>
      <c r="AF237" s="249"/>
      <c r="AG237" s="249"/>
    </row>
    <row r="238">
      <c r="A238" s="242"/>
      <c r="B238" s="243"/>
      <c r="C238" s="242"/>
      <c r="D238" s="242"/>
      <c r="E238" s="242"/>
      <c r="F238" s="242"/>
      <c r="G238" s="242"/>
      <c r="H238" s="244"/>
      <c r="I238" s="242"/>
      <c r="J238" s="245"/>
      <c r="K238" s="246"/>
      <c r="L238" s="246"/>
      <c r="M238" s="246"/>
      <c r="N238" s="246"/>
      <c r="O238" s="246"/>
      <c r="P238" s="246"/>
      <c r="Q238" s="246"/>
      <c r="R238" s="247"/>
      <c r="S238" s="248"/>
      <c r="T238" s="248"/>
      <c r="U238" s="249"/>
      <c r="V238" s="249"/>
      <c r="W238" s="249"/>
      <c r="X238" s="249"/>
      <c r="Y238" s="249"/>
      <c r="Z238" s="445"/>
      <c r="AA238" s="445"/>
      <c r="AB238" s="445"/>
      <c r="AC238" s="445"/>
      <c r="AD238" s="445"/>
      <c r="AE238" s="249"/>
      <c r="AF238" s="249"/>
      <c r="AG238" s="249"/>
    </row>
    <row r="239">
      <c r="A239" s="242"/>
      <c r="B239" s="243"/>
      <c r="C239" s="242"/>
      <c r="D239" s="242"/>
      <c r="E239" s="242"/>
      <c r="F239" s="242"/>
      <c r="G239" s="242"/>
      <c r="H239" s="244"/>
      <c r="I239" s="242"/>
      <c r="J239" s="245"/>
      <c r="K239" s="246"/>
      <c r="L239" s="246"/>
      <c r="M239" s="246"/>
      <c r="N239" s="246"/>
      <c r="O239" s="246"/>
      <c r="P239" s="246"/>
      <c r="Q239" s="246"/>
      <c r="R239" s="247"/>
      <c r="S239" s="248"/>
      <c r="T239" s="248"/>
      <c r="U239" s="249"/>
      <c r="V239" s="249"/>
      <c r="W239" s="249"/>
      <c r="X239" s="249"/>
      <c r="Y239" s="249"/>
      <c r="Z239" s="445"/>
      <c r="AA239" s="445"/>
      <c r="AB239" s="445"/>
      <c r="AC239" s="445"/>
      <c r="AD239" s="445"/>
      <c r="AE239" s="249"/>
      <c r="AF239" s="249"/>
      <c r="AG239" s="249"/>
    </row>
    <row r="240">
      <c r="A240" s="242"/>
      <c r="B240" s="243"/>
      <c r="C240" s="242"/>
      <c r="D240" s="242"/>
      <c r="E240" s="242"/>
      <c r="F240" s="242"/>
      <c r="G240" s="242"/>
      <c r="H240" s="244"/>
      <c r="I240" s="242"/>
      <c r="J240" s="245"/>
      <c r="K240" s="246"/>
      <c r="L240" s="246"/>
      <c r="M240" s="246"/>
      <c r="N240" s="246"/>
      <c r="O240" s="246"/>
      <c r="P240" s="246"/>
      <c r="Q240" s="246"/>
      <c r="R240" s="247"/>
      <c r="S240" s="248"/>
      <c r="T240" s="248"/>
      <c r="U240" s="249"/>
      <c r="V240" s="249"/>
      <c r="W240" s="249"/>
      <c r="X240" s="249"/>
      <c r="Y240" s="249"/>
      <c r="Z240" s="445"/>
      <c r="AA240" s="445"/>
      <c r="AB240" s="445"/>
      <c r="AC240" s="445"/>
      <c r="AD240" s="445"/>
      <c r="AE240" s="249"/>
      <c r="AF240" s="249"/>
      <c r="AG240" s="249"/>
    </row>
    <row r="241">
      <c r="A241" s="242"/>
      <c r="B241" s="243"/>
      <c r="C241" s="242"/>
      <c r="D241" s="242"/>
      <c r="E241" s="242"/>
      <c r="F241" s="242"/>
      <c r="G241" s="242"/>
      <c r="H241" s="244"/>
      <c r="I241" s="242"/>
      <c r="J241" s="245"/>
      <c r="K241" s="246"/>
      <c r="L241" s="246"/>
      <c r="M241" s="246"/>
      <c r="N241" s="246"/>
      <c r="O241" s="246"/>
      <c r="P241" s="246"/>
      <c r="Q241" s="246"/>
      <c r="R241" s="247"/>
      <c r="S241" s="248"/>
      <c r="T241" s="248"/>
      <c r="U241" s="249"/>
      <c r="V241" s="249"/>
      <c r="W241" s="249"/>
      <c r="X241" s="249"/>
      <c r="Y241" s="249"/>
      <c r="Z241" s="445"/>
      <c r="AA241" s="445"/>
      <c r="AB241" s="445"/>
      <c r="AC241" s="445"/>
      <c r="AD241" s="445"/>
      <c r="AE241" s="249"/>
      <c r="AF241" s="249"/>
      <c r="AG241" s="249"/>
    </row>
    <row r="242">
      <c r="A242" s="242"/>
      <c r="B242" s="243"/>
      <c r="C242" s="242"/>
      <c r="D242" s="242"/>
      <c r="E242" s="242"/>
      <c r="F242" s="242"/>
      <c r="G242" s="242"/>
      <c r="H242" s="244"/>
      <c r="I242" s="242"/>
      <c r="J242" s="245"/>
      <c r="K242" s="246"/>
      <c r="L242" s="246"/>
      <c r="M242" s="246"/>
      <c r="N242" s="246"/>
      <c r="O242" s="246"/>
      <c r="P242" s="246"/>
      <c r="Q242" s="246"/>
      <c r="R242" s="247"/>
      <c r="S242" s="248"/>
      <c r="T242" s="248"/>
      <c r="U242" s="249"/>
      <c r="V242" s="249"/>
      <c r="W242" s="249"/>
      <c r="X242" s="249"/>
      <c r="Y242" s="249"/>
      <c r="Z242" s="445"/>
      <c r="AA242" s="445"/>
      <c r="AB242" s="445"/>
      <c r="AC242" s="445"/>
      <c r="AD242" s="445"/>
      <c r="AE242" s="249"/>
      <c r="AF242" s="249"/>
      <c r="AG242" s="249"/>
    </row>
    <row r="243">
      <c r="A243" s="242"/>
      <c r="B243" s="243"/>
      <c r="C243" s="242"/>
      <c r="D243" s="242"/>
      <c r="E243" s="242"/>
      <c r="F243" s="242"/>
      <c r="G243" s="242"/>
      <c r="H243" s="244"/>
      <c r="I243" s="242"/>
      <c r="J243" s="245"/>
      <c r="K243" s="246"/>
      <c r="L243" s="246"/>
      <c r="M243" s="246"/>
      <c r="N243" s="246"/>
      <c r="O243" s="246"/>
      <c r="P243" s="246"/>
      <c r="Q243" s="246"/>
      <c r="R243" s="247"/>
      <c r="S243" s="248"/>
      <c r="T243" s="248"/>
      <c r="U243" s="249"/>
      <c r="V243" s="249"/>
      <c r="W243" s="249"/>
      <c r="X243" s="249"/>
      <c r="Y243" s="249"/>
      <c r="Z243" s="445"/>
      <c r="AA243" s="445"/>
      <c r="AB243" s="445"/>
      <c r="AC243" s="445"/>
      <c r="AD243" s="445"/>
      <c r="AE243" s="249"/>
      <c r="AF243" s="249"/>
      <c r="AG243" s="249"/>
    </row>
    <row r="244">
      <c r="A244" s="242"/>
      <c r="B244" s="243"/>
      <c r="C244" s="242"/>
      <c r="D244" s="242"/>
      <c r="E244" s="242"/>
      <c r="F244" s="242"/>
      <c r="G244" s="242"/>
      <c r="H244" s="244"/>
      <c r="I244" s="242"/>
      <c r="J244" s="245"/>
      <c r="K244" s="246"/>
      <c r="L244" s="246"/>
      <c r="M244" s="246"/>
      <c r="N244" s="246"/>
      <c r="O244" s="246"/>
      <c r="P244" s="246"/>
      <c r="Q244" s="246"/>
      <c r="R244" s="247"/>
      <c r="S244" s="248"/>
      <c r="T244" s="248"/>
      <c r="U244" s="249"/>
      <c r="V244" s="249"/>
      <c r="W244" s="249"/>
      <c r="X244" s="249"/>
      <c r="Y244" s="249"/>
      <c r="Z244" s="445"/>
      <c r="AA244" s="445"/>
      <c r="AB244" s="445"/>
      <c r="AC244" s="445"/>
      <c r="AD244" s="445"/>
      <c r="AE244" s="249"/>
      <c r="AF244" s="249"/>
      <c r="AG244" s="249"/>
    </row>
    <row r="245">
      <c r="A245" s="242"/>
      <c r="B245" s="243"/>
      <c r="C245" s="242"/>
      <c r="D245" s="242"/>
      <c r="E245" s="242"/>
      <c r="F245" s="242"/>
      <c r="G245" s="242"/>
      <c r="H245" s="244"/>
      <c r="I245" s="242"/>
      <c r="J245" s="245"/>
      <c r="K245" s="246"/>
      <c r="L245" s="246"/>
      <c r="M245" s="246"/>
      <c r="N245" s="246"/>
      <c r="O245" s="246"/>
      <c r="P245" s="246"/>
      <c r="Q245" s="246"/>
      <c r="R245" s="247"/>
      <c r="S245" s="248"/>
      <c r="T245" s="248"/>
      <c r="U245" s="249"/>
      <c r="V245" s="249"/>
      <c r="W245" s="249"/>
      <c r="X245" s="249"/>
      <c r="Y245" s="249"/>
      <c r="Z245" s="445"/>
      <c r="AA245" s="445"/>
      <c r="AB245" s="445"/>
      <c r="AC245" s="445"/>
      <c r="AD245" s="445"/>
      <c r="AE245" s="249"/>
      <c r="AF245" s="249"/>
      <c r="AG245" s="249"/>
    </row>
    <row r="246">
      <c r="A246" s="242"/>
      <c r="B246" s="243"/>
      <c r="C246" s="242"/>
      <c r="D246" s="242"/>
      <c r="E246" s="242"/>
      <c r="F246" s="242"/>
      <c r="G246" s="242"/>
      <c r="H246" s="244"/>
      <c r="I246" s="242"/>
      <c r="J246" s="245"/>
      <c r="K246" s="246"/>
      <c r="L246" s="246"/>
      <c r="M246" s="246"/>
      <c r="N246" s="246"/>
      <c r="O246" s="246"/>
      <c r="P246" s="246"/>
      <c r="Q246" s="246"/>
      <c r="R246" s="247"/>
      <c r="S246" s="248"/>
      <c r="T246" s="248"/>
      <c r="U246" s="249"/>
      <c r="V246" s="249"/>
      <c r="W246" s="249"/>
      <c r="X246" s="249"/>
      <c r="Y246" s="249"/>
      <c r="Z246" s="445"/>
      <c r="AA246" s="445"/>
      <c r="AB246" s="445"/>
      <c r="AC246" s="445"/>
      <c r="AD246" s="445"/>
      <c r="AE246" s="249"/>
      <c r="AF246" s="249"/>
      <c r="AG246" s="249"/>
    </row>
    <row r="247">
      <c r="A247" s="242"/>
      <c r="B247" s="243"/>
      <c r="C247" s="242"/>
      <c r="D247" s="242"/>
      <c r="E247" s="242"/>
      <c r="F247" s="242"/>
      <c r="G247" s="242"/>
      <c r="H247" s="244"/>
      <c r="I247" s="242"/>
      <c r="J247" s="245"/>
      <c r="K247" s="246"/>
      <c r="L247" s="246"/>
      <c r="M247" s="246"/>
      <c r="N247" s="246"/>
      <c r="O247" s="246"/>
      <c r="P247" s="246"/>
      <c r="Q247" s="246"/>
      <c r="R247" s="247"/>
      <c r="S247" s="248"/>
      <c r="T247" s="248"/>
      <c r="U247" s="249"/>
      <c r="V247" s="249"/>
      <c r="W247" s="249"/>
      <c r="X247" s="249"/>
      <c r="Y247" s="249"/>
      <c r="Z247" s="445"/>
      <c r="AA247" s="445"/>
      <c r="AB247" s="445"/>
      <c r="AC247" s="445"/>
      <c r="AD247" s="445"/>
      <c r="AE247" s="249"/>
      <c r="AF247" s="249"/>
      <c r="AG247" s="249"/>
    </row>
    <row r="248">
      <c r="A248" s="242"/>
      <c r="B248" s="243"/>
      <c r="C248" s="242"/>
      <c r="D248" s="242"/>
      <c r="E248" s="242"/>
      <c r="F248" s="242"/>
      <c r="G248" s="242"/>
      <c r="H248" s="244"/>
      <c r="I248" s="242"/>
      <c r="J248" s="245"/>
      <c r="K248" s="246"/>
      <c r="L248" s="246"/>
      <c r="M248" s="246"/>
      <c r="N248" s="246"/>
      <c r="O248" s="246"/>
      <c r="P248" s="246"/>
      <c r="Q248" s="246"/>
      <c r="R248" s="247"/>
      <c r="S248" s="248"/>
      <c r="T248" s="248"/>
      <c r="U248" s="249"/>
      <c r="V248" s="249"/>
      <c r="W248" s="249"/>
      <c r="X248" s="249"/>
      <c r="Y248" s="249"/>
      <c r="Z248" s="445"/>
      <c r="AA248" s="445"/>
      <c r="AB248" s="445"/>
      <c r="AC248" s="445"/>
      <c r="AD248" s="445"/>
      <c r="AE248" s="249"/>
      <c r="AF248" s="249"/>
      <c r="AG248" s="249"/>
    </row>
    <row r="249">
      <c r="A249" s="242"/>
      <c r="B249" s="243"/>
      <c r="C249" s="242"/>
      <c r="D249" s="242"/>
      <c r="E249" s="242"/>
      <c r="F249" s="242"/>
      <c r="G249" s="242"/>
      <c r="H249" s="244"/>
      <c r="I249" s="242"/>
      <c r="J249" s="245"/>
      <c r="K249" s="246"/>
      <c r="L249" s="246"/>
      <c r="M249" s="246"/>
      <c r="N249" s="246"/>
      <c r="O249" s="246"/>
      <c r="P249" s="246"/>
      <c r="Q249" s="246"/>
      <c r="R249" s="247"/>
      <c r="S249" s="248"/>
      <c r="T249" s="248"/>
      <c r="U249" s="249"/>
      <c r="V249" s="249"/>
      <c r="W249" s="249"/>
      <c r="X249" s="249"/>
      <c r="Y249" s="249"/>
      <c r="Z249" s="445"/>
      <c r="AA249" s="445"/>
      <c r="AB249" s="445"/>
      <c r="AC249" s="445"/>
      <c r="AD249" s="445"/>
      <c r="AE249" s="249"/>
      <c r="AF249" s="249"/>
      <c r="AG249" s="249"/>
    </row>
    <row r="250">
      <c r="A250" s="242"/>
      <c r="B250" s="243"/>
      <c r="C250" s="242"/>
      <c r="D250" s="242"/>
      <c r="E250" s="242"/>
      <c r="F250" s="242"/>
      <c r="G250" s="242"/>
      <c r="H250" s="244"/>
      <c r="I250" s="242"/>
      <c r="J250" s="245"/>
      <c r="K250" s="246"/>
      <c r="L250" s="246"/>
      <c r="M250" s="246"/>
      <c r="N250" s="246"/>
      <c r="O250" s="246"/>
      <c r="P250" s="246"/>
      <c r="Q250" s="246"/>
      <c r="R250" s="247"/>
      <c r="S250" s="248"/>
      <c r="T250" s="248"/>
      <c r="U250" s="249"/>
      <c r="V250" s="249"/>
      <c r="W250" s="249"/>
      <c r="X250" s="249"/>
      <c r="Y250" s="249"/>
      <c r="Z250" s="445"/>
      <c r="AA250" s="445"/>
      <c r="AB250" s="445"/>
      <c r="AC250" s="445"/>
      <c r="AD250" s="445"/>
      <c r="AE250" s="249"/>
      <c r="AF250" s="249"/>
      <c r="AG250" s="249"/>
    </row>
    <row r="251">
      <c r="A251" s="242"/>
      <c r="B251" s="243"/>
      <c r="C251" s="242"/>
      <c r="D251" s="242"/>
      <c r="E251" s="242"/>
      <c r="F251" s="242"/>
      <c r="G251" s="242"/>
      <c r="H251" s="244"/>
      <c r="I251" s="242"/>
      <c r="J251" s="245"/>
      <c r="K251" s="246"/>
      <c r="L251" s="246"/>
      <c r="M251" s="246"/>
      <c r="N251" s="246"/>
      <c r="O251" s="246"/>
      <c r="P251" s="246"/>
      <c r="Q251" s="246"/>
      <c r="R251" s="247"/>
      <c r="S251" s="248"/>
      <c r="T251" s="248"/>
      <c r="U251" s="249"/>
      <c r="V251" s="249"/>
      <c r="W251" s="249"/>
      <c r="X251" s="249"/>
      <c r="Y251" s="249"/>
      <c r="Z251" s="445"/>
      <c r="AA251" s="445"/>
      <c r="AB251" s="445"/>
      <c r="AC251" s="445"/>
      <c r="AD251" s="445"/>
      <c r="AE251" s="249"/>
      <c r="AF251" s="249"/>
      <c r="AG251" s="249"/>
    </row>
    <row r="252">
      <c r="A252" s="242"/>
      <c r="B252" s="243"/>
      <c r="C252" s="242"/>
      <c r="D252" s="242"/>
      <c r="E252" s="242"/>
      <c r="F252" s="242"/>
      <c r="G252" s="242"/>
      <c r="H252" s="244"/>
      <c r="I252" s="242"/>
      <c r="J252" s="245"/>
      <c r="K252" s="246"/>
      <c r="L252" s="246"/>
      <c r="M252" s="246"/>
      <c r="N252" s="246"/>
      <c r="O252" s="246"/>
      <c r="P252" s="246"/>
      <c r="Q252" s="246"/>
      <c r="R252" s="247"/>
      <c r="S252" s="248"/>
      <c r="T252" s="248"/>
      <c r="U252" s="249"/>
      <c r="V252" s="249"/>
      <c r="W252" s="249"/>
      <c r="X252" s="249"/>
      <c r="Y252" s="249"/>
      <c r="Z252" s="445"/>
      <c r="AA252" s="445"/>
      <c r="AB252" s="445"/>
      <c r="AC252" s="445"/>
      <c r="AD252" s="445"/>
      <c r="AE252" s="249"/>
      <c r="AF252" s="249"/>
      <c r="AG252" s="249"/>
    </row>
    <row r="253">
      <c r="A253" s="242"/>
      <c r="B253" s="243"/>
      <c r="C253" s="242"/>
      <c r="D253" s="242"/>
      <c r="E253" s="242"/>
      <c r="F253" s="242"/>
      <c r="G253" s="242"/>
      <c r="H253" s="244"/>
      <c r="I253" s="242"/>
      <c r="J253" s="245"/>
      <c r="K253" s="246"/>
      <c r="L253" s="246"/>
      <c r="M253" s="246"/>
      <c r="N253" s="246"/>
      <c r="O253" s="246"/>
      <c r="P253" s="246"/>
      <c r="Q253" s="246"/>
      <c r="R253" s="247"/>
      <c r="S253" s="248"/>
      <c r="T253" s="248"/>
      <c r="U253" s="249"/>
      <c r="V253" s="249"/>
      <c r="W253" s="249"/>
      <c r="X253" s="249"/>
      <c r="Y253" s="249"/>
      <c r="Z253" s="445"/>
      <c r="AA253" s="445"/>
      <c r="AB253" s="445"/>
      <c r="AC253" s="445"/>
      <c r="AD253" s="445"/>
      <c r="AE253" s="249"/>
      <c r="AF253" s="249"/>
      <c r="AG253" s="249"/>
    </row>
    <row r="254">
      <c r="A254" s="242"/>
      <c r="B254" s="243"/>
      <c r="C254" s="242"/>
      <c r="D254" s="242"/>
      <c r="E254" s="242"/>
      <c r="F254" s="242"/>
      <c r="G254" s="242"/>
      <c r="H254" s="244"/>
      <c r="I254" s="242"/>
      <c r="J254" s="245"/>
      <c r="K254" s="246"/>
      <c r="L254" s="246"/>
      <c r="M254" s="246"/>
      <c r="N254" s="246"/>
      <c r="O254" s="246"/>
      <c r="P254" s="246"/>
      <c r="Q254" s="246"/>
      <c r="R254" s="247"/>
      <c r="S254" s="248"/>
      <c r="T254" s="248"/>
      <c r="U254" s="249"/>
      <c r="V254" s="249"/>
      <c r="W254" s="249"/>
      <c r="X254" s="249"/>
      <c r="Y254" s="249"/>
      <c r="Z254" s="445"/>
      <c r="AA254" s="445"/>
      <c r="AB254" s="445"/>
      <c r="AC254" s="445"/>
      <c r="AD254" s="445"/>
      <c r="AE254" s="249"/>
      <c r="AF254" s="249"/>
      <c r="AG254" s="249"/>
    </row>
    <row r="255">
      <c r="A255" s="242"/>
      <c r="B255" s="243"/>
      <c r="C255" s="242"/>
      <c r="D255" s="242"/>
      <c r="E255" s="242"/>
      <c r="F255" s="242"/>
      <c r="G255" s="242"/>
      <c r="H255" s="244"/>
      <c r="I255" s="242"/>
      <c r="J255" s="245"/>
      <c r="K255" s="246"/>
      <c r="L255" s="246"/>
      <c r="M255" s="246"/>
      <c r="N255" s="246"/>
      <c r="O255" s="246"/>
      <c r="P255" s="246"/>
      <c r="Q255" s="246"/>
      <c r="R255" s="247"/>
      <c r="S255" s="248"/>
      <c r="T255" s="248"/>
      <c r="U255" s="249"/>
      <c r="V255" s="249"/>
      <c r="W255" s="249"/>
      <c r="X255" s="249"/>
      <c r="Y255" s="249"/>
      <c r="Z255" s="445"/>
      <c r="AA255" s="445"/>
      <c r="AB255" s="445"/>
      <c r="AC255" s="445"/>
      <c r="AD255" s="445"/>
      <c r="AE255" s="249"/>
      <c r="AF255" s="249"/>
      <c r="AG255" s="249"/>
    </row>
    <row r="256">
      <c r="A256" s="242"/>
      <c r="B256" s="243"/>
      <c r="C256" s="242"/>
      <c r="D256" s="242"/>
      <c r="E256" s="242"/>
      <c r="F256" s="242"/>
      <c r="G256" s="242"/>
      <c r="H256" s="244"/>
      <c r="I256" s="242"/>
      <c r="J256" s="245"/>
      <c r="K256" s="246"/>
      <c r="L256" s="246"/>
      <c r="M256" s="246"/>
      <c r="N256" s="246"/>
      <c r="O256" s="246"/>
      <c r="P256" s="246"/>
      <c r="Q256" s="246"/>
      <c r="R256" s="247"/>
      <c r="S256" s="248"/>
      <c r="T256" s="248"/>
      <c r="U256" s="249"/>
      <c r="V256" s="249"/>
      <c r="W256" s="249"/>
      <c r="X256" s="249"/>
      <c r="Y256" s="249"/>
      <c r="Z256" s="445"/>
      <c r="AA256" s="445"/>
      <c r="AB256" s="445"/>
      <c r="AC256" s="445"/>
      <c r="AD256" s="445"/>
      <c r="AE256" s="249"/>
      <c r="AF256" s="249"/>
      <c r="AG256" s="249"/>
    </row>
    <row r="257">
      <c r="A257" s="242"/>
      <c r="B257" s="243"/>
      <c r="C257" s="242"/>
      <c r="D257" s="242"/>
      <c r="E257" s="242"/>
      <c r="F257" s="242"/>
      <c r="G257" s="242"/>
      <c r="H257" s="244"/>
      <c r="I257" s="242"/>
      <c r="J257" s="245"/>
      <c r="K257" s="246"/>
      <c r="L257" s="246"/>
      <c r="M257" s="246"/>
      <c r="N257" s="246"/>
      <c r="O257" s="246"/>
      <c r="P257" s="246"/>
      <c r="Q257" s="246"/>
      <c r="R257" s="247"/>
      <c r="S257" s="248"/>
      <c r="T257" s="248"/>
      <c r="U257" s="249"/>
      <c r="V257" s="249"/>
      <c r="W257" s="249"/>
      <c r="X257" s="249"/>
      <c r="Y257" s="249"/>
      <c r="Z257" s="445"/>
      <c r="AA257" s="445"/>
      <c r="AB257" s="445"/>
      <c r="AC257" s="445"/>
      <c r="AD257" s="445"/>
      <c r="AE257" s="249"/>
      <c r="AF257" s="249"/>
      <c r="AG257" s="249"/>
    </row>
    <row r="258">
      <c r="A258" s="242"/>
      <c r="B258" s="243"/>
      <c r="C258" s="242"/>
      <c r="D258" s="242"/>
      <c r="E258" s="242"/>
      <c r="F258" s="242"/>
      <c r="G258" s="242"/>
      <c r="H258" s="244"/>
      <c r="I258" s="242"/>
      <c r="J258" s="245"/>
      <c r="K258" s="246"/>
      <c r="L258" s="246"/>
      <c r="M258" s="246"/>
      <c r="N258" s="246"/>
      <c r="O258" s="246"/>
      <c r="P258" s="246"/>
      <c r="Q258" s="246"/>
      <c r="R258" s="247"/>
      <c r="S258" s="248"/>
      <c r="T258" s="248"/>
      <c r="U258" s="249"/>
      <c r="V258" s="249"/>
      <c r="W258" s="249"/>
      <c r="X258" s="249"/>
      <c r="Y258" s="249"/>
      <c r="Z258" s="445"/>
      <c r="AA258" s="445"/>
      <c r="AB258" s="445"/>
      <c r="AC258" s="445"/>
      <c r="AD258" s="445"/>
      <c r="AE258" s="249"/>
      <c r="AF258" s="249"/>
      <c r="AG258" s="249"/>
    </row>
    <row r="259">
      <c r="A259" s="242"/>
      <c r="B259" s="243"/>
      <c r="C259" s="242"/>
      <c r="D259" s="242"/>
      <c r="E259" s="242"/>
      <c r="F259" s="242"/>
      <c r="G259" s="242"/>
      <c r="H259" s="244"/>
      <c r="I259" s="242"/>
      <c r="J259" s="245"/>
      <c r="K259" s="246"/>
      <c r="L259" s="246"/>
      <c r="M259" s="246"/>
      <c r="N259" s="246"/>
      <c r="O259" s="246"/>
      <c r="P259" s="246"/>
      <c r="Q259" s="246"/>
      <c r="R259" s="247"/>
      <c r="S259" s="248"/>
      <c r="T259" s="248"/>
      <c r="U259" s="249"/>
      <c r="V259" s="249"/>
      <c r="W259" s="249"/>
      <c r="X259" s="249"/>
      <c r="Y259" s="249"/>
      <c r="Z259" s="445"/>
      <c r="AA259" s="445"/>
      <c r="AB259" s="445"/>
      <c r="AC259" s="445"/>
      <c r="AD259" s="445"/>
      <c r="AE259" s="249"/>
      <c r="AF259" s="249"/>
      <c r="AG259" s="249"/>
    </row>
    <row r="260">
      <c r="A260" s="242"/>
      <c r="B260" s="243"/>
      <c r="C260" s="242"/>
      <c r="D260" s="242"/>
      <c r="E260" s="242"/>
      <c r="F260" s="242"/>
      <c r="G260" s="242"/>
      <c r="H260" s="244"/>
      <c r="I260" s="242"/>
      <c r="J260" s="245"/>
      <c r="K260" s="246"/>
      <c r="L260" s="246"/>
      <c r="M260" s="246"/>
      <c r="N260" s="246"/>
      <c r="O260" s="246"/>
      <c r="P260" s="246"/>
      <c r="Q260" s="246"/>
      <c r="R260" s="247"/>
      <c r="S260" s="248"/>
      <c r="T260" s="248"/>
      <c r="U260" s="249"/>
      <c r="V260" s="249"/>
      <c r="W260" s="249"/>
      <c r="X260" s="249"/>
      <c r="Y260" s="249"/>
      <c r="Z260" s="445"/>
      <c r="AA260" s="445"/>
      <c r="AB260" s="445"/>
      <c r="AC260" s="445"/>
      <c r="AD260" s="445"/>
      <c r="AE260" s="249"/>
      <c r="AF260" s="249"/>
      <c r="AG260" s="249"/>
    </row>
    <row r="261">
      <c r="A261" s="242"/>
      <c r="B261" s="243"/>
      <c r="C261" s="242"/>
      <c r="D261" s="242"/>
      <c r="E261" s="242"/>
      <c r="F261" s="242"/>
      <c r="G261" s="242"/>
      <c r="H261" s="244"/>
      <c r="I261" s="242"/>
      <c r="J261" s="245"/>
      <c r="K261" s="246"/>
      <c r="L261" s="246"/>
      <c r="M261" s="246"/>
      <c r="N261" s="246"/>
      <c r="O261" s="246"/>
      <c r="P261" s="246"/>
      <c r="Q261" s="246"/>
      <c r="R261" s="247"/>
      <c r="S261" s="248"/>
      <c r="T261" s="248"/>
      <c r="U261" s="249"/>
      <c r="V261" s="249"/>
      <c r="W261" s="249"/>
      <c r="X261" s="249"/>
      <c r="Y261" s="249"/>
      <c r="Z261" s="445"/>
      <c r="AA261" s="445"/>
      <c r="AB261" s="445"/>
      <c r="AC261" s="445"/>
      <c r="AD261" s="445"/>
      <c r="AE261" s="249"/>
      <c r="AF261" s="249"/>
      <c r="AG261" s="249"/>
    </row>
    <row r="262">
      <c r="A262" s="242"/>
      <c r="B262" s="243"/>
      <c r="C262" s="242"/>
      <c r="D262" s="242"/>
      <c r="E262" s="242"/>
      <c r="F262" s="242"/>
      <c r="G262" s="242"/>
      <c r="H262" s="244"/>
      <c r="I262" s="242"/>
      <c r="J262" s="245"/>
      <c r="K262" s="246"/>
      <c r="L262" s="246"/>
      <c r="M262" s="246"/>
      <c r="N262" s="246"/>
      <c r="O262" s="246"/>
      <c r="P262" s="246"/>
      <c r="Q262" s="246"/>
      <c r="R262" s="247"/>
      <c r="S262" s="248"/>
      <c r="T262" s="248"/>
      <c r="U262" s="249"/>
      <c r="V262" s="249"/>
      <c r="W262" s="249"/>
      <c r="X262" s="249"/>
      <c r="Y262" s="249"/>
      <c r="Z262" s="445"/>
      <c r="AA262" s="445"/>
      <c r="AB262" s="445"/>
      <c r="AC262" s="445"/>
      <c r="AD262" s="445"/>
      <c r="AE262" s="249"/>
      <c r="AF262" s="249"/>
      <c r="AG262" s="249"/>
    </row>
    <row r="263">
      <c r="A263" s="242"/>
      <c r="B263" s="243"/>
      <c r="C263" s="242"/>
      <c r="D263" s="242"/>
      <c r="E263" s="242"/>
      <c r="F263" s="242"/>
      <c r="G263" s="242"/>
      <c r="H263" s="244"/>
      <c r="I263" s="242"/>
      <c r="J263" s="245"/>
      <c r="K263" s="246"/>
      <c r="L263" s="246"/>
      <c r="M263" s="246"/>
      <c r="N263" s="246"/>
      <c r="O263" s="246"/>
      <c r="P263" s="246"/>
      <c r="Q263" s="246"/>
      <c r="R263" s="247"/>
      <c r="S263" s="248"/>
      <c r="T263" s="248"/>
      <c r="U263" s="249"/>
      <c r="V263" s="249"/>
      <c r="W263" s="249"/>
      <c r="X263" s="249"/>
      <c r="Y263" s="249"/>
      <c r="Z263" s="445"/>
      <c r="AA263" s="445"/>
      <c r="AB263" s="445"/>
      <c r="AC263" s="445"/>
      <c r="AD263" s="445"/>
      <c r="AE263" s="249"/>
      <c r="AF263" s="249"/>
      <c r="AG263" s="249"/>
    </row>
    <row r="264">
      <c r="A264" s="242"/>
      <c r="B264" s="243"/>
      <c r="C264" s="242"/>
      <c r="D264" s="242"/>
      <c r="E264" s="242"/>
      <c r="F264" s="242"/>
      <c r="G264" s="242"/>
      <c r="H264" s="244"/>
      <c r="I264" s="242"/>
      <c r="J264" s="245"/>
      <c r="K264" s="246"/>
      <c r="L264" s="246"/>
      <c r="M264" s="246"/>
      <c r="N264" s="246"/>
      <c r="O264" s="246"/>
      <c r="P264" s="246"/>
      <c r="Q264" s="246"/>
      <c r="R264" s="247"/>
      <c r="S264" s="248"/>
      <c r="T264" s="248"/>
      <c r="U264" s="249"/>
      <c r="V264" s="249"/>
      <c r="W264" s="249"/>
      <c r="X264" s="249"/>
      <c r="Y264" s="249"/>
      <c r="Z264" s="445"/>
      <c r="AA264" s="445"/>
      <c r="AB264" s="445"/>
      <c r="AC264" s="445"/>
      <c r="AD264" s="445"/>
      <c r="AE264" s="249"/>
      <c r="AF264" s="249"/>
      <c r="AG264" s="249"/>
    </row>
    <row r="265">
      <c r="A265" s="242"/>
      <c r="B265" s="243"/>
      <c r="C265" s="242"/>
      <c r="D265" s="242"/>
      <c r="E265" s="242"/>
      <c r="F265" s="242"/>
      <c r="G265" s="242"/>
      <c r="H265" s="244"/>
      <c r="I265" s="242"/>
      <c r="J265" s="245"/>
      <c r="K265" s="246"/>
      <c r="L265" s="246"/>
      <c r="M265" s="246"/>
      <c r="N265" s="246"/>
      <c r="O265" s="246"/>
      <c r="P265" s="246"/>
      <c r="Q265" s="246"/>
      <c r="R265" s="247"/>
      <c r="S265" s="248"/>
      <c r="T265" s="248"/>
      <c r="U265" s="249"/>
      <c r="V265" s="249"/>
      <c r="W265" s="249"/>
      <c r="X265" s="249"/>
      <c r="Y265" s="249"/>
      <c r="Z265" s="445"/>
      <c r="AA265" s="445"/>
      <c r="AB265" s="445"/>
      <c r="AC265" s="445"/>
      <c r="AD265" s="445"/>
      <c r="AE265" s="249"/>
      <c r="AF265" s="249"/>
      <c r="AG265" s="249"/>
    </row>
    <row r="266">
      <c r="A266" s="242"/>
      <c r="B266" s="243"/>
      <c r="C266" s="242"/>
      <c r="D266" s="242"/>
      <c r="E266" s="242"/>
      <c r="F266" s="242"/>
      <c r="G266" s="242"/>
      <c r="H266" s="244"/>
      <c r="I266" s="242"/>
      <c r="J266" s="245"/>
      <c r="K266" s="246"/>
      <c r="L266" s="246"/>
      <c r="M266" s="246"/>
      <c r="N266" s="246"/>
      <c r="O266" s="246"/>
      <c r="P266" s="246"/>
      <c r="Q266" s="246"/>
      <c r="R266" s="247"/>
      <c r="S266" s="248"/>
      <c r="T266" s="248"/>
      <c r="U266" s="249"/>
      <c r="V266" s="249"/>
      <c r="W266" s="249"/>
      <c r="X266" s="249"/>
      <c r="Y266" s="249"/>
      <c r="Z266" s="445"/>
      <c r="AA266" s="445"/>
      <c r="AB266" s="445"/>
      <c r="AC266" s="445"/>
      <c r="AD266" s="445"/>
      <c r="AE266" s="249"/>
      <c r="AF266" s="249"/>
      <c r="AG266" s="249"/>
    </row>
    <row r="267">
      <c r="A267" s="242"/>
      <c r="B267" s="243"/>
      <c r="C267" s="242"/>
      <c r="D267" s="242"/>
      <c r="E267" s="242"/>
      <c r="F267" s="242"/>
      <c r="G267" s="242"/>
      <c r="H267" s="244"/>
      <c r="I267" s="242"/>
      <c r="J267" s="245"/>
      <c r="K267" s="246"/>
      <c r="L267" s="246"/>
      <c r="M267" s="246"/>
      <c r="N267" s="246"/>
      <c r="O267" s="246"/>
      <c r="P267" s="246"/>
      <c r="Q267" s="246"/>
      <c r="R267" s="247"/>
      <c r="S267" s="248"/>
      <c r="T267" s="248"/>
      <c r="U267" s="249"/>
      <c r="V267" s="249"/>
      <c r="W267" s="249"/>
      <c r="X267" s="249"/>
      <c r="Y267" s="249"/>
      <c r="Z267" s="445"/>
      <c r="AA267" s="445"/>
      <c r="AB267" s="445"/>
      <c r="AC267" s="445"/>
      <c r="AD267" s="445"/>
      <c r="AE267" s="249"/>
      <c r="AF267" s="249"/>
      <c r="AG267" s="249"/>
    </row>
    <row r="268">
      <c r="A268" s="242"/>
      <c r="B268" s="243"/>
      <c r="C268" s="242"/>
      <c r="D268" s="242"/>
      <c r="E268" s="242"/>
      <c r="F268" s="242"/>
      <c r="G268" s="242"/>
      <c r="H268" s="244"/>
      <c r="I268" s="242"/>
      <c r="J268" s="245"/>
      <c r="K268" s="246"/>
      <c r="L268" s="246"/>
      <c r="M268" s="246"/>
      <c r="N268" s="246"/>
      <c r="O268" s="246"/>
      <c r="P268" s="246"/>
      <c r="Q268" s="246"/>
      <c r="R268" s="247"/>
      <c r="S268" s="248"/>
      <c r="T268" s="248"/>
      <c r="U268" s="249"/>
      <c r="V268" s="249"/>
      <c r="W268" s="249"/>
      <c r="X268" s="249"/>
      <c r="Y268" s="249"/>
      <c r="Z268" s="445"/>
      <c r="AA268" s="445"/>
      <c r="AB268" s="445"/>
      <c r="AC268" s="445"/>
      <c r="AD268" s="445"/>
      <c r="AE268" s="249"/>
      <c r="AF268" s="249"/>
      <c r="AG268" s="249"/>
    </row>
    <row r="269">
      <c r="A269" s="242"/>
      <c r="B269" s="243"/>
      <c r="C269" s="242"/>
      <c r="D269" s="242"/>
      <c r="E269" s="242"/>
      <c r="F269" s="242"/>
      <c r="G269" s="242"/>
      <c r="H269" s="244"/>
      <c r="I269" s="242"/>
      <c r="J269" s="245"/>
      <c r="K269" s="246"/>
      <c r="L269" s="246"/>
      <c r="M269" s="246"/>
      <c r="N269" s="246"/>
      <c r="O269" s="246"/>
      <c r="P269" s="246"/>
      <c r="Q269" s="246"/>
      <c r="R269" s="247"/>
      <c r="S269" s="248"/>
      <c r="T269" s="248"/>
      <c r="U269" s="249"/>
      <c r="V269" s="249"/>
      <c r="W269" s="249"/>
      <c r="X269" s="249"/>
      <c r="Y269" s="249"/>
      <c r="Z269" s="445"/>
      <c r="AA269" s="445"/>
      <c r="AB269" s="445"/>
      <c r="AC269" s="445"/>
      <c r="AD269" s="445"/>
      <c r="AE269" s="249"/>
      <c r="AF269" s="249"/>
      <c r="AG269" s="249"/>
    </row>
    <row r="270">
      <c r="A270" s="242"/>
      <c r="B270" s="243"/>
      <c r="C270" s="242"/>
      <c r="D270" s="242"/>
      <c r="E270" s="242"/>
      <c r="F270" s="242"/>
      <c r="G270" s="242"/>
      <c r="H270" s="244"/>
      <c r="I270" s="242"/>
      <c r="J270" s="245"/>
      <c r="K270" s="246"/>
      <c r="L270" s="246"/>
      <c r="M270" s="246"/>
      <c r="N270" s="246"/>
      <c r="O270" s="246"/>
      <c r="P270" s="246"/>
      <c r="Q270" s="246"/>
      <c r="R270" s="247"/>
      <c r="S270" s="248"/>
      <c r="T270" s="248"/>
      <c r="U270" s="249"/>
      <c r="V270" s="249"/>
      <c r="W270" s="249"/>
      <c r="X270" s="249"/>
      <c r="Y270" s="249"/>
      <c r="Z270" s="445"/>
      <c r="AA270" s="445"/>
      <c r="AB270" s="445"/>
      <c r="AC270" s="445"/>
      <c r="AD270" s="445"/>
      <c r="AE270" s="249"/>
      <c r="AF270" s="249"/>
      <c r="AG270" s="249"/>
    </row>
    <row r="271">
      <c r="A271" s="242"/>
      <c r="B271" s="243"/>
      <c r="C271" s="242"/>
      <c r="D271" s="242"/>
      <c r="E271" s="242"/>
      <c r="F271" s="242"/>
      <c r="G271" s="242"/>
      <c r="H271" s="244"/>
      <c r="I271" s="242"/>
      <c r="J271" s="245"/>
      <c r="K271" s="246"/>
      <c r="L271" s="246"/>
      <c r="M271" s="246"/>
      <c r="N271" s="246"/>
      <c r="O271" s="246"/>
      <c r="P271" s="246"/>
      <c r="Q271" s="246"/>
      <c r="R271" s="247"/>
      <c r="S271" s="248"/>
      <c r="T271" s="248"/>
      <c r="U271" s="249"/>
      <c r="V271" s="249"/>
      <c r="W271" s="249"/>
      <c r="X271" s="249"/>
      <c r="Y271" s="249"/>
      <c r="Z271" s="445"/>
      <c r="AA271" s="445"/>
      <c r="AB271" s="445"/>
      <c r="AC271" s="445"/>
      <c r="AD271" s="445"/>
      <c r="AE271" s="249"/>
      <c r="AF271" s="249"/>
      <c r="AG271" s="249"/>
    </row>
    <row r="272">
      <c r="A272" s="242"/>
      <c r="B272" s="243"/>
      <c r="C272" s="242"/>
      <c r="D272" s="242"/>
      <c r="E272" s="242"/>
      <c r="F272" s="242"/>
      <c r="G272" s="242"/>
      <c r="H272" s="244"/>
      <c r="I272" s="242"/>
      <c r="J272" s="245"/>
      <c r="K272" s="246"/>
      <c r="L272" s="246"/>
      <c r="M272" s="246"/>
      <c r="N272" s="246"/>
      <c r="O272" s="246"/>
      <c r="P272" s="246"/>
      <c r="Q272" s="246"/>
      <c r="R272" s="247"/>
      <c r="S272" s="248"/>
      <c r="T272" s="248"/>
      <c r="U272" s="249"/>
      <c r="V272" s="249"/>
      <c r="W272" s="249"/>
      <c r="X272" s="249"/>
      <c r="Y272" s="249"/>
      <c r="Z272" s="445"/>
      <c r="AA272" s="445"/>
      <c r="AB272" s="445"/>
      <c r="AC272" s="445"/>
      <c r="AD272" s="445"/>
      <c r="AE272" s="249"/>
      <c r="AF272" s="249"/>
      <c r="AG272" s="249"/>
    </row>
    <row r="273">
      <c r="A273" s="242"/>
      <c r="B273" s="243"/>
      <c r="C273" s="242"/>
      <c r="D273" s="242"/>
      <c r="E273" s="242"/>
      <c r="F273" s="242"/>
      <c r="G273" s="242"/>
      <c r="H273" s="244"/>
      <c r="I273" s="242"/>
      <c r="J273" s="245"/>
      <c r="K273" s="246"/>
      <c r="L273" s="246"/>
      <c r="M273" s="246"/>
      <c r="N273" s="246"/>
      <c r="O273" s="246"/>
      <c r="P273" s="246"/>
      <c r="Q273" s="246"/>
      <c r="R273" s="247"/>
      <c r="S273" s="248"/>
      <c r="T273" s="248"/>
      <c r="U273" s="249"/>
      <c r="V273" s="249"/>
      <c r="W273" s="249"/>
      <c r="X273" s="249"/>
      <c r="Y273" s="249"/>
      <c r="Z273" s="445"/>
      <c r="AA273" s="445"/>
      <c r="AB273" s="445"/>
      <c r="AC273" s="445"/>
      <c r="AD273" s="445"/>
      <c r="AE273" s="249"/>
      <c r="AF273" s="249"/>
      <c r="AG273" s="249"/>
    </row>
    <row r="274">
      <c r="A274" s="242"/>
      <c r="B274" s="243"/>
      <c r="C274" s="242"/>
      <c r="D274" s="242"/>
      <c r="E274" s="242"/>
      <c r="F274" s="242"/>
      <c r="G274" s="242"/>
      <c r="H274" s="244"/>
      <c r="I274" s="242"/>
      <c r="J274" s="245"/>
      <c r="K274" s="246"/>
      <c r="L274" s="246"/>
      <c r="M274" s="246"/>
      <c r="N274" s="246"/>
      <c r="O274" s="246"/>
      <c r="P274" s="246"/>
      <c r="Q274" s="246"/>
      <c r="R274" s="247"/>
      <c r="S274" s="248"/>
      <c r="T274" s="248"/>
      <c r="U274" s="249"/>
      <c r="V274" s="249"/>
      <c r="W274" s="249"/>
      <c r="X274" s="249"/>
      <c r="Y274" s="249"/>
      <c r="Z274" s="445"/>
      <c r="AA274" s="445"/>
      <c r="AB274" s="445"/>
      <c r="AC274" s="445"/>
      <c r="AD274" s="445"/>
      <c r="AE274" s="249"/>
      <c r="AF274" s="249"/>
      <c r="AG274" s="249"/>
    </row>
    <row r="275">
      <c r="A275" s="242"/>
      <c r="B275" s="243"/>
      <c r="C275" s="242"/>
      <c r="D275" s="242"/>
      <c r="E275" s="242"/>
      <c r="F275" s="242"/>
      <c r="G275" s="242"/>
      <c r="H275" s="244"/>
      <c r="I275" s="242"/>
      <c r="J275" s="245"/>
      <c r="K275" s="246"/>
      <c r="L275" s="246"/>
      <c r="M275" s="246"/>
      <c r="N275" s="246"/>
      <c r="O275" s="246"/>
      <c r="P275" s="246"/>
      <c r="Q275" s="246"/>
      <c r="R275" s="247"/>
      <c r="S275" s="248"/>
      <c r="T275" s="248"/>
      <c r="U275" s="249"/>
      <c r="V275" s="249"/>
      <c r="W275" s="249"/>
      <c r="X275" s="249"/>
      <c r="Y275" s="249"/>
      <c r="Z275" s="445"/>
      <c r="AA275" s="445"/>
      <c r="AB275" s="445"/>
      <c r="AC275" s="445"/>
      <c r="AD275" s="445"/>
      <c r="AE275" s="249"/>
      <c r="AF275" s="249"/>
      <c r="AG275" s="249"/>
    </row>
    <row r="276">
      <c r="A276" s="242"/>
      <c r="B276" s="243"/>
      <c r="C276" s="242"/>
      <c r="D276" s="242"/>
      <c r="E276" s="242"/>
      <c r="F276" s="242"/>
      <c r="G276" s="242"/>
      <c r="H276" s="244"/>
      <c r="I276" s="242"/>
      <c r="J276" s="245"/>
      <c r="K276" s="246"/>
      <c r="L276" s="246"/>
      <c r="M276" s="246"/>
      <c r="N276" s="246"/>
      <c r="O276" s="246"/>
      <c r="P276" s="246"/>
      <c r="Q276" s="246"/>
      <c r="R276" s="247"/>
      <c r="S276" s="248"/>
      <c r="T276" s="248"/>
      <c r="U276" s="249"/>
      <c r="V276" s="249"/>
      <c r="W276" s="249"/>
      <c r="X276" s="249"/>
      <c r="Y276" s="249"/>
      <c r="Z276" s="445"/>
      <c r="AA276" s="445"/>
      <c r="AB276" s="445"/>
      <c r="AC276" s="445"/>
      <c r="AD276" s="445"/>
      <c r="AE276" s="249"/>
      <c r="AF276" s="249"/>
      <c r="AG276" s="249"/>
    </row>
    <row r="277">
      <c r="A277" s="242"/>
      <c r="B277" s="243"/>
      <c r="C277" s="242"/>
      <c r="D277" s="242"/>
      <c r="E277" s="242"/>
      <c r="F277" s="242"/>
      <c r="G277" s="242"/>
      <c r="H277" s="244"/>
      <c r="I277" s="242"/>
      <c r="J277" s="245"/>
      <c r="K277" s="246"/>
      <c r="L277" s="246"/>
      <c r="M277" s="246"/>
      <c r="N277" s="246"/>
      <c r="O277" s="246"/>
      <c r="P277" s="246"/>
      <c r="Q277" s="246"/>
      <c r="R277" s="247"/>
      <c r="S277" s="248"/>
      <c r="T277" s="248"/>
      <c r="U277" s="249"/>
      <c r="V277" s="249"/>
      <c r="W277" s="249"/>
      <c r="X277" s="249"/>
      <c r="Y277" s="249"/>
      <c r="Z277" s="445"/>
      <c r="AA277" s="445"/>
      <c r="AB277" s="445"/>
      <c r="AC277" s="445"/>
      <c r="AD277" s="445"/>
      <c r="AE277" s="249"/>
      <c r="AF277" s="249"/>
      <c r="AG277" s="249"/>
    </row>
    <row r="278">
      <c r="A278" s="242"/>
      <c r="B278" s="243"/>
      <c r="C278" s="242"/>
      <c r="D278" s="242"/>
      <c r="E278" s="242"/>
      <c r="F278" s="242"/>
      <c r="G278" s="242"/>
      <c r="H278" s="244"/>
      <c r="I278" s="242"/>
      <c r="J278" s="245"/>
      <c r="K278" s="246"/>
      <c r="L278" s="246"/>
      <c r="M278" s="246"/>
      <c r="N278" s="246"/>
      <c r="O278" s="246"/>
      <c r="P278" s="246"/>
      <c r="Q278" s="246"/>
      <c r="R278" s="247"/>
      <c r="S278" s="248"/>
      <c r="T278" s="248"/>
      <c r="U278" s="249"/>
      <c r="V278" s="249"/>
      <c r="W278" s="249"/>
      <c r="X278" s="249"/>
      <c r="Y278" s="249"/>
      <c r="Z278" s="445"/>
      <c r="AA278" s="445"/>
      <c r="AB278" s="445"/>
      <c r="AC278" s="445"/>
      <c r="AD278" s="445"/>
      <c r="AE278" s="249"/>
      <c r="AF278" s="249"/>
      <c r="AG278" s="249"/>
    </row>
    <row r="279">
      <c r="A279" s="242"/>
      <c r="B279" s="243"/>
      <c r="C279" s="242"/>
      <c r="D279" s="242"/>
      <c r="E279" s="242"/>
      <c r="F279" s="242"/>
      <c r="G279" s="242"/>
      <c r="H279" s="244"/>
      <c r="I279" s="242"/>
      <c r="J279" s="245"/>
      <c r="K279" s="246"/>
      <c r="L279" s="246"/>
      <c r="M279" s="246"/>
      <c r="N279" s="246"/>
      <c r="O279" s="246"/>
      <c r="P279" s="246"/>
      <c r="Q279" s="246"/>
      <c r="R279" s="247"/>
      <c r="S279" s="248"/>
      <c r="T279" s="248"/>
      <c r="U279" s="249"/>
      <c r="V279" s="249"/>
      <c r="W279" s="249"/>
      <c r="X279" s="249"/>
      <c r="Y279" s="249"/>
      <c r="Z279" s="445"/>
      <c r="AA279" s="445"/>
      <c r="AB279" s="445"/>
      <c r="AC279" s="445"/>
      <c r="AD279" s="445"/>
      <c r="AE279" s="249"/>
      <c r="AF279" s="249"/>
      <c r="AG279" s="249"/>
    </row>
    <row r="280">
      <c r="A280" s="242"/>
      <c r="B280" s="243"/>
      <c r="C280" s="242"/>
      <c r="D280" s="242"/>
      <c r="E280" s="242"/>
      <c r="F280" s="242"/>
      <c r="G280" s="242"/>
      <c r="H280" s="244"/>
      <c r="I280" s="242"/>
      <c r="J280" s="245"/>
      <c r="K280" s="246"/>
      <c r="L280" s="246"/>
      <c r="M280" s="246"/>
      <c r="N280" s="246"/>
      <c r="O280" s="246"/>
      <c r="P280" s="246"/>
      <c r="Q280" s="246"/>
      <c r="R280" s="247"/>
      <c r="S280" s="248"/>
      <c r="T280" s="248"/>
      <c r="U280" s="249"/>
      <c r="V280" s="249"/>
      <c r="W280" s="249"/>
      <c r="X280" s="249"/>
      <c r="Y280" s="249"/>
      <c r="Z280" s="445"/>
      <c r="AA280" s="445"/>
      <c r="AB280" s="445"/>
      <c r="AC280" s="445"/>
      <c r="AD280" s="445"/>
      <c r="AE280" s="249"/>
      <c r="AF280" s="249"/>
      <c r="AG280" s="249"/>
    </row>
    <row r="281">
      <c r="A281" s="242"/>
      <c r="B281" s="243"/>
      <c r="C281" s="242"/>
      <c r="D281" s="242"/>
      <c r="E281" s="242"/>
      <c r="F281" s="242"/>
      <c r="G281" s="242"/>
      <c r="H281" s="244"/>
      <c r="I281" s="242"/>
      <c r="J281" s="245"/>
      <c r="K281" s="246"/>
      <c r="L281" s="246"/>
      <c r="M281" s="246"/>
      <c r="N281" s="246"/>
      <c r="O281" s="246"/>
      <c r="P281" s="246"/>
      <c r="Q281" s="246"/>
      <c r="R281" s="247"/>
      <c r="S281" s="248"/>
      <c r="T281" s="248"/>
      <c r="U281" s="249"/>
      <c r="V281" s="249"/>
      <c r="W281" s="249"/>
      <c r="X281" s="249"/>
      <c r="Y281" s="249"/>
      <c r="Z281" s="445"/>
      <c r="AA281" s="445"/>
      <c r="AB281" s="445"/>
      <c r="AC281" s="445"/>
      <c r="AD281" s="445"/>
      <c r="AE281" s="249"/>
      <c r="AF281" s="249"/>
      <c r="AG281" s="249"/>
    </row>
    <row r="282">
      <c r="A282" s="242"/>
      <c r="B282" s="243"/>
      <c r="C282" s="242"/>
      <c r="D282" s="242"/>
      <c r="E282" s="242"/>
      <c r="F282" s="242"/>
      <c r="G282" s="242"/>
      <c r="H282" s="244"/>
      <c r="I282" s="242"/>
      <c r="J282" s="245"/>
      <c r="K282" s="246"/>
      <c r="L282" s="246"/>
      <c r="M282" s="246"/>
      <c r="N282" s="246"/>
      <c r="O282" s="246"/>
      <c r="P282" s="246"/>
      <c r="Q282" s="246"/>
      <c r="R282" s="247"/>
      <c r="S282" s="248"/>
      <c r="T282" s="248"/>
      <c r="U282" s="249"/>
      <c r="V282" s="249"/>
      <c r="W282" s="249"/>
      <c r="X282" s="249"/>
      <c r="Y282" s="249"/>
      <c r="Z282" s="445"/>
      <c r="AA282" s="445"/>
      <c r="AB282" s="445"/>
      <c r="AC282" s="445"/>
      <c r="AD282" s="445"/>
      <c r="AE282" s="249"/>
      <c r="AF282" s="249"/>
      <c r="AG282" s="249"/>
    </row>
    <row r="283">
      <c r="A283" s="242"/>
      <c r="B283" s="243"/>
      <c r="C283" s="242"/>
      <c r="D283" s="242"/>
      <c r="E283" s="242"/>
      <c r="F283" s="242"/>
      <c r="G283" s="242"/>
      <c r="H283" s="244"/>
      <c r="I283" s="242"/>
      <c r="J283" s="245"/>
      <c r="K283" s="246"/>
      <c r="L283" s="246"/>
      <c r="M283" s="246"/>
      <c r="N283" s="246"/>
      <c r="O283" s="246"/>
      <c r="P283" s="246"/>
      <c r="Q283" s="246"/>
      <c r="R283" s="247"/>
      <c r="S283" s="248"/>
      <c r="T283" s="248"/>
      <c r="U283" s="249"/>
      <c r="V283" s="249"/>
      <c r="W283" s="249"/>
      <c r="X283" s="249"/>
      <c r="Y283" s="249"/>
      <c r="Z283" s="445"/>
      <c r="AA283" s="445"/>
      <c r="AB283" s="445"/>
      <c r="AC283" s="445"/>
      <c r="AD283" s="445"/>
      <c r="AE283" s="249"/>
      <c r="AF283" s="249"/>
      <c r="AG283" s="249"/>
    </row>
    <row r="284">
      <c r="A284" s="242"/>
      <c r="B284" s="243"/>
      <c r="C284" s="242"/>
      <c r="D284" s="242"/>
      <c r="E284" s="242"/>
      <c r="F284" s="242"/>
      <c r="G284" s="242"/>
      <c r="H284" s="244"/>
      <c r="I284" s="242"/>
      <c r="J284" s="245"/>
      <c r="K284" s="246"/>
      <c r="L284" s="246"/>
      <c r="M284" s="246"/>
      <c r="N284" s="246"/>
      <c r="O284" s="246"/>
      <c r="P284" s="246"/>
      <c r="Q284" s="246"/>
      <c r="R284" s="247"/>
      <c r="S284" s="248"/>
      <c r="T284" s="248"/>
      <c r="U284" s="249"/>
      <c r="V284" s="249"/>
      <c r="W284" s="249"/>
      <c r="X284" s="249"/>
      <c r="Y284" s="249"/>
      <c r="Z284" s="445"/>
      <c r="AA284" s="445"/>
      <c r="AB284" s="445"/>
      <c r="AC284" s="445"/>
      <c r="AD284" s="445"/>
      <c r="AE284" s="249"/>
      <c r="AF284" s="249"/>
      <c r="AG284" s="249"/>
    </row>
    <row r="285">
      <c r="A285" s="242"/>
      <c r="B285" s="243"/>
      <c r="C285" s="242"/>
      <c r="D285" s="242"/>
      <c r="E285" s="242"/>
      <c r="F285" s="242"/>
      <c r="G285" s="242"/>
      <c r="H285" s="244"/>
      <c r="I285" s="242"/>
      <c r="J285" s="245"/>
      <c r="K285" s="246"/>
      <c r="L285" s="246"/>
      <c r="M285" s="246"/>
      <c r="N285" s="246"/>
      <c r="O285" s="246"/>
      <c r="P285" s="246"/>
      <c r="Q285" s="246"/>
      <c r="R285" s="247"/>
      <c r="S285" s="248"/>
      <c r="T285" s="248"/>
      <c r="U285" s="249"/>
      <c r="V285" s="249"/>
      <c r="W285" s="249"/>
      <c r="X285" s="249"/>
      <c r="Y285" s="249"/>
      <c r="Z285" s="445"/>
      <c r="AA285" s="445"/>
      <c r="AB285" s="445"/>
      <c r="AC285" s="445"/>
      <c r="AD285" s="445"/>
      <c r="AE285" s="249"/>
      <c r="AF285" s="249"/>
      <c r="AG285" s="249"/>
    </row>
    <row r="286">
      <c r="A286" s="242"/>
      <c r="B286" s="243"/>
      <c r="C286" s="242"/>
      <c r="D286" s="242"/>
      <c r="E286" s="242"/>
      <c r="F286" s="242"/>
      <c r="G286" s="242"/>
      <c r="H286" s="244"/>
      <c r="I286" s="242"/>
      <c r="J286" s="245"/>
      <c r="K286" s="246"/>
      <c r="L286" s="246"/>
      <c r="M286" s="246"/>
      <c r="N286" s="246"/>
      <c r="O286" s="246"/>
      <c r="P286" s="246"/>
      <c r="Q286" s="246"/>
      <c r="R286" s="247"/>
      <c r="S286" s="248"/>
      <c r="T286" s="248"/>
      <c r="U286" s="249"/>
      <c r="V286" s="249"/>
      <c r="W286" s="249"/>
      <c r="X286" s="249"/>
      <c r="Y286" s="249"/>
      <c r="Z286" s="445"/>
      <c r="AA286" s="445"/>
      <c r="AB286" s="445"/>
      <c r="AC286" s="445"/>
      <c r="AD286" s="445"/>
      <c r="AE286" s="249"/>
      <c r="AF286" s="249"/>
      <c r="AG286" s="249"/>
    </row>
    <row r="287">
      <c r="A287" s="242"/>
      <c r="B287" s="243"/>
      <c r="C287" s="242"/>
      <c r="D287" s="242"/>
      <c r="E287" s="242"/>
      <c r="F287" s="242"/>
      <c r="G287" s="242"/>
      <c r="H287" s="244"/>
      <c r="I287" s="242"/>
      <c r="J287" s="245"/>
      <c r="K287" s="246"/>
      <c r="L287" s="246"/>
      <c r="M287" s="246"/>
      <c r="N287" s="246"/>
      <c r="O287" s="246"/>
      <c r="P287" s="246"/>
      <c r="Q287" s="246"/>
      <c r="R287" s="247"/>
      <c r="S287" s="248"/>
      <c r="T287" s="248"/>
      <c r="U287" s="249"/>
      <c r="V287" s="249"/>
      <c r="W287" s="249"/>
      <c r="X287" s="249"/>
      <c r="Y287" s="249"/>
      <c r="Z287" s="445"/>
      <c r="AA287" s="445"/>
      <c r="AB287" s="445"/>
      <c r="AC287" s="445"/>
      <c r="AD287" s="445"/>
      <c r="AE287" s="249"/>
      <c r="AF287" s="249"/>
      <c r="AG287" s="249"/>
    </row>
    <row r="288">
      <c r="A288" s="242"/>
      <c r="B288" s="243"/>
      <c r="C288" s="242"/>
      <c r="D288" s="242"/>
      <c r="E288" s="242"/>
      <c r="F288" s="242"/>
      <c r="G288" s="242"/>
      <c r="H288" s="244"/>
      <c r="I288" s="242"/>
      <c r="J288" s="245"/>
      <c r="K288" s="246"/>
      <c r="L288" s="246"/>
      <c r="M288" s="246"/>
      <c r="N288" s="246"/>
      <c r="O288" s="246"/>
      <c r="P288" s="246"/>
      <c r="Q288" s="246"/>
      <c r="R288" s="247"/>
      <c r="S288" s="248"/>
      <c r="T288" s="248"/>
      <c r="U288" s="249"/>
      <c r="V288" s="249"/>
      <c r="W288" s="249"/>
      <c r="X288" s="249"/>
      <c r="Y288" s="249"/>
      <c r="Z288" s="445"/>
      <c r="AA288" s="445"/>
      <c r="AB288" s="445"/>
      <c r="AC288" s="445"/>
      <c r="AD288" s="445"/>
      <c r="AE288" s="249"/>
      <c r="AF288" s="249"/>
      <c r="AG288" s="249"/>
    </row>
    <row r="289">
      <c r="A289" s="242"/>
      <c r="B289" s="243"/>
      <c r="C289" s="242"/>
      <c r="D289" s="242"/>
      <c r="E289" s="242"/>
      <c r="F289" s="242"/>
      <c r="G289" s="242"/>
      <c r="H289" s="244"/>
      <c r="I289" s="242"/>
      <c r="J289" s="245"/>
      <c r="K289" s="246"/>
      <c r="L289" s="246"/>
      <c r="M289" s="246"/>
      <c r="N289" s="246"/>
      <c r="O289" s="246"/>
      <c r="P289" s="246"/>
      <c r="Q289" s="246"/>
      <c r="R289" s="247"/>
      <c r="S289" s="248"/>
      <c r="T289" s="248"/>
      <c r="U289" s="249"/>
      <c r="V289" s="249"/>
      <c r="W289" s="249"/>
      <c r="X289" s="249"/>
      <c r="Y289" s="249"/>
      <c r="Z289" s="445"/>
      <c r="AA289" s="445"/>
      <c r="AB289" s="445"/>
      <c r="AC289" s="445"/>
      <c r="AD289" s="445"/>
      <c r="AE289" s="249"/>
      <c r="AF289" s="249"/>
      <c r="AG289" s="249"/>
    </row>
    <row r="290">
      <c r="A290" s="242"/>
      <c r="B290" s="243"/>
      <c r="C290" s="242"/>
      <c r="D290" s="242"/>
      <c r="E290" s="242"/>
      <c r="F290" s="242"/>
      <c r="G290" s="242"/>
      <c r="H290" s="244"/>
      <c r="I290" s="242"/>
      <c r="J290" s="245"/>
      <c r="K290" s="246"/>
      <c r="L290" s="246"/>
      <c r="M290" s="246"/>
      <c r="N290" s="246"/>
      <c r="O290" s="246"/>
      <c r="P290" s="246"/>
      <c r="Q290" s="246"/>
      <c r="R290" s="247"/>
      <c r="S290" s="248"/>
      <c r="T290" s="248"/>
      <c r="U290" s="249"/>
      <c r="V290" s="249"/>
      <c r="W290" s="249"/>
      <c r="X290" s="249"/>
      <c r="Y290" s="249"/>
      <c r="Z290" s="445"/>
      <c r="AA290" s="445"/>
      <c r="AB290" s="445"/>
      <c r="AC290" s="445"/>
      <c r="AD290" s="445"/>
      <c r="AE290" s="249"/>
      <c r="AF290" s="249"/>
      <c r="AG290" s="249"/>
    </row>
    <row r="291">
      <c r="A291" s="242"/>
      <c r="B291" s="243"/>
      <c r="C291" s="242"/>
      <c r="D291" s="242"/>
      <c r="E291" s="242"/>
      <c r="F291" s="242"/>
      <c r="G291" s="242"/>
      <c r="H291" s="244"/>
      <c r="I291" s="242"/>
      <c r="J291" s="245"/>
      <c r="K291" s="246"/>
      <c r="L291" s="246"/>
      <c r="M291" s="246"/>
      <c r="N291" s="246"/>
      <c r="O291" s="246"/>
      <c r="P291" s="246"/>
      <c r="Q291" s="246"/>
      <c r="R291" s="247"/>
      <c r="S291" s="248"/>
      <c r="T291" s="248"/>
      <c r="U291" s="249"/>
      <c r="V291" s="249"/>
      <c r="W291" s="249"/>
      <c r="X291" s="249"/>
      <c r="Y291" s="249"/>
      <c r="Z291" s="445"/>
      <c r="AA291" s="445"/>
      <c r="AB291" s="445"/>
      <c r="AC291" s="445"/>
      <c r="AD291" s="445"/>
      <c r="AE291" s="249"/>
      <c r="AF291" s="249"/>
      <c r="AG291" s="249"/>
    </row>
    <row r="292">
      <c r="A292" s="242"/>
      <c r="B292" s="243"/>
      <c r="C292" s="242"/>
      <c r="D292" s="242"/>
      <c r="E292" s="242"/>
      <c r="F292" s="242"/>
      <c r="G292" s="242"/>
      <c r="H292" s="244"/>
      <c r="I292" s="242"/>
      <c r="J292" s="245"/>
      <c r="K292" s="246"/>
      <c r="L292" s="246"/>
      <c r="M292" s="246"/>
      <c r="N292" s="246"/>
      <c r="O292" s="246"/>
      <c r="P292" s="246"/>
      <c r="Q292" s="246"/>
      <c r="R292" s="247"/>
      <c r="S292" s="248"/>
      <c r="T292" s="248"/>
      <c r="U292" s="249"/>
      <c r="V292" s="249"/>
      <c r="W292" s="249"/>
      <c r="X292" s="249"/>
      <c r="Y292" s="249"/>
      <c r="Z292" s="445"/>
      <c r="AA292" s="445"/>
      <c r="AB292" s="445"/>
      <c r="AC292" s="445"/>
      <c r="AD292" s="445"/>
      <c r="AE292" s="249"/>
      <c r="AF292" s="249"/>
      <c r="AG292" s="249"/>
    </row>
    <row r="293">
      <c r="A293" s="242"/>
      <c r="B293" s="243"/>
      <c r="C293" s="242"/>
      <c r="D293" s="242"/>
      <c r="E293" s="242"/>
      <c r="F293" s="242"/>
      <c r="G293" s="242"/>
      <c r="H293" s="244"/>
      <c r="I293" s="242"/>
      <c r="J293" s="245"/>
      <c r="K293" s="246"/>
      <c r="L293" s="246"/>
      <c r="M293" s="246"/>
      <c r="N293" s="246"/>
      <c r="O293" s="246"/>
      <c r="P293" s="246"/>
      <c r="Q293" s="246"/>
      <c r="R293" s="247"/>
      <c r="S293" s="248"/>
      <c r="T293" s="248"/>
      <c r="U293" s="249"/>
      <c r="V293" s="249"/>
      <c r="W293" s="249"/>
      <c r="X293" s="249"/>
      <c r="Y293" s="249"/>
      <c r="Z293" s="445"/>
      <c r="AA293" s="445"/>
      <c r="AB293" s="445"/>
      <c r="AC293" s="445"/>
      <c r="AD293" s="445"/>
      <c r="AE293" s="249"/>
      <c r="AF293" s="249"/>
      <c r="AG293" s="249"/>
    </row>
    <row r="294">
      <c r="A294" s="242"/>
      <c r="B294" s="243"/>
      <c r="C294" s="242"/>
      <c r="D294" s="242"/>
      <c r="E294" s="242"/>
      <c r="F294" s="242"/>
      <c r="G294" s="242"/>
      <c r="H294" s="244"/>
      <c r="I294" s="242"/>
      <c r="J294" s="245"/>
      <c r="K294" s="246"/>
      <c r="L294" s="246"/>
      <c r="M294" s="246"/>
      <c r="N294" s="246"/>
      <c r="O294" s="246"/>
      <c r="P294" s="246"/>
      <c r="Q294" s="246"/>
      <c r="R294" s="247"/>
      <c r="S294" s="248"/>
      <c r="T294" s="248"/>
      <c r="U294" s="249"/>
      <c r="V294" s="249"/>
      <c r="W294" s="249"/>
      <c r="X294" s="249"/>
      <c r="Y294" s="249"/>
      <c r="Z294" s="445"/>
      <c r="AA294" s="445"/>
      <c r="AB294" s="445"/>
      <c r="AC294" s="445"/>
      <c r="AD294" s="445"/>
      <c r="AE294" s="249"/>
      <c r="AF294" s="249"/>
      <c r="AG294" s="249"/>
    </row>
    <row r="295">
      <c r="A295" s="242"/>
      <c r="B295" s="243"/>
      <c r="C295" s="242"/>
      <c r="D295" s="242"/>
      <c r="E295" s="242"/>
      <c r="F295" s="242"/>
      <c r="G295" s="242"/>
      <c r="H295" s="244"/>
      <c r="I295" s="242"/>
      <c r="J295" s="245"/>
      <c r="K295" s="246"/>
      <c r="L295" s="246"/>
      <c r="M295" s="246"/>
      <c r="N295" s="246"/>
      <c r="O295" s="246"/>
      <c r="P295" s="246"/>
      <c r="Q295" s="246"/>
      <c r="R295" s="247"/>
      <c r="S295" s="248"/>
      <c r="T295" s="248"/>
      <c r="U295" s="249"/>
      <c r="V295" s="249"/>
      <c r="W295" s="249"/>
      <c r="X295" s="249"/>
      <c r="Y295" s="249"/>
      <c r="Z295" s="445"/>
      <c r="AA295" s="445"/>
      <c r="AB295" s="445"/>
      <c r="AC295" s="445"/>
      <c r="AD295" s="445"/>
      <c r="AE295" s="249"/>
      <c r="AF295" s="249"/>
      <c r="AG295" s="249"/>
    </row>
    <row r="296">
      <c r="A296" s="242"/>
      <c r="B296" s="243"/>
      <c r="C296" s="242"/>
      <c r="D296" s="242"/>
      <c r="E296" s="242"/>
      <c r="F296" s="242"/>
      <c r="G296" s="242"/>
      <c r="H296" s="244"/>
      <c r="I296" s="242"/>
      <c r="J296" s="245"/>
      <c r="K296" s="246"/>
      <c r="L296" s="246"/>
      <c r="M296" s="246"/>
      <c r="N296" s="246"/>
      <c r="O296" s="246"/>
      <c r="P296" s="246"/>
      <c r="Q296" s="246"/>
      <c r="R296" s="247"/>
      <c r="S296" s="248"/>
      <c r="T296" s="248"/>
      <c r="U296" s="249"/>
      <c r="V296" s="249"/>
      <c r="W296" s="249"/>
      <c r="X296" s="249"/>
      <c r="Y296" s="249"/>
      <c r="Z296" s="445"/>
      <c r="AA296" s="445"/>
      <c r="AB296" s="445"/>
      <c r="AC296" s="445"/>
      <c r="AD296" s="445"/>
      <c r="AE296" s="249"/>
      <c r="AF296" s="249"/>
      <c r="AG296" s="249"/>
    </row>
    <row r="297">
      <c r="A297" s="242"/>
      <c r="B297" s="243"/>
      <c r="C297" s="242"/>
      <c r="D297" s="242"/>
      <c r="E297" s="242"/>
      <c r="F297" s="242"/>
      <c r="G297" s="242"/>
      <c r="H297" s="244"/>
      <c r="I297" s="242"/>
      <c r="J297" s="245"/>
      <c r="K297" s="246"/>
      <c r="L297" s="246"/>
      <c r="M297" s="246"/>
      <c r="N297" s="246"/>
      <c r="O297" s="246"/>
      <c r="P297" s="246"/>
      <c r="Q297" s="246"/>
      <c r="R297" s="247"/>
      <c r="S297" s="248"/>
      <c r="T297" s="248"/>
      <c r="U297" s="249"/>
      <c r="V297" s="249"/>
      <c r="W297" s="249"/>
      <c r="X297" s="249"/>
      <c r="Y297" s="249"/>
      <c r="Z297" s="445"/>
      <c r="AA297" s="445"/>
      <c r="AB297" s="445"/>
      <c r="AC297" s="445"/>
      <c r="AD297" s="445"/>
      <c r="AE297" s="249"/>
      <c r="AF297" s="249"/>
      <c r="AG297" s="249"/>
    </row>
    <row r="298">
      <c r="A298" s="242"/>
      <c r="B298" s="243"/>
      <c r="C298" s="242"/>
      <c r="D298" s="242"/>
      <c r="E298" s="242"/>
      <c r="F298" s="242"/>
      <c r="G298" s="242"/>
      <c r="H298" s="244"/>
      <c r="I298" s="242"/>
      <c r="J298" s="245"/>
      <c r="K298" s="246"/>
      <c r="L298" s="246"/>
      <c r="M298" s="246"/>
      <c r="N298" s="246"/>
      <c r="O298" s="246"/>
      <c r="P298" s="246"/>
      <c r="Q298" s="246"/>
      <c r="R298" s="247"/>
      <c r="S298" s="248"/>
      <c r="T298" s="248"/>
      <c r="U298" s="249"/>
      <c r="V298" s="249"/>
      <c r="W298" s="249"/>
      <c r="X298" s="249"/>
      <c r="Y298" s="249"/>
      <c r="Z298" s="445"/>
      <c r="AA298" s="445"/>
      <c r="AB298" s="445"/>
      <c r="AC298" s="445"/>
      <c r="AD298" s="445"/>
      <c r="AE298" s="249"/>
      <c r="AF298" s="249"/>
      <c r="AG298" s="249"/>
    </row>
    <row r="299">
      <c r="A299" s="242"/>
      <c r="B299" s="243"/>
      <c r="C299" s="242"/>
      <c r="D299" s="242"/>
      <c r="E299" s="242"/>
      <c r="F299" s="242"/>
      <c r="G299" s="242"/>
      <c r="H299" s="244"/>
      <c r="I299" s="242"/>
      <c r="J299" s="245"/>
      <c r="K299" s="246"/>
      <c r="L299" s="246"/>
      <c r="M299" s="246"/>
      <c r="N299" s="246"/>
      <c r="O299" s="246"/>
      <c r="P299" s="246"/>
      <c r="Q299" s="246"/>
      <c r="R299" s="247"/>
      <c r="S299" s="248"/>
      <c r="T299" s="248"/>
      <c r="U299" s="249"/>
      <c r="V299" s="249"/>
      <c r="W299" s="249"/>
      <c r="X299" s="249"/>
      <c r="Y299" s="249"/>
      <c r="Z299" s="445"/>
      <c r="AA299" s="445"/>
      <c r="AB299" s="445"/>
      <c r="AC299" s="445"/>
      <c r="AD299" s="445"/>
      <c r="AE299" s="249"/>
      <c r="AF299" s="249"/>
      <c r="AG299" s="249"/>
    </row>
    <row r="300">
      <c r="A300" s="242"/>
      <c r="B300" s="243"/>
      <c r="C300" s="242"/>
      <c r="D300" s="242"/>
      <c r="E300" s="242"/>
      <c r="F300" s="242"/>
      <c r="G300" s="242"/>
      <c r="H300" s="244"/>
      <c r="I300" s="242"/>
      <c r="J300" s="245"/>
      <c r="K300" s="246"/>
      <c r="L300" s="246"/>
      <c r="M300" s="246"/>
      <c r="N300" s="246"/>
      <c r="O300" s="246"/>
      <c r="P300" s="246"/>
      <c r="Q300" s="246"/>
      <c r="R300" s="247"/>
      <c r="S300" s="248"/>
      <c r="T300" s="248"/>
      <c r="U300" s="249"/>
      <c r="V300" s="249"/>
      <c r="W300" s="249"/>
      <c r="X300" s="249"/>
      <c r="Y300" s="249"/>
      <c r="Z300" s="445"/>
      <c r="AA300" s="445"/>
      <c r="AB300" s="445"/>
      <c r="AC300" s="445"/>
      <c r="AD300" s="445"/>
      <c r="AE300" s="249"/>
      <c r="AF300" s="249"/>
      <c r="AG300" s="249"/>
    </row>
    <row r="301">
      <c r="A301" s="242"/>
      <c r="B301" s="243"/>
      <c r="C301" s="242"/>
      <c r="D301" s="242"/>
      <c r="E301" s="242"/>
      <c r="F301" s="242"/>
      <c r="G301" s="242"/>
      <c r="H301" s="244"/>
      <c r="I301" s="242"/>
      <c r="J301" s="245"/>
      <c r="K301" s="246"/>
      <c r="L301" s="246"/>
      <c r="M301" s="246"/>
      <c r="N301" s="246"/>
      <c r="O301" s="246"/>
      <c r="P301" s="246"/>
      <c r="Q301" s="246"/>
      <c r="R301" s="247"/>
      <c r="S301" s="248"/>
      <c r="T301" s="248"/>
      <c r="U301" s="249"/>
      <c r="V301" s="249"/>
      <c r="W301" s="249"/>
      <c r="X301" s="249"/>
      <c r="Y301" s="249"/>
      <c r="Z301" s="445"/>
      <c r="AA301" s="445"/>
      <c r="AB301" s="445"/>
      <c r="AC301" s="445"/>
      <c r="AD301" s="445"/>
      <c r="AE301" s="249"/>
      <c r="AF301" s="249"/>
      <c r="AG301" s="249"/>
    </row>
    <row r="302">
      <c r="A302" s="242"/>
      <c r="B302" s="243"/>
      <c r="C302" s="242"/>
      <c r="D302" s="242"/>
      <c r="E302" s="242"/>
      <c r="F302" s="242"/>
      <c r="G302" s="242"/>
      <c r="H302" s="244"/>
      <c r="I302" s="242"/>
      <c r="J302" s="245"/>
      <c r="K302" s="246"/>
      <c r="L302" s="246"/>
      <c r="M302" s="246"/>
      <c r="N302" s="246"/>
      <c r="O302" s="246"/>
      <c r="P302" s="246"/>
      <c r="Q302" s="246"/>
      <c r="R302" s="247"/>
      <c r="S302" s="248"/>
      <c r="T302" s="248"/>
      <c r="U302" s="249"/>
      <c r="V302" s="249"/>
      <c r="W302" s="249"/>
      <c r="X302" s="249"/>
      <c r="Y302" s="249"/>
      <c r="Z302" s="445"/>
      <c r="AA302" s="445"/>
      <c r="AB302" s="445"/>
      <c r="AC302" s="445"/>
      <c r="AD302" s="445"/>
      <c r="AE302" s="249"/>
      <c r="AF302" s="249"/>
      <c r="AG302" s="249"/>
    </row>
    <row r="303">
      <c r="A303" s="242"/>
      <c r="B303" s="243"/>
      <c r="C303" s="242"/>
      <c r="D303" s="242"/>
      <c r="E303" s="242"/>
      <c r="F303" s="242"/>
      <c r="G303" s="242"/>
      <c r="H303" s="244"/>
      <c r="I303" s="242"/>
      <c r="J303" s="245"/>
      <c r="K303" s="246"/>
      <c r="L303" s="246"/>
      <c r="M303" s="246"/>
      <c r="N303" s="246"/>
      <c r="O303" s="246"/>
      <c r="P303" s="246"/>
      <c r="Q303" s="246"/>
      <c r="R303" s="247"/>
      <c r="S303" s="248"/>
      <c r="T303" s="248"/>
      <c r="U303" s="249"/>
      <c r="V303" s="249"/>
      <c r="W303" s="249"/>
      <c r="X303" s="249"/>
      <c r="Y303" s="249"/>
      <c r="Z303" s="445"/>
      <c r="AA303" s="445"/>
      <c r="AB303" s="445"/>
      <c r="AC303" s="445"/>
      <c r="AD303" s="445"/>
      <c r="AE303" s="249"/>
      <c r="AF303" s="249"/>
      <c r="AG303" s="249"/>
    </row>
    <row r="304">
      <c r="A304" s="242"/>
      <c r="B304" s="243"/>
      <c r="C304" s="242"/>
      <c r="D304" s="242"/>
      <c r="E304" s="242"/>
      <c r="F304" s="242"/>
      <c r="G304" s="242"/>
      <c r="H304" s="244"/>
      <c r="I304" s="242"/>
      <c r="J304" s="245"/>
      <c r="K304" s="246"/>
      <c r="L304" s="246"/>
      <c r="M304" s="246"/>
      <c r="N304" s="246"/>
      <c r="O304" s="246"/>
      <c r="P304" s="246"/>
      <c r="Q304" s="246"/>
      <c r="R304" s="247"/>
      <c r="S304" s="248"/>
      <c r="T304" s="248"/>
      <c r="U304" s="249"/>
      <c r="V304" s="249"/>
      <c r="W304" s="249"/>
      <c r="X304" s="249"/>
      <c r="Y304" s="249"/>
      <c r="Z304" s="445"/>
      <c r="AA304" s="445"/>
      <c r="AB304" s="445"/>
      <c r="AC304" s="445"/>
      <c r="AD304" s="445"/>
      <c r="AE304" s="249"/>
      <c r="AF304" s="249"/>
      <c r="AG304" s="249"/>
    </row>
    <row r="305">
      <c r="A305" s="242"/>
      <c r="B305" s="243"/>
      <c r="C305" s="242"/>
      <c r="D305" s="242"/>
      <c r="E305" s="242"/>
      <c r="F305" s="242"/>
      <c r="G305" s="242"/>
      <c r="H305" s="244"/>
      <c r="I305" s="242"/>
      <c r="J305" s="245"/>
      <c r="K305" s="246"/>
      <c r="L305" s="246"/>
      <c r="M305" s="246"/>
      <c r="N305" s="246"/>
      <c r="O305" s="246"/>
      <c r="P305" s="246"/>
      <c r="Q305" s="246"/>
      <c r="R305" s="247"/>
      <c r="S305" s="248"/>
      <c r="T305" s="248"/>
      <c r="U305" s="249"/>
      <c r="V305" s="249"/>
      <c r="W305" s="249"/>
      <c r="X305" s="249"/>
      <c r="Y305" s="249"/>
      <c r="Z305" s="445"/>
      <c r="AA305" s="445"/>
      <c r="AB305" s="445"/>
      <c r="AC305" s="445"/>
      <c r="AD305" s="445"/>
      <c r="AE305" s="249"/>
      <c r="AF305" s="249"/>
      <c r="AG305" s="249"/>
    </row>
    <row r="306">
      <c r="A306" s="242"/>
      <c r="B306" s="243"/>
      <c r="C306" s="242"/>
      <c r="D306" s="242"/>
      <c r="E306" s="242"/>
      <c r="F306" s="242"/>
      <c r="G306" s="242"/>
      <c r="H306" s="244"/>
      <c r="I306" s="242"/>
      <c r="J306" s="245"/>
      <c r="K306" s="246"/>
      <c r="L306" s="246"/>
      <c r="M306" s="246"/>
      <c r="N306" s="246"/>
      <c r="O306" s="246"/>
      <c r="P306" s="246"/>
      <c r="Q306" s="246"/>
      <c r="R306" s="247"/>
      <c r="S306" s="248"/>
      <c r="T306" s="248"/>
      <c r="U306" s="249"/>
      <c r="V306" s="249"/>
      <c r="W306" s="249"/>
      <c r="X306" s="249"/>
      <c r="Y306" s="249"/>
      <c r="Z306" s="445"/>
      <c r="AA306" s="445"/>
      <c r="AB306" s="445"/>
      <c r="AC306" s="445"/>
      <c r="AD306" s="445"/>
      <c r="AE306" s="249"/>
      <c r="AF306" s="249"/>
      <c r="AG306" s="249"/>
    </row>
    <row r="307">
      <c r="A307" s="242"/>
      <c r="B307" s="243"/>
      <c r="C307" s="242"/>
      <c r="D307" s="242"/>
      <c r="E307" s="242"/>
      <c r="F307" s="242"/>
      <c r="G307" s="242"/>
      <c r="H307" s="244"/>
      <c r="I307" s="242"/>
      <c r="J307" s="245"/>
      <c r="K307" s="246"/>
      <c r="L307" s="246"/>
      <c r="M307" s="246"/>
      <c r="N307" s="246"/>
      <c r="O307" s="246"/>
      <c r="P307" s="246"/>
      <c r="Q307" s="246"/>
      <c r="R307" s="247"/>
      <c r="S307" s="248"/>
      <c r="T307" s="248"/>
      <c r="U307" s="249"/>
      <c r="V307" s="249"/>
      <c r="W307" s="249"/>
      <c r="X307" s="249"/>
      <c r="Y307" s="249"/>
      <c r="Z307" s="445"/>
      <c r="AA307" s="445"/>
      <c r="AB307" s="445"/>
      <c r="AC307" s="445"/>
      <c r="AD307" s="445"/>
      <c r="AE307" s="249"/>
      <c r="AF307" s="249"/>
      <c r="AG307" s="249"/>
    </row>
    <row r="308">
      <c r="A308" s="242"/>
      <c r="B308" s="243"/>
      <c r="C308" s="242"/>
      <c r="D308" s="242"/>
      <c r="E308" s="242"/>
      <c r="F308" s="242"/>
      <c r="G308" s="242"/>
      <c r="H308" s="244"/>
      <c r="I308" s="242"/>
      <c r="J308" s="245"/>
      <c r="K308" s="246"/>
      <c r="L308" s="246"/>
      <c r="M308" s="246"/>
      <c r="N308" s="246"/>
      <c r="O308" s="246"/>
      <c r="P308" s="246"/>
      <c r="Q308" s="246"/>
      <c r="R308" s="247"/>
      <c r="S308" s="248"/>
      <c r="T308" s="248"/>
      <c r="U308" s="249"/>
      <c r="V308" s="249"/>
      <c r="W308" s="249"/>
      <c r="X308" s="249"/>
      <c r="Y308" s="249"/>
      <c r="Z308" s="445"/>
      <c r="AA308" s="445"/>
      <c r="AB308" s="445"/>
      <c r="AC308" s="445"/>
      <c r="AD308" s="445"/>
      <c r="AE308" s="249"/>
      <c r="AF308" s="249"/>
      <c r="AG308" s="249"/>
    </row>
    <row r="309">
      <c r="A309" s="242"/>
      <c r="B309" s="243"/>
      <c r="C309" s="242"/>
      <c r="D309" s="242"/>
      <c r="E309" s="242"/>
      <c r="F309" s="242"/>
      <c r="G309" s="242"/>
      <c r="H309" s="244"/>
      <c r="I309" s="242"/>
      <c r="J309" s="245"/>
      <c r="K309" s="246"/>
      <c r="L309" s="246"/>
      <c r="M309" s="246"/>
      <c r="N309" s="246"/>
      <c r="O309" s="246"/>
      <c r="P309" s="246"/>
      <c r="Q309" s="246"/>
      <c r="R309" s="247"/>
      <c r="S309" s="248"/>
      <c r="T309" s="248"/>
      <c r="U309" s="249"/>
      <c r="V309" s="249"/>
      <c r="W309" s="249"/>
      <c r="X309" s="249"/>
      <c r="Y309" s="249"/>
      <c r="Z309" s="445"/>
      <c r="AA309" s="445"/>
      <c r="AB309" s="445"/>
      <c r="AC309" s="445"/>
      <c r="AD309" s="445"/>
      <c r="AE309" s="249"/>
      <c r="AF309" s="249"/>
      <c r="AG309" s="249"/>
    </row>
    <row r="310">
      <c r="A310" s="242"/>
      <c r="B310" s="243"/>
      <c r="C310" s="242"/>
      <c r="D310" s="242"/>
      <c r="E310" s="242"/>
      <c r="F310" s="242"/>
      <c r="G310" s="242"/>
      <c r="H310" s="244"/>
      <c r="I310" s="242"/>
      <c r="J310" s="245"/>
      <c r="K310" s="246"/>
      <c r="L310" s="246"/>
      <c r="M310" s="246"/>
      <c r="N310" s="246"/>
      <c r="O310" s="246"/>
      <c r="P310" s="246"/>
      <c r="Q310" s="246"/>
      <c r="R310" s="247"/>
      <c r="S310" s="248"/>
      <c r="T310" s="248"/>
      <c r="U310" s="249"/>
      <c r="V310" s="249"/>
      <c r="W310" s="249"/>
      <c r="X310" s="249"/>
      <c r="Y310" s="249"/>
      <c r="Z310" s="445"/>
      <c r="AA310" s="445"/>
      <c r="AB310" s="445"/>
      <c r="AC310" s="445"/>
      <c r="AD310" s="445"/>
      <c r="AE310" s="249"/>
      <c r="AF310" s="249"/>
      <c r="AG310" s="249"/>
    </row>
    <row r="311">
      <c r="A311" s="242"/>
      <c r="B311" s="243"/>
      <c r="C311" s="242"/>
      <c r="D311" s="242"/>
      <c r="E311" s="242"/>
      <c r="F311" s="242"/>
      <c r="G311" s="242"/>
      <c r="H311" s="244"/>
      <c r="I311" s="242"/>
      <c r="J311" s="245"/>
      <c r="K311" s="246"/>
      <c r="L311" s="246"/>
      <c r="M311" s="246"/>
      <c r="N311" s="246"/>
      <c r="O311" s="246"/>
      <c r="P311" s="246"/>
      <c r="Q311" s="246"/>
      <c r="R311" s="247"/>
      <c r="S311" s="248"/>
      <c r="T311" s="248"/>
      <c r="U311" s="249"/>
      <c r="V311" s="249"/>
      <c r="W311" s="249"/>
      <c r="X311" s="249"/>
      <c r="Y311" s="249"/>
      <c r="Z311" s="445"/>
      <c r="AA311" s="445"/>
      <c r="AB311" s="445"/>
      <c r="AC311" s="445"/>
      <c r="AD311" s="445"/>
      <c r="AE311" s="249"/>
      <c r="AF311" s="249"/>
      <c r="AG311" s="249"/>
    </row>
    <row r="312">
      <c r="A312" s="242"/>
      <c r="B312" s="243"/>
      <c r="C312" s="242"/>
      <c r="D312" s="242"/>
      <c r="E312" s="242"/>
      <c r="F312" s="242"/>
      <c r="G312" s="242"/>
      <c r="H312" s="244"/>
      <c r="I312" s="242"/>
      <c r="J312" s="245"/>
      <c r="K312" s="246"/>
      <c r="L312" s="246"/>
      <c r="M312" s="246"/>
      <c r="N312" s="246"/>
      <c r="O312" s="246"/>
      <c r="P312" s="246"/>
      <c r="Q312" s="246"/>
      <c r="R312" s="247"/>
      <c r="S312" s="248"/>
      <c r="T312" s="248"/>
      <c r="U312" s="249"/>
      <c r="V312" s="249"/>
      <c r="W312" s="249"/>
      <c r="X312" s="249"/>
      <c r="Y312" s="249"/>
      <c r="Z312" s="445"/>
      <c r="AA312" s="445"/>
      <c r="AB312" s="445"/>
      <c r="AC312" s="445"/>
      <c r="AD312" s="445"/>
      <c r="AE312" s="249"/>
      <c r="AF312" s="249"/>
      <c r="AG312" s="249"/>
    </row>
    <row r="313">
      <c r="A313" s="242"/>
      <c r="B313" s="243"/>
      <c r="C313" s="242"/>
      <c r="D313" s="242"/>
      <c r="E313" s="242"/>
      <c r="F313" s="242"/>
      <c r="G313" s="242"/>
      <c r="H313" s="244"/>
      <c r="I313" s="242"/>
      <c r="J313" s="245"/>
      <c r="K313" s="246"/>
      <c r="L313" s="246"/>
      <c r="M313" s="246"/>
      <c r="N313" s="246"/>
      <c r="O313" s="246"/>
      <c r="P313" s="246"/>
      <c r="Q313" s="246"/>
      <c r="R313" s="247"/>
      <c r="S313" s="248"/>
      <c r="T313" s="248"/>
      <c r="U313" s="249"/>
      <c r="V313" s="249"/>
      <c r="W313" s="249"/>
      <c r="X313" s="249"/>
      <c r="Y313" s="249"/>
      <c r="Z313" s="445"/>
      <c r="AA313" s="445"/>
      <c r="AB313" s="445"/>
      <c r="AC313" s="445"/>
      <c r="AD313" s="445"/>
      <c r="AE313" s="249"/>
      <c r="AF313" s="249"/>
      <c r="AG313" s="249"/>
    </row>
    <row r="314">
      <c r="A314" s="242"/>
      <c r="B314" s="243"/>
      <c r="C314" s="242"/>
      <c r="D314" s="242"/>
      <c r="E314" s="242"/>
      <c r="F314" s="242"/>
      <c r="G314" s="242"/>
      <c r="H314" s="244"/>
      <c r="I314" s="242"/>
      <c r="J314" s="245"/>
      <c r="K314" s="246"/>
      <c r="L314" s="246"/>
      <c r="M314" s="246"/>
      <c r="N314" s="246"/>
      <c r="O314" s="246"/>
      <c r="P314" s="246"/>
      <c r="Q314" s="246"/>
      <c r="R314" s="247"/>
      <c r="S314" s="248"/>
      <c r="T314" s="248"/>
      <c r="U314" s="249"/>
      <c r="V314" s="249"/>
      <c r="W314" s="249"/>
      <c r="X314" s="249"/>
      <c r="Y314" s="249"/>
      <c r="Z314" s="445"/>
      <c r="AA314" s="445"/>
      <c r="AB314" s="445"/>
      <c r="AC314" s="445"/>
      <c r="AD314" s="445"/>
      <c r="AE314" s="249"/>
      <c r="AF314" s="249"/>
      <c r="AG314" s="249"/>
    </row>
    <row r="315">
      <c r="A315" s="242"/>
      <c r="B315" s="243"/>
      <c r="C315" s="242"/>
      <c r="D315" s="242"/>
      <c r="E315" s="242"/>
      <c r="F315" s="242"/>
      <c r="G315" s="242"/>
      <c r="H315" s="244"/>
      <c r="I315" s="242"/>
      <c r="J315" s="245"/>
      <c r="K315" s="246"/>
      <c r="L315" s="246"/>
      <c r="M315" s="246"/>
      <c r="N315" s="246"/>
      <c r="O315" s="246"/>
      <c r="P315" s="246"/>
      <c r="Q315" s="246"/>
      <c r="R315" s="247"/>
      <c r="S315" s="248"/>
      <c r="T315" s="248"/>
      <c r="U315" s="249"/>
      <c r="V315" s="249"/>
      <c r="W315" s="249"/>
      <c r="X315" s="249"/>
      <c r="Y315" s="249"/>
      <c r="Z315" s="445"/>
      <c r="AA315" s="445"/>
      <c r="AB315" s="445"/>
      <c r="AC315" s="445"/>
      <c r="AD315" s="445"/>
      <c r="AE315" s="249"/>
      <c r="AF315" s="249"/>
      <c r="AG315" s="249"/>
    </row>
    <row r="316">
      <c r="A316" s="242"/>
      <c r="B316" s="243"/>
      <c r="C316" s="242"/>
      <c r="D316" s="242"/>
      <c r="E316" s="242"/>
      <c r="F316" s="242"/>
      <c r="G316" s="242"/>
      <c r="H316" s="244"/>
      <c r="I316" s="242"/>
      <c r="J316" s="245"/>
      <c r="K316" s="246"/>
      <c r="L316" s="246"/>
      <c r="M316" s="246"/>
      <c r="N316" s="246"/>
      <c r="O316" s="246"/>
      <c r="P316" s="246"/>
      <c r="Q316" s="246"/>
      <c r="R316" s="247"/>
      <c r="S316" s="248"/>
      <c r="T316" s="248"/>
      <c r="U316" s="249"/>
      <c r="V316" s="249"/>
      <c r="W316" s="249"/>
      <c r="X316" s="249"/>
      <c r="Y316" s="249"/>
      <c r="Z316" s="445"/>
      <c r="AA316" s="445"/>
      <c r="AB316" s="445"/>
      <c r="AC316" s="445"/>
      <c r="AD316" s="445"/>
      <c r="AE316" s="249"/>
      <c r="AF316" s="249"/>
      <c r="AG316" s="249"/>
    </row>
    <row r="317">
      <c r="A317" s="242"/>
      <c r="B317" s="243"/>
      <c r="C317" s="242"/>
      <c r="D317" s="242"/>
      <c r="E317" s="242"/>
      <c r="F317" s="242"/>
      <c r="G317" s="242"/>
      <c r="H317" s="244"/>
      <c r="I317" s="242"/>
      <c r="J317" s="245"/>
      <c r="K317" s="246"/>
      <c r="L317" s="246"/>
      <c r="M317" s="246"/>
      <c r="N317" s="246"/>
      <c r="O317" s="246"/>
      <c r="P317" s="246"/>
      <c r="Q317" s="246"/>
      <c r="R317" s="247"/>
      <c r="S317" s="248"/>
      <c r="T317" s="248"/>
      <c r="U317" s="249"/>
      <c r="V317" s="249"/>
      <c r="W317" s="249"/>
      <c r="X317" s="249"/>
      <c r="Y317" s="249"/>
      <c r="Z317" s="445"/>
      <c r="AA317" s="445"/>
      <c r="AB317" s="445"/>
      <c r="AC317" s="445"/>
      <c r="AD317" s="445"/>
      <c r="AE317" s="249"/>
      <c r="AF317" s="249"/>
      <c r="AG317" s="249"/>
    </row>
    <row r="318">
      <c r="A318" s="242"/>
      <c r="B318" s="243"/>
      <c r="C318" s="242"/>
      <c r="D318" s="242"/>
      <c r="E318" s="242"/>
      <c r="F318" s="242"/>
      <c r="G318" s="242"/>
      <c r="H318" s="244"/>
      <c r="I318" s="242"/>
      <c r="J318" s="245"/>
      <c r="K318" s="246"/>
      <c r="L318" s="246"/>
      <c r="M318" s="246"/>
      <c r="N318" s="246"/>
      <c r="O318" s="246"/>
      <c r="P318" s="246"/>
      <c r="Q318" s="246"/>
      <c r="R318" s="247"/>
      <c r="S318" s="248"/>
      <c r="T318" s="248"/>
      <c r="U318" s="249"/>
      <c r="V318" s="249"/>
      <c r="W318" s="249"/>
      <c r="X318" s="249"/>
      <c r="Y318" s="249"/>
      <c r="Z318" s="445"/>
      <c r="AA318" s="445"/>
      <c r="AB318" s="445"/>
      <c r="AC318" s="445"/>
      <c r="AD318" s="445"/>
      <c r="AE318" s="249"/>
      <c r="AF318" s="249"/>
      <c r="AG318" s="249"/>
    </row>
    <row r="319">
      <c r="A319" s="242"/>
      <c r="B319" s="243"/>
      <c r="C319" s="242"/>
      <c r="D319" s="242"/>
      <c r="E319" s="242"/>
      <c r="F319" s="242"/>
      <c r="G319" s="242"/>
      <c r="H319" s="244"/>
      <c r="I319" s="242"/>
      <c r="J319" s="245"/>
      <c r="K319" s="246"/>
      <c r="L319" s="246"/>
      <c r="M319" s="246"/>
      <c r="N319" s="246"/>
      <c r="O319" s="246"/>
      <c r="P319" s="246"/>
      <c r="Q319" s="246"/>
      <c r="R319" s="247"/>
      <c r="S319" s="248"/>
      <c r="T319" s="248"/>
      <c r="U319" s="249"/>
      <c r="V319" s="249"/>
      <c r="W319" s="249"/>
      <c r="X319" s="249"/>
      <c r="Y319" s="249"/>
      <c r="Z319" s="445"/>
      <c r="AA319" s="445"/>
      <c r="AB319" s="445"/>
      <c r="AC319" s="445"/>
      <c r="AD319" s="445"/>
      <c r="AE319" s="249"/>
      <c r="AF319" s="249"/>
      <c r="AG319" s="249"/>
    </row>
    <row r="320">
      <c r="A320" s="242"/>
      <c r="B320" s="243"/>
      <c r="C320" s="242"/>
      <c r="D320" s="242"/>
      <c r="E320" s="242"/>
      <c r="F320" s="242"/>
      <c r="G320" s="242"/>
      <c r="H320" s="244"/>
      <c r="I320" s="242"/>
      <c r="J320" s="245"/>
      <c r="K320" s="246"/>
      <c r="L320" s="246"/>
      <c r="M320" s="246"/>
      <c r="N320" s="246"/>
      <c r="O320" s="246"/>
      <c r="P320" s="246"/>
      <c r="Q320" s="246"/>
      <c r="R320" s="247"/>
      <c r="S320" s="248"/>
      <c r="T320" s="248"/>
      <c r="U320" s="249"/>
      <c r="V320" s="249"/>
      <c r="W320" s="249"/>
      <c r="X320" s="249"/>
      <c r="Y320" s="249"/>
      <c r="Z320" s="445"/>
      <c r="AA320" s="445"/>
      <c r="AB320" s="445"/>
      <c r="AC320" s="445"/>
      <c r="AD320" s="445"/>
      <c r="AE320" s="249"/>
      <c r="AF320" s="249"/>
      <c r="AG320" s="249"/>
    </row>
    <row r="321">
      <c r="A321" s="242"/>
      <c r="B321" s="243"/>
      <c r="C321" s="242"/>
      <c r="D321" s="242"/>
      <c r="E321" s="242"/>
      <c r="F321" s="242"/>
      <c r="G321" s="242"/>
      <c r="H321" s="244"/>
      <c r="I321" s="242"/>
      <c r="J321" s="245"/>
      <c r="K321" s="246"/>
      <c r="L321" s="246"/>
      <c r="M321" s="246"/>
      <c r="N321" s="246"/>
      <c r="O321" s="246"/>
      <c r="P321" s="246"/>
      <c r="Q321" s="246"/>
      <c r="R321" s="247"/>
      <c r="S321" s="248"/>
      <c r="T321" s="248"/>
      <c r="U321" s="249"/>
      <c r="V321" s="249"/>
      <c r="W321" s="249"/>
      <c r="X321" s="249"/>
      <c r="Y321" s="249"/>
      <c r="Z321" s="445"/>
      <c r="AA321" s="445"/>
      <c r="AB321" s="445"/>
      <c r="AC321" s="445"/>
      <c r="AD321" s="445"/>
      <c r="AE321" s="249"/>
      <c r="AF321" s="249"/>
      <c r="AG321" s="249"/>
    </row>
    <row r="322">
      <c r="A322" s="242"/>
      <c r="B322" s="243"/>
      <c r="C322" s="242"/>
      <c r="D322" s="242"/>
      <c r="E322" s="242"/>
      <c r="F322" s="242"/>
      <c r="G322" s="242"/>
      <c r="H322" s="244"/>
      <c r="I322" s="242"/>
      <c r="J322" s="245"/>
      <c r="K322" s="246"/>
      <c r="L322" s="246"/>
      <c r="M322" s="246"/>
      <c r="N322" s="246"/>
      <c r="O322" s="246"/>
      <c r="P322" s="246"/>
      <c r="Q322" s="246"/>
      <c r="R322" s="247"/>
      <c r="S322" s="248"/>
      <c r="T322" s="248"/>
      <c r="U322" s="249"/>
      <c r="V322" s="249"/>
      <c r="W322" s="249"/>
      <c r="X322" s="249"/>
      <c r="Y322" s="249"/>
      <c r="Z322" s="445"/>
      <c r="AA322" s="445"/>
      <c r="AB322" s="445"/>
      <c r="AC322" s="445"/>
      <c r="AD322" s="445"/>
      <c r="AE322" s="249"/>
      <c r="AF322" s="249"/>
      <c r="AG322" s="249"/>
    </row>
    <row r="323">
      <c r="A323" s="242"/>
      <c r="B323" s="243"/>
      <c r="C323" s="242"/>
      <c r="D323" s="242"/>
      <c r="E323" s="242"/>
      <c r="F323" s="242"/>
      <c r="G323" s="242"/>
      <c r="H323" s="244"/>
      <c r="I323" s="242"/>
      <c r="J323" s="245"/>
      <c r="K323" s="246"/>
      <c r="L323" s="246"/>
      <c r="M323" s="246"/>
      <c r="N323" s="246"/>
      <c r="O323" s="246"/>
      <c r="P323" s="246"/>
      <c r="Q323" s="246"/>
      <c r="R323" s="247"/>
      <c r="S323" s="248"/>
      <c r="T323" s="248"/>
      <c r="U323" s="249"/>
      <c r="V323" s="249"/>
      <c r="W323" s="249"/>
      <c r="X323" s="249"/>
      <c r="Y323" s="249"/>
      <c r="Z323" s="445"/>
      <c r="AA323" s="445"/>
      <c r="AB323" s="445"/>
      <c r="AC323" s="445"/>
      <c r="AD323" s="445"/>
      <c r="AE323" s="249"/>
      <c r="AF323" s="249"/>
      <c r="AG323" s="249"/>
    </row>
    <row r="324">
      <c r="A324" s="242"/>
      <c r="B324" s="243"/>
      <c r="C324" s="242"/>
      <c r="D324" s="242"/>
      <c r="E324" s="242"/>
      <c r="F324" s="242"/>
      <c r="G324" s="242"/>
      <c r="H324" s="244"/>
      <c r="I324" s="242"/>
      <c r="J324" s="245"/>
      <c r="K324" s="246"/>
      <c r="L324" s="246"/>
      <c r="M324" s="246"/>
      <c r="N324" s="246"/>
      <c r="O324" s="246"/>
      <c r="P324" s="246"/>
      <c r="Q324" s="246"/>
      <c r="R324" s="247"/>
      <c r="S324" s="248"/>
      <c r="T324" s="248"/>
      <c r="U324" s="249"/>
      <c r="V324" s="249"/>
      <c r="W324" s="249"/>
      <c r="X324" s="249"/>
      <c r="Y324" s="249"/>
      <c r="Z324" s="445"/>
      <c r="AA324" s="445"/>
      <c r="AB324" s="445"/>
      <c r="AC324" s="445"/>
      <c r="AD324" s="445"/>
      <c r="AE324" s="249"/>
      <c r="AF324" s="249"/>
      <c r="AG324" s="249"/>
    </row>
    <row r="325">
      <c r="A325" s="242"/>
      <c r="B325" s="243"/>
      <c r="C325" s="242"/>
      <c r="D325" s="242"/>
      <c r="E325" s="242"/>
      <c r="F325" s="242"/>
      <c r="G325" s="242"/>
      <c r="H325" s="244"/>
      <c r="I325" s="242"/>
      <c r="J325" s="245"/>
      <c r="K325" s="246"/>
      <c r="L325" s="246"/>
      <c r="M325" s="246"/>
      <c r="N325" s="246"/>
      <c r="O325" s="246"/>
      <c r="P325" s="246"/>
      <c r="Q325" s="246"/>
      <c r="R325" s="247"/>
      <c r="S325" s="248"/>
      <c r="T325" s="248"/>
      <c r="U325" s="249"/>
      <c r="V325" s="249"/>
      <c r="W325" s="249"/>
      <c r="X325" s="249"/>
      <c r="Y325" s="249"/>
      <c r="Z325" s="445"/>
      <c r="AA325" s="445"/>
      <c r="AB325" s="445"/>
      <c r="AC325" s="445"/>
      <c r="AD325" s="445"/>
      <c r="AE325" s="249"/>
      <c r="AF325" s="249"/>
      <c r="AG325" s="249"/>
    </row>
    <row r="326">
      <c r="A326" s="242"/>
      <c r="B326" s="243"/>
      <c r="C326" s="242"/>
      <c r="D326" s="242"/>
      <c r="E326" s="242"/>
      <c r="F326" s="242"/>
      <c r="G326" s="242"/>
      <c r="H326" s="244"/>
      <c r="I326" s="242"/>
      <c r="J326" s="245"/>
      <c r="K326" s="246"/>
      <c r="L326" s="246"/>
      <c r="M326" s="246"/>
      <c r="N326" s="246"/>
      <c r="O326" s="246"/>
      <c r="P326" s="246"/>
      <c r="Q326" s="246"/>
      <c r="R326" s="247"/>
      <c r="S326" s="248"/>
      <c r="T326" s="248"/>
      <c r="U326" s="249"/>
      <c r="V326" s="249"/>
      <c r="W326" s="249"/>
      <c r="X326" s="249"/>
      <c r="Y326" s="249"/>
      <c r="Z326" s="445"/>
      <c r="AA326" s="445"/>
      <c r="AB326" s="445"/>
      <c r="AC326" s="445"/>
      <c r="AD326" s="445"/>
      <c r="AE326" s="249"/>
      <c r="AF326" s="249"/>
      <c r="AG326" s="249"/>
    </row>
    <row r="327">
      <c r="A327" s="242"/>
      <c r="B327" s="243"/>
      <c r="C327" s="242"/>
      <c r="D327" s="242"/>
      <c r="E327" s="242"/>
      <c r="F327" s="242"/>
      <c r="G327" s="242"/>
      <c r="H327" s="244"/>
      <c r="I327" s="242"/>
      <c r="J327" s="245"/>
      <c r="K327" s="246"/>
      <c r="L327" s="246"/>
      <c r="M327" s="246"/>
      <c r="N327" s="246"/>
      <c r="O327" s="246"/>
      <c r="P327" s="246"/>
      <c r="Q327" s="246"/>
      <c r="R327" s="247"/>
      <c r="S327" s="248"/>
      <c r="T327" s="248"/>
      <c r="U327" s="249"/>
      <c r="V327" s="249"/>
      <c r="W327" s="249"/>
      <c r="X327" s="249"/>
      <c r="Y327" s="249"/>
      <c r="Z327" s="445"/>
      <c r="AA327" s="445"/>
      <c r="AB327" s="445"/>
      <c r="AC327" s="445"/>
      <c r="AD327" s="445"/>
      <c r="AE327" s="249"/>
      <c r="AF327" s="249"/>
      <c r="AG327" s="249"/>
    </row>
    <row r="328">
      <c r="A328" s="242"/>
      <c r="B328" s="243"/>
      <c r="C328" s="242"/>
      <c r="D328" s="242"/>
      <c r="E328" s="242"/>
      <c r="F328" s="242"/>
      <c r="G328" s="242"/>
      <c r="H328" s="244"/>
      <c r="I328" s="242"/>
      <c r="J328" s="245"/>
      <c r="K328" s="246"/>
      <c r="L328" s="246"/>
      <c r="M328" s="246"/>
      <c r="N328" s="246"/>
      <c r="O328" s="246"/>
      <c r="P328" s="246"/>
      <c r="Q328" s="246"/>
      <c r="R328" s="247"/>
      <c r="S328" s="248"/>
      <c r="T328" s="248"/>
      <c r="U328" s="249"/>
      <c r="V328" s="249"/>
      <c r="W328" s="249"/>
      <c r="X328" s="249"/>
      <c r="Y328" s="249"/>
      <c r="Z328" s="445"/>
      <c r="AA328" s="445"/>
      <c r="AB328" s="445"/>
      <c r="AC328" s="445"/>
      <c r="AD328" s="445"/>
      <c r="AE328" s="249"/>
      <c r="AF328" s="249"/>
      <c r="AG328" s="249"/>
    </row>
    <row r="329">
      <c r="A329" s="242"/>
      <c r="B329" s="243"/>
      <c r="C329" s="242"/>
      <c r="D329" s="242"/>
      <c r="E329" s="242"/>
      <c r="F329" s="242"/>
      <c r="G329" s="242"/>
      <c r="H329" s="244"/>
      <c r="I329" s="242"/>
      <c r="J329" s="245"/>
      <c r="K329" s="246"/>
      <c r="L329" s="246"/>
      <c r="M329" s="246"/>
      <c r="N329" s="246"/>
      <c r="O329" s="246"/>
      <c r="P329" s="246"/>
      <c r="Q329" s="246"/>
      <c r="R329" s="247"/>
      <c r="S329" s="248"/>
      <c r="T329" s="248"/>
      <c r="U329" s="249"/>
      <c r="V329" s="249"/>
      <c r="W329" s="249"/>
      <c r="X329" s="249"/>
      <c r="Y329" s="249"/>
      <c r="Z329" s="445"/>
      <c r="AA329" s="445"/>
      <c r="AB329" s="445"/>
      <c r="AC329" s="445"/>
      <c r="AD329" s="445"/>
      <c r="AE329" s="249"/>
      <c r="AF329" s="249"/>
      <c r="AG329" s="249"/>
    </row>
    <row r="330">
      <c r="A330" s="242"/>
      <c r="B330" s="243"/>
      <c r="C330" s="242"/>
      <c r="D330" s="242"/>
      <c r="E330" s="242"/>
      <c r="F330" s="242"/>
      <c r="G330" s="242"/>
      <c r="H330" s="244"/>
      <c r="I330" s="242"/>
      <c r="J330" s="245"/>
      <c r="K330" s="246"/>
      <c r="L330" s="246"/>
      <c r="M330" s="246"/>
      <c r="N330" s="246"/>
      <c r="O330" s="246"/>
      <c r="P330" s="246"/>
      <c r="Q330" s="246"/>
      <c r="R330" s="247"/>
      <c r="S330" s="248"/>
      <c r="T330" s="248"/>
      <c r="U330" s="249"/>
      <c r="V330" s="249"/>
      <c r="W330" s="249"/>
      <c r="X330" s="249"/>
      <c r="Y330" s="249"/>
      <c r="Z330" s="445"/>
      <c r="AA330" s="445"/>
      <c r="AB330" s="445"/>
      <c r="AC330" s="445"/>
      <c r="AD330" s="445"/>
      <c r="AE330" s="249"/>
      <c r="AF330" s="249"/>
      <c r="AG330" s="249"/>
    </row>
    <row r="331">
      <c r="A331" s="242"/>
      <c r="B331" s="243"/>
      <c r="C331" s="242"/>
      <c r="D331" s="242"/>
      <c r="E331" s="242"/>
      <c r="F331" s="242"/>
      <c r="G331" s="242"/>
      <c r="H331" s="244"/>
      <c r="I331" s="242"/>
      <c r="J331" s="245"/>
      <c r="K331" s="246"/>
      <c r="L331" s="246"/>
      <c r="M331" s="246"/>
      <c r="N331" s="246"/>
      <c r="O331" s="246"/>
      <c r="P331" s="246"/>
      <c r="Q331" s="246"/>
      <c r="R331" s="247"/>
      <c r="S331" s="248"/>
      <c r="T331" s="248"/>
      <c r="U331" s="249"/>
      <c r="V331" s="249"/>
      <c r="W331" s="249"/>
      <c r="X331" s="249"/>
      <c r="Y331" s="249"/>
      <c r="Z331" s="445"/>
      <c r="AA331" s="445"/>
      <c r="AB331" s="445"/>
      <c r="AC331" s="445"/>
      <c r="AD331" s="445"/>
      <c r="AE331" s="249"/>
      <c r="AF331" s="249"/>
      <c r="AG331" s="249"/>
    </row>
    <row r="332">
      <c r="A332" s="242"/>
      <c r="B332" s="243"/>
      <c r="C332" s="242"/>
      <c r="D332" s="242"/>
      <c r="E332" s="242"/>
      <c r="F332" s="242"/>
      <c r="G332" s="242"/>
      <c r="H332" s="244"/>
      <c r="I332" s="242"/>
      <c r="J332" s="245"/>
      <c r="K332" s="246"/>
      <c r="L332" s="246"/>
      <c r="M332" s="246"/>
      <c r="N332" s="246"/>
      <c r="O332" s="246"/>
      <c r="P332" s="246"/>
      <c r="Q332" s="246"/>
      <c r="R332" s="247"/>
      <c r="S332" s="248"/>
      <c r="T332" s="248"/>
      <c r="U332" s="249"/>
      <c r="V332" s="249"/>
      <c r="W332" s="249"/>
      <c r="X332" s="249"/>
      <c r="Y332" s="249"/>
      <c r="Z332" s="445"/>
      <c r="AA332" s="445"/>
      <c r="AB332" s="445"/>
      <c r="AC332" s="445"/>
      <c r="AD332" s="445"/>
      <c r="AE332" s="249"/>
      <c r="AF332" s="249"/>
      <c r="AG332" s="249"/>
    </row>
    <row r="333">
      <c r="A333" s="242"/>
      <c r="B333" s="243"/>
      <c r="C333" s="242"/>
      <c r="D333" s="242"/>
      <c r="E333" s="242"/>
      <c r="F333" s="242"/>
      <c r="G333" s="242"/>
      <c r="H333" s="244"/>
      <c r="I333" s="242"/>
      <c r="J333" s="245"/>
      <c r="K333" s="246"/>
      <c r="L333" s="246"/>
      <c r="M333" s="246"/>
      <c r="N333" s="246"/>
      <c r="O333" s="246"/>
      <c r="P333" s="246"/>
      <c r="Q333" s="246"/>
      <c r="R333" s="247"/>
      <c r="S333" s="248"/>
      <c r="T333" s="248"/>
      <c r="U333" s="249"/>
      <c r="V333" s="249"/>
      <c r="W333" s="249"/>
      <c r="X333" s="249"/>
      <c r="Y333" s="249"/>
      <c r="Z333" s="445"/>
      <c r="AA333" s="445"/>
      <c r="AB333" s="445"/>
      <c r="AC333" s="445"/>
      <c r="AD333" s="445"/>
      <c r="AE333" s="249"/>
      <c r="AF333" s="249"/>
      <c r="AG333" s="249"/>
    </row>
    <row r="334">
      <c r="A334" s="242"/>
      <c r="B334" s="243"/>
      <c r="C334" s="242"/>
      <c r="D334" s="242"/>
      <c r="E334" s="242"/>
      <c r="F334" s="242"/>
      <c r="G334" s="242"/>
      <c r="H334" s="244"/>
      <c r="I334" s="242"/>
      <c r="J334" s="245"/>
      <c r="K334" s="246"/>
      <c r="L334" s="246"/>
      <c r="M334" s="246"/>
      <c r="N334" s="246"/>
      <c r="O334" s="246"/>
      <c r="P334" s="246"/>
      <c r="Q334" s="246"/>
      <c r="R334" s="247"/>
      <c r="S334" s="248"/>
      <c r="T334" s="248"/>
      <c r="U334" s="249"/>
      <c r="V334" s="249"/>
      <c r="W334" s="249"/>
      <c r="X334" s="249"/>
      <c r="Y334" s="249"/>
      <c r="Z334" s="445"/>
      <c r="AA334" s="445"/>
      <c r="AB334" s="445"/>
      <c r="AC334" s="445"/>
      <c r="AD334" s="445"/>
      <c r="AE334" s="249"/>
      <c r="AF334" s="249"/>
      <c r="AG334" s="249"/>
    </row>
    <row r="335">
      <c r="A335" s="242"/>
      <c r="B335" s="243"/>
      <c r="C335" s="242"/>
      <c r="D335" s="242"/>
      <c r="E335" s="242"/>
      <c r="F335" s="242"/>
      <c r="G335" s="242"/>
      <c r="H335" s="244"/>
      <c r="I335" s="242"/>
      <c r="J335" s="245"/>
      <c r="K335" s="246"/>
      <c r="L335" s="246"/>
      <c r="M335" s="246"/>
      <c r="N335" s="246"/>
      <c r="O335" s="246"/>
      <c r="P335" s="246"/>
      <c r="Q335" s="246"/>
      <c r="R335" s="247"/>
      <c r="S335" s="248"/>
      <c r="T335" s="248"/>
      <c r="U335" s="249"/>
      <c r="V335" s="249"/>
      <c r="W335" s="249"/>
      <c r="X335" s="249"/>
      <c r="Y335" s="249"/>
      <c r="Z335" s="445"/>
      <c r="AA335" s="445"/>
      <c r="AB335" s="445"/>
      <c r="AC335" s="445"/>
      <c r="AD335" s="445"/>
      <c r="AE335" s="249"/>
      <c r="AF335" s="249"/>
      <c r="AG335" s="249"/>
    </row>
    <row r="336">
      <c r="A336" s="242"/>
      <c r="B336" s="243"/>
      <c r="C336" s="242"/>
      <c r="D336" s="242"/>
      <c r="E336" s="242"/>
      <c r="F336" s="242"/>
      <c r="G336" s="242"/>
      <c r="H336" s="244"/>
      <c r="I336" s="242"/>
      <c r="J336" s="245"/>
      <c r="K336" s="246"/>
      <c r="L336" s="246"/>
      <c r="M336" s="246"/>
      <c r="N336" s="246"/>
      <c r="O336" s="246"/>
      <c r="P336" s="246"/>
      <c r="Q336" s="246"/>
      <c r="R336" s="247"/>
      <c r="S336" s="248"/>
      <c r="T336" s="248"/>
      <c r="U336" s="249"/>
      <c r="V336" s="249"/>
      <c r="W336" s="249"/>
      <c r="X336" s="249"/>
      <c r="Y336" s="249"/>
      <c r="Z336" s="445"/>
      <c r="AA336" s="445"/>
      <c r="AB336" s="445"/>
      <c r="AC336" s="445"/>
      <c r="AD336" s="445"/>
      <c r="AE336" s="249"/>
      <c r="AF336" s="249"/>
      <c r="AG336" s="249"/>
    </row>
    <row r="337">
      <c r="A337" s="242"/>
      <c r="B337" s="243"/>
      <c r="C337" s="242"/>
      <c r="D337" s="242"/>
      <c r="E337" s="242"/>
      <c r="F337" s="242"/>
      <c r="G337" s="242"/>
      <c r="H337" s="244"/>
      <c r="I337" s="242"/>
      <c r="J337" s="245"/>
      <c r="K337" s="246"/>
      <c r="L337" s="246"/>
      <c r="M337" s="246"/>
      <c r="N337" s="246"/>
      <c r="O337" s="246"/>
      <c r="P337" s="246"/>
      <c r="Q337" s="246"/>
      <c r="R337" s="247"/>
      <c r="S337" s="248"/>
      <c r="T337" s="248"/>
      <c r="U337" s="249"/>
      <c r="V337" s="249"/>
      <c r="W337" s="249"/>
      <c r="X337" s="249"/>
      <c r="Y337" s="249"/>
      <c r="Z337" s="445"/>
      <c r="AA337" s="445"/>
      <c r="AB337" s="445"/>
      <c r="AC337" s="445"/>
      <c r="AD337" s="445"/>
      <c r="AE337" s="249"/>
      <c r="AF337" s="249"/>
      <c r="AG337" s="249"/>
    </row>
    <row r="338">
      <c r="A338" s="242"/>
      <c r="B338" s="243"/>
      <c r="C338" s="242"/>
      <c r="D338" s="242"/>
      <c r="E338" s="242"/>
      <c r="F338" s="242"/>
      <c r="G338" s="242"/>
      <c r="H338" s="244"/>
      <c r="I338" s="242"/>
      <c r="J338" s="245"/>
      <c r="K338" s="246"/>
      <c r="L338" s="246"/>
      <c r="M338" s="246"/>
      <c r="N338" s="246"/>
      <c r="O338" s="246"/>
      <c r="P338" s="246"/>
      <c r="Q338" s="246"/>
      <c r="R338" s="247"/>
      <c r="S338" s="248"/>
      <c r="T338" s="248"/>
      <c r="U338" s="249"/>
      <c r="V338" s="249"/>
      <c r="W338" s="249"/>
      <c r="X338" s="249"/>
      <c r="Y338" s="249"/>
      <c r="Z338" s="445"/>
      <c r="AA338" s="445"/>
      <c r="AB338" s="445"/>
      <c r="AC338" s="445"/>
      <c r="AD338" s="445"/>
      <c r="AE338" s="249"/>
      <c r="AF338" s="249"/>
      <c r="AG338" s="249"/>
    </row>
    <row r="339">
      <c r="A339" s="242"/>
      <c r="B339" s="243"/>
      <c r="C339" s="242"/>
      <c r="D339" s="242"/>
      <c r="E339" s="242"/>
      <c r="F339" s="242"/>
      <c r="G339" s="242"/>
      <c r="H339" s="244"/>
      <c r="I339" s="242"/>
      <c r="J339" s="245"/>
      <c r="K339" s="246"/>
      <c r="L339" s="246"/>
      <c r="M339" s="246"/>
      <c r="N339" s="246"/>
      <c r="O339" s="246"/>
      <c r="P339" s="246"/>
      <c r="Q339" s="246"/>
      <c r="R339" s="247"/>
      <c r="S339" s="248"/>
      <c r="T339" s="248"/>
      <c r="U339" s="249"/>
      <c r="V339" s="249"/>
      <c r="W339" s="249"/>
      <c r="X339" s="249"/>
      <c r="Y339" s="249"/>
      <c r="Z339" s="445"/>
      <c r="AA339" s="445"/>
      <c r="AB339" s="445"/>
      <c r="AC339" s="445"/>
      <c r="AD339" s="445"/>
      <c r="AE339" s="249"/>
      <c r="AF339" s="249"/>
      <c r="AG339" s="249"/>
    </row>
    <row r="340">
      <c r="A340" s="242"/>
      <c r="B340" s="243"/>
      <c r="C340" s="242"/>
      <c r="D340" s="242"/>
      <c r="E340" s="242"/>
      <c r="F340" s="242"/>
      <c r="G340" s="242"/>
      <c r="H340" s="244"/>
      <c r="I340" s="242"/>
      <c r="J340" s="245"/>
      <c r="K340" s="246"/>
      <c r="L340" s="246"/>
      <c r="M340" s="246"/>
      <c r="N340" s="246"/>
      <c r="O340" s="246"/>
      <c r="P340" s="246"/>
      <c r="Q340" s="246"/>
      <c r="R340" s="247"/>
      <c r="S340" s="248"/>
      <c r="T340" s="248"/>
      <c r="U340" s="249"/>
      <c r="V340" s="249"/>
      <c r="W340" s="249"/>
      <c r="X340" s="249"/>
      <c r="Y340" s="249"/>
      <c r="Z340" s="445"/>
      <c r="AA340" s="445"/>
      <c r="AB340" s="445"/>
      <c r="AC340" s="445"/>
      <c r="AD340" s="445"/>
      <c r="AE340" s="249"/>
      <c r="AF340" s="249"/>
      <c r="AG340" s="249"/>
    </row>
    <row r="341">
      <c r="A341" s="242"/>
      <c r="B341" s="243"/>
      <c r="C341" s="242"/>
      <c r="D341" s="242"/>
      <c r="E341" s="242"/>
      <c r="F341" s="242"/>
      <c r="G341" s="242"/>
      <c r="H341" s="244"/>
      <c r="I341" s="242"/>
      <c r="J341" s="245"/>
      <c r="K341" s="246"/>
      <c r="L341" s="246"/>
      <c r="M341" s="246"/>
      <c r="N341" s="246"/>
      <c r="O341" s="246"/>
      <c r="P341" s="246"/>
      <c r="Q341" s="246"/>
      <c r="R341" s="247"/>
      <c r="S341" s="248"/>
      <c r="T341" s="248"/>
      <c r="U341" s="249"/>
      <c r="V341" s="249"/>
      <c r="W341" s="249"/>
      <c r="X341" s="249"/>
      <c r="Y341" s="249"/>
      <c r="Z341" s="445"/>
      <c r="AA341" s="445"/>
      <c r="AB341" s="445"/>
      <c r="AC341" s="445"/>
      <c r="AD341" s="445"/>
      <c r="AE341" s="249"/>
      <c r="AF341" s="249"/>
      <c r="AG341" s="249"/>
    </row>
    <row r="342">
      <c r="A342" s="242"/>
      <c r="B342" s="243"/>
      <c r="C342" s="242"/>
      <c r="D342" s="242"/>
      <c r="E342" s="242"/>
      <c r="F342" s="242"/>
      <c r="G342" s="242"/>
      <c r="H342" s="244"/>
      <c r="I342" s="242"/>
      <c r="J342" s="245"/>
      <c r="K342" s="246"/>
      <c r="L342" s="246"/>
      <c r="M342" s="246"/>
      <c r="N342" s="246"/>
      <c r="O342" s="246"/>
      <c r="P342" s="246"/>
      <c r="Q342" s="246"/>
      <c r="R342" s="247"/>
      <c r="S342" s="248"/>
      <c r="T342" s="248"/>
      <c r="U342" s="249"/>
      <c r="V342" s="249"/>
      <c r="W342" s="249"/>
      <c r="X342" s="249"/>
      <c r="Y342" s="249"/>
      <c r="Z342" s="445"/>
      <c r="AA342" s="445"/>
      <c r="AB342" s="445"/>
      <c r="AC342" s="445"/>
      <c r="AD342" s="445"/>
      <c r="AE342" s="249"/>
      <c r="AF342" s="249"/>
      <c r="AG342" s="249"/>
    </row>
    <row r="343">
      <c r="A343" s="242"/>
      <c r="B343" s="243"/>
      <c r="C343" s="242"/>
      <c r="D343" s="242"/>
      <c r="E343" s="242"/>
      <c r="F343" s="242"/>
      <c r="G343" s="242"/>
      <c r="H343" s="244"/>
      <c r="I343" s="242"/>
      <c r="J343" s="245"/>
      <c r="K343" s="246"/>
      <c r="L343" s="246"/>
      <c r="M343" s="246"/>
      <c r="N343" s="246"/>
      <c r="O343" s="246"/>
      <c r="P343" s="246"/>
      <c r="Q343" s="246"/>
      <c r="R343" s="247"/>
      <c r="S343" s="248"/>
      <c r="T343" s="248"/>
      <c r="U343" s="249"/>
      <c r="V343" s="249"/>
      <c r="W343" s="249"/>
      <c r="X343" s="249"/>
      <c r="Y343" s="249"/>
      <c r="Z343" s="445"/>
      <c r="AA343" s="445"/>
      <c r="AB343" s="445"/>
      <c r="AC343" s="445"/>
      <c r="AD343" s="445"/>
      <c r="AE343" s="249"/>
      <c r="AF343" s="249"/>
      <c r="AG343" s="249"/>
    </row>
    <row r="344">
      <c r="A344" s="242"/>
      <c r="B344" s="243"/>
      <c r="C344" s="242"/>
      <c r="D344" s="242"/>
      <c r="E344" s="242"/>
      <c r="F344" s="242"/>
      <c r="G344" s="242"/>
      <c r="H344" s="244"/>
      <c r="I344" s="242"/>
      <c r="J344" s="245"/>
      <c r="K344" s="246"/>
      <c r="L344" s="246"/>
      <c r="M344" s="246"/>
      <c r="N344" s="246"/>
      <c r="O344" s="246"/>
      <c r="P344" s="246"/>
      <c r="Q344" s="246"/>
      <c r="R344" s="247"/>
      <c r="S344" s="248"/>
      <c r="T344" s="248"/>
      <c r="U344" s="249"/>
      <c r="V344" s="249"/>
      <c r="W344" s="249"/>
      <c r="X344" s="249"/>
      <c r="Y344" s="249"/>
      <c r="Z344" s="445"/>
      <c r="AA344" s="445"/>
      <c r="AB344" s="445"/>
      <c r="AC344" s="445"/>
      <c r="AD344" s="445"/>
      <c r="AE344" s="249"/>
      <c r="AF344" s="249"/>
      <c r="AG344" s="249"/>
    </row>
    <row r="345">
      <c r="A345" s="242"/>
      <c r="B345" s="243"/>
      <c r="C345" s="242"/>
      <c r="D345" s="242"/>
      <c r="E345" s="242"/>
      <c r="F345" s="242"/>
      <c r="G345" s="242"/>
      <c r="H345" s="244"/>
      <c r="I345" s="242"/>
      <c r="J345" s="245"/>
      <c r="K345" s="246"/>
      <c r="L345" s="246"/>
      <c r="M345" s="246"/>
      <c r="N345" s="246"/>
      <c r="O345" s="246"/>
      <c r="P345" s="246"/>
      <c r="Q345" s="246"/>
      <c r="R345" s="247"/>
      <c r="S345" s="248"/>
      <c r="T345" s="248"/>
      <c r="U345" s="249"/>
      <c r="V345" s="249"/>
      <c r="W345" s="249"/>
      <c r="X345" s="249"/>
      <c r="Y345" s="249"/>
      <c r="Z345" s="445"/>
      <c r="AA345" s="445"/>
      <c r="AB345" s="445"/>
      <c r="AC345" s="445"/>
      <c r="AD345" s="445"/>
      <c r="AE345" s="249"/>
      <c r="AF345" s="249"/>
      <c r="AG345" s="249"/>
    </row>
    <row r="346">
      <c r="A346" s="242"/>
      <c r="B346" s="243"/>
      <c r="C346" s="242"/>
      <c r="D346" s="242"/>
      <c r="E346" s="242"/>
      <c r="F346" s="242"/>
      <c r="G346" s="242"/>
      <c r="H346" s="244"/>
      <c r="I346" s="242"/>
      <c r="J346" s="245"/>
      <c r="K346" s="246"/>
      <c r="L346" s="246"/>
      <c r="M346" s="246"/>
      <c r="N346" s="246"/>
      <c r="O346" s="246"/>
      <c r="P346" s="246"/>
      <c r="Q346" s="246"/>
      <c r="R346" s="247"/>
      <c r="S346" s="248"/>
      <c r="T346" s="248"/>
      <c r="U346" s="249"/>
      <c r="V346" s="249"/>
      <c r="W346" s="249"/>
      <c r="X346" s="249"/>
      <c r="Y346" s="249"/>
      <c r="Z346" s="445"/>
      <c r="AA346" s="445"/>
      <c r="AB346" s="445"/>
      <c r="AC346" s="445"/>
      <c r="AD346" s="445"/>
      <c r="AE346" s="249"/>
      <c r="AF346" s="249"/>
      <c r="AG346" s="249"/>
    </row>
    <row r="347">
      <c r="A347" s="242"/>
      <c r="B347" s="243"/>
      <c r="C347" s="242"/>
      <c r="D347" s="242"/>
      <c r="E347" s="242"/>
      <c r="F347" s="242"/>
      <c r="G347" s="242"/>
      <c r="H347" s="244"/>
      <c r="I347" s="242"/>
      <c r="J347" s="245"/>
      <c r="K347" s="246"/>
      <c r="L347" s="246"/>
      <c r="M347" s="246"/>
      <c r="N347" s="246"/>
      <c r="O347" s="246"/>
      <c r="P347" s="246"/>
      <c r="Q347" s="246"/>
      <c r="R347" s="247"/>
      <c r="S347" s="248"/>
      <c r="T347" s="248"/>
      <c r="U347" s="249"/>
      <c r="V347" s="249"/>
      <c r="W347" s="249"/>
      <c r="X347" s="249"/>
      <c r="Y347" s="249"/>
      <c r="Z347" s="445"/>
      <c r="AA347" s="445"/>
      <c r="AB347" s="445"/>
      <c r="AC347" s="445"/>
      <c r="AD347" s="445"/>
      <c r="AE347" s="249"/>
      <c r="AF347" s="249"/>
      <c r="AG347" s="249"/>
    </row>
    <row r="348">
      <c r="A348" s="242"/>
      <c r="B348" s="243"/>
      <c r="C348" s="242"/>
      <c r="D348" s="242"/>
      <c r="E348" s="242"/>
      <c r="F348" s="242"/>
      <c r="G348" s="242"/>
      <c r="H348" s="244"/>
      <c r="I348" s="242"/>
      <c r="J348" s="245"/>
      <c r="K348" s="246"/>
      <c r="L348" s="246"/>
      <c r="M348" s="246"/>
      <c r="N348" s="246"/>
      <c r="O348" s="246"/>
      <c r="P348" s="246"/>
      <c r="Q348" s="246"/>
      <c r="R348" s="247"/>
      <c r="S348" s="248"/>
      <c r="T348" s="248"/>
      <c r="U348" s="249"/>
      <c r="V348" s="249"/>
      <c r="W348" s="249"/>
      <c r="X348" s="249"/>
      <c r="Y348" s="249"/>
      <c r="Z348" s="445"/>
      <c r="AA348" s="445"/>
      <c r="AB348" s="445"/>
      <c r="AC348" s="445"/>
      <c r="AD348" s="445"/>
      <c r="AE348" s="249"/>
      <c r="AF348" s="249"/>
      <c r="AG348" s="249"/>
    </row>
    <row r="349">
      <c r="A349" s="242"/>
      <c r="B349" s="243"/>
      <c r="C349" s="242"/>
      <c r="D349" s="242"/>
      <c r="E349" s="242"/>
      <c r="F349" s="242"/>
      <c r="G349" s="242"/>
      <c r="H349" s="244"/>
      <c r="I349" s="242"/>
      <c r="J349" s="245"/>
      <c r="K349" s="246"/>
      <c r="L349" s="246"/>
      <c r="M349" s="246"/>
      <c r="N349" s="246"/>
      <c r="O349" s="246"/>
      <c r="P349" s="246"/>
      <c r="Q349" s="246"/>
      <c r="R349" s="247"/>
      <c r="S349" s="248"/>
      <c r="T349" s="248"/>
      <c r="U349" s="249"/>
      <c r="V349" s="249"/>
      <c r="W349" s="249"/>
      <c r="X349" s="249"/>
      <c r="Y349" s="249"/>
      <c r="Z349" s="445"/>
      <c r="AA349" s="445"/>
      <c r="AB349" s="445"/>
      <c r="AC349" s="445"/>
      <c r="AD349" s="445"/>
      <c r="AE349" s="249"/>
      <c r="AF349" s="249"/>
      <c r="AG349" s="249"/>
    </row>
    <row r="350">
      <c r="A350" s="242"/>
      <c r="B350" s="243"/>
      <c r="C350" s="242"/>
      <c r="D350" s="242"/>
      <c r="E350" s="242"/>
      <c r="F350" s="242"/>
      <c r="G350" s="242"/>
      <c r="H350" s="244"/>
      <c r="I350" s="242"/>
      <c r="J350" s="245"/>
      <c r="K350" s="246"/>
      <c r="L350" s="246"/>
      <c r="M350" s="246"/>
      <c r="N350" s="246"/>
      <c r="O350" s="246"/>
      <c r="P350" s="246"/>
      <c r="Q350" s="246"/>
      <c r="R350" s="247"/>
      <c r="S350" s="248"/>
      <c r="T350" s="248"/>
      <c r="U350" s="249"/>
      <c r="V350" s="249"/>
      <c r="W350" s="249"/>
      <c r="X350" s="249"/>
      <c r="Y350" s="249"/>
      <c r="Z350" s="445"/>
      <c r="AA350" s="445"/>
      <c r="AB350" s="445"/>
      <c r="AC350" s="445"/>
      <c r="AD350" s="445"/>
      <c r="AE350" s="249"/>
      <c r="AF350" s="249"/>
      <c r="AG350" s="249"/>
    </row>
    <row r="351">
      <c r="A351" s="242"/>
      <c r="B351" s="243"/>
      <c r="C351" s="242"/>
      <c r="D351" s="242"/>
      <c r="E351" s="242"/>
      <c r="F351" s="242"/>
      <c r="G351" s="242"/>
      <c r="H351" s="244"/>
      <c r="I351" s="242"/>
      <c r="J351" s="245"/>
      <c r="K351" s="246"/>
      <c r="L351" s="246"/>
      <c r="M351" s="246"/>
      <c r="N351" s="246"/>
      <c r="O351" s="246"/>
      <c r="P351" s="246"/>
      <c r="Q351" s="246"/>
      <c r="R351" s="247"/>
      <c r="S351" s="248"/>
      <c r="T351" s="248"/>
      <c r="U351" s="249"/>
      <c r="V351" s="249"/>
      <c r="W351" s="249"/>
      <c r="X351" s="249"/>
      <c r="Y351" s="249"/>
      <c r="Z351" s="445"/>
      <c r="AA351" s="445"/>
      <c r="AB351" s="445"/>
      <c r="AC351" s="445"/>
      <c r="AD351" s="445"/>
      <c r="AE351" s="249"/>
      <c r="AF351" s="249"/>
      <c r="AG351" s="249"/>
    </row>
    <row r="352">
      <c r="A352" s="242"/>
      <c r="B352" s="243"/>
      <c r="C352" s="242"/>
      <c r="D352" s="242"/>
      <c r="E352" s="242"/>
      <c r="F352" s="242"/>
      <c r="G352" s="242"/>
      <c r="H352" s="244"/>
      <c r="I352" s="242"/>
      <c r="J352" s="245"/>
      <c r="K352" s="246"/>
      <c r="L352" s="246"/>
      <c r="M352" s="246"/>
      <c r="N352" s="246"/>
      <c r="O352" s="246"/>
      <c r="P352" s="246"/>
      <c r="Q352" s="246"/>
      <c r="R352" s="247"/>
      <c r="S352" s="248"/>
      <c r="T352" s="248"/>
      <c r="U352" s="249"/>
      <c r="V352" s="249"/>
      <c r="W352" s="249"/>
      <c r="X352" s="249"/>
      <c r="Y352" s="249"/>
      <c r="Z352" s="445"/>
      <c r="AA352" s="445"/>
      <c r="AB352" s="445"/>
      <c r="AC352" s="445"/>
      <c r="AD352" s="445"/>
      <c r="AE352" s="249"/>
      <c r="AF352" s="249"/>
      <c r="AG352" s="249"/>
    </row>
    <row r="353">
      <c r="A353" s="242"/>
      <c r="B353" s="243"/>
      <c r="C353" s="242"/>
      <c r="D353" s="242"/>
      <c r="E353" s="242"/>
      <c r="F353" s="242"/>
      <c r="G353" s="242"/>
      <c r="H353" s="244"/>
      <c r="I353" s="242"/>
      <c r="J353" s="245"/>
      <c r="K353" s="246"/>
      <c r="L353" s="246"/>
      <c r="M353" s="246"/>
      <c r="N353" s="246"/>
      <c r="O353" s="246"/>
      <c r="P353" s="246"/>
      <c r="Q353" s="246"/>
      <c r="R353" s="247"/>
      <c r="S353" s="248"/>
      <c r="T353" s="248"/>
      <c r="U353" s="249"/>
      <c r="V353" s="249"/>
      <c r="W353" s="249"/>
      <c r="X353" s="249"/>
      <c r="Y353" s="249"/>
      <c r="Z353" s="445"/>
      <c r="AA353" s="445"/>
      <c r="AB353" s="445"/>
      <c r="AC353" s="445"/>
      <c r="AD353" s="445"/>
      <c r="AE353" s="249"/>
      <c r="AF353" s="249"/>
      <c r="AG353" s="249"/>
    </row>
    <row r="354">
      <c r="A354" s="242"/>
      <c r="B354" s="243"/>
      <c r="C354" s="242"/>
      <c r="D354" s="242"/>
      <c r="E354" s="242"/>
      <c r="F354" s="242"/>
      <c r="G354" s="242"/>
      <c r="H354" s="244"/>
      <c r="I354" s="242"/>
      <c r="J354" s="245"/>
      <c r="K354" s="246"/>
      <c r="L354" s="246"/>
      <c r="M354" s="246"/>
      <c r="N354" s="246"/>
      <c r="O354" s="246"/>
      <c r="P354" s="246"/>
      <c r="Q354" s="246"/>
      <c r="R354" s="247"/>
      <c r="S354" s="248"/>
      <c r="T354" s="248"/>
      <c r="U354" s="249"/>
      <c r="V354" s="249"/>
      <c r="W354" s="249"/>
      <c r="X354" s="249"/>
      <c r="Y354" s="249"/>
      <c r="Z354" s="445"/>
      <c r="AA354" s="445"/>
      <c r="AB354" s="445"/>
      <c r="AC354" s="445"/>
      <c r="AD354" s="445"/>
      <c r="AE354" s="249"/>
      <c r="AF354" s="249"/>
      <c r="AG354" s="249"/>
    </row>
    <row r="355">
      <c r="A355" s="242"/>
      <c r="B355" s="243"/>
      <c r="C355" s="242"/>
      <c r="D355" s="242"/>
      <c r="E355" s="242"/>
      <c r="F355" s="242"/>
      <c r="G355" s="242"/>
      <c r="H355" s="244"/>
      <c r="I355" s="242"/>
      <c r="J355" s="245"/>
      <c r="K355" s="246"/>
      <c r="L355" s="246"/>
      <c r="M355" s="246"/>
      <c r="N355" s="246"/>
      <c r="O355" s="246"/>
      <c r="P355" s="246"/>
      <c r="Q355" s="246"/>
      <c r="R355" s="247"/>
      <c r="S355" s="248"/>
      <c r="T355" s="248"/>
      <c r="U355" s="249"/>
      <c r="V355" s="249"/>
      <c r="W355" s="249"/>
      <c r="X355" s="249"/>
      <c r="Y355" s="249"/>
      <c r="Z355" s="445"/>
      <c r="AA355" s="445"/>
      <c r="AB355" s="445"/>
      <c r="AC355" s="445"/>
      <c r="AD355" s="445"/>
      <c r="AE355" s="249"/>
      <c r="AF355" s="249"/>
      <c r="AG355" s="249"/>
    </row>
    <row r="356">
      <c r="A356" s="242"/>
      <c r="B356" s="243"/>
      <c r="C356" s="242"/>
      <c r="D356" s="242"/>
      <c r="E356" s="242"/>
      <c r="F356" s="242"/>
      <c r="G356" s="242"/>
      <c r="H356" s="244"/>
      <c r="I356" s="242"/>
      <c r="J356" s="245"/>
      <c r="K356" s="246"/>
      <c r="L356" s="246"/>
      <c r="M356" s="246"/>
      <c r="N356" s="246"/>
      <c r="O356" s="246"/>
      <c r="P356" s="246"/>
      <c r="Q356" s="246"/>
      <c r="R356" s="247"/>
      <c r="S356" s="248"/>
      <c r="T356" s="248"/>
      <c r="U356" s="249"/>
      <c r="V356" s="249"/>
      <c r="W356" s="249"/>
      <c r="X356" s="249"/>
      <c r="Y356" s="249"/>
      <c r="Z356" s="445"/>
      <c r="AA356" s="445"/>
      <c r="AB356" s="445"/>
      <c r="AC356" s="445"/>
      <c r="AD356" s="445"/>
      <c r="AE356" s="249"/>
      <c r="AF356" s="249"/>
      <c r="AG356" s="249"/>
    </row>
    <row r="357">
      <c r="A357" s="242"/>
      <c r="B357" s="243"/>
      <c r="C357" s="242"/>
      <c r="D357" s="242"/>
      <c r="E357" s="242"/>
      <c r="F357" s="242"/>
      <c r="G357" s="242"/>
      <c r="H357" s="244"/>
      <c r="I357" s="242"/>
      <c r="J357" s="245"/>
      <c r="K357" s="246"/>
      <c r="L357" s="246"/>
      <c r="M357" s="246"/>
      <c r="N357" s="246"/>
      <c r="O357" s="246"/>
      <c r="P357" s="246"/>
      <c r="Q357" s="246"/>
      <c r="R357" s="247"/>
      <c r="S357" s="248"/>
      <c r="T357" s="248"/>
      <c r="U357" s="249"/>
      <c r="V357" s="249"/>
      <c r="W357" s="249"/>
      <c r="X357" s="249"/>
      <c r="Y357" s="249"/>
      <c r="Z357" s="445"/>
      <c r="AA357" s="445"/>
      <c r="AB357" s="445"/>
      <c r="AC357" s="445"/>
      <c r="AD357" s="445"/>
      <c r="AE357" s="249"/>
      <c r="AF357" s="249"/>
      <c r="AG357" s="249"/>
    </row>
    <row r="358">
      <c r="A358" s="242"/>
      <c r="B358" s="243"/>
      <c r="C358" s="242"/>
      <c r="D358" s="242"/>
      <c r="E358" s="242"/>
      <c r="F358" s="242"/>
      <c r="G358" s="242"/>
      <c r="H358" s="244"/>
      <c r="I358" s="242"/>
      <c r="J358" s="245"/>
      <c r="K358" s="246"/>
      <c r="L358" s="246"/>
      <c r="M358" s="246"/>
      <c r="N358" s="246"/>
      <c r="O358" s="246"/>
      <c r="P358" s="246"/>
      <c r="Q358" s="246"/>
      <c r="R358" s="247"/>
      <c r="S358" s="248"/>
      <c r="T358" s="248"/>
      <c r="U358" s="249"/>
      <c r="V358" s="249"/>
      <c r="W358" s="249"/>
      <c r="X358" s="249"/>
      <c r="Y358" s="249"/>
      <c r="Z358" s="445"/>
      <c r="AA358" s="445"/>
      <c r="AB358" s="445"/>
      <c r="AC358" s="445"/>
      <c r="AD358" s="445"/>
      <c r="AE358" s="249"/>
      <c r="AF358" s="249"/>
      <c r="AG358" s="249"/>
    </row>
    <row r="359">
      <c r="A359" s="242"/>
      <c r="B359" s="243"/>
      <c r="C359" s="242"/>
      <c r="D359" s="242"/>
      <c r="E359" s="242"/>
      <c r="F359" s="242"/>
      <c r="G359" s="242"/>
      <c r="H359" s="244"/>
      <c r="I359" s="242"/>
      <c r="J359" s="245"/>
      <c r="K359" s="246"/>
      <c r="L359" s="246"/>
      <c r="M359" s="246"/>
      <c r="N359" s="246"/>
      <c r="O359" s="246"/>
      <c r="P359" s="246"/>
      <c r="Q359" s="246"/>
      <c r="R359" s="247"/>
      <c r="S359" s="248"/>
      <c r="T359" s="248"/>
      <c r="U359" s="249"/>
      <c r="V359" s="249"/>
      <c r="W359" s="249"/>
      <c r="X359" s="249"/>
      <c r="Y359" s="249"/>
      <c r="Z359" s="445"/>
      <c r="AA359" s="445"/>
      <c r="AB359" s="445"/>
      <c r="AC359" s="445"/>
      <c r="AD359" s="445"/>
      <c r="AE359" s="249"/>
      <c r="AF359" s="249"/>
      <c r="AG359" s="249"/>
    </row>
    <row r="360">
      <c r="A360" s="242"/>
      <c r="B360" s="243"/>
      <c r="C360" s="242"/>
      <c r="D360" s="242"/>
      <c r="E360" s="242"/>
      <c r="F360" s="242"/>
      <c r="G360" s="242"/>
      <c r="H360" s="244"/>
      <c r="I360" s="242"/>
      <c r="J360" s="245"/>
      <c r="K360" s="246"/>
      <c r="L360" s="246"/>
      <c r="M360" s="246"/>
      <c r="N360" s="246"/>
      <c r="O360" s="246"/>
      <c r="P360" s="246"/>
      <c r="Q360" s="246"/>
      <c r="R360" s="247"/>
      <c r="S360" s="248"/>
      <c r="T360" s="248"/>
      <c r="U360" s="249"/>
      <c r="V360" s="249"/>
      <c r="W360" s="249"/>
      <c r="X360" s="249"/>
      <c r="Y360" s="249"/>
      <c r="Z360" s="445"/>
      <c r="AA360" s="445"/>
      <c r="AB360" s="445"/>
      <c r="AC360" s="445"/>
      <c r="AD360" s="445"/>
      <c r="AE360" s="249"/>
      <c r="AF360" s="249"/>
      <c r="AG360" s="249"/>
    </row>
    <row r="361">
      <c r="A361" s="242"/>
      <c r="B361" s="243"/>
      <c r="C361" s="242"/>
      <c r="D361" s="242"/>
      <c r="E361" s="242"/>
      <c r="F361" s="242"/>
      <c r="G361" s="242"/>
      <c r="H361" s="244"/>
      <c r="I361" s="242"/>
      <c r="J361" s="245"/>
      <c r="K361" s="246"/>
      <c r="L361" s="246"/>
      <c r="M361" s="246"/>
      <c r="N361" s="246"/>
      <c r="O361" s="246"/>
      <c r="P361" s="246"/>
      <c r="Q361" s="246"/>
      <c r="R361" s="247"/>
      <c r="S361" s="248"/>
      <c r="T361" s="248"/>
      <c r="U361" s="249"/>
      <c r="V361" s="249"/>
      <c r="W361" s="249"/>
      <c r="X361" s="249"/>
      <c r="Y361" s="249"/>
      <c r="Z361" s="445"/>
      <c r="AA361" s="445"/>
      <c r="AB361" s="445"/>
      <c r="AC361" s="445"/>
      <c r="AD361" s="445"/>
      <c r="AE361" s="249"/>
      <c r="AF361" s="249"/>
      <c r="AG361" s="249"/>
    </row>
    <row r="362">
      <c r="A362" s="242"/>
      <c r="B362" s="243"/>
      <c r="C362" s="242"/>
      <c r="D362" s="242"/>
      <c r="E362" s="242"/>
      <c r="F362" s="242"/>
      <c r="G362" s="242"/>
      <c r="H362" s="244"/>
      <c r="I362" s="242"/>
      <c r="J362" s="245"/>
      <c r="K362" s="246"/>
      <c r="L362" s="246"/>
      <c r="M362" s="246"/>
      <c r="N362" s="246"/>
      <c r="O362" s="246"/>
      <c r="P362" s="246"/>
      <c r="Q362" s="246"/>
      <c r="R362" s="247"/>
      <c r="S362" s="248"/>
      <c r="T362" s="248"/>
      <c r="U362" s="249"/>
      <c r="V362" s="249"/>
      <c r="W362" s="249"/>
      <c r="X362" s="249"/>
      <c r="Y362" s="249"/>
      <c r="Z362" s="445"/>
      <c r="AA362" s="445"/>
      <c r="AB362" s="445"/>
      <c r="AC362" s="445"/>
      <c r="AD362" s="445"/>
      <c r="AE362" s="249"/>
      <c r="AF362" s="249"/>
      <c r="AG362" s="249"/>
    </row>
    <row r="363">
      <c r="A363" s="242"/>
      <c r="B363" s="243"/>
      <c r="C363" s="242"/>
      <c r="D363" s="242"/>
      <c r="E363" s="242"/>
      <c r="F363" s="242"/>
      <c r="G363" s="242"/>
      <c r="H363" s="244"/>
      <c r="I363" s="242"/>
      <c r="J363" s="245"/>
      <c r="K363" s="246"/>
      <c r="L363" s="246"/>
      <c r="M363" s="246"/>
      <c r="N363" s="246"/>
      <c r="O363" s="246"/>
      <c r="P363" s="246"/>
      <c r="Q363" s="246"/>
      <c r="R363" s="247"/>
      <c r="S363" s="248"/>
      <c r="T363" s="248"/>
      <c r="U363" s="249"/>
      <c r="V363" s="249"/>
      <c r="W363" s="249"/>
      <c r="X363" s="249"/>
      <c r="Y363" s="249"/>
      <c r="Z363" s="445"/>
      <c r="AA363" s="445"/>
      <c r="AB363" s="445"/>
      <c r="AC363" s="445"/>
      <c r="AD363" s="445"/>
      <c r="AE363" s="249"/>
      <c r="AF363" s="249"/>
      <c r="AG363" s="249"/>
    </row>
    <row r="364">
      <c r="A364" s="242"/>
      <c r="B364" s="243"/>
      <c r="C364" s="242"/>
      <c r="D364" s="242"/>
      <c r="E364" s="242"/>
      <c r="F364" s="242"/>
      <c r="G364" s="242"/>
      <c r="H364" s="244"/>
      <c r="I364" s="242"/>
      <c r="J364" s="245"/>
      <c r="K364" s="246"/>
      <c r="L364" s="246"/>
      <c r="M364" s="246"/>
      <c r="N364" s="246"/>
      <c r="O364" s="246"/>
      <c r="P364" s="246"/>
      <c r="Q364" s="246"/>
      <c r="R364" s="247"/>
      <c r="S364" s="248"/>
      <c r="T364" s="248"/>
      <c r="U364" s="249"/>
      <c r="V364" s="249"/>
      <c r="W364" s="249"/>
      <c r="X364" s="249"/>
      <c r="Y364" s="249"/>
      <c r="Z364" s="445"/>
      <c r="AA364" s="445"/>
      <c r="AB364" s="445"/>
      <c r="AC364" s="445"/>
      <c r="AD364" s="445"/>
      <c r="AE364" s="249"/>
      <c r="AF364" s="249"/>
      <c r="AG364" s="249"/>
    </row>
    <row r="365">
      <c r="A365" s="242"/>
      <c r="B365" s="243"/>
      <c r="C365" s="242"/>
      <c r="D365" s="242"/>
      <c r="E365" s="242"/>
      <c r="F365" s="242"/>
      <c r="G365" s="242"/>
      <c r="H365" s="244"/>
      <c r="I365" s="242"/>
      <c r="J365" s="245"/>
      <c r="K365" s="246"/>
      <c r="L365" s="246"/>
      <c r="M365" s="246"/>
      <c r="N365" s="246"/>
      <c r="O365" s="246"/>
      <c r="P365" s="246"/>
      <c r="Q365" s="246"/>
      <c r="R365" s="247"/>
      <c r="S365" s="248"/>
      <c r="T365" s="248"/>
      <c r="U365" s="249"/>
      <c r="V365" s="249"/>
      <c r="W365" s="249"/>
      <c r="X365" s="249"/>
      <c r="Y365" s="249"/>
      <c r="Z365" s="445"/>
      <c r="AA365" s="445"/>
      <c r="AB365" s="445"/>
      <c r="AC365" s="445"/>
      <c r="AD365" s="445"/>
      <c r="AE365" s="249"/>
      <c r="AF365" s="249"/>
      <c r="AG365" s="249"/>
    </row>
    <row r="366">
      <c r="A366" s="242"/>
      <c r="B366" s="243"/>
      <c r="C366" s="242"/>
      <c r="D366" s="242"/>
      <c r="E366" s="242"/>
      <c r="F366" s="242"/>
      <c r="G366" s="242"/>
      <c r="H366" s="244"/>
      <c r="I366" s="242"/>
      <c r="J366" s="245"/>
      <c r="K366" s="246"/>
      <c r="L366" s="246"/>
      <c r="M366" s="246"/>
      <c r="N366" s="246"/>
      <c r="O366" s="246"/>
      <c r="P366" s="246"/>
      <c r="Q366" s="246"/>
      <c r="R366" s="247"/>
      <c r="S366" s="248"/>
      <c r="T366" s="248"/>
      <c r="U366" s="249"/>
      <c r="V366" s="249"/>
      <c r="W366" s="249"/>
      <c r="X366" s="249"/>
      <c r="Y366" s="249"/>
      <c r="Z366" s="445"/>
      <c r="AA366" s="445"/>
      <c r="AB366" s="445"/>
      <c r="AC366" s="445"/>
      <c r="AD366" s="445"/>
      <c r="AE366" s="249"/>
      <c r="AF366" s="249"/>
      <c r="AG366" s="249"/>
    </row>
    <row r="367">
      <c r="A367" s="242"/>
      <c r="B367" s="243"/>
      <c r="C367" s="242"/>
      <c r="D367" s="242"/>
      <c r="E367" s="242"/>
      <c r="F367" s="242"/>
      <c r="G367" s="242"/>
      <c r="H367" s="244"/>
      <c r="I367" s="242"/>
      <c r="J367" s="245"/>
      <c r="K367" s="246"/>
      <c r="L367" s="246"/>
      <c r="M367" s="246"/>
      <c r="N367" s="246"/>
      <c r="O367" s="246"/>
      <c r="P367" s="246"/>
      <c r="Q367" s="246"/>
      <c r="R367" s="247"/>
      <c r="S367" s="248"/>
      <c r="T367" s="248"/>
      <c r="U367" s="249"/>
      <c r="V367" s="249"/>
      <c r="W367" s="249"/>
      <c r="X367" s="249"/>
      <c r="Y367" s="249"/>
      <c r="Z367" s="445"/>
      <c r="AA367" s="445"/>
      <c r="AB367" s="445"/>
      <c r="AC367" s="445"/>
      <c r="AD367" s="445"/>
      <c r="AE367" s="249"/>
      <c r="AF367" s="249"/>
      <c r="AG367" s="249"/>
    </row>
    <row r="368">
      <c r="A368" s="242"/>
      <c r="B368" s="243"/>
      <c r="C368" s="242"/>
      <c r="D368" s="242"/>
      <c r="E368" s="242"/>
      <c r="F368" s="242"/>
      <c r="G368" s="242"/>
      <c r="H368" s="244"/>
      <c r="I368" s="242"/>
      <c r="J368" s="245"/>
      <c r="K368" s="246"/>
      <c r="L368" s="246"/>
      <c r="M368" s="246"/>
      <c r="N368" s="246"/>
      <c r="O368" s="246"/>
      <c r="P368" s="246"/>
      <c r="Q368" s="246"/>
      <c r="R368" s="247"/>
      <c r="S368" s="248"/>
      <c r="T368" s="248"/>
      <c r="U368" s="249"/>
      <c r="V368" s="249"/>
      <c r="W368" s="249"/>
      <c r="X368" s="249"/>
      <c r="Y368" s="249"/>
      <c r="Z368" s="445"/>
      <c r="AA368" s="445"/>
      <c r="AB368" s="445"/>
      <c r="AC368" s="445"/>
      <c r="AD368" s="445"/>
      <c r="AE368" s="249"/>
      <c r="AF368" s="249"/>
      <c r="AG368" s="249"/>
    </row>
    <row r="369">
      <c r="A369" s="242"/>
      <c r="B369" s="243"/>
      <c r="C369" s="242"/>
      <c r="D369" s="242"/>
      <c r="E369" s="242"/>
      <c r="F369" s="242"/>
      <c r="G369" s="242"/>
      <c r="H369" s="244"/>
      <c r="I369" s="242"/>
      <c r="J369" s="245"/>
      <c r="K369" s="246"/>
      <c r="L369" s="246"/>
      <c r="M369" s="246"/>
      <c r="N369" s="246"/>
      <c r="O369" s="246"/>
      <c r="P369" s="246"/>
      <c r="Q369" s="246"/>
      <c r="R369" s="247"/>
      <c r="S369" s="248"/>
      <c r="T369" s="248"/>
      <c r="U369" s="249"/>
      <c r="V369" s="249"/>
      <c r="W369" s="249"/>
      <c r="X369" s="249"/>
      <c r="Y369" s="249"/>
      <c r="Z369" s="445"/>
      <c r="AA369" s="445"/>
      <c r="AB369" s="445"/>
      <c r="AC369" s="445"/>
      <c r="AD369" s="445"/>
      <c r="AE369" s="249"/>
      <c r="AF369" s="249"/>
      <c r="AG369" s="249"/>
    </row>
    <row r="370">
      <c r="A370" s="242"/>
      <c r="B370" s="243"/>
      <c r="C370" s="242"/>
      <c r="D370" s="242"/>
      <c r="E370" s="242"/>
      <c r="F370" s="242"/>
      <c r="G370" s="242"/>
      <c r="H370" s="244"/>
      <c r="I370" s="242"/>
      <c r="J370" s="245"/>
      <c r="K370" s="246"/>
      <c r="L370" s="246"/>
      <c r="M370" s="246"/>
      <c r="N370" s="246"/>
      <c r="O370" s="246"/>
      <c r="P370" s="246"/>
      <c r="Q370" s="246"/>
      <c r="R370" s="247"/>
      <c r="S370" s="248"/>
      <c r="T370" s="248"/>
      <c r="U370" s="249"/>
      <c r="V370" s="249"/>
      <c r="W370" s="249"/>
      <c r="X370" s="249"/>
      <c r="Y370" s="249"/>
      <c r="Z370" s="445"/>
      <c r="AA370" s="445"/>
      <c r="AB370" s="445"/>
      <c r="AC370" s="445"/>
      <c r="AD370" s="445"/>
      <c r="AE370" s="249"/>
      <c r="AF370" s="249"/>
      <c r="AG370" s="249"/>
    </row>
    <row r="371">
      <c r="A371" s="242"/>
      <c r="B371" s="243"/>
      <c r="C371" s="242"/>
      <c r="D371" s="242"/>
      <c r="E371" s="242"/>
      <c r="F371" s="242"/>
      <c r="G371" s="242"/>
      <c r="H371" s="244"/>
      <c r="I371" s="242"/>
      <c r="J371" s="245"/>
      <c r="K371" s="246"/>
      <c r="L371" s="246"/>
      <c r="M371" s="246"/>
      <c r="N371" s="246"/>
      <c r="O371" s="246"/>
      <c r="P371" s="246"/>
      <c r="Q371" s="246"/>
      <c r="R371" s="247"/>
      <c r="S371" s="248"/>
      <c r="T371" s="248"/>
      <c r="U371" s="249"/>
      <c r="V371" s="249"/>
      <c r="W371" s="249"/>
      <c r="X371" s="249"/>
      <c r="Y371" s="249"/>
      <c r="Z371" s="445"/>
      <c r="AA371" s="445"/>
      <c r="AB371" s="445"/>
      <c r="AC371" s="445"/>
      <c r="AD371" s="445"/>
      <c r="AE371" s="249"/>
      <c r="AF371" s="249"/>
      <c r="AG371" s="249"/>
    </row>
    <row r="372">
      <c r="A372" s="242"/>
      <c r="B372" s="243"/>
      <c r="C372" s="242"/>
      <c r="D372" s="242"/>
      <c r="E372" s="242"/>
      <c r="F372" s="242"/>
      <c r="G372" s="242"/>
      <c r="H372" s="244"/>
      <c r="I372" s="242"/>
      <c r="J372" s="245"/>
      <c r="K372" s="246"/>
      <c r="L372" s="246"/>
      <c r="M372" s="246"/>
      <c r="N372" s="246"/>
      <c r="O372" s="246"/>
      <c r="P372" s="246"/>
      <c r="Q372" s="246"/>
      <c r="R372" s="247"/>
      <c r="S372" s="248"/>
      <c r="T372" s="248"/>
      <c r="U372" s="249"/>
      <c r="V372" s="249"/>
      <c r="W372" s="249"/>
      <c r="X372" s="249"/>
      <c r="Y372" s="249"/>
      <c r="Z372" s="445"/>
      <c r="AA372" s="445"/>
      <c r="AB372" s="445"/>
      <c r="AC372" s="445"/>
      <c r="AD372" s="445"/>
      <c r="AE372" s="249"/>
      <c r="AF372" s="249"/>
      <c r="AG372" s="249"/>
    </row>
    <row r="373">
      <c r="A373" s="242"/>
      <c r="B373" s="243"/>
      <c r="C373" s="242"/>
      <c r="D373" s="242"/>
      <c r="E373" s="242"/>
      <c r="F373" s="242"/>
      <c r="G373" s="242"/>
      <c r="H373" s="244"/>
      <c r="I373" s="242"/>
      <c r="J373" s="245"/>
      <c r="K373" s="246"/>
      <c r="L373" s="246"/>
      <c r="M373" s="246"/>
      <c r="N373" s="246"/>
      <c r="O373" s="246"/>
      <c r="P373" s="246"/>
      <c r="Q373" s="246"/>
      <c r="R373" s="247"/>
      <c r="S373" s="248"/>
      <c r="T373" s="248"/>
      <c r="U373" s="249"/>
      <c r="V373" s="249"/>
      <c r="W373" s="249"/>
      <c r="X373" s="249"/>
      <c r="Y373" s="249"/>
      <c r="Z373" s="445"/>
      <c r="AA373" s="445"/>
      <c r="AB373" s="445"/>
      <c r="AC373" s="445"/>
      <c r="AD373" s="445"/>
      <c r="AE373" s="249"/>
      <c r="AF373" s="249"/>
      <c r="AG373" s="249"/>
    </row>
    <row r="374">
      <c r="A374" s="242"/>
      <c r="B374" s="243"/>
      <c r="C374" s="242"/>
      <c r="D374" s="242"/>
      <c r="E374" s="242"/>
      <c r="F374" s="242"/>
      <c r="G374" s="242"/>
      <c r="H374" s="244"/>
      <c r="I374" s="242"/>
      <c r="J374" s="245"/>
      <c r="K374" s="246"/>
      <c r="L374" s="246"/>
      <c r="M374" s="246"/>
      <c r="N374" s="246"/>
      <c r="O374" s="246"/>
      <c r="P374" s="246"/>
      <c r="Q374" s="246"/>
      <c r="R374" s="247"/>
      <c r="S374" s="248"/>
      <c r="T374" s="248"/>
      <c r="U374" s="249"/>
      <c r="V374" s="249"/>
      <c r="W374" s="249"/>
      <c r="X374" s="249"/>
      <c r="Y374" s="249"/>
      <c r="Z374" s="445"/>
      <c r="AA374" s="445"/>
      <c r="AB374" s="445"/>
      <c r="AC374" s="445"/>
      <c r="AD374" s="445"/>
      <c r="AE374" s="249"/>
      <c r="AF374" s="249"/>
      <c r="AG374" s="249"/>
    </row>
    <row r="375">
      <c r="A375" s="242"/>
      <c r="B375" s="243"/>
      <c r="C375" s="242"/>
      <c r="D375" s="242"/>
      <c r="E375" s="242"/>
      <c r="F375" s="242"/>
      <c r="G375" s="242"/>
      <c r="H375" s="244"/>
      <c r="I375" s="242"/>
      <c r="J375" s="245"/>
      <c r="K375" s="246"/>
      <c r="L375" s="246"/>
      <c r="M375" s="246"/>
      <c r="N375" s="246"/>
      <c r="O375" s="246"/>
      <c r="P375" s="246"/>
      <c r="Q375" s="246"/>
      <c r="R375" s="247"/>
      <c r="S375" s="248"/>
      <c r="T375" s="248"/>
      <c r="U375" s="249"/>
      <c r="V375" s="249"/>
      <c r="W375" s="249"/>
      <c r="X375" s="249"/>
      <c r="Y375" s="249"/>
      <c r="Z375" s="445"/>
      <c r="AA375" s="445"/>
      <c r="AB375" s="445"/>
      <c r="AC375" s="445"/>
      <c r="AD375" s="445"/>
      <c r="AE375" s="249"/>
      <c r="AF375" s="249"/>
      <c r="AG375" s="249"/>
    </row>
    <row r="376">
      <c r="A376" s="242"/>
      <c r="B376" s="243"/>
      <c r="C376" s="242"/>
      <c r="D376" s="242"/>
      <c r="E376" s="242"/>
      <c r="F376" s="242"/>
      <c r="G376" s="242"/>
      <c r="H376" s="244"/>
      <c r="I376" s="242"/>
      <c r="J376" s="245"/>
      <c r="K376" s="246"/>
      <c r="L376" s="246"/>
      <c r="M376" s="246"/>
      <c r="N376" s="246"/>
      <c r="O376" s="246"/>
      <c r="P376" s="246"/>
      <c r="Q376" s="246"/>
      <c r="R376" s="247"/>
      <c r="S376" s="248"/>
      <c r="T376" s="248"/>
      <c r="U376" s="249"/>
      <c r="V376" s="249"/>
      <c r="W376" s="249"/>
      <c r="X376" s="249"/>
      <c r="Y376" s="249"/>
      <c r="Z376" s="445"/>
      <c r="AA376" s="445"/>
      <c r="AB376" s="445"/>
      <c r="AC376" s="445"/>
      <c r="AD376" s="445"/>
      <c r="AE376" s="249"/>
      <c r="AF376" s="249"/>
      <c r="AG376" s="249"/>
    </row>
    <row r="377">
      <c r="A377" s="242"/>
      <c r="B377" s="243"/>
      <c r="C377" s="242"/>
      <c r="D377" s="242"/>
      <c r="E377" s="242"/>
      <c r="F377" s="242"/>
      <c r="G377" s="242"/>
      <c r="H377" s="244"/>
      <c r="I377" s="242"/>
      <c r="J377" s="245"/>
      <c r="K377" s="246"/>
      <c r="L377" s="246"/>
      <c r="M377" s="246"/>
      <c r="N377" s="246"/>
      <c r="O377" s="246"/>
      <c r="P377" s="246"/>
      <c r="Q377" s="246"/>
      <c r="R377" s="247"/>
      <c r="S377" s="248"/>
      <c r="T377" s="248"/>
      <c r="U377" s="249"/>
      <c r="V377" s="249"/>
      <c r="W377" s="249"/>
      <c r="X377" s="249"/>
      <c r="Y377" s="249"/>
      <c r="Z377" s="445"/>
      <c r="AA377" s="445"/>
      <c r="AB377" s="445"/>
      <c r="AC377" s="445"/>
      <c r="AD377" s="445"/>
      <c r="AE377" s="249"/>
      <c r="AF377" s="249"/>
      <c r="AG377" s="249"/>
    </row>
    <row r="378">
      <c r="A378" s="242"/>
      <c r="B378" s="243"/>
      <c r="C378" s="242"/>
      <c r="D378" s="242"/>
      <c r="E378" s="242"/>
      <c r="F378" s="242"/>
      <c r="G378" s="242"/>
      <c r="H378" s="244"/>
      <c r="I378" s="242"/>
      <c r="J378" s="245"/>
      <c r="K378" s="246"/>
      <c r="L378" s="246"/>
      <c r="M378" s="246"/>
      <c r="N378" s="246"/>
      <c r="O378" s="246"/>
      <c r="P378" s="246"/>
      <c r="Q378" s="246"/>
      <c r="R378" s="247"/>
      <c r="S378" s="248"/>
      <c r="T378" s="248"/>
      <c r="U378" s="249"/>
      <c r="V378" s="249"/>
      <c r="W378" s="249"/>
      <c r="X378" s="249"/>
      <c r="Y378" s="249"/>
      <c r="Z378" s="445"/>
      <c r="AA378" s="445"/>
      <c r="AB378" s="445"/>
      <c r="AC378" s="445"/>
      <c r="AD378" s="445"/>
      <c r="AE378" s="249"/>
      <c r="AF378" s="249"/>
      <c r="AG378" s="249"/>
    </row>
    <row r="379">
      <c r="A379" s="242"/>
      <c r="B379" s="243"/>
      <c r="C379" s="242"/>
      <c r="D379" s="242"/>
      <c r="E379" s="242"/>
      <c r="F379" s="242"/>
      <c r="G379" s="242"/>
      <c r="H379" s="244"/>
      <c r="I379" s="242"/>
      <c r="J379" s="245"/>
      <c r="K379" s="246"/>
      <c r="L379" s="246"/>
      <c r="M379" s="246"/>
      <c r="N379" s="246"/>
      <c r="O379" s="246"/>
      <c r="P379" s="246"/>
      <c r="Q379" s="246"/>
      <c r="R379" s="247"/>
      <c r="S379" s="248"/>
      <c r="T379" s="248"/>
      <c r="U379" s="249"/>
      <c r="V379" s="249"/>
      <c r="W379" s="249"/>
      <c r="X379" s="249"/>
      <c r="Y379" s="249"/>
      <c r="Z379" s="445"/>
      <c r="AA379" s="445"/>
      <c r="AB379" s="445"/>
      <c r="AC379" s="445"/>
      <c r="AD379" s="445"/>
      <c r="AE379" s="249"/>
      <c r="AF379" s="249"/>
      <c r="AG379" s="249"/>
    </row>
    <row r="380">
      <c r="A380" s="242"/>
      <c r="B380" s="243"/>
      <c r="C380" s="242"/>
      <c r="D380" s="242"/>
      <c r="E380" s="242"/>
      <c r="F380" s="242"/>
      <c r="G380" s="242"/>
      <c r="H380" s="244"/>
      <c r="I380" s="242"/>
      <c r="J380" s="245"/>
      <c r="K380" s="246"/>
      <c r="L380" s="246"/>
      <c r="M380" s="246"/>
      <c r="N380" s="246"/>
      <c r="O380" s="246"/>
      <c r="P380" s="246"/>
      <c r="Q380" s="246"/>
      <c r="R380" s="247"/>
      <c r="S380" s="248"/>
      <c r="T380" s="248"/>
      <c r="U380" s="249"/>
      <c r="V380" s="249"/>
      <c r="W380" s="249"/>
      <c r="X380" s="249"/>
      <c r="Y380" s="249"/>
      <c r="Z380" s="445"/>
      <c r="AA380" s="445"/>
      <c r="AB380" s="445"/>
      <c r="AC380" s="445"/>
      <c r="AD380" s="445"/>
      <c r="AE380" s="249"/>
      <c r="AF380" s="249"/>
      <c r="AG380" s="249"/>
    </row>
    <row r="381">
      <c r="A381" s="242"/>
      <c r="B381" s="243"/>
      <c r="C381" s="242"/>
      <c r="D381" s="242"/>
      <c r="E381" s="242"/>
      <c r="F381" s="242"/>
      <c r="G381" s="242"/>
      <c r="H381" s="244"/>
      <c r="I381" s="242"/>
      <c r="J381" s="245"/>
      <c r="K381" s="246"/>
      <c r="L381" s="246"/>
      <c r="M381" s="246"/>
      <c r="N381" s="246"/>
      <c r="O381" s="246"/>
      <c r="P381" s="246"/>
      <c r="Q381" s="246"/>
      <c r="R381" s="247"/>
      <c r="S381" s="248"/>
      <c r="T381" s="248"/>
      <c r="U381" s="249"/>
      <c r="V381" s="249"/>
      <c r="W381" s="249"/>
      <c r="X381" s="249"/>
      <c r="Y381" s="249"/>
      <c r="Z381" s="445"/>
      <c r="AA381" s="445"/>
      <c r="AB381" s="445"/>
      <c r="AC381" s="445"/>
      <c r="AD381" s="445"/>
      <c r="AE381" s="249"/>
      <c r="AF381" s="249"/>
      <c r="AG381" s="249"/>
    </row>
    <row r="382">
      <c r="A382" s="242"/>
      <c r="B382" s="243"/>
      <c r="C382" s="242"/>
      <c r="D382" s="242"/>
      <c r="E382" s="242"/>
      <c r="F382" s="242"/>
      <c r="G382" s="242"/>
      <c r="H382" s="244"/>
      <c r="I382" s="242"/>
      <c r="J382" s="245"/>
      <c r="K382" s="246"/>
      <c r="L382" s="246"/>
      <c r="M382" s="246"/>
      <c r="N382" s="246"/>
      <c r="O382" s="246"/>
      <c r="P382" s="246"/>
      <c r="Q382" s="246"/>
      <c r="R382" s="247"/>
      <c r="S382" s="248"/>
      <c r="T382" s="248"/>
      <c r="U382" s="249"/>
      <c r="V382" s="249"/>
      <c r="W382" s="249"/>
      <c r="X382" s="249"/>
      <c r="Y382" s="249"/>
      <c r="Z382" s="445"/>
      <c r="AA382" s="445"/>
      <c r="AB382" s="445"/>
      <c r="AC382" s="445"/>
      <c r="AD382" s="445"/>
      <c r="AE382" s="249"/>
      <c r="AF382" s="249"/>
      <c r="AG382" s="249"/>
    </row>
    <row r="383">
      <c r="A383" s="242"/>
      <c r="B383" s="243"/>
      <c r="C383" s="242"/>
      <c r="D383" s="242"/>
      <c r="E383" s="242"/>
      <c r="F383" s="242"/>
      <c r="G383" s="242"/>
      <c r="H383" s="244"/>
      <c r="I383" s="242"/>
      <c r="J383" s="245"/>
      <c r="K383" s="246"/>
      <c r="L383" s="246"/>
      <c r="M383" s="246"/>
      <c r="N383" s="246"/>
      <c r="O383" s="246"/>
      <c r="P383" s="246"/>
      <c r="Q383" s="246"/>
      <c r="R383" s="247"/>
      <c r="S383" s="248"/>
      <c r="T383" s="248"/>
      <c r="U383" s="249"/>
      <c r="V383" s="249"/>
      <c r="W383" s="249"/>
      <c r="X383" s="249"/>
      <c r="Y383" s="249"/>
      <c r="Z383" s="445"/>
      <c r="AA383" s="445"/>
      <c r="AB383" s="445"/>
      <c r="AC383" s="445"/>
      <c r="AD383" s="445"/>
      <c r="AE383" s="249"/>
      <c r="AF383" s="249"/>
      <c r="AG383" s="249"/>
    </row>
    <row r="384">
      <c r="A384" s="242"/>
      <c r="B384" s="243"/>
      <c r="C384" s="242"/>
      <c r="D384" s="242"/>
      <c r="E384" s="242"/>
      <c r="F384" s="242"/>
      <c r="G384" s="242"/>
      <c r="H384" s="244"/>
      <c r="I384" s="242"/>
      <c r="J384" s="245"/>
      <c r="K384" s="246"/>
      <c r="L384" s="246"/>
      <c r="M384" s="246"/>
      <c r="N384" s="246"/>
      <c r="O384" s="246"/>
      <c r="P384" s="246"/>
      <c r="Q384" s="246"/>
      <c r="R384" s="247"/>
      <c r="S384" s="248"/>
      <c r="T384" s="248"/>
      <c r="U384" s="249"/>
      <c r="V384" s="249"/>
      <c r="W384" s="249"/>
      <c r="X384" s="249"/>
      <c r="Y384" s="249"/>
      <c r="Z384" s="445"/>
      <c r="AA384" s="445"/>
      <c r="AB384" s="445"/>
      <c r="AC384" s="445"/>
      <c r="AD384" s="445"/>
      <c r="AE384" s="249"/>
      <c r="AF384" s="249"/>
      <c r="AG384" s="249"/>
    </row>
    <row r="385">
      <c r="A385" s="242"/>
      <c r="B385" s="243"/>
      <c r="C385" s="242"/>
      <c r="D385" s="242"/>
      <c r="E385" s="242"/>
      <c r="F385" s="242"/>
      <c r="G385" s="242"/>
      <c r="H385" s="244"/>
      <c r="I385" s="242"/>
      <c r="J385" s="245"/>
      <c r="K385" s="246"/>
      <c r="L385" s="246"/>
      <c r="M385" s="246"/>
      <c r="N385" s="246"/>
      <c r="O385" s="246"/>
      <c r="P385" s="246"/>
      <c r="Q385" s="246"/>
      <c r="R385" s="247"/>
      <c r="S385" s="248"/>
      <c r="T385" s="248"/>
      <c r="U385" s="249"/>
      <c r="V385" s="249"/>
      <c r="W385" s="249"/>
      <c r="X385" s="249"/>
      <c r="Y385" s="249"/>
      <c r="Z385" s="445"/>
      <c r="AA385" s="445"/>
      <c r="AB385" s="445"/>
      <c r="AC385" s="445"/>
      <c r="AD385" s="445"/>
      <c r="AE385" s="249"/>
      <c r="AF385" s="249"/>
      <c r="AG385" s="249"/>
    </row>
    <row r="386">
      <c r="A386" s="242"/>
      <c r="B386" s="243"/>
      <c r="C386" s="242"/>
      <c r="D386" s="242"/>
      <c r="E386" s="242"/>
      <c r="F386" s="242"/>
      <c r="G386" s="242"/>
      <c r="H386" s="244"/>
      <c r="I386" s="242"/>
      <c r="J386" s="245"/>
      <c r="K386" s="246"/>
      <c r="L386" s="246"/>
      <c r="M386" s="246"/>
      <c r="N386" s="246"/>
      <c r="O386" s="246"/>
      <c r="P386" s="246"/>
      <c r="Q386" s="246"/>
      <c r="R386" s="247"/>
      <c r="S386" s="248"/>
      <c r="T386" s="248"/>
      <c r="U386" s="249"/>
      <c r="V386" s="249"/>
      <c r="W386" s="249"/>
      <c r="X386" s="249"/>
      <c r="Y386" s="249"/>
      <c r="Z386" s="445"/>
      <c r="AA386" s="445"/>
      <c r="AB386" s="445"/>
      <c r="AC386" s="445"/>
      <c r="AD386" s="445"/>
      <c r="AE386" s="249"/>
      <c r="AF386" s="249"/>
      <c r="AG386" s="249"/>
    </row>
    <row r="387">
      <c r="A387" s="242"/>
      <c r="B387" s="243"/>
      <c r="C387" s="242"/>
      <c r="D387" s="242"/>
      <c r="E387" s="242"/>
      <c r="F387" s="242"/>
      <c r="G387" s="242"/>
      <c r="H387" s="244"/>
      <c r="I387" s="242"/>
      <c r="J387" s="245"/>
      <c r="K387" s="246"/>
      <c r="L387" s="246"/>
      <c r="M387" s="246"/>
      <c r="N387" s="246"/>
      <c r="O387" s="246"/>
      <c r="P387" s="246"/>
      <c r="Q387" s="246"/>
      <c r="R387" s="247"/>
      <c r="S387" s="248"/>
      <c r="T387" s="248"/>
      <c r="U387" s="249"/>
      <c r="V387" s="249"/>
      <c r="W387" s="249"/>
      <c r="X387" s="249"/>
      <c r="Y387" s="249"/>
      <c r="Z387" s="445"/>
      <c r="AA387" s="445"/>
      <c r="AB387" s="445"/>
      <c r="AC387" s="445"/>
      <c r="AD387" s="445"/>
      <c r="AE387" s="249"/>
      <c r="AF387" s="249"/>
      <c r="AG387" s="249"/>
    </row>
    <row r="388">
      <c r="A388" s="242"/>
      <c r="B388" s="243"/>
      <c r="C388" s="242"/>
      <c r="D388" s="242"/>
      <c r="E388" s="242"/>
      <c r="F388" s="242"/>
      <c r="G388" s="242"/>
      <c r="H388" s="244"/>
      <c r="I388" s="242"/>
      <c r="J388" s="245"/>
      <c r="K388" s="246"/>
      <c r="L388" s="246"/>
      <c r="M388" s="246"/>
      <c r="N388" s="246"/>
      <c r="O388" s="246"/>
      <c r="P388" s="246"/>
      <c r="Q388" s="246"/>
      <c r="R388" s="247"/>
      <c r="S388" s="248"/>
      <c r="T388" s="248"/>
      <c r="U388" s="249"/>
      <c r="V388" s="249"/>
      <c r="W388" s="249"/>
      <c r="X388" s="249"/>
      <c r="Y388" s="249"/>
      <c r="Z388" s="445"/>
      <c r="AA388" s="445"/>
      <c r="AB388" s="445"/>
      <c r="AC388" s="445"/>
      <c r="AD388" s="445"/>
      <c r="AE388" s="249"/>
      <c r="AF388" s="249"/>
      <c r="AG388" s="249"/>
    </row>
    <row r="389">
      <c r="A389" s="242"/>
      <c r="B389" s="243"/>
      <c r="C389" s="242"/>
      <c r="D389" s="242"/>
      <c r="E389" s="242"/>
      <c r="F389" s="242"/>
      <c r="G389" s="242"/>
      <c r="H389" s="244"/>
      <c r="I389" s="242"/>
      <c r="J389" s="245"/>
      <c r="K389" s="246"/>
      <c r="L389" s="246"/>
      <c r="M389" s="246"/>
      <c r="N389" s="246"/>
      <c r="O389" s="246"/>
      <c r="P389" s="246"/>
      <c r="Q389" s="246"/>
      <c r="R389" s="247"/>
      <c r="S389" s="248"/>
      <c r="T389" s="248"/>
      <c r="U389" s="249"/>
      <c r="V389" s="249"/>
      <c r="W389" s="249"/>
      <c r="X389" s="249"/>
      <c r="Y389" s="249"/>
      <c r="Z389" s="445"/>
      <c r="AA389" s="445"/>
      <c r="AB389" s="445"/>
      <c r="AC389" s="445"/>
      <c r="AD389" s="445"/>
      <c r="AE389" s="249"/>
      <c r="AF389" s="249"/>
      <c r="AG389" s="249"/>
    </row>
    <row r="390">
      <c r="A390" s="242"/>
      <c r="B390" s="243"/>
      <c r="C390" s="242"/>
      <c r="D390" s="242"/>
      <c r="E390" s="242"/>
      <c r="F390" s="242"/>
      <c r="G390" s="242"/>
      <c r="H390" s="244"/>
      <c r="I390" s="242"/>
      <c r="J390" s="245"/>
      <c r="K390" s="246"/>
      <c r="L390" s="246"/>
      <c r="M390" s="246"/>
      <c r="N390" s="246"/>
      <c r="O390" s="246"/>
      <c r="P390" s="246"/>
      <c r="Q390" s="246"/>
      <c r="R390" s="247"/>
      <c r="S390" s="248"/>
      <c r="T390" s="248"/>
      <c r="U390" s="249"/>
      <c r="V390" s="249"/>
      <c r="W390" s="249"/>
      <c r="X390" s="249"/>
      <c r="Y390" s="249"/>
      <c r="Z390" s="445"/>
      <c r="AA390" s="445"/>
      <c r="AB390" s="445"/>
      <c r="AC390" s="445"/>
      <c r="AD390" s="445"/>
      <c r="AE390" s="249"/>
      <c r="AF390" s="249"/>
      <c r="AG390" s="249"/>
    </row>
    <row r="391">
      <c r="A391" s="242"/>
      <c r="B391" s="243"/>
      <c r="C391" s="242"/>
      <c r="D391" s="242"/>
      <c r="E391" s="242"/>
      <c r="F391" s="242"/>
      <c r="G391" s="242"/>
      <c r="H391" s="244"/>
      <c r="I391" s="242"/>
      <c r="J391" s="245"/>
      <c r="K391" s="246"/>
      <c r="L391" s="246"/>
      <c r="M391" s="246"/>
      <c r="N391" s="246"/>
      <c r="O391" s="246"/>
      <c r="P391" s="246"/>
      <c r="Q391" s="246"/>
      <c r="R391" s="247"/>
      <c r="S391" s="248"/>
      <c r="T391" s="248"/>
      <c r="U391" s="249"/>
      <c r="V391" s="249"/>
      <c r="W391" s="249"/>
      <c r="X391" s="249"/>
      <c r="Y391" s="249"/>
      <c r="Z391" s="445"/>
      <c r="AA391" s="445"/>
      <c r="AB391" s="445"/>
      <c r="AC391" s="445"/>
      <c r="AD391" s="445"/>
      <c r="AE391" s="249"/>
      <c r="AF391" s="249"/>
      <c r="AG391" s="249"/>
    </row>
    <row r="392">
      <c r="A392" s="242"/>
      <c r="B392" s="243"/>
      <c r="C392" s="242"/>
      <c r="D392" s="242"/>
      <c r="E392" s="242"/>
      <c r="F392" s="242"/>
      <c r="G392" s="242"/>
      <c r="H392" s="244"/>
      <c r="I392" s="242"/>
      <c r="J392" s="245"/>
      <c r="K392" s="246"/>
      <c r="L392" s="246"/>
      <c r="M392" s="246"/>
      <c r="N392" s="246"/>
      <c r="O392" s="246"/>
      <c r="P392" s="246"/>
      <c r="Q392" s="246"/>
      <c r="R392" s="247"/>
      <c r="S392" s="248"/>
      <c r="T392" s="248"/>
      <c r="U392" s="249"/>
      <c r="V392" s="249"/>
      <c r="W392" s="249"/>
      <c r="X392" s="249"/>
      <c r="Y392" s="249"/>
      <c r="Z392" s="445"/>
      <c r="AA392" s="445"/>
      <c r="AB392" s="445"/>
      <c r="AC392" s="445"/>
      <c r="AD392" s="445"/>
      <c r="AE392" s="249"/>
      <c r="AF392" s="249"/>
      <c r="AG392" s="249"/>
    </row>
    <row r="393">
      <c r="A393" s="242"/>
      <c r="B393" s="243"/>
      <c r="C393" s="242"/>
      <c r="D393" s="242"/>
      <c r="E393" s="242"/>
      <c r="F393" s="242"/>
      <c r="G393" s="242"/>
      <c r="H393" s="244"/>
      <c r="I393" s="242"/>
      <c r="J393" s="245"/>
      <c r="K393" s="246"/>
      <c r="L393" s="246"/>
      <c r="M393" s="246"/>
      <c r="N393" s="246"/>
      <c r="O393" s="246"/>
      <c r="P393" s="246"/>
      <c r="Q393" s="246"/>
      <c r="R393" s="247"/>
      <c r="S393" s="248"/>
      <c r="T393" s="248"/>
      <c r="U393" s="249"/>
      <c r="V393" s="249"/>
      <c r="W393" s="249"/>
      <c r="X393" s="249"/>
      <c r="Y393" s="249"/>
      <c r="Z393" s="445"/>
      <c r="AA393" s="445"/>
      <c r="AB393" s="445"/>
      <c r="AC393" s="445"/>
      <c r="AD393" s="445"/>
      <c r="AE393" s="249"/>
      <c r="AF393" s="249"/>
      <c r="AG393" s="249"/>
    </row>
    <row r="394">
      <c r="A394" s="242"/>
      <c r="B394" s="243"/>
      <c r="C394" s="242"/>
      <c r="D394" s="242"/>
      <c r="E394" s="242"/>
      <c r="F394" s="242"/>
      <c r="G394" s="242"/>
      <c r="H394" s="244"/>
      <c r="I394" s="242"/>
      <c r="J394" s="245"/>
      <c r="K394" s="246"/>
      <c r="L394" s="246"/>
      <c r="M394" s="246"/>
      <c r="N394" s="246"/>
      <c r="O394" s="246"/>
      <c r="P394" s="246"/>
      <c r="Q394" s="246"/>
      <c r="R394" s="247"/>
      <c r="S394" s="248"/>
      <c r="T394" s="248"/>
      <c r="U394" s="249"/>
      <c r="V394" s="249"/>
      <c r="W394" s="249"/>
      <c r="X394" s="249"/>
      <c r="Y394" s="249"/>
      <c r="Z394" s="445"/>
      <c r="AA394" s="445"/>
      <c r="AB394" s="445"/>
      <c r="AC394" s="445"/>
      <c r="AD394" s="445"/>
      <c r="AE394" s="249"/>
      <c r="AF394" s="249"/>
      <c r="AG394" s="249"/>
    </row>
    <row r="395">
      <c r="A395" s="242"/>
      <c r="B395" s="243"/>
      <c r="C395" s="242"/>
      <c r="D395" s="242"/>
      <c r="E395" s="242"/>
      <c r="F395" s="242"/>
      <c r="G395" s="242"/>
      <c r="H395" s="244"/>
      <c r="I395" s="242"/>
      <c r="J395" s="245"/>
      <c r="K395" s="246"/>
      <c r="L395" s="246"/>
      <c r="M395" s="246"/>
      <c r="N395" s="246"/>
      <c r="O395" s="246"/>
      <c r="P395" s="246"/>
      <c r="Q395" s="246"/>
      <c r="R395" s="247"/>
      <c r="S395" s="248"/>
      <c r="T395" s="248"/>
      <c r="U395" s="249"/>
      <c r="V395" s="249"/>
      <c r="W395" s="249"/>
      <c r="X395" s="249"/>
      <c r="Y395" s="249"/>
      <c r="Z395" s="445"/>
      <c r="AA395" s="445"/>
      <c r="AB395" s="445"/>
      <c r="AC395" s="445"/>
      <c r="AD395" s="445"/>
      <c r="AE395" s="249"/>
      <c r="AF395" s="249"/>
      <c r="AG395" s="249"/>
    </row>
    <row r="396">
      <c r="A396" s="242"/>
      <c r="B396" s="243"/>
      <c r="C396" s="242"/>
      <c r="D396" s="242"/>
      <c r="E396" s="242"/>
      <c r="F396" s="242"/>
      <c r="G396" s="242"/>
      <c r="H396" s="244"/>
      <c r="I396" s="242"/>
      <c r="J396" s="245"/>
      <c r="K396" s="246"/>
      <c r="L396" s="246"/>
      <c r="M396" s="246"/>
      <c r="N396" s="246"/>
      <c r="O396" s="246"/>
      <c r="P396" s="246"/>
      <c r="Q396" s="246"/>
      <c r="R396" s="247"/>
      <c r="S396" s="248"/>
      <c r="T396" s="248"/>
      <c r="U396" s="249"/>
      <c r="V396" s="249"/>
      <c r="W396" s="249"/>
      <c r="X396" s="249"/>
      <c r="Y396" s="249"/>
      <c r="Z396" s="445"/>
      <c r="AA396" s="445"/>
      <c r="AB396" s="445"/>
      <c r="AC396" s="445"/>
      <c r="AD396" s="445"/>
      <c r="AE396" s="249"/>
      <c r="AF396" s="249"/>
      <c r="AG396" s="249"/>
    </row>
    <row r="397">
      <c r="A397" s="242"/>
      <c r="B397" s="243"/>
      <c r="C397" s="242"/>
      <c r="D397" s="242"/>
      <c r="E397" s="242"/>
      <c r="F397" s="242"/>
      <c r="G397" s="242"/>
      <c r="H397" s="244"/>
      <c r="I397" s="242"/>
      <c r="J397" s="245"/>
      <c r="K397" s="246"/>
      <c r="L397" s="246"/>
      <c r="M397" s="246"/>
      <c r="N397" s="246"/>
      <c r="O397" s="246"/>
      <c r="P397" s="246"/>
      <c r="Q397" s="246"/>
      <c r="R397" s="247"/>
      <c r="S397" s="248"/>
      <c r="T397" s="248"/>
      <c r="U397" s="249"/>
      <c r="V397" s="249"/>
      <c r="W397" s="249"/>
      <c r="X397" s="249"/>
      <c r="Y397" s="249"/>
      <c r="Z397" s="445"/>
      <c r="AA397" s="445"/>
      <c r="AB397" s="445"/>
      <c r="AC397" s="445"/>
      <c r="AD397" s="445"/>
      <c r="AE397" s="249"/>
      <c r="AF397" s="249"/>
      <c r="AG397" s="249"/>
    </row>
    <row r="398">
      <c r="A398" s="242"/>
      <c r="B398" s="243"/>
      <c r="C398" s="242"/>
      <c r="D398" s="242"/>
      <c r="E398" s="242"/>
      <c r="F398" s="242"/>
      <c r="G398" s="242"/>
      <c r="H398" s="244"/>
      <c r="I398" s="242"/>
      <c r="J398" s="245"/>
      <c r="K398" s="246"/>
      <c r="L398" s="246"/>
      <c r="M398" s="246"/>
      <c r="N398" s="246"/>
      <c r="O398" s="246"/>
      <c r="P398" s="246"/>
      <c r="Q398" s="246"/>
      <c r="R398" s="247"/>
      <c r="S398" s="248"/>
      <c r="T398" s="248"/>
      <c r="U398" s="249"/>
      <c r="V398" s="249"/>
      <c r="W398" s="249"/>
      <c r="X398" s="249"/>
      <c r="Y398" s="249"/>
      <c r="Z398" s="445"/>
      <c r="AA398" s="445"/>
      <c r="AB398" s="445"/>
      <c r="AC398" s="445"/>
      <c r="AD398" s="445"/>
      <c r="AE398" s="249"/>
      <c r="AF398" s="249"/>
      <c r="AG398" s="249"/>
    </row>
    <row r="399">
      <c r="A399" s="242"/>
      <c r="B399" s="243"/>
      <c r="C399" s="242"/>
      <c r="D399" s="242"/>
      <c r="E399" s="242"/>
      <c r="F399" s="242"/>
      <c r="G399" s="242"/>
      <c r="H399" s="244"/>
      <c r="I399" s="242"/>
      <c r="J399" s="245"/>
      <c r="K399" s="246"/>
      <c r="L399" s="246"/>
      <c r="M399" s="246"/>
      <c r="N399" s="246"/>
      <c r="O399" s="246"/>
      <c r="P399" s="246"/>
      <c r="Q399" s="246"/>
      <c r="R399" s="247"/>
      <c r="S399" s="248"/>
      <c r="T399" s="248"/>
      <c r="U399" s="249"/>
      <c r="V399" s="249"/>
      <c r="W399" s="249"/>
      <c r="X399" s="249"/>
      <c r="Y399" s="249"/>
      <c r="Z399" s="445"/>
      <c r="AA399" s="445"/>
      <c r="AB399" s="445"/>
      <c r="AC399" s="445"/>
      <c r="AD399" s="445"/>
      <c r="AE399" s="249"/>
      <c r="AF399" s="249"/>
      <c r="AG399" s="249"/>
    </row>
    <row r="400">
      <c r="A400" s="242"/>
      <c r="B400" s="243"/>
      <c r="C400" s="242"/>
      <c r="D400" s="242"/>
      <c r="E400" s="242"/>
      <c r="F400" s="242"/>
      <c r="G400" s="242"/>
      <c r="H400" s="244"/>
      <c r="I400" s="242"/>
      <c r="J400" s="245"/>
      <c r="K400" s="246"/>
      <c r="L400" s="246"/>
      <c r="M400" s="246"/>
      <c r="N400" s="246"/>
      <c r="O400" s="246"/>
      <c r="P400" s="246"/>
      <c r="Q400" s="246"/>
      <c r="R400" s="247"/>
      <c r="S400" s="248"/>
      <c r="T400" s="248"/>
      <c r="U400" s="249"/>
      <c r="V400" s="249"/>
      <c r="W400" s="249"/>
      <c r="X400" s="249"/>
      <c r="Y400" s="249"/>
      <c r="Z400" s="445"/>
      <c r="AA400" s="445"/>
      <c r="AB400" s="445"/>
      <c r="AC400" s="445"/>
      <c r="AD400" s="445"/>
      <c r="AE400" s="249"/>
      <c r="AF400" s="249"/>
      <c r="AG400" s="249"/>
    </row>
    <row r="401">
      <c r="A401" s="242"/>
      <c r="B401" s="243"/>
      <c r="C401" s="242"/>
      <c r="D401" s="242"/>
      <c r="E401" s="242"/>
      <c r="F401" s="242"/>
      <c r="G401" s="242"/>
      <c r="H401" s="244"/>
      <c r="I401" s="242"/>
      <c r="J401" s="245"/>
      <c r="K401" s="246"/>
      <c r="L401" s="246"/>
      <c r="M401" s="246"/>
      <c r="N401" s="246"/>
      <c r="O401" s="246"/>
      <c r="P401" s="246"/>
      <c r="Q401" s="246"/>
      <c r="R401" s="247"/>
      <c r="S401" s="248"/>
      <c r="T401" s="248"/>
      <c r="U401" s="249"/>
      <c r="V401" s="249"/>
      <c r="W401" s="249"/>
      <c r="X401" s="249"/>
      <c r="Y401" s="249"/>
      <c r="Z401" s="445"/>
      <c r="AA401" s="445"/>
      <c r="AB401" s="445"/>
      <c r="AC401" s="445"/>
      <c r="AD401" s="445"/>
      <c r="AE401" s="249"/>
      <c r="AF401" s="249"/>
      <c r="AG401" s="249"/>
    </row>
    <row r="402">
      <c r="A402" s="242"/>
      <c r="B402" s="243"/>
      <c r="C402" s="242"/>
      <c r="D402" s="242"/>
      <c r="E402" s="242"/>
      <c r="F402" s="242"/>
      <c r="G402" s="242"/>
      <c r="H402" s="244"/>
      <c r="I402" s="242"/>
      <c r="J402" s="245"/>
      <c r="K402" s="246"/>
      <c r="L402" s="246"/>
      <c r="M402" s="246"/>
      <c r="N402" s="246"/>
      <c r="O402" s="246"/>
      <c r="P402" s="246"/>
      <c r="Q402" s="246"/>
      <c r="R402" s="247"/>
      <c r="S402" s="248"/>
      <c r="T402" s="248"/>
      <c r="U402" s="249"/>
      <c r="V402" s="249"/>
      <c r="W402" s="249"/>
      <c r="X402" s="249"/>
      <c r="Y402" s="249"/>
      <c r="Z402" s="445"/>
      <c r="AA402" s="445"/>
      <c r="AB402" s="445"/>
      <c r="AC402" s="445"/>
      <c r="AD402" s="445"/>
      <c r="AE402" s="249"/>
      <c r="AF402" s="249"/>
      <c r="AG402" s="249"/>
    </row>
    <row r="403">
      <c r="A403" s="242"/>
      <c r="B403" s="243"/>
      <c r="C403" s="242"/>
      <c r="D403" s="242"/>
      <c r="E403" s="242"/>
      <c r="F403" s="242"/>
      <c r="G403" s="242"/>
      <c r="H403" s="244"/>
      <c r="I403" s="242"/>
      <c r="J403" s="245"/>
      <c r="K403" s="246"/>
      <c r="L403" s="246"/>
      <c r="M403" s="246"/>
      <c r="N403" s="246"/>
      <c r="O403" s="246"/>
      <c r="P403" s="246"/>
      <c r="Q403" s="246"/>
      <c r="R403" s="247"/>
      <c r="S403" s="248"/>
      <c r="T403" s="248"/>
      <c r="U403" s="249"/>
      <c r="V403" s="249"/>
      <c r="W403" s="249"/>
      <c r="X403" s="249"/>
      <c r="Y403" s="249"/>
      <c r="Z403" s="445"/>
      <c r="AA403" s="445"/>
      <c r="AB403" s="445"/>
      <c r="AC403" s="445"/>
      <c r="AD403" s="445"/>
      <c r="AE403" s="249"/>
      <c r="AF403" s="249"/>
      <c r="AG403" s="249"/>
    </row>
    <row r="404">
      <c r="A404" s="242"/>
      <c r="B404" s="243"/>
      <c r="C404" s="242"/>
      <c r="D404" s="242"/>
      <c r="E404" s="242"/>
      <c r="F404" s="242"/>
      <c r="G404" s="242"/>
      <c r="H404" s="244"/>
      <c r="I404" s="242"/>
      <c r="J404" s="245"/>
      <c r="K404" s="246"/>
      <c r="L404" s="246"/>
      <c r="M404" s="246"/>
      <c r="N404" s="246"/>
      <c r="O404" s="246"/>
      <c r="P404" s="246"/>
      <c r="Q404" s="246"/>
      <c r="R404" s="247"/>
      <c r="S404" s="248"/>
      <c r="T404" s="248"/>
      <c r="U404" s="249"/>
      <c r="V404" s="249"/>
      <c r="W404" s="249"/>
      <c r="X404" s="249"/>
      <c r="Y404" s="249"/>
      <c r="Z404" s="445"/>
      <c r="AA404" s="445"/>
      <c r="AB404" s="445"/>
      <c r="AC404" s="445"/>
      <c r="AD404" s="445"/>
      <c r="AE404" s="249"/>
      <c r="AF404" s="249"/>
      <c r="AG404" s="249"/>
    </row>
    <row r="405">
      <c r="A405" s="242"/>
      <c r="B405" s="243"/>
      <c r="C405" s="242"/>
      <c r="D405" s="242"/>
      <c r="E405" s="242"/>
      <c r="F405" s="242"/>
      <c r="G405" s="242"/>
      <c r="H405" s="244"/>
      <c r="I405" s="242"/>
      <c r="J405" s="245"/>
      <c r="K405" s="246"/>
      <c r="L405" s="246"/>
      <c r="M405" s="246"/>
      <c r="N405" s="246"/>
      <c r="O405" s="246"/>
      <c r="P405" s="246"/>
      <c r="Q405" s="246"/>
      <c r="R405" s="247"/>
      <c r="S405" s="248"/>
      <c r="T405" s="248"/>
      <c r="U405" s="249"/>
      <c r="V405" s="249"/>
      <c r="W405" s="249"/>
      <c r="X405" s="249"/>
      <c r="Y405" s="249"/>
      <c r="Z405" s="445"/>
      <c r="AA405" s="445"/>
      <c r="AB405" s="445"/>
      <c r="AC405" s="445"/>
      <c r="AD405" s="445"/>
      <c r="AE405" s="249"/>
      <c r="AF405" s="249"/>
      <c r="AG405" s="249"/>
    </row>
    <row r="406">
      <c r="A406" s="242"/>
      <c r="B406" s="243"/>
      <c r="C406" s="242"/>
      <c r="D406" s="242"/>
      <c r="E406" s="242"/>
      <c r="F406" s="242"/>
      <c r="G406" s="242"/>
      <c r="H406" s="244"/>
      <c r="I406" s="242"/>
      <c r="J406" s="245"/>
      <c r="K406" s="246"/>
      <c r="L406" s="246"/>
      <c r="M406" s="246"/>
      <c r="N406" s="246"/>
      <c r="O406" s="246"/>
      <c r="P406" s="246"/>
      <c r="Q406" s="246"/>
      <c r="R406" s="247"/>
      <c r="S406" s="248"/>
      <c r="T406" s="248"/>
      <c r="U406" s="249"/>
      <c r="V406" s="249"/>
      <c r="W406" s="249"/>
      <c r="X406" s="249"/>
      <c r="Y406" s="249"/>
      <c r="Z406" s="445"/>
      <c r="AA406" s="445"/>
      <c r="AB406" s="445"/>
      <c r="AC406" s="445"/>
      <c r="AD406" s="445"/>
      <c r="AE406" s="249"/>
      <c r="AF406" s="249"/>
      <c r="AG406" s="249"/>
    </row>
    <row r="407">
      <c r="A407" s="242"/>
      <c r="B407" s="243"/>
      <c r="C407" s="242"/>
      <c r="D407" s="242"/>
      <c r="E407" s="242"/>
      <c r="F407" s="242"/>
      <c r="G407" s="242"/>
      <c r="H407" s="244"/>
      <c r="I407" s="242"/>
      <c r="J407" s="245"/>
      <c r="K407" s="246"/>
      <c r="L407" s="246"/>
      <c r="M407" s="246"/>
      <c r="N407" s="246"/>
      <c r="O407" s="246"/>
      <c r="P407" s="246"/>
      <c r="Q407" s="246"/>
      <c r="R407" s="247"/>
      <c r="S407" s="248"/>
      <c r="T407" s="248"/>
      <c r="U407" s="249"/>
      <c r="V407" s="249"/>
      <c r="W407" s="249"/>
      <c r="X407" s="249"/>
      <c r="Y407" s="249"/>
      <c r="Z407" s="445"/>
      <c r="AA407" s="445"/>
      <c r="AB407" s="445"/>
      <c r="AC407" s="445"/>
      <c r="AD407" s="445"/>
      <c r="AE407" s="249"/>
      <c r="AF407" s="249"/>
      <c r="AG407" s="249"/>
    </row>
    <row r="408">
      <c r="A408" s="250"/>
      <c r="B408" s="251"/>
      <c r="C408" s="250"/>
      <c r="D408" s="250"/>
      <c r="E408" s="250"/>
      <c r="F408" s="250"/>
      <c r="G408" s="250"/>
      <c r="H408" s="252"/>
      <c r="I408" s="250"/>
      <c r="J408" s="253"/>
      <c r="K408" s="254"/>
      <c r="L408" s="254"/>
      <c r="M408" s="254"/>
      <c r="N408" s="254"/>
      <c r="O408" s="254"/>
      <c r="P408" s="254"/>
      <c r="Q408" s="254"/>
      <c r="R408" s="255"/>
      <c r="S408" s="256"/>
      <c r="T408" s="256"/>
      <c r="U408" s="249"/>
      <c r="V408" s="249"/>
      <c r="W408" s="249"/>
      <c r="X408" s="249"/>
      <c r="Y408" s="249"/>
      <c r="Z408" s="445"/>
      <c r="AA408" s="445"/>
      <c r="AB408" s="445"/>
      <c r="AC408" s="445"/>
      <c r="AD408" s="445"/>
      <c r="AE408" s="249"/>
      <c r="AF408" s="249"/>
      <c r="AG408" s="249"/>
    </row>
    <row r="409">
      <c r="A409" s="250"/>
      <c r="B409" s="251"/>
      <c r="C409" s="250"/>
      <c r="D409" s="250"/>
      <c r="E409" s="250"/>
      <c r="F409" s="250"/>
      <c r="G409" s="250"/>
      <c r="H409" s="252"/>
      <c r="I409" s="250"/>
      <c r="J409" s="253"/>
      <c r="K409" s="254"/>
      <c r="L409" s="254"/>
      <c r="M409" s="254"/>
      <c r="N409" s="254"/>
      <c r="O409" s="254"/>
      <c r="P409" s="254"/>
      <c r="Q409" s="254"/>
      <c r="R409" s="255"/>
      <c r="S409" s="256"/>
      <c r="T409" s="256"/>
      <c r="U409" s="249"/>
      <c r="V409" s="249"/>
      <c r="W409" s="249"/>
      <c r="X409" s="249"/>
      <c r="Y409" s="249"/>
      <c r="Z409" s="445"/>
      <c r="AA409" s="445"/>
      <c r="AB409" s="445"/>
      <c r="AC409" s="445"/>
      <c r="AD409" s="445"/>
      <c r="AE409" s="249"/>
      <c r="AF409" s="249"/>
      <c r="AG409" s="249"/>
    </row>
    <row r="410">
      <c r="A410" s="250"/>
      <c r="B410" s="251"/>
      <c r="C410" s="250"/>
      <c r="D410" s="250"/>
      <c r="E410" s="250"/>
      <c r="F410" s="250"/>
      <c r="G410" s="250"/>
      <c r="H410" s="252"/>
      <c r="I410" s="250"/>
      <c r="J410" s="253"/>
      <c r="K410" s="254"/>
      <c r="L410" s="254"/>
      <c r="M410" s="254"/>
      <c r="N410" s="254"/>
      <c r="O410" s="254"/>
      <c r="P410" s="254"/>
      <c r="Q410" s="254"/>
      <c r="R410" s="255"/>
      <c r="S410" s="256"/>
      <c r="T410" s="256"/>
      <c r="U410" s="249"/>
      <c r="V410" s="249"/>
      <c r="W410" s="249"/>
      <c r="X410" s="249"/>
      <c r="Y410" s="249"/>
      <c r="Z410" s="445"/>
      <c r="AA410" s="445"/>
      <c r="AB410" s="445"/>
      <c r="AC410" s="445"/>
      <c r="AD410" s="445"/>
      <c r="AE410" s="249"/>
      <c r="AF410" s="249"/>
      <c r="AG410" s="249"/>
    </row>
    <row r="411">
      <c r="A411" s="250"/>
      <c r="B411" s="251"/>
      <c r="C411" s="250"/>
      <c r="D411" s="250"/>
      <c r="E411" s="250"/>
      <c r="F411" s="250"/>
      <c r="G411" s="250"/>
      <c r="H411" s="252"/>
      <c r="I411" s="250"/>
      <c r="J411" s="253"/>
      <c r="K411" s="254"/>
      <c r="L411" s="254"/>
      <c r="M411" s="254"/>
      <c r="N411" s="254"/>
      <c r="O411" s="254"/>
      <c r="P411" s="254"/>
      <c r="Q411" s="254"/>
      <c r="R411" s="255"/>
      <c r="S411" s="256"/>
      <c r="T411" s="256"/>
      <c r="U411" s="249"/>
      <c r="V411" s="249"/>
      <c r="W411" s="249"/>
      <c r="X411" s="249"/>
      <c r="Y411" s="249"/>
      <c r="Z411" s="445"/>
      <c r="AA411" s="445"/>
      <c r="AB411" s="445"/>
      <c r="AC411" s="445"/>
      <c r="AD411" s="445"/>
      <c r="AE411" s="249"/>
      <c r="AF411" s="249"/>
      <c r="AG411" s="249"/>
    </row>
    <row r="412">
      <c r="A412" s="250"/>
      <c r="B412" s="251"/>
      <c r="C412" s="250"/>
      <c r="D412" s="250"/>
      <c r="E412" s="250"/>
      <c r="F412" s="250"/>
      <c r="G412" s="250"/>
      <c r="H412" s="252"/>
      <c r="I412" s="250"/>
      <c r="J412" s="253"/>
      <c r="K412" s="254"/>
      <c r="L412" s="254"/>
      <c r="M412" s="254"/>
      <c r="N412" s="254"/>
      <c r="O412" s="254"/>
      <c r="P412" s="254"/>
      <c r="Q412" s="254"/>
      <c r="R412" s="255"/>
      <c r="S412" s="256"/>
      <c r="T412" s="256"/>
      <c r="U412" s="249"/>
      <c r="V412" s="249"/>
      <c r="W412" s="249"/>
      <c r="X412" s="249"/>
      <c r="Y412" s="249"/>
      <c r="Z412" s="445"/>
      <c r="AA412" s="445"/>
      <c r="AB412" s="445"/>
      <c r="AC412" s="445"/>
      <c r="AD412" s="445"/>
      <c r="AE412" s="249"/>
      <c r="AF412" s="249"/>
      <c r="AG412" s="249"/>
    </row>
    <row r="413">
      <c r="A413" s="250"/>
      <c r="B413" s="251"/>
      <c r="C413" s="250"/>
      <c r="D413" s="250"/>
      <c r="E413" s="250"/>
      <c r="F413" s="250"/>
      <c r="G413" s="250"/>
      <c r="H413" s="252"/>
      <c r="I413" s="250"/>
      <c r="J413" s="253"/>
      <c r="K413" s="254"/>
      <c r="L413" s="254"/>
      <c r="M413" s="254"/>
      <c r="N413" s="254"/>
      <c r="O413" s="254"/>
      <c r="P413" s="254"/>
      <c r="Q413" s="254"/>
      <c r="R413" s="255"/>
      <c r="S413" s="256"/>
      <c r="T413" s="256"/>
      <c r="U413" s="249"/>
      <c r="V413" s="249"/>
      <c r="W413" s="249"/>
      <c r="X413" s="249"/>
      <c r="Y413" s="249"/>
      <c r="Z413" s="445"/>
      <c r="AA413" s="445"/>
      <c r="AB413" s="445"/>
      <c r="AC413" s="445"/>
      <c r="AD413" s="445"/>
      <c r="AE413" s="249"/>
      <c r="AF413" s="249"/>
      <c r="AG413" s="249"/>
    </row>
    <row r="414">
      <c r="A414" s="250"/>
      <c r="B414" s="251"/>
      <c r="C414" s="250"/>
      <c r="D414" s="250"/>
      <c r="E414" s="250"/>
      <c r="F414" s="250"/>
      <c r="G414" s="250"/>
      <c r="H414" s="252"/>
      <c r="I414" s="250"/>
      <c r="J414" s="253"/>
      <c r="K414" s="254"/>
      <c r="L414" s="254"/>
      <c r="M414" s="254"/>
      <c r="N414" s="254"/>
      <c r="O414" s="254"/>
      <c r="P414" s="254"/>
      <c r="Q414" s="254"/>
      <c r="R414" s="255"/>
      <c r="S414" s="256"/>
      <c r="T414" s="256"/>
      <c r="U414" s="249"/>
      <c r="V414" s="249"/>
      <c r="W414" s="249"/>
      <c r="X414" s="249"/>
      <c r="Y414" s="249"/>
      <c r="Z414" s="445"/>
      <c r="AA414" s="445"/>
      <c r="AB414" s="445"/>
      <c r="AC414" s="445"/>
      <c r="AD414" s="445"/>
      <c r="AE414" s="249"/>
      <c r="AF414" s="249"/>
      <c r="AG414" s="249"/>
    </row>
    <row r="415">
      <c r="A415" s="250"/>
      <c r="B415" s="251"/>
      <c r="C415" s="250"/>
      <c r="D415" s="250"/>
      <c r="E415" s="250"/>
      <c r="F415" s="250"/>
      <c r="G415" s="250"/>
      <c r="H415" s="252"/>
      <c r="I415" s="250"/>
      <c r="J415" s="253"/>
      <c r="K415" s="254"/>
      <c r="L415" s="254"/>
      <c r="M415" s="254"/>
      <c r="N415" s="254"/>
      <c r="O415" s="254"/>
      <c r="P415" s="254"/>
      <c r="Q415" s="254"/>
      <c r="R415" s="255"/>
      <c r="S415" s="256"/>
      <c r="T415" s="256"/>
      <c r="U415" s="249"/>
      <c r="V415" s="249"/>
      <c r="W415" s="249"/>
      <c r="X415" s="249"/>
      <c r="Y415" s="249"/>
      <c r="Z415" s="445"/>
      <c r="AA415" s="445"/>
      <c r="AB415" s="445"/>
      <c r="AC415" s="445"/>
      <c r="AD415" s="445"/>
      <c r="AE415" s="249"/>
      <c r="AF415" s="249"/>
      <c r="AG415" s="249"/>
    </row>
    <row r="416">
      <c r="A416" s="250"/>
      <c r="B416" s="251"/>
      <c r="C416" s="250"/>
      <c r="D416" s="250"/>
      <c r="E416" s="250"/>
      <c r="F416" s="250"/>
      <c r="G416" s="250"/>
      <c r="H416" s="252"/>
      <c r="I416" s="250"/>
      <c r="J416" s="253"/>
      <c r="K416" s="254"/>
      <c r="L416" s="254"/>
      <c r="M416" s="254"/>
      <c r="N416" s="254"/>
      <c r="O416" s="254"/>
      <c r="P416" s="254"/>
      <c r="Q416" s="254"/>
      <c r="R416" s="255"/>
      <c r="S416" s="256"/>
      <c r="T416" s="256"/>
      <c r="U416" s="249"/>
      <c r="V416" s="249"/>
      <c r="W416" s="249"/>
      <c r="X416" s="249"/>
      <c r="Y416" s="249"/>
      <c r="Z416" s="445"/>
      <c r="AA416" s="445"/>
      <c r="AB416" s="445"/>
      <c r="AC416" s="445"/>
      <c r="AD416" s="445"/>
      <c r="AE416" s="249"/>
      <c r="AF416" s="249"/>
      <c r="AG416" s="249"/>
    </row>
    <row r="417">
      <c r="A417" s="250"/>
      <c r="B417" s="251"/>
      <c r="C417" s="250"/>
      <c r="D417" s="250"/>
      <c r="E417" s="250"/>
      <c r="F417" s="250"/>
      <c r="G417" s="250"/>
      <c r="H417" s="252"/>
      <c r="I417" s="250"/>
      <c r="J417" s="253"/>
      <c r="K417" s="254"/>
      <c r="L417" s="254"/>
      <c r="M417" s="254"/>
      <c r="N417" s="254"/>
      <c r="O417" s="254"/>
      <c r="P417" s="254"/>
      <c r="Q417" s="254"/>
      <c r="R417" s="255"/>
      <c r="S417" s="256"/>
      <c r="T417" s="256"/>
      <c r="U417" s="249"/>
      <c r="V417" s="249"/>
      <c r="W417" s="249"/>
      <c r="X417" s="249"/>
      <c r="Y417" s="249"/>
      <c r="Z417" s="445"/>
      <c r="AA417" s="445"/>
      <c r="AB417" s="445"/>
      <c r="AC417" s="445"/>
      <c r="AD417" s="445"/>
      <c r="AE417" s="249"/>
      <c r="AF417" s="249"/>
      <c r="AG417" s="249"/>
    </row>
    <row r="418">
      <c r="A418" s="250"/>
      <c r="B418" s="251"/>
      <c r="C418" s="250"/>
      <c r="D418" s="250"/>
      <c r="E418" s="250"/>
      <c r="F418" s="250"/>
      <c r="G418" s="250"/>
      <c r="H418" s="252"/>
      <c r="I418" s="250"/>
      <c r="J418" s="253"/>
      <c r="K418" s="254"/>
      <c r="L418" s="254"/>
      <c r="M418" s="254"/>
      <c r="N418" s="254"/>
      <c r="O418" s="254"/>
      <c r="P418" s="254"/>
      <c r="Q418" s="254"/>
      <c r="R418" s="255"/>
      <c r="S418" s="256"/>
      <c r="T418" s="256"/>
      <c r="U418" s="249"/>
      <c r="V418" s="249"/>
      <c r="W418" s="249"/>
      <c r="X418" s="249"/>
      <c r="Y418" s="249"/>
      <c r="Z418" s="445"/>
      <c r="AA418" s="445"/>
      <c r="AB418" s="445"/>
      <c r="AC418" s="445"/>
      <c r="AD418" s="445"/>
      <c r="AE418" s="249"/>
      <c r="AF418" s="249"/>
      <c r="AG418" s="249"/>
    </row>
    <row r="419">
      <c r="A419" s="250"/>
      <c r="B419" s="251"/>
      <c r="C419" s="250"/>
      <c r="D419" s="250"/>
      <c r="E419" s="250"/>
      <c r="F419" s="250"/>
      <c r="G419" s="250"/>
      <c r="H419" s="252"/>
      <c r="I419" s="250"/>
      <c r="J419" s="253"/>
      <c r="K419" s="254"/>
      <c r="L419" s="254"/>
      <c r="M419" s="254"/>
      <c r="N419" s="254"/>
      <c r="O419" s="254"/>
      <c r="P419" s="254"/>
      <c r="Q419" s="254"/>
      <c r="R419" s="255"/>
      <c r="S419" s="256"/>
      <c r="T419" s="256"/>
      <c r="U419" s="249"/>
      <c r="V419" s="249"/>
      <c r="W419" s="249"/>
      <c r="X419" s="249"/>
      <c r="Y419" s="249"/>
      <c r="Z419" s="445"/>
      <c r="AA419" s="445"/>
      <c r="AB419" s="445"/>
      <c r="AC419" s="445"/>
      <c r="AD419" s="445"/>
      <c r="AE419" s="249"/>
      <c r="AF419" s="249"/>
      <c r="AG419" s="249"/>
    </row>
    <row r="420">
      <c r="A420" s="250"/>
      <c r="B420" s="251"/>
      <c r="C420" s="250"/>
      <c r="D420" s="250"/>
      <c r="E420" s="250"/>
      <c r="F420" s="250"/>
      <c r="G420" s="250"/>
      <c r="H420" s="252"/>
      <c r="I420" s="250"/>
      <c r="J420" s="253"/>
      <c r="K420" s="254"/>
      <c r="L420" s="254"/>
      <c r="M420" s="254"/>
      <c r="N420" s="254"/>
      <c r="O420" s="254"/>
      <c r="P420" s="254"/>
      <c r="Q420" s="254"/>
      <c r="R420" s="255"/>
      <c r="S420" s="256"/>
      <c r="T420" s="256"/>
      <c r="U420" s="249"/>
      <c r="V420" s="249"/>
      <c r="W420" s="249"/>
      <c r="X420" s="249"/>
      <c r="Y420" s="249"/>
      <c r="Z420" s="445"/>
      <c r="AA420" s="445"/>
      <c r="AB420" s="445"/>
      <c r="AC420" s="445"/>
      <c r="AD420" s="445"/>
      <c r="AE420" s="249"/>
      <c r="AF420" s="249"/>
      <c r="AG420" s="249"/>
    </row>
    <row r="421">
      <c r="A421" s="250"/>
      <c r="B421" s="251"/>
      <c r="C421" s="250"/>
      <c r="D421" s="250"/>
      <c r="E421" s="250"/>
      <c r="F421" s="250"/>
      <c r="G421" s="250"/>
      <c r="H421" s="252"/>
      <c r="I421" s="250"/>
      <c r="J421" s="253"/>
      <c r="K421" s="254"/>
      <c r="L421" s="254"/>
      <c r="M421" s="254"/>
      <c r="N421" s="254"/>
      <c r="O421" s="254"/>
      <c r="P421" s="254"/>
      <c r="Q421" s="254"/>
      <c r="R421" s="255"/>
      <c r="S421" s="256"/>
      <c r="T421" s="256"/>
      <c r="U421" s="249"/>
      <c r="V421" s="249"/>
      <c r="W421" s="249"/>
      <c r="X421" s="249"/>
      <c r="Y421" s="249"/>
      <c r="Z421" s="445"/>
      <c r="AA421" s="445"/>
      <c r="AB421" s="445"/>
      <c r="AC421" s="445"/>
      <c r="AD421" s="445"/>
      <c r="AE421" s="249"/>
      <c r="AF421" s="249"/>
      <c r="AG421" s="249"/>
    </row>
    <row r="422">
      <c r="A422" s="250"/>
      <c r="B422" s="251"/>
      <c r="C422" s="250"/>
      <c r="D422" s="250"/>
      <c r="E422" s="250"/>
      <c r="F422" s="250"/>
      <c r="G422" s="250"/>
      <c r="H422" s="252"/>
      <c r="I422" s="250"/>
      <c r="J422" s="253"/>
      <c r="K422" s="254"/>
      <c r="L422" s="254"/>
      <c r="M422" s="254"/>
      <c r="N422" s="254"/>
      <c r="O422" s="254"/>
      <c r="P422" s="254"/>
      <c r="Q422" s="254"/>
      <c r="R422" s="255"/>
      <c r="S422" s="256"/>
      <c r="T422" s="256"/>
      <c r="U422" s="249"/>
      <c r="V422" s="249"/>
      <c r="W422" s="249"/>
      <c r="X422" s="249"/>
      <c r="Y422" s="249"/>
      <c r="Z422" s="445"/>
      <c r="AA422" s="445"/>
      <c r="AB422" s="445"/>
      <c r="AC422" s="445"/>
      <c r="AD422" s="445"/>
      <c r="AE422" s="249"/>
      <c r="AF422" s="249"/>
      <c r="AG422" s="249"/>
    </row>
    <row r="423">
      <c r="A423" s="250"/>
      <c r="B423" s="251"/>
      <c r="C423" s="250"/>
      <c r="D423" s="250"/>
      <c r="E423" s="250"/>
      <c r="F423" s="250"/>
      <c r="G423" s="250"/>
      <c r="H423" s="252"/>
      <c r="I423" s="250"/>
      <c r="J423" s="253"/>
      <c r="K423" s="254"/>
      <c r="L423" s="254"/>
      <c r="M423" s="254"/>
      <c r="N423" s="254"/>
      <c r="O423" s="254"/>
      <c r="P423" s="254"/>
      <c r="Q423" s="254"/>
      <c r="R423" s="255"/>
      <c r="S423" s="256"/>
      <c r="T423" s="256"/>
      <c r="U423" s="249"/>
      <c r="V423" s="249"/>
      <c r="W423" s="249"/>
      <c r="X423" s="249"/>
      <c r="Y423" s="249"/>
      <c r="Z423" s="445"/>
      <c r="AA423" s="445"/>
      <c r="AB423" s="445"/>
      <c r="AC423" s="445"/>
      <c r="AD423" s="445"/>
      <c r="AE423" s="249"/>
      <c r="AF423" s="249"/>
      <c r="AG423" s="249"/>
    </row>
    <row r="424">
      <c r="A424" s="250"/>
      <c r="B424" s="251"/>
      <c r="C424" s="250"/>
      <c r="D424" s="250"/>
      <c r="E424" s="250"/>
      <c r="F424" s="250"/>
      <c r="G424" s="250"/>
      <c r="H424" s="252"/>
      <c r="I424" s="250"/>
      <c r="J424" s="253"/>
      <c r="K424" s="254"/>
      <c r="L424" s="254"/>
      <c r="M424" s="254"/>
      <c r="N424" s="254"/>
      <c r="O424" s="254"/>
      <c r="P424" s="254"/>
      <c r="Q424" s="254"/>
      <c r="R424" s="255"/>
      <c r="S424" s="256"/>
      <c r="T424" s="256"/>
      <c r="U424" s="249"/>
      <c r="V424" s="249"/>
      <c r="W424" s="249"/>
      <c r="X424" s="249"/>
      <c r="Y424" s="249"/>
      <c r="Z424" s="445"/>
      <c r="AA424" s="445"/>
      <c r="AB424" s="445"/>
      <c r="AC424" s="445"/>
      <c r="AD424" s="445"/>
      <c r="AE424" s="249"/>
      <c r="AF424" s="249"/>
      <c r="AG424" s="249"/>
    </row>
    <row r="425">
      <c r="A425" s="250"/>
      <c r="B425" s="251"/>
      <c r="C425" s="250"/>
      <c r="D425" s="250"/>
      <c r="E425" s="250"/>
      <c r="F425" s="250"/>
      <c r="G425" s="250"/>
      <c r="H425" s="252"/>
      <c r="I425" s="250"/>
      <c r="J425" s="253"/>
      <c r="K425" s="254"/>
      <c r="L425" s="254"/>
      <c r="M425" s="254"/>
      <c r="N425" s="254"/>
      <c r="O425" s="254"/>
      <c r="P425" s="254"/>
      <c r="Q425" s="254"/>
      <c r="R425" s="255"/>
      <c r="S425" s="256"/>
      <c r="T425" s="256"/>
      <c r="U425" s="249"/>
      <c r="V425" s="249"/>
      <c r="W425" s="249"/>
      <c r="X425" s="249"/>
      <c r="Y425" s="249"/>
      <c r="Z425" s="445"/>
      <c r="AA425" s="445"/>
      <c r="AB425" s="445"/>
      <c r="AC425" s="445"/>
      <c r="AD425" s="445"/>
      <c r="AE425" s="249"/>
      <c r="AF425" s="249"/>
      <c r="AG425" s="249"/>
    </row>
    <row r="426">
      <c r="A426" s="250"/>
      <c r="B426" s="251"/>
      <c r="C426" s="250"/>
      <c r="D426" s="250"/>
      <c r="E426" s="250"/>
      <c r="F426" s="250"/>
      <c r="G426" s="250"/>
      <c r="H426" s="252"/>
      <c r="I426" s="250"/>
      <c r="J426" s="253"/>
      <c r="K426" s="254"/>
      <c r="L426" s="254"/>
      <c r="M426" s="254"/>
      <c r="N426" s="254"/>
      <c r="O426" s="254"/>
      <c r="P426" s="254"/>
      <c r="Q426" s="254"/>
      <c r="R426" s="255"/>
      <c r="S426" s="256"/>
      <c r="T426" s="256"/>
      <c r="U426" s="249"/>
      <c r="V426" s="249"/>
      <c r="W426" s="249"/>
      <c r="X426" s="249"/>
      <c r="Y426" s="249"/>
      <c r="Z426" s="445"/>
      <c r="AA426" s="445"/>
      <c r="AB426" s="445"/>
      <c r="AC426" s="445"/>
      <c r="AD426" s="445"/>
      <c r="AE426" s="249"/>
      <c r="AF426" s="249"/>
      <c r="AG426" s="249"/>
    </row>
    <row r="427">
      <c r="A427" s="250"/>
      <c r="B427" s="251"/>
      <c r="C427" s="250"/>
      <c r="D427" s="250"/>
      <c r="E427" s="250"/>
      <c r="F427" s="250"/>
      <c r="G427" s="250"/>
      <c r="H427" s="252"/>
      <c r="I427" s="250"/>
      <c r="J427" s="253"/>
      <c r="K427" s="254"/>
      <c r="L427" s="254"/>
      <c r="M427" s="254"/>
      <c r="N427" s="254"/>
      <c r="O427" s="254"/>
      <c r="P427" s="254"/>
      <c r="Q427" s="254"/>
      <c r="R427" s="255"/>
      <c r="S427" s="256"/>
      <c r="T427" s="256"/>
      <c r="U427" s="249"/>
      <c r="V427" s="249"/>
      <c r="W427" s="249"/>
      <c r="X427" s="249"/>
      <c r="Y427" s="249"/>
      <c r="Z427" s="445"/>
      <c r="AA427" s="445"/>
      <c r="AB427" s="445"/>
      <c r="AC427" s="445"/>
      <c r="AD427" s="445"/>
      <c r="AE427" s="249"/>
      <c r="AF427" s="249"/>
      <c r="AG427" s="249"/>
    </row>
    <row r="428">
      <c r="A428" s="250"/>
      <c r="B428" s="251"/>
      <c r="C428" s="250"/>
      <c r="D428" s="250"/>
      <c r="E428" s="250"/>
      <c r="F428" s="250"/>
      <c r="G428" s="250"/>
      <c r="H428" s="252"/>
      <c r="I428" s="250"/>
      <c r="J428" s="253"/>
      <c r="K428" s="254"/>
      <c r="L428" s="254"/>
      <c r="M428" s="254"/>
      <c r="N428" s="254"/>
      <c r="O428" s="254"/>
      <c r="P428" s="254"/>
      <c r="Q428" s="254"/>
      <c r="R428" s="255"/>
      <c r="S428" s="256"/>
      <c r="T428" s="256"/>
      <c r="U428" s="249"/>
      <c r="V428" s="249"/>
      <c r="W428" s="249"/>
      <c r="X428" s="249"/>
      <c r="Y428" s="249"/>
      <c r="Z428" s="445"/>
      <c r="AA428" s="445"/>
      <c r="AB428" s="445"/>
      <c r="AC428" s="445"/>
      <c r="AD428" s="445"/>
      <c r="AE428" s="249"/>
      <c r="AF428" s="249"/>
      <c r="AG428" s="249"/>
    </row>
    <row r="429">
      <c r="A429" s="250"/>
      <c r="B429" s="251"/>
      <c r="C429" s="250"/>
      <c r="D429" s="250"/>
      <c r="E429" s="250"/>
      <c r="F429" s="250"/>
      <c r="G429" s="250"/>
      <c r="H429" s="252"/>
      <c r="I429" s="250"/>
      <c r="J429" s="253"/>
      <c r="K429" s="254"/>
      <c r="L429" s="254"/>
      <c r="M429" s="254"/>
      <c r="N429" s="254"/>
      <c r="O429" s="254"/>
      <c r="P429" s="254"/>
      <c r="Q429" s="254"/>
      <c r="R429" s="255"/>
      <c r="S429" s="256"/>
      <c r="T429" s="256"/>
      <c r="U429" s="249"/>
      <c r="V429" s="249"/>
      <c r="W429" s="249"/>
      <c r="X429" s="249"/>
      <c r="Y429" s="249"/>
      <c r="Z429" s="445"/>
      <c r="AA429" s="445"/>
      <c r="AB429" s="445"/>
      <c r="AC429" s="445"/>
      <c r="AD429" s="445"/>
      <c r="AE429" s="249"/>
      <c r="AF429" s="249"/>
      <c r="AG429" s="249"/>
    </row>
    <row r="430">
      <c r="A430" s="250"/>
      <c r="B430" s="251"/>
      <c r="C430" s="250"/>
      <c r="D430" s="250"/>
      <c r="E430" s="250"/>
      <c r="F430" s="250"/>
      <c r="G430" s="250"/>
      <c r="H430" s="252"/>
      <c r="I430" s="250"/>
      <c r="J430" s="253"/>
      <c r="K430" s="254"/>
      <c r="L430" s="254"/>
      <c r="M430" s="254"/>
      <c r="N430" s="254"/>
      <c r="O430" s="254"/>
      <c r="P430" s="254"/>
      <c r="Q430" s="254"/>
      <c r="R430" s="255"/>
      <c r="S430" s="256"/>
      <c r="T430" s="256"/>
      <c r="U430" s="249"/>
      <c r="V430" s="249"/>
      <c r="W430" s="249"/>
      <c r="X430" s="249"/>
      <c r="Y430" s="249"/>
      <c r="Z430" s="445"/>
      <c r="AA430" s="445"/>
      <c r="AB430" s="445"/>
      <c r="AC430" s="445"/>
      <c r="AD430" s="445"/>
      <c r="AE430" s="249"/>
      <c r="AF430" s="249"/>
      <c r="AG430" s="249"/>
    </row>
    <row r="431">
      <c r="A431" s="250"/>
      <c r="B431" s="251"/>
      <c r="C431" s="250"/>
      <c r="D431" s="250"/>
      <c r="E431" s="250"/>
      <c r="F431" s="250"/>
      <c r="G431" s="250"/>
      <c r="H431" s="252"/>
      <c r="I431" s="250"/>
      <c r="J431" s="253"/>
      <c r="K431" s="254"/>
      <c r="L431" s="254"/>
      <c r="M431" s="254"/>
      <c r="N431" s="254"/>
      <c r="O431" s="254"/>
      <c r="P431" s="254"/>
      <c r="Q431" s="254"/>
      <c r="R431" s="255"/>
      <c r="S431" s="256"/>
      <c r="T431" s="256"/>
      <c r="U431" s="249"/>
      <c r="V431" s="249"/>
      <c r="W431" s="249"/>
      <c r="X431" s="249"/>
      <c r="Y431" s="249"/>
      <c r="Z431" s="445"/>
      <c r="AA431" s="445"/>
      <c r="AB431" s="445"/>
      <c r="AC431" s="445"/>
      <c r="AD431" s="445"/>
      <c r="AE431" s="249"/>
      <c r="AF431" s="249"/>
      <c r="AG431" s="249"/>
    </row>
    <row r="432">
      <c r="A432" s="250"/>
      <c r="B432" s="251"/>
      <c r="C432" s="250"/>
      <c r="D432" s="250"/>
      <c r="E432" s="250"/>
      <c r="F432" s="250"/>
      <c r="G432" s="250"/>
      <c r="H432" s="252"/>
      <c r="I432" s="250"/>
      <c r="J432" s="253"/>
      <c r="K432" s="254"/>
      <c r="L432" s="254"/>
      <c r="M432" s="254"/>
      <c r="N432" s="254"/>
      <c r="O432" s="254"/>
      <c r="P432" s="254"/>
      <c r="Q432" s="254"/>
      <c r="R432" s="255"/>
      <c r="S432" s="256"/>
      <c r="T432" s="256"/>
      <c r="U432" s="249"/>
      <c r="V432" s="249"/>
      <c r="W432" s="249"/>
      <c r="X432" s="249"/>
      <c r="Y432" s="249"/>
      <c r="Z432" s="445"/>
      <c r="AA432" s="445"/>
      <c r="AB432" s="445"/>
      <c r="AC432" s="445"/>
      <c r="AD432" s="445"/>
      <c r="AE432" s="249"/>
      <c r="AF432" s="249"/>
      <c r="AG432" s="249"/>
    </row>
    <row r="433">
      <c r="A433" s="250"/>
      <c r="B433" s="251"/>
      <c r="C433" s="250"/>
      <c r="D433" s="250"/>
      <c r="E433" s="250"/>
      <c r="F433" s="250"/>
      <c r="G433" s="250"/>
      <c r="H433" s="252"/>
      <c r="I433" s="250"/>
      <c r="J433" s="253"/>
      <c r="K433" s="254"/>
      <c r="L433" s="254"/>
      <c r="M433" s="254"/>
      <c r="N433" s="254"/>
      <c r="O433" s="254"/>
      <c r="P433" s="254"/>
      <c r="Q433" s="254"/>
      <c r="R433" s="255"/>
      <c r="S433" s="256"/>
      <c r="T433" s="256"/>
      <c r="U433" s="249"/>
      <c r="V433" s="249"/>
      <c r="W433" s="249"/>
      <c r="X433" s="249"/>
      <c r="Y433" s="249"/>
      <c r="Z433" s="445"/>
      <c r="AA433" s="445"/>
      <c r="AB433" s="445"/>
      <c r="AC433" s="445"/>
      <c r="AD433" s="445"/>
      <c r="AE433" s="249"/>
      <c r="AF433" s="249"/>
      <c r="AG433" s="249"/>
    </row>
    <row r="434">
      <c r="A434" s="250"/>
      <c r="B434" s="251"/>
      <c r="C434" s="250"/>
      <c r="D434" s="250"/>
      <c r="E434" s="250"/>
      <c r="F434" s="250"/>
      <c r="G434" s="250"/>
      <c r="H434" s="252"/>
      <c r="I434" s="250"/>
      <c r="J434" s="253"/>
      <c r="K434" s="254"/>
      <c r="L434" s="254"/>
      <c r="M434" s="254"/>
      <c r="N434" s="254"/>
      <c r="O434" s="254"/>
      <c r="P434" s="254"/>
      <c r="Q434" s="254"/>
      <c r="R434" s="255"/>
      <c r="S434" s="256"/>
      <c r="T434" s="256"/>
      <c r="U434" s="249"/>
      <c r="V434" s="249"/>
      <c r="W434" s="249"/>
      <c r="X434" s="249"/>
      <c r="Y434" s="249"/>
      <c r="Z434" s="445"/>
      <c r="AA434" s="445"/>
      <c r="AB434" s="445"/>
      <c r="AC434" s="445"/>
      <c r="AD434" s="445"/>
      <c r="AE434" s="249"/>
      <c r="AF434" s="249"/>
      <c r="AG434" s="249"/>
    </row>
    <row r="435">
      <c r="A435" s="250"/>
      <c r="B435" s="251"/>
      <c r="C435" s="250"/>
      <c r="D435" s="250"/>
      <c r="E435" s="250"/>
      <c r="F435" s="250"/>
      <c r="G435" s="250"/>
      <c r="H435" s="252"/>
      <c r="I435" s="250"/>
      <c r="J435" s="253"/>
      <c r="K435" s="254"/>
      <c r="L435" s="254"/>
      <c r="M435" s="254"/>
      <c r="N435" s="254"/>
      <c r="O435" s="254"/>
      <c r="P435" s="254"/>
      <c r="Q435" s="254"/>
      <c r="R435" s="255"/>
      <c r="S435" s="256"/>
      <c r="T435" s="256"/>
      <c r="U435" s="249"/>
      <c r="V435" s="249"/>
      <c r="W435" s="249"/>
      <c r="X435" s="249"/>
      <c r="Y435" s="249"/>
      <c r="Z435" s="445"/>
      <c r="AA435" s="445"/>
      <c r="AB435" s="445"/>
      <c r="AC435" s="445"/>
      <c r="AD435" s="445"/>
      <c r="AE435" s="249"/>
      <c r="AF435" s="249"/>
      <c r="AG435" s="249"/>
    </row>
    <row r="436">
      <c r="A436" s="250"/>
      <c r="B436" s="251"/>
      <c r="C436" s="250"/>
      <c r="D436" s="250"/>
      <c r="E436" s="250"/>
      <c r="F436" s="250"/>
      <c r="G436" s="250"/>
      <c r="H436" s="252"/>
      <c r="I436" s="250"/>
      <c r="J436" s="253"/>
      <c r="K436" s="254"/>
      <c r="L436" s="254"/>
      <c r="M436" s="254"/>
      <c r="N436" s="254"/>
      <c r="O436" s="254"/>
      <c r="P436" s="254"/>
      <c r="Q436" s="254"/>
      <c r="R436" s="255"/>
      <c r="S436" s="256"/>
      <c r="T436" s="256"/>
      <c r="U436" s="249"/>
      <c r="V436" s="249"/>
      <c r="W436" s="249"/>
      <c r="X436" s="249"/>
      <c r="Y436" s="249"/>
      <c r="Z436" s="445"/>
      <c r="AA436" s="445"/>
      <c r="AB436" s="445"/>
      <c r="AC436" s="445"/>
      <c r="AD436" s="445"/>
      <c r="AE436" s="249"/>
      <c r="AF436" s="249"/>
      <c r="AG436" s="249"/>
    </row>
    <row r="437">
      <c r="A437" s="250"/>
      <c r="B437" s="251"/>
      <c r="C437" s="250"/>
      <c r="D437" s="250"/>
      <c r="E437" s="250"/>
      <c r="F437" s="250"/>
      <c r="G437" s="250"/>
      <c r="H437" s="252"/>
      <c r="I437" s="250"/>
      <c r="J437" s="253"/>
      <c r="K437" s="254"/>
      <c r="L437" s="254"/>
      <c r="M437" s="254"/>
      <c r="N437" s="254"/>
      <c r="O437" s="254"/>
      <c r="P437" s="254"/>
      <c r="Q437" s="254"/>
      <c r="R437" s="255"/>
      <c r="S437" s="256"/>
      <c r="T437" s="256"/>
      <c r="U437" s="249"/>
      <c r="V437" s="249"/>
      <c r="W437" s="249"/>
      <c r="X437" s="249"/>
      <c r="Y437" s="249"/>
      <c r="Z437" s="445"/>
      <c r="AA437" s="445"/>
      <c r="AB437" s="445"/>
      <c r="AC437" s="445"/>
      <c r="AD437" s="445"/>
      <c r="AE437" s="249"/>
      <c r="AF437" s="249"/>
      <c r="AG437" s="249"/>
    </row>
    <row r="438">
      <c r="A438" s="250"/>
      <c r="B438" s="251"/>
      <c r="C438" s="250"/>
      <c r="D438" s="250"/>
      <c r="E438" s="250"/>
      <c r="F438" s="250"/>
      <c r="G438" s="250"/>
      <c r="H438" s="252"/>
      <c r="I438" s="250"/>
      <c r="J438" s="253"/>
      <c r="K438" s="254"/>
      <c r="L438" s="254"/>
      <c r="M438" s="254"/>
      <c r="N438" s="254"/>
      <c r="O438" s="254"/>
      <c r="P438" s="254"/>
      <c r="Q438" s="254"/>
      <c r="R438" s="255"/>
      <c r="S438" s="256"/>
      <c r="T438" s="256"/>
      <c r="U438" s="249"/>
      <c r="V438" s="249"/>
      <c r="W438" s="249"/>
      <c r="X438" s="249"/>
      <c r="Y438" s="249"/>
      <c r="Z438" s="445"/>
      <c r="AA438" s="445"/>
      <c r="AB438" s="445"/>
      <c r="AC438" s="445"/>
      <c r="AD438" s="445"/>
      <c r="AE438" s="249"/>
      <c r="AF438" s="249"/>
      <c r="AG438" s="249"/>
    </row>
    <row r="439">
      <c r="A439" s="250"/>
      <c r="B439" s="251"/>
      <c r="C439" s="250"/>
      <c r="D439" s="250"/>
      <c r="E439" s="250"/>
      <c r="F439" s="250"/>
      <c r="G439" s="250"/>
      <c r="H439" s="252"/>
      <c r="I439" s="250"/>
      <c r="J439" s="253"/>
      <c r="K439" s="254"/>
      <c r="L439" s="254"/>
      <c r="M439" s="254"/>
      <c r="N439" s="254"/>
      <c r="O439" s="254"/>
      <c r="P439" s="254"/>
      <c r="Q439" s="254"/>
      <c r="R439" s="255"/>
      <c r="S439" s="256"/>
      <c r="T439" s="256"/>
      <c r="U439" s="249"/>
      <c r="V439" s="249"/>
      <c r="W439" s="249"/>
      <c r="X439" s="249"/>
      <c r="Y439" s="249"/>
      <c r="Z439" s="445"/>
      <c r="AA439" s="445"/>
      <c r="AB439" s="445"/>
      <c r="AC439" s="445"/>
      <c r="AD439" s="445"/>
      <c r="AE439" s="249"/>
      <c r="AF439" s="249"/>
      <c r="AG439" s="249"/>
    </row>
    <row r="440">
      <c r="A440" s="250"/>
      <c r="B440" s="251"/>
      <c r="C440" s="250"/>
      <c r="D440" s="250"/>
      <c r="E440" s="250"/>
      <c r="F440" s="250"/>
      <c r="G440" s="250"/>
      <c r="H440" s="252"/>
      <c r="I440" s="250"/>
      <c r="J440" s="253"/>
      <c r="K440" s="254"/>
      <c r="L440" s="254"/>
      <c r="M440" s="254"/>
      <c r="N440" s="254"/>
      <c r="O440" s="254"/>
      <c r="P440" s="254"/>
      <c r="Q440" s="254"/>
      <c r="R440" s="255"/>
      <c r="S440" s="256"/>
      <c r="T440" s="256"/>
      <c r="U440" s="249"/>
      <c r="V440" s="249"/>
      <c r="W440" s="249"/>
      <c r="X440" s="249"/>
      <c r="Y440" s="249"/>
      <c r="Z440" s="445"/>
      <c r="AA440" s="445"/>
      <c r="AB440" s="445"/>
      <c r="AC440" s="445"/>
      <c r="AD440" s="445"/>
      <c r="AE440" s="249"/>
      <c r="AF440" s="249"/>
      <c r="AG440" s="249"/>
    </row>
    <row r="441">
      <c r="A441" s="250"/>
      <c r="B441" s="251"/>
      <c r="C441" s="250"/>
      <c r="D441" s="250"/>
      <c r="E441" s="250"/>
      <c r="F441" s="250"/>
      <c r="G441" s="250"/>
      <c r="H441" s="252"/>
      <c r="I441" s="250"/>
      <c r="J441" s="253"/>
      <c r="K441" s="254"/>
      <c r="L441" s="254"/>
      <c r="M441" s="254"/>
      <c r="N441" s="254"/>
      <c r="O441" s="254"/>
      <c r="P441" s="254"/>
      <c r="Q441" s="254"/>
      <c r="R441" s="255"/>
      <c r="S441" s="256"/>
      <c r="T441" s="256"/>
      <c r="U441" s="249"/>
      <c r="V441" s="249"/>
      <c r="W441" s="249"/>
      <c r="X441" s="249"/>
      <c r="Y441" s="249"/>
      <c r="Z441" s="445"/>
      <c r="AA441" s="445"/>
      <c r="AB441" s="445"/>
      <c r="AC441" s="445"/>
      <c r="AD441" s="445"/>
      <c r="AE441" s="249"/>
      <c r="AF441" s="249"/>
      <c r="AG441" s="249"/>
    </row>
    <row r="442">
      <c r="A442" s="250"/>
      <c r="B442" s="251"/>
      <c r="C442" s="250"/>
      <c r="D442" s="250"/>
      <c r="E442" s="250"/>
      <c r="F442" s="250"/>
      <c r="G442" s="250"/>
      <c r="H442" s="252"/>
      <c r="I442" s="250"/>
      <c r="J442" s="253"/>
      <c r="K442" s="254"/>
      <c r="L442" s="254"/>
      <c r="M442" s="254"/>
      <c r="N442" s="254"/>
      <c r="O442" s="254"/>
      <c r="P442" s="254"/>
      <c r="Q442" s="254"/>
      <c r="R442" s="255"/>
      <c r="S442" s="256"/>
      <c r="T442" s="256"/>
      <c r="U442" s="249"/>
      <c r="V442" s="249"/>
      <c r="W442" s="249"/>
      <c r="X442" s="249"/>
      <c r="Y442" s="249"/>
      <c r="Z442" s="445"/>
      <c r="AA442" s="445"/>
      <c r="AB442" s="445"/>
      <c r="AC442" s="445"/>
      <c r="AD442" s="445"/>
      <c r="AE442" s="249"/>
      <c r="AF442" s="249"/>
      <c r="AG442" s="249"/>
    </row>
    <row r="443">
      <c r="A443" s="250"/>
      <c r="B443" s="251"/>
      <c r="C443" s="250"/>
      <c r="D443" s="250"/>
      <c r="E443" s="250"/>
      <c r="F443" s="250"/>
      <c r="G443" s="250"/>
      <c r="H443" s="252"/>
      <c r="I443" s="250"/>
      <c r="J443" s="253"/>
      <c r="K443" s="254"/>
      <c r="L443" s="254"/>
      <c r="M443" s="254"/>
      <c r="N443" s="254"/>
      <c r="O443" s="254"/>
      <c r="P443" s="254"/>
      <c r="Q443" s="254"/>
      <c r="R443" s="255"/>
      <c r="S443" s="256"/>
      <c r="T443" s="256"/>
      <c r="U443" s="249"/>
      <c r="V443" s="249"/>
      <c r="W443" s="249"/>
      <c r="X443" s="249"/>
      <c r="Y443" s="249"/>
      <c r="Z443" s="445"/>
      <c r="AA443" s="445"/>
      <c r="AB443" s="445"/>
      <c r="AC443" s="445"/>
      <c r="AD443" s="445"/>
      <c r="AE443" s="249"/>
      <c r="AF443" s="249"/>
      <c r="AG443" s="249"/>
    </row>
    <row r="444">
      <c r="A444" s="250"/>
      <c r="B444" s="251"/>
      <c r="C444" s="250"/>
      <c r="D444" s="250"/>
      <c r="E444" s="250"/>
      <c r="F444" s="250"/>
      <c r="G444" s="250"/>
      <c r="H444" s="252"/>
      <c r="I444" s="250"/>
      <c r="J444" s="253"/>
      <c r="K444" s="254"/>
      <c r="L444" s="254"/>
      <c r="M444" s="254"/>
      <c r="N444" s="254"/>
      <c r="O444" s="254"/>
      <c r="P444" s="254"/>
      <c r="Q444" s="254"/>
      <c r="R444" s="255"/>
      <c r="S444" s="256"/>
      <c r="T444" s="256"/>
      <c r="U444" s="249"/>
      <c r="V444" s="249"/>
      <c r="W444" s="249"/>
      <c r="X444" s="249"/>
      <c r="Y444" s="249"/>
      <c r="Z444" s="445"/>
      <c r="AA444" s="445"/>
      <c r="AB444" s="445"/>
      <c r="AC444" s="445"/>
      <c r="AD444" s="445"/>
      <c r="AE444" s="249"/>
      <c r="AF444" s="249"/>
      <c r="AG444" s="249"/>
    </row>
    <row r="445">
      <c r="A445" s="250"/>
      <c r="B445" s="251"/>
      <c r="C445" s="250"/>
      <c r="D445" s="250"/>
      <c r="E445" s="250"/>
      <c r="F445" s="250"/>
      <c r="G445" s="250"/>
      <c r="H445" s="252"/>
      <c r="I445" s="250"/>
      <c r="J445" s="253"/>
      <c r="K445" s="254"/>
      <c r="L445" s="254"/>
      <c r="M445" s="254"/>
      <c r="N445" s="254"/>
      <c r="O445" s="254"/>
      <c r="P445" s="254"/>
      <c r="Q445" s="254"/>
      <c r="R445" s="255"/>
      <c r="S445" s="256"/>
      <c r="T445" s="256"/>
      <c r="U445" s="249"/>
      <c r="V445" s="249"/>
      <c r="W445" s="249"/>
      <c r="X445" s="249"/>
      <c r="Y445" s="249"/>
      <c r="Z445" s="445"/>
      <c r="AA445" s="445"/>
      <c r="AB445" s="445"/>
      <c r="AC445" s="445"/>
      <c r="AD445" s="445"/>
      <c r="AE445" s="249"/>
      <c r="AF445" s="249"/>
      <c r="AG445" s="249"/>
    </row>
    <row r="446">
      <c r="A446" s="250"/>
      <c r="B446" s="251"/>
      <c r="C446" s="250"/>
      <c r="D446" s="250"/>
      <c r="E446" s="250"/>
      <c r="F446" s="250"/>
      <c r="G446" s="250"/>
      <c r="H446" s="252"/>
      <c r="I446" s="250"/>
      <c r="J446" s="253"/>
      <c r="K446" s="254"/>
      <c r="L446" s="254"/>
      <c r="M446" s="254"/>
      <c r="N446" s="254"/>
      <c r="O446" s="254"/>
      <c r="P446" s="254"/>
      <c r="Q446" s="254"/>
      <c r="R446" s="255"/>
      <c r="S446" s="256"/>
      <c r="T446" s="256"/>
      <c r="U446" s="249"/>
      <c r="V446" s="249"/>
      <c r="W446" s="249"/>
      <c r="X446" s="249"/>
      <c r="Y446" s="249"/>
      <c r="Z446" s="445"/>
      <c r="AA446" s="445"/>
      <c r="AB446" s="445"/>
      <c r="AC446" s="445"/>
      <c r="AD446" s="445"/>
      <c r="AE446" s="249"/>
      <c r="AF446" s="249"/>
      <c r="AG446" s="249"/>
    </row>
    <row r="447">
      <c r="A447" s="250"/>
      <c r="B447" s="251"/>
      <c r="C447" s="250"/>
      <c r="D447" s="250"/>
      <c r="E447" s="250"/>
      <c r="F447" s="250"/>
      <c r="G447" s="250"/>
      <c r="H447" s="252"/>
      <c r="I447" s="250"/>
      <c r="J447" s="253"/>
      <c r="K447" s="254"/>
      <c r="L447" s="254"/>
      <c r="M447" s="254"/>
      <c r="N447" s="254"/>
      <c r="O447" s="254"/>
      <c r="P447" s="254"/>
      <c r="Q447" s="254"/>
      <c r="R447" s="255"/>
      <c r="S447" s="256"/>
      <c r="T447" s="256"/>
      <c r="U447" s="249"/>
      <c r="V447" s="249"/>
      <c r="W447" s="249"/>
      <c r="X447" s="249"/>
      <c r="Y447" s="249"/>
      <c r="Z447" s="445"/>
      <c r="AA447" s="445"/>
      <c r="AB447" s="445"/>
      <c r="AC447" s="445"/>
      <c r="AD447" s="445"/>
      <c r="AE447" s="249"/>
      <c r="AF447" s="249"/>
      <c r="AG447" s="249"/>
    </row>
    <row r="448">
      <c r="A448" s="250"/>
      <c r="B448" s="251"/>
      <c r="C448" s="250"/>
      <c r="D448" s="250"/>
      <c r="E448" s="250"/>
      <c r="F448" s="250"/>
      <c r="G448" s="250"/>
      <c r="H448" s="252"/>
      <c r="I448" s="250"/>
      <c r="J448" s="253"/>
      <c r="K448" s="254"/>
      <c r="L448" s="254"/>
      <c r="M448" s="254"/>
      <c r="N448" s="254"/>
      <c r="O448" s="254"/>
      <c r="P448" s="254"/>
      <c r="Q448" s="254"/>
      <c r="R448" s="255"/>
      <c r="S448" s="256"/>
      <c r="T448" s="256"/>
      <c r="U448" s="249"/>
      <c r="V448" s="249"/>
      <c r="W448" s="249"/>
      <c r="X448" s="249"/>
      <c r="Y448" s="249"/>
      <c r="Z448" s="445"/>
      <c r="AA448" s="445"/>
      <c r="AB448" s="445"/>
      <c r="AC448" s="445"/>
      <c r="AD448" s="445"/>
      <c r="AE448" s="249"/>
      <c r="AF448" s="249"/>
      <c r="AG448" s="249"/>
    </row>
    <row r="449">
      <c r="A449" s="250"/>
      <c r="B449" s="251"/>
      <c r="C449" s="250"/>
      <c r="D449" s="250"/>
      <c r="E449" s="250"/>
      <c r="F449" s="250"/>
      <c r="G449" s="250"/>
      <c r="H449" s="252"/>
      <c r="I449" s="250"/>
      <c r="J449" s="253"/>
      <c r="K449" s="254"/>
      <c r="L449" s="254"/>
      <c r="M449" s="254"/>
      <c r="N449" s="254"/>
      <c r="O449" s="254"/>
      <c r="P449" s="254"/>
      <c r="Q449" s="254"/>
      <c r="R449" s="255"/>
      <c r="S449" s="256"/>
      <c r="T449" s="256"/>
      <c r="U449" s="249"/>
      <c r="V449" s="249"/>
      <c r="W449" s="249"/>
      <c r="X449" s="249"/>
      <c r="Y449" s="249"/>
      <c r="Z449" s="445"/>
      <c r="AA449" s="445"/>
      <c r="AB449" s="445"/>
      <c r="AC449" s="445"/>
      <c r="AD449" s="445"/>
      <c r="AE449" s="249"/>
      <c r="AF449" s="249"/>
      <c r="AG449" s="249"/>
    </row>
    <row r="450">
      <c r="A450" s="250"/>
      <c r="B450" s="251"/>
      <c r="C450" s="250"/>
      <c r="D450" s="250"/>
      <c r="E450" s="250"/>
      <c r="F450" s="250"/>
      <c r="G450" s="250"/>
      <c r="H450" s="252"/>
      <c r="I450" s="250"/>
      <c r="J450" s="253"/>
      <c r="K450" s="254"/>
      <c r="L450" s="254"/>
      <c r="M450" s="254"/>
      <c r="N450" s="254"/>
      <c r="O450" s="254"/>
      <c r="P450" s="254"/>
      <c r="Q450" s="254"/>
      <c r="R450" s="255"/>
      <c r="S450" s="256"/>
      <c r="T450" s="256"/>
      <c r="U450" s="249"/>
      <c r="V450" s="249"/>
      <c r="W450" s="249"/>
      <c r="X450" s="249"/>
      <c r="Y450" s="249"/>
      <c r="Z450" s="445"/>
      <c r="AA450" s="445"/>
      <c r="AB450" s="445"/>
      <c r="AC450" s="445"/>
      <c r="AD450" s="445"/>
      <c r="AE450" s="249"/>
      <c r="AF450" s="249"/>
      <c r="AG450" s="249"/>
    </row>
    <row r="451">
      <c r="A451" s="250"/>
      <c r="B451" s="251"/>
      <c r="C451" s="250"/>
      <c r="D451" s="250"/>
      <c r="E451" s="250"/>
      <c r="F451" s="250"/>
      <c r="G451" s="250"/>
      <c r="H451" s="252"/>
      <c r="I451" s="250"/>
      <c r="J451" s="253"/>
      <c r="K451" s="254"/>
      <c r="L451" s="254"/>
      <c r="M451" s="254"/>
      <c r="N451" s="254"/>
      <c r="O451" s="254"/>
      <c r="P451" s="254"/>
      <c r="Q451" s="254"/>
      <c r="R451" s="255"/>
      <c r="S451" s="256"/>
      <c r="T451" s="256"/>
      <c r="U451" s="249"/>
      <c r="V451" s="249"/>
      <c r="W451" s="249"/>
      <c r="X451" s="249"/>
      <c r="Y451" s="249"/>
      <c r="Z451" s="445"/>
      <c r="AA451" s="445"/>
      <c r="AB451" s="445"/>
      <c r="AC451" s="445"/>
      <c r="AD451" s="445"/>
      <c r="AE451" s="249"/>
      <c r="AF451" s="249"/>
      <c r="AG451" s="249"/>
    </row>
    <row r="452">
      <c r="A452" s="250"/>
      <c r="B452" s="251"/>
      <c r="C452" s="250"/>
      <c r="D452" s="250"/>
      <c r="E452" s="250"/>
      <c r="F452" s="250"/>
      <c r="G452" s="250"/>
      <c r="H452" s="252"/>
      <c r="I452" s="250"/>
      <c r="J452" s="253"/>
      <c r="K452" s="254"/>
      <c r="L452" s="254"/>
      <c r="M452" s="254"/>
      <c r="N452" s="254"/>
      <c r="O452" s="254"/>
      <c r="P452" s="254"/>
      <c r="Q452" s="254"/>
      <c r="R452" s="255"/>
      <c r="S452" s="256"/>
      <c r="T452" s="256"/>
      <c r="U452" s="249"/>
      <c r="V452" s="249"/>
      <c r="W452" s="249"/>
      <c r="X452" s="249"/>
      <c r="Y452" s="249"/>
      <c r="Z452" s="445"/>
      <c r="AA452" s="445"/>
      <c r="AB452" s="445"/>
      <c r="AC452" s="445"/>
      <c r="AD452" s="445"/>
      <c r="AE452" s="249"/>
      <c r="AF452" s="249"/>
      <c r="AG452" s="249"/>
    </row>
    <row r="453">
      <c r="A453" s="250"/>
      <c r="B453" s="251"/>
      <c r="C453" s="250"/>
      <c r="D453" s="250"/>
      <c r="E453" s="250"/>
      <c r="F453" s="250"/>
      <c r="G453" s="250"/>
      <c r="H453" s="252"/>
      <c r="I453" s="250"/>
      <c r="J453" s="253"/>
      <c r="K453" s="254"/>
      <c r="L453" s="254"/>
      <c r="M453" s="254"/>
      <c r="N453" s="254"/>
      <c r="O453" s="254"/>
      <c r="P453" s="254"/>
      <c r="Q453" s="254"/>
      <c r="R453" s="255"/>
      <c r="S453" s="256"/>
      <c r="T453" s="256"/>
      <c r="U453" s="249"/>
      <c r="V453" s="249"/>
      <c r="W453" s="249"/>
      <c r="X453" s="249"/>
      <c r="Y453" s="249"/>
      <c r="Z453" s="445"/>
      <c r="AA453" s="445"/>
      <c r="AB453" s="445"/>
      <c r="AC453" s="445"/>
      <c r="AD453" s="445"/>
      <c r="AE453" s="249"/>
      <c r="AF453" s="249"/>
      <c r="AG453" s="249"/>
    </row>
    <row r="454">
      <c r="A454" s="250"/>
      <c r="B454" s="251"/>
      <c r="C454" s="250"/>
      <c r="D454" s="250"/>
      <c r="E454" s="250"/>
      <c r="F454" s="250"/>
      <c r="G454" s="250"/>
      <c r="H454" s="252"/>
      <c r="I454" s="250"/>
      <c r="J454" s="253"/>
      <c r="K454" s="254"/>
      <c r="L454" s="254"/>
      <c r="M454" s="254"/>
      <c r="N454" s="254"/>
      <c r="O454" s="254"/>
      <c r="P454" s="254"/>
      <c r="Q454" s="254"/>
      <c r="R454" s="255"/>
      <c r="S454" s="256"/>
      <c r="T454" s="256"/>
      <c r="U454" s="249"/>
      <c r="V454" s="249"/>
      <c r="W454" s="249"/>
      <c r="X454" s="249"/>
      <c r="Y454" s="249"/>
      <c r="Z454" s="445"/>
      <c r="AA454" s="445"/>
      <c r="AB454" s="445"/>
      <c r="AC454" s="445"/>
      <c r="AD454" s="445"/>
      <c r="AE454" s="249"/>
      <c r="AF454" s="249"/>
      <c r="AG454" s="249"/>
    </row>
    <row r="455">
      <c r="A455" s="250"/>
      <c r="B455" s="251"/>
      <c r="C455" s="250"/>
      <c r="D455" s="250"/>
      <c r="E455" s="250"/>
      <c r="F455" s="250"/>
      <c r="G455" s="250"/>
      <c r="H455" s="252"/>
      <c r="I455" s="250"/>
      <c r="J455" s="253"/>
      <c r="K455" s="254"/>
      <c r="L455" s="254"/>
      <c r="M455" s="254"/>
      <c r="N455" s="254"/>
      <c r="O455" s="254"/>
      <c r="P455" s="254"/>
      <c r="Q455" s="254"/>
      <c r="R455" s="255"/>
      <c r="S455" s="256"/>
      <c r="T455" s="256"/>
      <c r="U455" s="249"/>
      <c r="V455" s="249"/>
      <c r="W455" s="249"/>
      <c r="X455" s="249"/>
      <c r="Y455" s="249"/>
      <c r="Z455" s="445"/>
      <c r="AA455" s="445"/>
      <c r="AB455" s="445"/>
      <c r="AC455" s="445"/>
      <c r="AD455" s="445"/>
      <c r="AE455" s="249"/>
      <c r="AF455" s="249"/>
      <c r="AG455" s="249"/>
    </row>
    <row r="456">
      <c r="A456" s="250"/>
      <c r="B456" s="251"/>
      <c r="C456" s="250"/>
      <c r="D456" s="250"/>
      <c r="E456" s="250"/>
      <c r="F456" s="250"/>
      <c r="G456" s="250"/>
      <c r="H456" s="252"/>
      <c r="I456" s="250"/>
      <c r="J456" s="253"/>
      <c r="K456" s="254"/>
      <c r="L456" s="254"/>
      <c r="M456" s="254"/>
      <c r="N456" s="254"/>
      <c r="O456" s="254"/>
      <c r="P456" s="254"/>
      <c r="Q456" s="254"/>
      <c r="R456" s="255"/>
      <c r="S456" s="256"/>
      <c r="T456" s="256"/>
      <c r="U456" s="249"/>
      <c r="V456" s="249"/>
      <c r="W456" s="249"/>
      <c r="X456" s="249"/>
      <c r="Y456" s="249"/>
      <c r="Z456" s="445"/>
      <c r="AA456" s="445"/>
      <c r="AB456" s="445"/>
      <c r="AC456" s="445"/>
      <c r="AD456" s="445"/>
      <c r="AE456" s="249"/>
      <c r="AF456" s="249"/>
      <c r="AG456" s="249"/>
    </row>
    <row r="457">
      <c r="A457" s="250"/>
      <c r="B457" s="251"/>
      <c r="C457" s="250"/>
      <c r="D457" s="250"/>
      <c r="E457" s="250"/>
      <c r="F457" s="250"/>
      <c r="G457" s="250"/>
      <c r="H457" s="252"/>
      <c r="I457" s="250"/>
      <c r="J457" s="253"/>
      <c r="K457" s="254"/>
      <c r="L457" s="254"/>
      <c r="M457" s="254"/>
      <c r="N457" s="254"/>
      <c r="O457" s="254"/>
      <c r="P457" s="254"/>
      <c r="Q457" s="254"/>
      <c r="R457" s="255"/>
      <c r="S457" s="256"/>
      <c r="T457" s="256"/>
      <c r="U457" s="249"/>
      <c r="V457" s="249"/>
      <c r="W457" s="249"/>
      <c r="X457" s="249"/>
      <c r="Y457" s="249"/>
      <c r="Z457" s="445"/>
      <c r="AA457" s="445"/>
      <c r="AB457" s="445"/>
      <c r="AC457" s="445"/>
      <c r="AD457" s="445"/>
      <c r="AE457" s="249"/>
      <c r="AF457" s="249"/>
      <c r="AG457" s="249"/>
    </row>
    <row r="458">
      <c r="A458" s="250"/>
      <c r="B458" s="251"/>
      <c r="C458" s="250"/>
      <c r="D458" s="250"/>
      <c r="E458" s="250"/>
      <c r="F458" s="250"/>
      <c r="G458" s="250"/>
      <c r="H458" s="252"/>
      <c r="I458" s="250"/>
      <c r="J458" s="253"/>
      <c r="K458" s="254"/>
      <c r="L458" s="254"/>
      <c r="M458" s="254"/>
      <c r="N458" s="254"/>
      <c r="O458" s="254"/>
      <c r="P458" s="254"/>
      <c r="Q458" s="254"/>
      <c r="R458" s="255"/>
      <c r="S458" s="256"/>
      <c r="T458" s="256"/>
      <c r="U458" s="249"/>
      <c r="V458" s="249"/>
      <c r="W458" s="249"/>
      <c r="X458" s="249"/>
      <c r="Y458" s="249"/>
      <c r="Z458" s="445"/>
      <c r="AA458" s="445"/>
      <c r="AB458" s="445"/>
      <c r="AC458" s="445"/>
      <c r="AD458" s="445"/>
      <c r="AE458" s="249"/>
      <c r="AF458" s="249"/>
      <c r="AG458" s="249"/>
    </row>
    <row r="459">
      <c r="A459" s="250"/>
      <c r="B459" s="251"/>
      <c r="C459" s="250"/>
      <c r="D459" s="250"/>
      <c r="E459" s="250"/>
      <c r="F459" s="250"/>
      <c r="G459" s="250"/>
      <c r="H459" s="252"/>
      <c r="I459" s="250"/>
      <c r="J459" s="253"/>
      <c r="K459" s="254"/>
      <c r="L459" s="254"/>
      <c r="M459" s="254"/>
      <c r="N459" s="254"/>
      <c r="O459" s="254"/>
      <c r="P459" s="254"/>
      <c r="Q459" s="254"/>
      <c r="R459" s="255"/>
      <c r="S459" s="256"/>
      <c r="T459" s="256"/>
      <c r="U459" s="249"/>
      <c r="V459" s="249"/>
      <c r="W459" s="249"/>
      <c r="X459" s="249"/>
      <c r="Y459" s="249"/>
      <c r="Z459" s="445"/>
      <c r="AA459" s="445"/>
      <c r="AB459" s="445"/>
      <c r="AC459" s="445"/>
      <c r="AD459" s="445"/>
      <c r="AE459" s="249"/>
      <c r="AF459" s="249"/>
      <c r="AG459" s="249"/>
    </row>
    <row r="460">
      <c r="A460" s="250"/>
      <c r="B460" s="251"/>
      <c r="C460" s="250"/>
      <c r="D460" s="250"/>
      <c r="E460" s="250"/>
      <c r="F460" s="250"/>
      <c r="G460" s="250"/>
      <c r="H460" s="252"/>
      <c r="I460" s="250"/>
      <c r="J460" s="253"/>
      <c r="K460" s="254"/>
      <c r="L460" s="254"/>
      <c r="M460" s="254"/>
      <c r="N460" s="254"/>
      <c r="O460" s="254"/>
      <c r="P460" s="254"/>
      <c r="Q460" s="254"/>
      <c r="R460" s="255"/>
      <c r="S460" s="256"/>
      <c r="T460" s="256"/>
      <c r="U460" s="249"/>
      <c r="V460" s="249"/>
      <c r="W460" s="249"/>
      <c r="X460" s="249"/>
      <c r="Y460" s="249"/>
      <c r="Z460" s="445"/>
      <c r="AA460" s="445"/>
      <c r="AB460" s="445"/>
      <c r="AC460" s="445"/>
      <c r="AD460" s="445"/>
      <c r="AE460" s="249"/>
      <c r="AF460" s="249"/>
      <c r="AG460" s="249"/>
    </row>
    <row r="461">
      <c r="A461" s="250"/>
      <c r="B461" s="251"/>
      <c r="C461" s="250"/>
      <c r="D461" s="250"/>
      <c r="E461" s="250"/>
      <c r="F461" s="250"/>
      <c r="G461" s="250"/>
      <c r="H461" s="252"/>
      <c r="I461" s="250"/>
      <c r="J461" s="253"/>
      <c r="K461" s="254"/>
      <c r="L461" s="254"/>
      <c r="M461" s="254"/>
      <c r="N461" s="254"/>
      <c r="O461" s="254"/>
      <c r="P461" s="254"/>
      <c r="Q461" s="254"/>
      <c r="R461" s="255"/>
      <c r="S461" s="256"/>
      <c r="T461" s="256"/>
      <c r="U461" s="249"/>
      <c r="V461" s="249"/>
      <c r="W461" s="249"/>
      <c r="X461" s="249"/>
      <c r="Y461" s="249"/>
      <c r="Z461" s="445"/>
      <c r="AA461" s="445"/>
      <c r="AB461" s="445"/>
      <c r="AC461" s="445"/>
      <c r="AD461" s="445"/>
      <c r="AE461" s="249"/>
      <c r="AF461" s="249"/>
      <c r="AG461" s="249"/>
    </row>
    <row r="462">
      <c r="A462" s="250"/>
      <c r="B462" s="251"/>
      <c r="C462" s="250"/>
      <c r="D462" s="250"/>
      <c r="E462" s="250"/>
      <c r="F462" s="250"/>
      <c r="G462" s="250"/>
      <c r="H462" s="252"/>
      <c r="I462" s="250"/>
      <c r="J462" s="253"/>
      <c r="K462" s="254"/>
      <c r="L462" s="254"/>
      <c r="M462" s="254"/>
      <c r="N462" s="254"/>
      <c r="O462" s="254"/>
      <c r="P462" s="254"/>
      <c r="Q462" s="254"/>
      <c r="R462" s="255"/>
      <c r="S462" s="256"/>
      <c r="T462" s="256"/>
      <c r="U462" s="249"/>
      <c r="V462" s="249"/>
      <c r="W462" s="249"/>
      <c r="X462" s="249"/>
      <c r="Y462" s="249"/>
      <c r="Z462" s="445"/>
      <c r="AA462" s="445"/>
      <c r="AB462" s="445"/>
      <c r="AC462" s="445"/>
      <c r="AD462" s="445"/>
      <c r="AE462" s="249"/>
      <c r="AF462" s="249"/>
      <c r="AG462" s="249"/>
    </row>
    <row r="463">
      <c r="A463" s="250"/>
      <c r="B463" s="251"/>
      <c r="C463" s="250"/>
      <c r="D463" s="250"/>
      <c r="E463" s="250"/>
      <c r="F463" s="250"/>
      <c r="G463" s="250"/>
      <c r="H463" s="252"/>
      <c r="I463" s="250"/>
      <c r="J463" s="253"/>
      <c r="K463" s="254"/>
      <c r="L463" s="254"/>
      <c r="M463" s="254"/>
      <c r="N463" s="254"/>
      <c r="O463" s="254"/>
      <c r="P463" s="254"/>
      <c r="Q463" s="254"/>
      <c r="R463" s="255"/>
      <c r="S463" s="256"/>
      <c r="T463" s="256"/>
      <c r="U463" s="249"/>
      <c r="V463" s="249"/>
      <c r="W463" s="249"/>
      <c r="X463" s="249"/>
      <c r="Y463" s="249"/>
      <c r="Z463" s="445"/>
      <c r="AA463" s="445"/>
      <c r="AB463" s="445"/>
      <c r="AC463" s="445"/>
      <c r="AD463" s="445"/>
      <c r="AE463" s="249"/>
      <c r="AF463" s="249"/>
      <c r="AG463" s="249"/>
    </row>
    <row r="464">
      <c r="A464" s="250"/>
      <c r="B464" s="251"/>
      <c r="C464" s="250"/>
      <c r="D464" s="250"/>
      <c r="E464" s="250"/>
      <c r="F464" s="250"/>
      <c r="G464" s="250"/>
      <c r="H464" s="252"/>
      <c r="I464" s="250"/>
      <c r="J464" s="253"/>
      <c r="K464" s="254"/>
      <c r="L464" s="254"/>
      <c r="M464" s="254"/>
      <c r="N464" s="254"/>
      <c r="O464" s="254"/>
      <c r="P464" s="254"/>
      <c r="Q464" s="254"/>
      <c r="R464" s="255"/>
      <c r="S464" s="256"/>
      <c r="T464" s="256"/>
      <c r="U464" s="249"/>
      <c r="V464" s="249"/>
      <c r="W464" s="249"/>
      <c r="X464" s="249"/>
      <c r="Y464" s="249"/>
      <c r="Z464" s="445"/>
      <c r="AA464" s="445"/>
      <c r="AB464" s="445"/>
      <c r="AC464" s="445"/>
      <c r="AD464" s="445"/>
      <c r="AE464" s="249"/>
      <c r="AF464" s="249"/>
      <c r="AG464" s="249"/>
    </row>
    <row r="465">
      <c r="A465" s="250"/>
      <c r="B465" s="251"/>
      <c r="C465" s="250"/>
      <c r="D465" s="250"/>
      <c r="E465" s="250"/>
      <c r="F465" s="250"/>
      <c r="G465" s="250"/>
      <c r="H465" s="252"/>
      <c r="I465" s="250"/>
      <c r="J465" s="253"/>
      <c r="K465" s="254"/>
      <c r="L465" s="254"/>
      <c r="M465" s="254"/>
      <c r="N465" s="254"/>
      <c r="O465" s="254"/>
      <c r="P465" s="254"/>
      <c r="Q465" s="254"/>
      <c r="R465" s="255"/>
      <c r="S465" s="256"/>
      <c r="T465" s="256"/>
      <c r="U465" s="249"/>
      <c r="V465" s="249"/>
      <c r="W465" s="249"/>
      <c r="X465" s="249"/>
      <c r="Y465" s="249"/>
      <c r="Z465" s="445"/>
      <c r="AA465" s="445"/>
      <c r="AB465" s="445"/>
      <c r="AC465" s="445"/>
      <c r="AD465" s="445"/>
      <c r="AE465" s="249"/>
      <c r="AF465" s="249"/>
      <c r="AG465" s="249"/>
    </row>
    <row r="466">
      <c r="A466" s="250"/>
      <c r="B466" s="251"/>
      <c r="C466" s="250"/>
      <c r="D466" s="250"/>
      <c r="E466" s="250"/>
      <c r="F466" s="250"/>
      <c r="G466" s="250"/>
      <c r="H466" s="252"/>
      <c r="I466" s="250"/>
      <c r="J466" s="253"/>
      <c r="K466" s="254"/>
      <c r="L466" s="254"/>
      <c r="M466" s="254"/>
      <c r="N466" s="254"/>
      <c r="O466" s="254"/>
      <c r="P466" s="254"/>
      <c r="Q466" s="254"/>
      <c r="R466" s="255"/>
      <c r="S466" s="256"/>
      <c r="T466" s="256"/>
      <c r="U466" s="249"/>
      <c r="V466" s="249"/>
      <c r="W466" s="249"/>
      <c r="X466" s="249"/>
      <c r="Y466" s="249"/>
      <c r="Z466" s="445"/>
      <c r="AA466" s="445"/>
      <c r="AB466" s="445"/>
      <c r="AC466" s="445"/>
      <c r="AD466" s="445"/>
      <c r="AE466" s="249"/>
      <c r="AF466" s="249"/>
      <c r="AG466" s="249"/>
    </row>
    <row r="467">
      <c r="A467" s="250"/>
      <c r="B467" s="251"/>
      <c r="C467" s="250"/>
      <c r="D467" s="250"/>
      <c r="E467" s="250"/>
      <c r="F467" s="250"/>
      <c r="G467" s="250"/>
      <c r="H467" s="252"/>
      <c r="I467" s="250"/>
      <c r="J467" s="253"/>
      <c r="K467" s="254"/>
      <c r="L467" s="254"/>
      <c r="M467" s="254"/>
      <c r="N467" s="254"/>
      <c r="O467" s="254"/>
      <c r="P467" s="254"/>
      <c r="Q467" s="254"/>
      <c r="R467" s="255"/>
      <c r="S467" s="256"/>
      <c r="T467" s="256"/>
      <c r="U467" s="249"/>
      <c r="V467" s="249"/>
      <c r="W467" s="249"/>
      <c r="X467" s="249"/>
      <c r="Y467" s="249"/>
      <c r="Z467" s="445"/>
      <c r="AA467" s="445"/>
      <c r="AB467" s="445"/>
      <c r="AC467" s="445"/>
      <c r="AD467" s="445"/>
      <c r="AE467" s="249"/>
      <c r="AF467" s="249"/>
      <c r="AG467" s="249"/>
    </row>
    <row r="468">
      <c r="A468" s="250"/>
      <c r="B468" s="251"/>
      <c r="C468" s="250"/>
      <c r="D468" s="250"/>
      <c r="E468" s="250"/>
      <c r="F468" s="250"/>
      <c r="G468" s="250"/>
      <c r="H468" s="252"/>
      <c r="I468" s="250"/>
      <c r="J468" s="253"/>
      <c r="K468" s="254"/>
      <c r="L468" s="254"/>
      <c r="M468" s="254"/>
      <c r="N468" s="254"/>
      <c r="O468" s="254"/>
      <c r="P468" s="254"/>
      <c r="Q468" s="254"/>
      <c r="R468" s="255"/>
      <c r="S468" s="256"/>
      <c r="T468" s="256"/>
      <c r="U468" s="249"/>
      <c r="V468" s="249"/>
      <c r="W468" s="249"/>
      <c r="X468" s="249"/>
      <c r="Y468" s="249"/>
      <c r="Z468" s="445"/>
      <c r="AA468" s="445"/>
      <c r="AB468" s="445"/>
      <c r="AC468" s="445"/>
      <c r="AD468" s="445"/>
      <c r="AE468" s="249"/>
      <c r="AF468" s="249"/>
      <c r="AG468" s="249"/>
    </row>
    <row r="469">
      <c r="A469" s="250"/>
      <c r="B469" s="251"/>
      <c r="C469" s="250"/>
      <c r="D469" s="250"/>
      <c r="E469" s="250"/>
      <c r="F469" s="250"/>
      <c r="G469" s="250"/>
      <c r="H469" s="252"/>
      <c r="I469" s="250"/>
      <c r="J469" s="253"/>
      <c r="K469" s="254"/>
      <c r="L469" s="254"/>
      <c r="M469" s="254"/>
      <c r="N469" s="254"/>
      <c r="O469" s="254"/>
      <c r="P469" s="254"/>
      <c r="Q469" s="254"/>
      <c r="R469" s="255"/>
      <c r="S469" s="256"/>
      <c r="T469" s="256"/>
      <c r="U469" s="249"/>
      <c r="V469" s="249"/>
      <c r="W469" s="249"/>
      <c r="X469" s="249"/>
      <c r="Y469" s="249"/>
      <c r="Z469" s="445"/>
      <c r="AA469" s="445"/>
      <c r="AB469" s="445"/>
      <c r="AC469" s="445"/>
      <c r="AD469" s="445"/>
      <c r="AE469" s="249"/>
      <c r="AF469" s="249"/>
      <c r="AG469" s="249"/>
    </row>
    <row r="470">
      <c r="A470" s="250"/>
      <c r="B470" s="251"/>
      <c r="C470" s="250"/>
      <c r="D470" s="250"/>
      <c r="E470" s="250"/>
      <c r="F470" s="250"/>
      <c r="G470" s="250"/>
      <c r="H470" s="252"/>
      <c r="I470" s="250"/>
      <c r="J470" s="253"/>
      <c r="K470" s="254"/>
      <c r="L470" s="254"/>
      <c r="M470" s="254"/>
      <c r="N470" s="254"/>
      <c r="O470" s="254"/>
      <c r="P470" s="254"/>
      <c r="Q470" s="254"/>
      <c r="R470" s="255"/>
      <c r="S470" s="256"/>
      <c r="T470" s="256"/>
      <c r="U470" s="249"/>
      <c r="V470" s="249"/>
      <c r="W470" s="249"/>
      <c r="X470" s="249"/>
      <c r="Y470" s="249"/>
      <c r="Z470" s="445"/>
      <c r="AA470" s="445"/>
      <c r="AB470" s="445"/>
      <c r="AC470" s="445"/>
      <c r="AD470" s="445"/>
      <c r="AE470" s="249"/>
      <c r="AF470" s="249"/>
      <c r="AG470" s="249"/>
    </row>
    <row r="471">
      <c r="A471" s="250"/>
      <c r="B471" s="251"/>
      <c r="C471" s="250"/>
      <c r="D471" s="250"/>
      <c r="E471" s="250"/>
      <c r="F471" s="250"/>
      <c r="G471" s="250"/>
      <c r="H471" s="252"/>
      <c r="I471" s="250"/>
      <c r="J471" s="253"/>
      <c r="K471" s="254"/>
      <c r="L471" s="254"/>
      <c r="M471" s="254"/>
      <c r="N471" s="254"/>
      <c r="O471" s="254"/>
      <c r="P471" s="254"/>
      <c r="Q471" s="254"/>
      <c r="R471" s="255"/>
      <c r="S471" s="256"/>
      <c r="T471" s="256"/>
      <c r="U471" s="249"/>
      <c r="V471" s="249"/>
      <c r="W471" s="249"/>
      <c r="X471" s="249"/>
      <c r="Y471" s="249"/>
      <c r="Z471" s="445"/>
      <c r="AA471" s="445"/>
      <c r="AB471" s="445"/>
      <c r="AC471" s="445"/>
      <c r="AD471" s="445"/>
      <c r="AE471" s="249"/>
      <c r="AF471" s="249"/>
      <c r="AG471" s="249"/>
    </row>
    <row r="472">
      <c r="A472" s="250"/>
      <c r="B472" s="251"/>
      <c r="C472" s="250"/>
      <c r="D472" s="250"/>
      <c r="E472" s="250"/>
      <c r="F472" s="250"/>
      <c r="G472" s="250"/>
      <c r="H472" s="252"/>
      <c r="I472" s="250"/>
      <c r="J472" s="253"/>
      <c r="K472" s="254"/>
      <c r="L472" s="254"/>
      <c r="M472" s="254"/>
      <c r="N472" s="254"/>
      <c r="O472" s="254"/>
      <c r="P472" s="254"/>
      <c r="Q472" s="254"/>
      <c r="R472" s="255"/>
      <c r="S472" s="256"/>
      <c r="T472" s="256"/>
      <c r="U472" s="249"/>
      <c r="V472" s="249"/>
      <c r="W472" s="249"/>
      <c r="X472" s="249"/>
      <c r="Y472" s="249"/>
      <c r="Z472" s="445"/>
      <c r="AA472" s="445"/>
      <c r="AB472" s="445"/>
      <c r="AC472" s="445"/>
      <c r="AD472" s="445"/>
      <c r="AE472" s="249"/>
      <c r="AF472" s="249"/>
      <c r="AG472" s="249"/>
    </row>
    <row r="473">
      <c r="A473" s="250"/>
      <c r="B473" s="251"/>
      <c r="C473" s="250"/>
      <c r="D473" s="250"/>
      <c r="E473" s="250"/>
      <c r="F473" s="250"/>
      <c r="G473" s="250"/>
      <c r="H473" s="252"/>
      <c r="I473" s="250"/>
      <c r="J473" s="253"/>
      <c r="K473" s="254"/>
      <c r="L473" s="254"/>
      <c r="M473" s="254"/>
      <c r="N473" s="254"/>
      <c r="O473" s="254"/>
      <c r="P473" s="254"/>
      <c r="Q473" s="254"/>
      <c r="R473" s="255"/>
      <c r="S473" s="256"/>
      <c r="T473" s="256"/>
      <c r="U473" s="249"/>
      <c r="V473" s="249"/>
      <c r="W473" s="249"/>
      <c r="X473" s="249"/>
      <c r="Y473" s="249"/>
      <c r="Z473" s="445"/>
      <c r="AA473" s="445"/>
      <c r="AB473" s="445"/>
      <c r="AC473" s="445"/>
      <c r="AD473" s="445"/>
      <c r="AE473" s="249"/>
      <c r="AF473" s="249"/>
      <c r="AG473" s="249"/>
    </row>
    <row r="474">
      <c r="A474" s="250"/>
      <c r="B474" s="251"/>
      <c r="C474" s="250"/>
      <c r="D474" s="250"/>
      <c r="E474" s="250"/>
      <c r="F474" s="250"/>
      <c r="G474" s="250"/>
      <c r="H474" s="252"/>
      <c r="I474" s="250"/>
      <c r="J474" s="253"/>
      <c r="K474" s="254"/>
      <c r="L474" s="254"/>
      <c r="M474" s="254"/>
      <c r="N474" s="254"/>
      <c r="O474" s="254"/>
      <c r="P474" s="254"/>
      <c r="Q474" s="254"/>
      <c r="R474" s="255"/>
      <c r="S474" s="256"/>
      <c r="T474" s="256"/>
      <c r="U474" s="249"/>
      <c r="V474" s="249"/>
      <c r="W474" s="249"/>
      <c r="X474" s="249"/>
      <c r="Y474" s="249"/>
      <c r="Z474" s="445"/>
      <c r="AA474" s="445"/>
      <c r="AB474" s="445"/>
      <c r="AC474" s="445"/>
      <c r="AD474" s="445"/>
      <c r="AE474" s="249"/>
      <c r="AF474" s="249"/>
      <c r="AG474" s="249"/>
    </row>
    <row r="475">
      <c r="A475" s="250"/>
      <c r="B475" s="251"/>
      <c r="C475" s="250"/>
      <c r="D475" s="250"/>
      <c r="E475" s="250"/>
      <c r="F475" s="250"/>
      <c r="G475" s="250"/>
      <c r="H475" s="252"/>
      <c r="I475" s="250"/>
      <c r="J475" s="253"/>
      <c r="K475" s="254"/>
      <c r="L475" s="254"/>
      <c r="M475" s="254"/>
      <c r="N475" s="254"/>
      <c r="O475" s="254"/>
      <c r="P475" s="254"/>
      <c r="Q475" s="254"/>
      <c r="R475" s="255"/>
      <c r="S475" s="256"/>
      <c r="T475" s="256"/>
      <c r="U475" s="249"/>
      <c r="V475" s="249"/>
      <c r="W475" s="249"/>
      <c r="X475" s="249"/>
      <c r="Y475" s="249"/>
      <c r="Z475" s="445"/>
      <c r="AA475" s="445"/>
      <c r="AB475" s="445"/>
      <c r="AC475" s="445"/>
      <c r="AD475" s="445"/>
      <c r="AE475" s="249"/>
      <c r="AF475" s="249"/>
      <c r="AG475" s="249"/>
    </row>
    <row r="476">
      <c r="A476" s="250"/>
      <c r="B476" s="251"/>
      <c r="C476" s="250"/>
      <c r="D476" s="250"/>
      <c r="E476" s="250"/>
      <c r="F476" s="250"/>
      <c r="G476" s="250"/>
      <c r="H476" s="252"/>
      <c r="I476" s="250"/>
      <c r="J476" s="253"/>
      <c r="K476" s="254"/>
      <c r="L476" s="254"/>
      <c r="M476" s="254"/>
      <c r="N476" s="254"/>
      <c r="O476" s="254"/>
      <c r="P476" s="254"/>
      <c r="Q476" s="254"/>
      <c r="R476" s="255"/>
      <c r="S476" s="256"/>
      <c r="T476" s="256"/>
      <c r="U476" s="249"/>
      <c r="V476" s="249"/>
      <c r="W476" s="249"/>
      <c r="X476" s="249"/>
      <c r="Y476" s="249"/>
      <c r="Z476" s="445"/>
      <c r="AA476" s="445"/>
      <c r="AB476" s="445"/>
      <c r="AC476" s="445"/>
      <c r="AD476" s="445"/>
      <c r="AE476" s="249"/>
      <c r="AF476" s="249"/>
      <c r="AG476" s="249"/>
    </row>
    <row r="477">
      <c r="A477" s="250"/>
      <c r="B477" s="251"/>
      <c r="C477" s="250"/>
      <c r="D477" s="250"/>
      <c r="E477" s="250"/>
      <c r="F477" s="250"/>
      <c r="G477" s="250"/>
      <c r="H477" s="252"/>
      <c r="I477" s="250"/>
      <c r="J477" s="253"/>
      <c r="K477" s="254"/>
      <c r="L477" s="254"/>
      <c r="M477" s="254"/>
      <c r="N477" s="254"/>
      <c r="O477" s="254"/>
      <c r="P477" s="254"/>
      <c r="Q477" s="254"/>
      <c r="R477" s="255"/>
      <c r="S477" s="256"/>
      <c r="T477" s="256"/>
      <c r="U477" s="249"/>
      <c r="V477" s="249"/>
      <c r="W477" s="249"/>
      <c r="X477" s="249"/>
      <c r="Y477" s="249"/>
      <c r="Z477" s="445"/>
      <c r="AA477" s="445"/>
      <c r="AB477" s="445"/>
      <c r="AC477" s="445"/>
      <c r="AD477" s="445"/>
      <c r="AE477" s="249"/>
      <c r="AF477" s="249"/>
      <c r="AG477" s="249"/>
    </row>
    <row r="478">
      <c r="A478" s="250"/>
      <c r="B478" s="251"/>
      <c r="C478" s="250"/>
      <c r="D478" s="250"/>
      <c r="E478" s="250"/>
      <c r="F478" s="250"/>
      <c r="G478" s="250"/>
      <c r="H478" s="252"/>
      <c r="I478" s="250"/>
      <c r="J478" s="253"/>
      <c r="K478" s="254"/>
      <c r="L478" s="254"/>
      <c r="M478" s="254"/>
      <c r="N478" s="254"/>
      <c r="O478" s="254"/>
      <c r="P478" s="254"/>
      <c r="Q478" s="254"/>
      <c r="R478" s="255"/>
      <c r="S478" s="256"/>
      <c r="T478" s="256"/>
      <c r="U478" s="249"/>
      <c r="V478" s="249"/>
      <c r="W478" s="249"/>
      <c r="X478" s="249"/>
      <c r="Y478" s="249"/>
      <c r="Z478" s="445"/>
      <c r="AA478" s="445"/>
      <c r="AB478" s="445"/>
      <c r="AC478" s="445"/>
      <c r="AD478" s="445"/>
      <c r="AE478" s="249"/>
      <c r="AF478" s="249"/>
      <c r="AG478" s="249"/>
    </row>
    <row r="479">
      <c r="A479" s="250"/>
      <c r="B479" s="251"/>
      <c r="C479" s="250"/>
      <c r="D479" s="250"/>
      <c r="E479" s="250"/>
      <c r="F479" s="250"/>
      <c r="G479" s="250"/>
      <c r="H479" s="252"/>
      <c r="I479" s="250"/>
      <c r="J479" s="253"/>
      <c r="K479" s="254"/>
      <c r="L479" s="254"/>
      <c r="M479" s="254"/>
      <c r="N479" s="254"/>
      <c r="O479" s="254"/>
      <c r="P479" s="254"/>
      <c r="Q479" s="254"/>
      <c r="R479" s="255"/>
      <c r="S479" s="256"/>
      <c r="T479" s="256"/>
      <c r="U479" s="249"/>
      <c r="V479" s="249"/>
      <c r="W479" s="249"/>
      <c r="X479" s="249"/>
      <c r="Y479" s="249"/>
      <c r="Z479" s="445"/>
      <c r="AA479" s="445"/>
      <c r="AB479" s="445"/>
      <c r="AC479" s="445"/>
      <c r="AD479" s="445"/>
      <c r="AE479" s="249"/>
      <c r="AF479" s="249"/>
      <c r="AG479" s="249"/>
    </row>
    <row r="480">
      <c r="A480" s="250"/>
      <c r="B480" s="251"/>
      <c r="C480" s="250"/>
      <c r="D480" s="250"/>
      <c r="E480" s="250"/>
      <c r="F480" s="250"/>
      <c r="G480" s="250"/>
      <c r="H480" s="252"/>
      <c r="I480" s="250"/>
      <c r="J480" s="253"/>
      <c r="K480" s="254"/>
      <c r="L480" s="254"/>
      <c r="M480" s="254"/>
      <c r="N480" s="254"/>
      <c r="O480" s="254"/>
      <c r="P480" s="254"/>
      <c r="Q480" s="254"/>
      <c r="R480" s="255"/>
      <c r="S480" s="256"/>
      <c r="T480" s="256"/>
      <c r="U480" s="249"/>
      <c r="V480" s="249"/>
      <c r="W480" s="249"/>
      <c r="X480" s="249"/>
      <c r="Y480" s="249"/>
      <c r="Z480" s="445"/>
      <c r="AA480" s="445"/>
      <c r="AB480" s="445"/>
      <c r="AC480" s="445"/>
      <c r="AD480" s="445"/>
      <c r="AE480" s="249"/>
      <c r="AF480" s="249"/>
      <c r="AG480" s="249"/>
    </row>
    <row r="481">
      <c r="A481" s="250"/>
      <c r="B481" s="251"/>
      <c r="C481" s="250"/>
      <c r="D481" s="250"/>
      <c r="E481" s="250"/>
      <c r="F481" s="250"/>
      <c r="G481" s="250"/>
      <c r="H481" s="252"/>
      <c r="I481" s="250"/>
      <c r="J481" s="253"/>
      <c r="K481" s="254"/>
      <c r="L481" s="254"/>
      <c r="M481" s="254"/>
      <c r="N481" s="254"/>
      <c r="O481" s="254"/>
      <c r="P481" s="254"/>
      <c r="Q481" s="254"/>
      <c r="R481" s="255"/>
      <c r="S481" s="256"/>
      <c r="T481" s="256"/>
      <c r="U481" s="249"/>
      <c r="V481" s="249"/>
      <c r="W481" s="249"/>
      <c r="X481" s="249"/>
      <c r="Y481" s="249"/>
      <c r="Z481" s="445"/>
      <c r="AA481" s="445"/>
      <c r="AB481" s="445"/>
      <c r="AC481" s="445"/>
      <c r="AD481" s="445"/>
      <c r="AE481" s="249"/>
      <c r="AF481" s="249"/>
      <c r="AG481" s="249"/>
    </row>
    <row r="482">
      <c r="A482" s="250"/>
      <c r="B482" s="251"/>
      <c r="C482" s="250"/>
      <c r="D482" s="250"/>
      <c r="E482" s="250"/>
      <c r="F482" s="250"/>
      <c r="G482" s="250"/>
      <c r="H482" s="252"/>
      <c r="I482" s="250"/>
      <c r="J482" s="253"/>
      <c r="K482" s="254"/>
      <c r="L482" s="254"/>
      <c r="M482" s="254"/>
      <c r="N482" s="254"/>
      <c r="O482" s="254"/>
      <c r="P482" s="254"/>
      <c r="Q482" s="254"/>
      <c r="R482" s="255"/>
      <c r="S482" s="256"/>
      <c r="T482" s="256"/>
      <c r="U482" s="249"/>
      <c r="V482" s="249"/>
      <c r="W482" s="249"/>
      <c r="X482" s="249"/>
      <c r="Y482" s="249"/>
      <c r="Z482" s="445"/>
      <c r="AA482" s="445"/>
      <c r="AB482" s="445"/>
      <c r="AC482" s="445"/>
      <c r="AD482" s="445"/>
      <c r="AE482" s="249"/>
      <c r="AF482" s="249"/>
      <c r="AG482" s="249"/>
    </row>
    <row r="483">
      <c r="A483" s="250"/>
      <c r="B483" s="251"/>
      <c r="C483" s="250"/>
      <c r="D483" s="250"/>
      <c r="E483" s="250"/>
      <c r="F483" s="250"/>
      <c r="G483" s="250"/>
      <c r="H483" s="252"/>
      <c r="I483" s="250"/>
      <c r="J483" s="253"/>
      <c r="K483" s="254"/>
      <c r="L483" s="254"/>
      <c r="M483" s="254"/>
      <c r="N483" s="254"/>
      <c r="O483" s="254"/>
      <c r="P483" s="254"/>
      <c r="Q483" s="254"/>
      <c r="R483" s="255"/>
      <c r="S483" s="256"/>
      <c r="T483" s="256"/>
      <c r="U483" s="249"/>
      <c r="V483" s="249"/>
      <c r="W483" s="249"/>
      <c r="X483" s="249"/>
      <c r="Y483" s="249"/>
      <c r="Z483" s="445"/>
      <c r="AA483" s="445"/>
      <c r="AB483" s="445"/>
      <c r="AC483" s="445"/>
      <c r="AD483" s="445"/>
      <c r="AE483" s="249"/>
      <c r="AF483" s="249"/>
      <c r="AG483" s="249"/>
    </row>
    <row r="484">
      <c r="A484" s="250"/>
      <c r="B484" s="251"/>
      <c r="C484" s="250"/>
      <c r="D484" s="250"/>
      <c r="E484" s="250"/>
      <c r="F484" s="250"/>
      <c r="G484" s="250"/>
      <c r="H484" s="252"/>
      <c r="I484" s="250"/>
      <c r="J484" s="253"/>
      <c r="K484" s="254"/>
      <c r="L484" s="254"/>
      <c r="M484" s="254"/>
      <c r="N484" s="254"/>
      <c r="O484" s="254"/>
      <c r="P484" s="254"/>
      <c r="Q484" s="254"/>
      <c r="R484" s="255"/>
      <c r="S484" s="256"/>
      <c r="T484" s="256"/>
      <c r="U484" s="249"/>
      <c r="V484" s="249"/>
      <c r="W484" s="249"/>
      <c r="X484" s="249"/>
      <c r="Y484" s="249"/>
      <c r="Z484" s="445"/>
      <c r="AA484" s="445"/>
      <c r="AB484" s="445"/>
      <c r="AC484" s="445"/>
      <c r="AD484" s="445"/>
      <c r="AE484" s="249"/>
      <c r="AF484" s="249"/>
      <c r="AG484" s="249"/>
    </row>
    <row r="485">
      <c r="A485" s="250"/>
      <c r="B485" s="251"/>
      <c r="C485" s="250"/>
      <c r="D485" s="250"/>
      <c r="E485" s="250"/>
      <c r="F485" s="250"/>
      <c r="G485" s="250"/>
      <c r="H485" s="252"/>
      <c r="I485" s="250"/>
      <c r="J485" s="253"/>
      <c r="K485" s="254"/>
      <c r="L485" s="254"/>
      <c r="M485" s="254"/>
      <c r="N485" s="254"/>
      <c r="O485" s="254"/>
      <c r="P485" s="254"/>
      <c r="Q485" s="254"/>
      <c r="R485" s="255"/>
      <c r="S485" s="256"/>
      <c r="T485" s="256"/>
      <c r="U485" s="249"/>
      <c r="V485" s="249"/>
      <c r="W485" s="249"/>
      <c r="X485" s="249"/>
      <c r="Y485" s="249"/>
      <c r="Z485" s="445"/>
      <c r="AA485" s="445"/>
      <c r="AB485" s="445"/>
      <c r="AC485" s="445"/>
      <c r="AD485" s="445"/>
      <c r="AE485" s="249"/>
      <c r="AF485" s="249"/>
      <c r="AG485" s="249"/>
    </row>
    <row r="486">
      <c r="A486" s="250"/>
      <c r="B486" s="251"/>
      <c r="C486" s="250"/>
      <c r="D486" s="250"/>
      <c r="E486" s="250"/>
      <c r="F486" s="250"/>
      <c r="G486" s="250"/>
      <c r="H486" s="252"/>
      <c r="I486" s="250"/>
      <c r="J486" s="253"/>
      <c r="K486" s="254"/>
      <c r="L486" s="254"/>
      <c r="M486" s="254"/>
      <c r="N486" s="254"/>
      <c r="O486" s="254"/>
      <c r="P486" s="254"/>
      <c r="Q486" s="254"/>
      <c r="R486" s="255"/>
      <c r="S486" s="256"/>
      <c r="T486" s="256"/>
      <c r="U486" s="249"/>
      <c r="V486" s="249"/>
      <c r="W486" s="249"/>
      <c r="X486" s="249"/>
      <c r="Y486" s="249"/>
      <c r="Z486" s="445"/>
      <c r="AA486" s="445"/>
      <c r="AB486" s="445"/>
      <c r="AC486" s="445"/>
      <c r="AD486" s="445"/>
      <c r="AE486" s="249"/>
      <c r="AF486" s="249"/>
      <c r="AG486" s="249"/>
    </row>
    <row r="487">
      <c r="A487" s="250"/>
      <c r="B487" s="251"/>
      <c r="C487" s="250"/>
      <c r="D487" s="250"/>
      <c r="E487" s="250"/>
      <c r="F487" s="250"/>
      <c r="G487" s="250"/>
      <c r="H487" s="252"/>
      <c r="I487" s="250"/>
      <c r="J487" s="253"/>
      <c r="K487" s="254"/>
      <c r="L487" s="254"/>
      <c r="M487" s="254"/>
      <c r="N487" s="254"/>
      <c r="O487" s="254"/>
      <c r="P487" s="254"/>
      <c r="Q487" s="254"/>
      <c r="R487" s="255"/>
      <c r="S487" s="256"/>
      <c r="T487" s="256"/>
      <c r="U487" s="249"/>
      <c r="V487" s="249"/>
      <c r="W487" s="249"/>
      <c r="X487" s="249"/>
      <c r="Y487" s="249"/>
      <c r="Z487" s="445"/>
      <c r="AA487" s="445"/>
      <c r="AB487" s="445"/>
      <c r="AC487" s="445"/>
      <c r="AD487" s="445"/>
      <c r="AE487" s="249"/>
      <c r="AF487" s="249"/>
      <c r="AG487" s="249"/>
    </row>
    <row r="488">
      <c r="A488" s="250"/>
      <c r="B488" s="251"/>
      <c r="C488" s="250"/>
      <c r="D488" s="250"/>
      <c r="E488" s="250"/>
      <c r="F488" s="250"/>
      <c r="G488" s="250"/>
      <c r="H488" s="252"/>
      <c r="I488" s="250"/>
      <c r="J488" s="253"/>
      <c r="K488" s="254"/>
      <c r="L488" s="254"/>
      <c r="M488" s="254"/>
      <c r="N488" s="254"/>
      <c r="O488" s="254"/>
      <c r="P488" s="254"/>
      <c r="Q488" s="254"/>
      <c r="R488" s="255"/>
      <c r="S488" s="256"/>
      <c r="T488" s="256"/>
      <c r="U488" s="249"/>
      <c r="V488" s="249"/>
      <c r="W488" s="249"/>
      <c r="X488" s="249"/>
      <c r="Y488" s="249"/>
      <c r="Z488" s="445"/>
      <c r="AA488" s="445"/>
      <c r="AB488" s="445"/>
      <c r="AC488" s="445"/>
      <c r="AD488" s="445"/>
      <c r="AE488" s="249"/>
      <c r="AF488" s="249"/>
      <c r="AG488" s="249"/>
    </row>
    <row r="489">
      <c r="A489" s="250"/>
      <c r="B489" s="251"/>
      <c r="C489" s="250"/>
      <c r="D489" s="250"/>
      <c r="E489" s="250"/>
      <c r="F489" s="250"/>
      <c r="G489" s="250"/>
      <c r="H489" s="252"/>
      <c r="I489" s="250"/>
      <c r="J489" s="253"/>
      <c r="K489" s="254"/>
      <c r="L489" s="254"/>
      <c r="M489" s="254"/>
      <c r="N489" s="254"/>
      <c r="O489" s="254"/>
      <c r="P489" s="254"/>
      <c r="Q489" s="254"/>
      <c r="R489" s="255"/>
      <c r="S489" s="256"/>
      <c r="T489" s="256"/>
      <c r="U489" s="249"/>
      <c r="V489" s="249"/>
      <c r="W489" s="249"/>
      <c r="X489" s="249"/>
      <c r="Y489" s="249"/>
      <c r="Z489" s="445"/>
      <c r="AA489" s="445"/>
      <c r="AB489" s="445"/>
      <c r="AC489" s="445"/>
      <c r="AD489" s="445"/>
      <c r="AE489" s="249"/>
      <c r="AF489" s="249"/>
      <c r="AG489" s="249"/>
    </row>
    <row r="490">
      <c r="A490" s="250"/>
      <c r="B490" s="251"/>
      <c r="C490" s="250"/>
      <c r="D490" s="250"/>
      <c r="E490" s="250"/>
      <c r="F490" s="250"/>
      <c r="G490" s="250"/>
      <c r="H490" s="252"/>
      <c r="I490" s="250"/>
      <c r="J490" s="253"/>
      <c r="K490" s="254"/>
      <c r="L490" s="254"/>
      <c r="M490" s="254"/>
      <c r="N490" s="254"/>
      <c r="O490" s="254"/>
      <c r="P490" s="254"/>
      <c r="Q490" s="254"/>
      <c r="R490" s="255"/>
      <c r="S490" s="256"/>
      <c r="T490" s="256"/>
      <c r="U490" s="249"/>
      <c r="V490" s="249"/>
      <c r="W490" s="249"/>
      <c r="X490" s="249"/>
      <c r="Y490" s="249"/>
      <c r="Z490" s="445"/>
      <c r="AA490" s="445"/>
      <c r="AB490" s="445"/>
      <c r="AC490" s="445"/>
      <c r="AD490" s="445"/>
      <c r="AE490" s="249"/>
      <c r="AF490" s="249"/>
      <c r="AG490" s="249"/>
    </row>
    <row r="491">
      <c r="A491" s="250"/>
      <c r="B491" s="251"/>
      <c r="C491" s="250"/>
      <c r="D491" s="250"/>
      <c r="E491" s="250"/>
      <c r="F491" s="250"/>
      <c r="G491" s="250"/>
      <c r="H491" s="252"/>
      <c r="I491" s="250"/>
      <c r="J491" s="253"/>
      <c r="K491" s="254"/>
      <c r="L491" s="254"/>
      <c r="M491" s="254"/>
      <c r="N491" s="254"/>
      <c r="O491" s="254"/>
      <c r="P491" s="254"/>
      <c r="Q491" s="254"/>
      <c r="R491" s="255"/>
      <c r="S491" s="256"/>
      <c r="T491" s="256"/>
      <c r="U491" s="249"/>
      <c r="V491" s="249"/>
      <c r="W491" s="249"/>
      <c r="X491" s="249"/>
      <c r="Y491" s="249"/>
      <c r="Z491" s="445"/>
      <c r="AA491" s="445"/>
      <c r="AB491" s="445"/>
      <c r="AC491" s="445"/>
      <c r="AD491" s="445"/>
      <c r="AE491" s="249"/>
      <c r="AF491" s="249"/>
      <c r="AG491" s="249"/>
    </row>
    <row r="492">
      <c r="A492" s="250"/>
      <c r="B492" s="251"/>
      <c r="C492" s="250"/>
      <c r="D492" s="250"/>
      <c r="E492" s="250"/>
      <c r="F492" s="250"/>
      <c r="G492" s="250"/>
      <c r="H492" s="252"/>
      <c r="I492" s="250"/>
      <c r="J492" s="253"/>
      <c r="K492" s="254"/>
      <c r="L492" s="254"/>
      <c r="M492" s="254"/>
      <c r="N492" s="254"/>
      <c r="O492" s="254"/>
      <c r="P492" s="254"/>
      <c r="Q492" s="254"/>
      <c r="R492" s="255"/>
      <c r="S492" s="256"/>
      <c r="T492" s="256"/>
      <c r="U492" s="249"/>
      <c r="V492" s="249"/>
      <c r="W492" s="249"/>
      <c r="X492" s="249"/>
      <c r="Y492" s="249"/>
      <c r="Z492" s="445"/>
      <c r="AA492" s="445"/>
      <c r="AB492" s="445"/>
      <c r="AC492" s="445"/>
      <c r="AD492" s="445"/>
      <c r="AE492" s="249"/>
      <c r="AF492" s="249"/>
      <c r="AG492" s="249"/>
    </row>
    <row r="493">
      <c r="A493" s="250"/>
      <c r="B493" s="251"/>
      <c r="C493" s="250"/>
      <c r="D493" s="250"/>
      <c r="E493" s="250"/>
      <c r="F493" s="250"/>
      <c r="G493" s="250"/>
      <c r="H493" s="252"/>
      <c r="I493" s="250"/>
      <c r="J493" s="253"/>
      <c r="K493" s="254"/>
      <c r="L493" s="254"/>
      <c r="M493" s="254"/>
      <c r="N493" s="254"/>
      <c r="O493" s="254"/>
      <c r="P493" s="254"/>
      <c r="Q493" s="254"/>
      <c r="R493" s="255"/>
      <c r="S493" s="256"/>
      <c r="T493" s="256"/>
      <c r="U493" s="249"/>
      <c r="V493" s="249"/>
      <c r="W493" s="249"/>
      <c r="X493" s="249"/>
      <c r="Y493" s="249"/>
      <c r="Z493" s="445"/>
      <c r="AA493" s="445"/>
      <c r="AB493" s="445"/>
      <c r="AC493" s="445"/>
      <c r="AD493" s="445"/>
      <c r="AE493" s="249"/>
      <c r="AF493" s="249"/>
      <c r="AG493" s="249"/>
    </row>
    <row r="494">
      <c r="A494" s="250"/>
      <c r="B494" s="251"/>
      <c r="C494" s="250"/>
      <c r="D494" s="250"/>
      <c r="E494" s="250"/>
      <c r="F494" s="250"/>
      <c r="G494" s="250"/>
      <c r="H494" s="252"/>
      <c r="I494" s="250"/>
      <c r="J494" s="253"/>
      <c r="K494" s="254"/>
      <c r="L494" s="254"/>
      <c r="M494" s="254"/>
      <c r="N494" s="254"/>
      <c r="O494" s="254"/>
      <c r="P494" s="254"/>
      <c r="Q494" s="254"/>
      <c r="R494" s="255"/>
      <c r="S494" s="256"/>
      <c r="T494" s="256"/>
      <c r="U494" s="249"/>
      <c r="V494" s="249"/>
      <c r="W494" s="249"/>
      <c r="X494" s="249"/>
      <c r="Y494" s="249"/>
      <c r="Z494" s="445"/>
      <c r="AA494" s="445"/>
      <c r="AB494" s="445"/>
      <c r="AC494" s="445"/>
      <c r="AD494" s="445"/>
      <c r="AE494" s="249"/>
      <c r="AF494" s="249"/>
      <c r="AG494" s="249"/>
    </row>
    <row r="495">
      <c r="A495" s="250"/>
      <c r="B495" s="251"/>
      <c r="C495" s="250"/>
      <c r="D495" s="250"/>
      <c r="E495" s="250"/>
      <c r="F495" s="250"/>
      <c r="G495" s="250"/>
      <c r="H495" s="252"/>
      <c r="I495" s="250"/>
      <c r="J495" s="253"/>
      <c r="K495" s="254"/>
      <c r="L495" s="254"/>
      <c r="M495" s="254"/>
      <c r="N495" s="254"/>
      <c r="O495" s="254"/>
      <c r="P495" s="254"/>
      <c r="Q495" s="254"/>
      <c r="R495" s="255"/>
      <c r="S495" s="256"/>
      <c r="T495" s="256"/>
      <c r="U495" s="249"/>
      <c r="V495" s="249"/>
      <c r="W495" s="249"/>
      <c r="X495" s="249"/>
      <c r="Y495" s="249"/>
      <c r="Z495" s="445"/>
      <c r="AA495" s="445"/>
      <c r="AB495" s="445"/>
      <c r="AC495" s="445"/>
      <c r="AD495" s="445"/>
      <c r="AE495" s="249"/>
      <c r="AF495" s="249"/>
      <c r="AG495" s="249"/>
    </row>
    <row r="496">
      <c r="A496" s="250"/>
      <c r="B496" s="251"/>
      <c r="C496" s="250"/>
      <c r="D496" s="250"/>
      <c r="E496" s="250"/>
      <c r="F496" s="250"/>
      <c r="G496" s="250"/>
      <c r="H496" s="252"/>
      <c r="I496" s="250"/>
      <c r="J496" s="253"/>
      <c r="K496" s="254"/>
      <c r="L496" s="254"/>
      <c r="M496" s="254"/>
      <c r="N496" s="254"/>
      <c r="O496" s="254"/>
      <c r="P496" s="254"/>
      <c r="Q496" s="254"/>
      <c r="R496" s="255"/>
      <c r="S496" s="256"/>
      <c r="T496" s="256"/>
      <c r="U496" s="249"/>
      <c r="V496" s="249"/>
      <c r="W496" s="249"/>
      <c r="X496" s="249"/>
      <c r="Y496" s="249"/>
      <c r="Z496" s="445"/>
      <c r="AA496" s="445"/>
      <c r="AB496" s="445"/>
      <c r="AC496" s="445"/>
      <c r="AD496" s="445"/>
      <c r="AE496" s="249"/>
      <c r="AF496" s="249"/>
      <c r="AG496" s="249"/>
    </row>
    <row r="497">
      <c r="A497" s="250"/>
      <c r="B497" s="251"/>
      <c r="C497" s="250"/>
      <c r="D497" s="250"/>
      <c r="E497" s="250"/>
      <c r="F497" s="250"/>
      <c r="G497" s="250"/>
      <c r="H497" s="252"/>
      <c r="I497" s="250"/>
      <c r="J497" s="253"/>
      <c r="K497" s="254"/>
      <c r="L497" s="254"/>
      <c r="M497" s="254"/>
      <c r="N497" s="254"/>
      <c r="O497" s="254"/>
      <c r="P497" s="254"/>
      <c r="Q497" s="254"/>
      <c r="R497" s="255"/>
      <c r="S497" s="256"/>
      <c r="T497" s="256"/>
      <c r="U497" s="249"/>
      <c r="V497" s="249"/>
      <c r="W497" s="249"/>
      <c r="X497" s="249"/>
      <c r="Y497" s="249"/>
      <c r="Z497" s="445"/>
      <c r="AA497" s="445"/>
      <c r="AB497" s="445"/>
      <c r="AC497" s="445"/>
      <c r="AD497" s="445"/>
      <c r="AE497" s="249"/>
      <c r="AF497" s="249"/>
      <c r="AG497" s="249"/>
    </row>
    <row r="498">
      <c r="A498" s="250"/>
      <c r="B498" s="251"/>
      <c r="C498" s="250"/>
      <c r="D498" s="250"/>
      <c r="E498" s="250"/>
      <c r="F498" s="250"/>
      <c r="G498" s="250"/>
      <c r="H498" s="252"/>
      <c r="I498" s="250"/>
      <c r="J498" s="253"/>
      <c r="K498" s="254"/>
      <c r="L498" s="254"/>
      <c r="M498" s="254"/>
      <c r="N498" s="254"/>
      <c r="O498" s="254"/>
      <c r="P498" s="254"/>
      <c r="Q498" s="254"/>
      <c r="R498" s="255"/>
      <c r="S498" s="256"/>
      <c r="T498" s="256"/>
      <c r="U498" s="249"/>
      <c r="V498" s="249"/>
      <c r="W498" s="249"/>
      <c r="X498" s="249"/>
      <c r="Y498" s="249"/>
      <c r="Z498" s="445"/>
      <c r="AA498" s="445"/>
      <c r="AB498" s="445"/>
      <c r="AC498" s="445"/>
      <c r="AD498" s="445"/>
      <c r="AE498" s="249"/>
      <c r="AF498" s="249"/>
      <c r="AG498" s="249"/>
    </row>
    <row r="499">
      <c r="A499" s="250"/>
      <c r="B499" s="251"/>
      <c r="C499" s="250"/>
      <c r="D499" s="250"/>
      <c r="E499" s="250"/>
      <c r="F499" s="250"/>
      <c r="G499" s="250"/>
      <c r="H499" s="252"/>
      <c r="I499" s="250"/>
      <c r="J499" s="253"/>
      <c r="K499" s="254"/>
      <c r="L499" s="254"/>
      <c r="M499" s="254"/>
      <c r="N499" s="254"/>
      <c r="O499" s="254"/>
      <c r="P499" s="254"/>
      <c r="Q499" s="254"/>
      <c r="R499" s="255"/>
      <c r="S499" s="256"/>
      <c r="T499" s="256"/>
      <c r="U499" s="249"/>
      <c r="V499" s="249"/>
      <c r="W499" s="249"/>
      <c r="X499" s="249"/>
      <c r="Y499" s="249"/>
      <c r="Z499" s="445"/>
      <c r="AA499" s="445"/>
      <c r="AB499" s="445"/>
      <c r="AC499" s="445"/>
      <c r="AD499" s="445"/>
      <c r="AE499" s="249"/>
      <c r="AF499" s="249"/>
      <c r="AG499" s="249"/>
    </row>
    <row r="500">
      <c r="A500" s="250"/>
      <c r="B500" s="251"/>
      <c r="C500" s="250"/>
      <c r="D500" s="250"/>
      <c r="E500" s="250"/>
      <c r="F500" s="250"/>
      <c r="G500" s="250"/>
      <c r="H500" s="252"/>
      <c r="I500" s="250"/>
      <c r="J500" s="253"/>
      <c r="K500" s="254"/>
      <c r="L500" s="254"/>
      <c r="M500" s="254"/>
      <c r="N500" s="254"/>
      <c r="O500" s="254"/>
      <c r="P500" s="254"/>
      <c r="Q500" s="254"/>
      <c r="R500" s="255"/>
      <c r="S500" s="256"/>
      <c r="T500" s="256"/>
      <c r="U500" s="249"/>
      <c r="V500" s="249"/>
      <c r="W500" s="249"/>
      <c r="X500" s="249"/>
      <c r="Y500" s="249"/>
      <c r="Z500" s="445"/>
      <c r="AA500" s="445"/>
      <c r="AB500" s="445"/>
      <c r="AC500" s="445"/>
      <c r="AD500" s="445"/>
      <c r="AE500" s="249"/>
      <c r="AF500" s="249"/>
      <c r="AG500" s="249"/>
    </row>
    <row r="501">
      <c r="A501" s="250"/>
      <c r="B501" s="251"/>
      <c r="C501" s="250"/>
      <c r="D501" s="250"/>
      <c r="E501" s="250"/>
      <c r="F501" s="250"/>
      <c r="G501" s="250"/>
      <c r="H501" s="252"/>
      <c r="I501" s="250"/>
      <c r="J501" s="253"/>
      <c r="K501" s="254"/>
      <c r="L501" s="254"/>
      <c r="M501" s="254"/>
      <c r="N501" s="254"/>
      <c r="O501" s="254"/>
      <c r="P501" s="254"/>
      <c r="Q501" s="254"/>
      <c r="R501" s="255"/>
      <c r="S501" s="256"/>
      <c r="T501" s="256"/>
      <c r="U501" s="249"/>
      <c r="V501" s="249"/>
      <c r="W501" s="249"/>
      <c r="X501" s="249"/>
      <c r="Y501" s="249"/>
      <c r="Z501" s="445"/>
      <c r="AA501" s="445"/>
      <c r="AB501" s="445"/>
      <c r="AC501" s="445"/>
      <c r="AD501" s="445"/>
      <c r="AE501" s="249"/>
      <c r="AF501" s="249"/>
      <c r="AG501" s="249"/>
    </row>
    <row r="502">
      <c r="A502" s="250"/>
      <c r="B502" s="251"/>
      <c r="C502" s="250"/>
      <c r="D502" s="250"/>
      <c r="E502" s="250"/>
      <c r="F502" s="250"/>
      <c r="G502" s="250"/>
      <c r="H502" s="252"/>
      <c r="I502" s="250"/>
      <c r="J502" s="253"/>
      <c r="K502" s="254"/>
      <c r="L502" s="254"/>
      <c r="M502" s="254"/>
      <c r="N502" s="254"/>
      <c r="O502" s="254"/>
      <c r="P502" s="254"/>
      <c r="Q502" s="254"/>
      <c r="R502" s="255"/>
      <c r="S502" s="256"/>
      <c r="T502" s="256"/>
      <c r="U502" s="249"/>
      <c r="V502" s="249"/>
      <c r="W502" s="249"/>
      <c r="X502" s="249"/>
      <c r="Y502" s="249"/>
      <c r="Z502" s="445"/>
      <c r="AA502" s="445"/>
      <c r="AB502" s="445"/>
      <c r="AC502" s="445"/>
      <c r="AD502" s="445"/>
      <c r="AE502" s="249"/>
      <c r="AF502" s="249"/>
      <c r="AG502" s="249"/>
    </row>
    <row r="503">
      <c r="A503" s="250"/>
      <c r="B503" s="251"/>
      <c r="C503" s="250"/>
      <c r="D503" s="250"/>
      <c r="E503" s="250"/>
      <c r="F503" s="250"/>
      <c r="G503" s="250"/>
      <c r="H503" s="252"/>
      <c r="I503" s="250"/>
      <c r="J503" s="253"/>
      <c r="K503" s="254"/>
      <c r="L503" s="254"/>
      <c r="M503" s="254"/>
      <c r="N503" s="254"/>
      <c r="O503" s="254"/>
      <c r="P503" s="254"/>
      <c r="Q503" s="254"/>
      <c r="R503" s="255"/>
      <c r="S503" s="256"/>
      <c r="T503" s="256"/>
      <c r="U503" s="249"/>
      <c r="V503" s="249"/>
      <c r="W503" s="249"/>
      <c r="X503" s="249"/>
      <c r="Y503" s="249"/>
      <c r="Z503" s="445"/>
      <c r="AA503" s="445"/>
      <c r="AB503" s="445"/>
      <c r="AC503" s="445"/>
      <c r="AD503" s="445"/>
      <c r="AE503" s="249"/>
      <c r="AF503" s="249"/>
      <c r="AG503" s="249"/>
    </row>
    <row r="504">
      <c r="A504" s="250"/>
      <c r="B504" s="251"/>
      <c r="C504" s="250"/>
      <c r="D504" s="250"/>
      <c r="E504" s="250"/>
      <c r="F504" s="250"/>
      <c r="G504" s="250"/>
      <c r="H504" s="252"/>
      <c r="I504" s="250"/>
      <c r="J504" s="253"/>
      <c r="K504" s="254"/>
      <c r="L504" s="254"/>
      <c r="M504" s="254"/>
      <c r="N504" s="254"/>
      <c r="O504" s="254"/>
      <c r="P504" s="254"/>
      <c r="Q504" s="254"/>
      <c r="R504" s="255"/>
      <c r="S504" s="256"/>
      <c r="T504" s="256"/>
      <c r="U504" s="249"/>
      <c r="V504" s="249"/>
      <c r="W504" s="249"/>
      <c r="X504" s="249"/>
      <c r="Y504" s="249"/>
      <c r="Z504" s="445"/>
      <c r="AA504" s="445"/>
      <c r="AB504" s="445"/>
      <c r="AC504" s="445"/>
      <c r="AD504" s="445"/>
      <c r="AE504" s="249"/>
      <c r="AF504" s="249"/>
      <c r="AG504" s="249"/>
    </row>
    <row r="505">
      <c r="A505" s="250"/>
      <c r="B505" s="251"/>
      <c r="C505" s="250"/>
      <c r="D505" s="250"/>
      <c r="E505" s="250"/>
      <c r="F505" s="250"/>
      <c r="G505" s="250"/>
      <c r="H505" s="252"/>
      <c r="I505" s="250"/>
      <c r="J505" s="253"/>
      <c r="K505" s="254"/>
      <c r="L505" s="254"/>
      <c r="M505" s="254"/>
      <c r="N505" s="254"/>
      <c r="O505" s="254"/>
      <c r="P505" s="254"/>
      <c r="Q505" s="254"/>
      <c r="R505" s="255"/>
      <c r="S505" s="256"/>
      <c r="T505" s="256"/>
      <c r="U505" s="249"/>
      <c r="V505" s="249"/>
      <c r="W505" s="249"/>
      <c r="X505" s="249"/>
      <c r="Y505" s="249"/>
      <c r="Z505" s="445"/>
      <c r="AA505" s="445"/>
      <c r="AB505" s="445"/>
      <c r="AC505" s="445"/>
      <c r="AD505" s="445"/>
      <c r="AE505" s="249"/>
      <c r="AF505" s="249"/>
      <c r="AG505" s="249"/>
    </row>
    <row r="506">
      <c r="A506" s="250"/>
      <c r="B506" s="251"/>
      <c r="C506" s="250"/>
      <c r="D506" s="250"/>
      <c r="E506" s="250"/>
      <c r="F506" s="250"/>
      <c r="G506" s="250"/>
      <c r="H506" s="252"/>
      <c r="I506" s="250"/>
      <c r="J506" s="253"/>
      <c r="K506" s="254"/>
      <c r="L506" s="254"/>
      <c r="M506" s="254"/>
      <c r="N506" s="254"/>
      <c r="O506" s="254"/>
      <c r="P506" s="254"/>
      <c r="Q506" s="254"/>
      <c r="R506" s="255"/>
      <c r="S506" s="256"/>
      <c r="T506" s="256"/>
      <c r="U506" s="249"/>
      <c r="V506" s="249"/>
      <c r="W506" s="249"/>
      <c r="X506" s="249"/>
      <c r="Y506" s="249"/>
      <c r="Z506" s="445"/>
      <c r="AA506" s="445"/>
      <c r="AB506" s="445"/>
      <c r="AC506" s="445"/>
      <c r="AD506" s="445"/>
      <c r="AE506" s="249"/>
      <c r="AF506" s="249"/>
      <c r="AG506" s="249"/>
    </row>
    <row r="507">
      <c r="A507" s="250"/>
      <c r="B507" s="251"/>
      <c r="C507" s="250"/>
      <c r="D507" s="250"/>
      <c r="E507" s="250"/>
      <c r="F507" s="250"/>
      <c r="G507" s="250"/>
      <c r="H507" s="252"/>
      <c r="I507" s="250"/>
      <c r="J507" s="253"/>
      <c r="K507" s="254"/>
      <c r="L507" s="254"/>
      <c r="M507" s="254"/>
      <c r="N507" s="254"/>
      <c r="O507" s="254"/>
      <c r="P507" s="254"/>
      <c r="Q507" s="254"/>
      <c r="R507" s="255"/>
      <c r="S507" s="256"/>
      <c r="T507" s="256"/>
      <c r="U507" s="249"/>
      <c r="V507" s="249"/>
      <c r="W507" s="249"/>
      <c r="X507" s="249"/>
      <c r="Y507" s="249"/>
      <c r="Z507" s="445"/>
      <c r="AA507" s="445"/>
      <c r="AB507" s="445"/>
      <c r="AC507" s="445"/>
      <c r="AD507" s="445"/>
      <c r="AE507" s="249"/>
      <c r="AF507" s="249"/>
      <c r="AG507" s="249"/>
    </row>
    <row r="508">
      <c r="A508" s="250"/>
      <c r="B508" s="251"/>
      <c r="C508" s="250"/>
      <c r="D508" s="250"/>
      <c r="E508" s="250"/>
      <c r="F508" s="250"/>
      <c r="G508" s="250"/>
      <c r="H508" s="252"/>
      <c r="I508" s="250"/>
      <c r="J508" s="253"/>
      <c r="K508" s="254"/>
      <c r="L508" s="254"/>
      <c r="M508" s="254"/>
      <c r="N508" s="254"/>
      <c r="O508" s="254"/>
      <c r="P508" s="254"/>
      <c r="Q508" s="254"/>
      <c r="R508" s="255"/>
      <c r="S508" s="256"/>
      <c r="T508" s="256"/>
      <c r="U508" s="249"/>
      <c r="V508" s="249"/>
      <c r="W508" s="249"/>
      <c r="X508" s="249"/>
      <c r="Y508" s="249"/>
      <c r="Z508" s="445"/>
      <c r="AA508" s="445"/>
      <c r="AB508" s="445"/>
      <c r="AC508" s="445"/>
      <c r="AD508" s="445"/>
      <c r="AE508" s="249"/>
      <c r="AF508" s="249"/>
      <c r="AG508" s="249"/>
    </row>
    <row r="509">
      <c r="A509" s="250"/>
      <c r="B509" s="251"/>
      <c r="C509" s="250"/>
      <c r="D509" s="250"/>
      <c r="E509" s="250"/>
      <c r="F509" s="250"/>
      <c r="G509" s="250"/>
      <c r="H509" s="252"/>
      <c r="I509" s="250"/>
      <c r="J509" s="253"/>
      <c r="K509" s="254"/>
      <c r="L509" s="254"/>
      <c r="M509" s="254"/>
      <c r="N509" s="254"/>
      <c r="O509" s="254"/>
      <c r="P509" s="254"/>
      <c r="Q509" s="254"/>
      <c r="R509" s="255"/>
      <c r="S509" s="256"/>
      <c r="T509" s="256"/>
      <c r="U509" s="249"/>
      <c r="V509" s="249"/>
      <c r="W509" s="249"/>
      <c r="X509" s="249"/>
      <c r="Y509" s="249"/>
      <c r="Z509" s="445"/>
      <c r="AA509" s="445"/>
      <c r="AB509" s="445"/>
      <c r="AC509" s="445"/>
      <c r="AD509" s="445"/>
      <c r="AE509" s="249"/>
      <c r="AF509" s="249"/>
      <c r="AG509" s="249"/>
    </row>
    <row r="510">
      <c r="A510" s="250"/>
      <c r="B510" s="251"/>
      <c r="C510" s="250"/>
      <c r="D510" s="250"/>
      <c r="E510" s="250"/>
      <c r="F510" s="250"/>
      <c r="G510" s="250"/>
      <c r="H510" s="252"/>
      <c r="I510" s="250"/>
      <c r="J510" s="253"/>
      <c r="K510" s="254"/>
      <c r="L510" s="254"/>
      <c r="M510" s="254"/>
      <c r="N510" s="254"/>
      <c r="O510" s="254"/>
      <c r="P510" s="254"/>
      <c r="Q510" s="254"/>
      <c r="R510" s="255"/>
      <c r="S510" s="256"/>
      <c r="T510" s="256"/>
      <c r="U510" s="249"/>
      <c r="V510" s="249"/>
      <c r="W510" s="249"/>
      <c r="X510" s="249"/>
      <c r="Y510" s="249"/>
      <c r="Z510" s="445"/>
      <c r="AA510" s="445"/>
      <c r="AB510" s="445"/>
      <c r="AC510" s="445"/>
      <c r="AD510" s="445"/>
      <c r="AE510" s="249"/>
      <c r="AF510" s="249"/>
      <c r="AG510" s="249"/>
    </row>
    <row r="511">
      <c r="A511" s="250"/>
      <c r="B511" s="251"/>
      <c r="C511" s="250"/>
      <c r="D511" s="250"/>
      <c r="E511" s="250"/>
      <c r="F511" s="250"/>
      <c r="G511" s="250"/>
      <c r="H511" s="252"/>
      <c r="I511" s="250"/>
      <c r="J511" s="253"/>
      <c r="K511" s="254"/>
      <c r="L511" s="254"/>
      <c r="M511" s="254"/>
      <c r="N511" s="254"/>
      <c r="O511" s="254"/>
      <c r="P511" s="254"/>
      <c r="Q511" s="254"/>
      <c r="R511" s="255"/>
      <c r="S511" s="256"/>
      <c r="T511" s="256"/>
      <c r="U511" s="249"/>
      <c r="V511" s="249"/>
      <c r="W511" s="249"/>
      <c r="X511" s="249"/>
      <c r="Y511" s="249"/>
      <c r="Z511" s="445"/>
      <c r="AA511" s="445"/>
      <c r="AB511" s="445"/>
      <c r="AC511" s="445"/>
      <c r="AD511" s="445"/>
      <c r="AE511" s="249"/>
      <c r="AF511" s="249"/>
      <c r="AG511" s="249"/>
    </row>
    <row r="512">
      <c r="A512" s="250"/>
      <c r="B512" s="251"/>
      <c r="C512" s="250"/>
      <c r="D512" s="250"/>
      <c r="E512" s="250"/>
      <c r="F512" s="250"/>
      <c r="G512" s="250"/>
      <c r="H512" s="252"/>
      <c r="I512" s="250"/>
      <c r="J512" s="253"/>
      <c r="K512" s="254"/>
      <c r="L512" s="254"/>
      <c r="M512" s="254"/>
      <c r="N512" s="254"/>
      <c r="O512" s="254"/>
      <c r="P512" s="254"/>
      <c r="Q512" s="254"/>
      <c r="R512" s="255"/>
      <c r="S512" s="256"/>
      <c r="T512" s="256"/>
      <c r="U512" s="249"/>
      <c r="V512" s="249"/>
      <c r="W512" s="249"/>
      <c r="X512" s="249"/>
      <c r="Y512" s="249"/>
      <c r="Z512" s="445"/>
      <c r="AA512" s="445"/>
      <c r="AB512" s="445"/>
      <c r="AC512" s="445"/>
      <c r="AD512" s="445"/>
      <c r="AE512" s="249"/>
      <c r="AF512" s="249"/>
      <c r="AG512" s="249"/>
    </row>
    <row r="513">
      <c r="A513" s="250"/>
      <c r="B513" s="251"/>
      <c r="C513" s="250"/>
      <c r="D513" s="250"/>
      <c r="E513" s="250"/>
      <c r="F513" s="250"/>
      <c r="G513" s="250"/>
      <c r="H513" s="252"/>
      <c r="I513" s="250"/>
      <c r="J513" s="253"/>
      <c r="K513" s="254"/>
      <c r="L513" s="254"/>
      <c r="M513" s="254"/>
      <c r="N513" s="254"/>
      <c r="O513" s="254"/>
      <c r="P513" s="254"/>
      <c r="Q513" s="254"/>
      <c r="R513" s="255"/>
      <c r="S513" s="256"/>
      <c r="T513" s="256"/>
      <c r="U513" s="249"/>
      <c r="V513" s="249"/>
      <c r="W513" s="249"/>
      <c r="X513" s="249"/>
      <c r="Y513" s="249"/>
      <c r="Z513" s="445"/>
      <c r="AA513" s="445"/>
      <c r="AB513" s="445"/>
      <c r="AC513" s="445"/>
      <c r="AD513" s="445"/>
      <c r="AE513" s="249"/>
      <c r="AF513" s="249"/>
      <c r="AG513" s="249"/>
    </row>
    <row r="514">
      <c r="A514" s="250"/>
      <c r="B514" s="251"/>
      <c r="C514" s="250"/>
      <c r="D514" s="250"/>
      <c r="E514" s="250"/>
      <c r="F514" s="250"/>
      <c r="G514" s="250"/>
      <c r="H514" s="252"/>
      <c r="I514" s="250"/>
      <c r="J514" s="253"/>
      <c r="K514" s="254"/>
      <c r="L514" s="254"/>
      <c r="M514" s="254"/>
      <c r="N514" s="254"/>
      <c r="O514" s="254"/>
      <c r="P514" s="254"/>
      <c r="Q514" s="254"/>
      <c r="R514" s="255"/>
      <c r="S514" s="256"/>
      <c r="T514" s="256"/>
      <c r="U514" s="249"/>
      <c r="V514" s="249"/>
      <c r="W514" s="249"/>
      <c r="X514" s="249"/>
      <c r="Y514" s="249"/>
      <c r="Z514" s="445"/>
      <c r="AA514" s="445"/>
      <c r="AB514" s="445"/>
      <c r="AC514" s="445"/>
      <c r="AD514" s="445"/>
      <c r="AE514" s="249"/>
      <c r="AF514" s="249"/>
      <c r="AG514" s="249"/>
    </row>
    <row r="515">
      <c r="A515" s="250"/>
      <c r="B515" s="251"/>
      <c r="C515" s="250"/>
      <c r="D515" s="250"/>
      <c r="E515" s="250"/>
      <c r="F515" s="250"/>
      <c r="G515" s="250"/>
      <c r="H515" s="252"/>
      <c r="I515" s="250"/>
      <c r="J515" s="253"/>
      <c r="K515" s="254"/>
      <c r="L515" s="254"/>
      <c r="M515" s="254"/>
      <c r="N515" s="254"/>
      <c r="O515" s="254"/>
      <c r="P515" s="254"/>
      <c r="Q515" s="254"/>
      <c r="R515" s="255"/>
      <c r="S515" s="256"/>
      <c r="T515" s="256"/>
      <c r="U515" s="249"/>
      <c r="V515" s="249"/>
      <c r="W515" s="249"/>
      <c r="X515" s="249"/>
      <c r="Y515" s="249"/>
      <c r="Z515" s="445"/>
      <c r="AA515" s="445"/>
      <c r="AB515" s="445"/>
      <c r="AC515" s="445"/>
      <c r="AD515" s="445"/>
      <c r="AE515" s="249"/>
      <c r="AF515" s="249"/>
      <c r="AG515" s="249"/>
    </row>
    <row r="516">
      <c r="A516" s="250"/>
      <c r="B516" s="251"/>
      <c r="C516" s="250"/>
      <c r="D516" s="250"/>
      <c r="E516" s="250"/>
      <c r="F516" s="250"/>
      <c r="G516" s="250"/>
      <c r="H516" s="252"/>
      <c r="I516" s="250"/>
      <c r="J516" s="253"/>
      <c r="K516" s="254"/>
      <c r="L516" s="254"/>
      <c r="M516" s="254"/>
      <c r="N516" s="254"/>
      <c r="O516" s="254"/>
      <c r="P516" s="254"/>
      <c r="Q516" s="254"/>
      <c r="R516" s="255"/>
      <c r="S516" s="256"/>
      <c r="T516" s="256"/>
      <c r="U516" s="249"/>
      <c r="V516" s="249"/>
      <c r="W516" s="249"/>
      <c r="X516" s="249"/>
      <c r="Y516" s="249"/>
      <c r="Z516" s="445"/>
      <c r="AA516" s="445"/>
      <c r="AB516" s="445"/>
      <c r="AC516" s="445"/>
      <c r="AD516" s="445"/>
      <c r="AE516" s="249"/>
      <c r="AF516" s="249"/>
      <c r="AG516" s="249"/>
    </row>
    <row r="517">
      <c r="A517" s="250"/>
      <c r="B517" s="251"/>
      <c r="C517" s="250"/>
      <c r="D517" s="250"/>
      <c r="E517" s="250"/>
      <c r="F517" s="250"/>
      <c r="G517" s="250"/>
      <c r="H517" s="252"/>
      <c r="I517" s="250"/>
      <c r="J517" s="253"/>
      <c r="K517" s="254"/>
      <c r="L517" s="254"/>
      <c r="M517" s="254"/>
      <c r="N517" s="254"/>
      <c r="O517" s="254"/>
      <c r="P517" s="254"/>
      <c r="Q517" s="254"/>
      <c r="R517" s="255"/>
      <c r="S517" s="256"/>
      <c r="T517" s="256"/>
      <c r="U517" s="249"/>
      <c r="V517" s="249"/>
      <c r="W517" s="249"/>
      <c r="X517" s="249"/>
      <c r="Y517" s="249"/>
      <c r="Z517" s="445"/>
      <c r="AA517" s="445"/>
      <c r="AB517" s="445"/>
      <c r="AC517" s="445"/>
      <c r="AD517" s="445"/>
      <c r="AE517" s="249"/>
      <c r="AF517" s="249"/>
      <c r="AG517" s="249"/>
    </row>
    <row r="518">
      <c r="A518" s="250"/>
      <c r="B518" s="251"/>
      <c r="C518" s="250"/>
      <c r="D518" s="250"/>
      <c r="E518" s="250"/>
      <c r="F518" s="250"/>
      <c r="G518" s="250"/>
      <c r="H518" s="252"/>
      <c r="I518" s="250"/>
      <c r="J518" s="253"/>
      <c r="K518" s="254"/>
      <c r="L518" s="254"/>
      <c r="M518" s="254"/>
      <c r="N518" s="254"/>
      <c r="O518" s="254"/>
      <c r="P518" s="254"/>
      <c r="Q518" s="254"/>
      <c r="R518" s="255"/>
      <c r="S518" s="256"/>
      <c r="T518" s="256"/>
      <c r="U518" s="249"/>
      <c r="V518" s="249"/>
      <c r="W518" s="249"/>
      <c r="X518" s="249"/>
      <c r="Y518" s="249"/>
      <c r="Z518" s="445"/>
      <c r="AA518" s="445"/>
      <c r="AB518" s="445"/>
      <c r="AC518" s="445"/>
      <c r="AD518" s="445"/>
      <c r="AE518" s="249"/>
      <c r="AF518" s="249"/>
      <c r="AG518" s="249"/>
    </row>
    <row r="519">
      <c r="A519" s="250"/>
      <c r="B519" s="251"/>
      <c r="C519" s="250"/>
      <c r="D519" s="250"/>
      <c r="E519" s="250"/>
      <c r="F519" s="250"/>
      <c r="G519" s="250"/>
      <c r="H519" s="252"/>
      <c r="I519" s="250"/>
      <c r="J519" s="253"/>
      <c r="K519" s="254"/>
      <c r="L519" s="254"/>
      <c r="M519" s="254"/>
      <c r="N519" s="254"/>
      <c r="O519" s="254"/>
      <c r="P519" s="254"/>
      <c r="Q519" s="254"/>
      <c r="R519" s="255"/>
      <c r="S519" s="256"/>
      <c r="T519" s="256"/>
      <c r="U519" s="249"/>
      <c r="V519" s="249"/>
      <c r="W519" s="249"/>
      <c r="X519" s="249"/>
      <c r="Y519" s="249"/>
      <c r="Z519" s="445"/>
      <c r="AA519" s="445"/>
      <c r="AB519" s="445"/>
      <c r="AC519" s="445"/>
      <c r="AD519" s="445"/>
      <c r="AE519" s="249"/>
      <c r="AF519" s="249"/>
      <c r="AG519" s="249"/>
    </row>
    <row r="520">
      <c r="A520" s="250"/>
      <c r="B520" s="251"/>
      <c r="C520" s="250"/>
      <c r="D520" s="250"/>
      <c r="E520" s="250"/>
      <c r="F520" s="250"/>
      <c r="G520" s="250"/>
      <c r="H520" s="252"/>
      <c r="I520" s="250"/>
      <c r="J520" s="253"/>
      <c r="K520" s="254"/>
      <c r="L520" s="254"/>
      <c r="M520" s="254"/>
      <c r="N520" s="254"/>
      <c r="O520" s="254"/>
      <c r="P520" s="254"/>
      <c r="Q520" s="254"/>
      <c r="R520" s="255"/>
      <c r="S520" s="256"/>
      <c r="T520" s="256"/>
      <c r="U520" s="249"/>
      <c r="V520" s="249"/>
      <c r="W520" s="249"/>
      <c r="X520" s="249"/>
      <c r="Y520" s="249"/>
      <c r="Z520" s="445"/>
      <c r="AA520" s="445"/>
      <c r="AB520" s="445"/>
      <c r="AC520" s="445"/>
      <c r="AD520" s="445"/>
      <c r="AE520" s="249"/>
      <c r="AF520" s="249"/>
      <c r="AG520" s="249"/>
    </row>
    <row r="521">
      <c r="A521" s="250"/>
      <c r="B521" s="251"/>
      <c r="C521" s="250"/>
      <c r="D521" s="250"/>
      <c r="E521" s="250"/>
      <c r="F521" s="250"/>
      <c r="G521" s="250"/>
      <c r="H521" s="252"/>
      <c r="I521" s="250"/>
      <c r="J521" s="253"/>
      <c r="K521" s="254"/>
      <c r="L521" s="254"/>
      <c r="M521" s="254"/>
      <c r="N521" s="254"/>
      <c r="O521" s="254"/>
      <c r="P521" s="254"/>
      <c r="Q521" s="254"/>
      <c r="R521" s="255"/>
      <c r="S521" s="256"/>
      <c r="T521" s="256"/>
      <c r="U521" s="249"/>
      <c r="V521" s="249"/>
      <c r="W521" s="249"/>
      <c r="X521" s="249"/>
      <c r="Y521" s="249"/>
      <c r="Z521" s="445"/>
      <c r="AA521" s="445"/>
      <c r="AB521" s="445"/>
      <c r="AC521" s="445"/>
      <c r="AD521" s="445"/>
      <c r="AE521" s="249"/>
      <c r="AF521" s="249"/>
      <c r="AG521" s="249"/>
    </row>
    <row r="522">
      <c r="A522" s="250"/>
      <c r="B522" s="251"/>
      <c r="C522" s="250"/>
      <c r="D522" s="250"/>
      <c r="E522" s="250"/>
      <c r="F522" s="250"/>
      <c r="G522" s="250"/>
      <c r="H522" s="252"/>
      <c r="I522" s="250"/>
      <c r="J522" s="253"/>
      <c r="K522" s="254"/>
      <c r="L522" s="254"/>
      <c r="M522" s="254"/>
      <c r="N522" s="254"/>
      <c r="O522" s="254"/>
      <c r="P522" s="254"/>
      <c r="Q522" s="254"/>
      <c r="R522" s="255"/>
      <c r="S522" s="256"/>
      <c r="T522" s="256"/>
      <c r="U522" s="249"/>
      <c r="V522" s="249"/>
      <c r="W522" s="249"/>
      <c r="X522" s="249"/>
      <c r="Y522" s="249"/>
      <c r="Z522" s="445"/>
      <c r="AA522" s="445"/>
      <c r="AB522" s="445"/>
      <c r="AC522" s="445"/>
      <c r="AD522" s="445"/>
      <c r="AE522" s="249"/>
      <c r="AF522" s="249"/>
      <c r="AG522" s="249"/>
    </row>
    <row r="523">
      <c r="A523" s="250"/>
      <c r="B523" s="251"/>
      <c r="C523" s="250"/>
      <c r="D523" s="250"/>
      <c r="E523" s="250"/>
      <c r="F523" s="250"/>
      <c r="G523" s="250"/>
      <c r="H523" s="252"/>
      <c r="I523" s="250"/>
      <c r="J523" s="253"/>
      <c r="K523" s="254"/>
      <c r="L523" s="254"/>
      <c r="M523" s="254"/>
      <c r="N523" s="254"/>
      <c r="O523" s="254"/>
      <c r="P523" s="254"/>
      <c r="Q523" s="254"/>
      <c r="R523" s="255"/>
      <c r="S523" s="256"/>
      <c r="T523" s="256"/>
      <c r="U523" s="249"/>
      <c r="V523" s="249"/>
      <c r="W523" s="249"/>
      <c r="X523" s="249"/>
      <c r="Y523" s="249"/>
      <c r="Z523" s="445"/>
      <c r="AA523" s="445"/>
      <c r="AB523" s="445"/>
      <c r="AC523" s="445"/>
      <c r="AD523" s="445"/>
      <c r="AE523" s="249"/>
      <c r="AF523" s="249"/>
      <c r="AG523" s="249"/>
    </row>
    <row r="524">
      <c r="A524" s="250"/>
      <c r="B524" s="251"/>
      <c r="C524" s="250"/>
      <c r="D524" s="250"/>
      <c r="E524" s="250"/>
      <c r="F524" s="250"/>
      <c r="G524" s="250"/>
      <c r="H524" s="252"/>
      <c r="I524" s="250"/>
      <c r="J524" s="253"/>
      <c r="K524" s="254"/>
      <c r="L524" s="254"/>
      <c r="M524" s="254"/>
      <c r="N524" s="254"/>
      <c r="O524" s="254"/>
      <c r="P524" s="254"/>
      <c r="Q524" s="254"/>
      <c r="R524" s="255"/>
      <c r="S524" s="256"/>
      <c r="T524" s="256"/>
      <c r="U524" s="249"/>
      <c r="V524" s="249"/>
      <c r="W524" s="249"/>
      <c r="X524" s="249"/>
      <c r="Y524" s="249"/>
      <c r="Z524" s="445"/>
      <c r="AA524" s="445"/>
      <c r="AB524" s="445"/>
      <c r="AC524" s="445"/>
      <c r="AD524" s="445"/>
      <c r="AE524" s="249"/>
      <c r="AF524" s="249"/>
      <c r="AG524" s="249"/>
    </row>
    <row r="525">
      <c r="A525" s="250"/>
      <c r="B525" s="251"/>
      <c r="C525" s="250"/>
      <c r="D525" s="250"/>
      <c r="E525" s="250"/>
      <c r="F525" s="250"/>
      <c r="G525" s="250"/>
      <c r="H525" s="252"/>
      <c r="I525" s="250"/>
      <c r="J525" s="253"/>
      <c r="K525" s="254"/>
      <c r="L525" s="254"/>
      <c r="M525" s="254"/>
      <c r="N525" s="254"/>
      <c r="O525" s="254"/>
      <c r="P525" s="254"/>
      <c r="Q525" s="254"/>
      <c r="R525" s="255"/>
      <c r="S525" s="256"/>
      <c r="T525" s="256"/>
      <c r="U525" s="249"/>
      <c r="V525" s="249"/>
      <c r="W525" s="249"/>
      <c r="X525" s="249"/>
      <c r="Y525" s="249"/>
      <c r="Z525" s="445"/>
      <c r="AA525" s="445"/>
      <c r="AB525" s="445"/>
      <c r="AC525" s="445"/>
      <c r="AD525" s="445"/>
      <c r="AE525" s="249"/>
      <c r="AF525" s="249"/>
      <c r="AG525" s="249"/>
    </row>
    <row r="526">
      <c r="A526" s="250"/>
      <c r="B526" s="251"/>
      <c r="C526" s="250"/>
      <c r="D526" s="250"/>
      <c r="E526" s="250"/>
      <c r="F526" s="250"/>
      <c r="G526" s="250"/>
      <c r="H526" s="252"/>
      <c r="I526" s="250"/>
      <c r="J526" s="253"/>
      <c r="K526" s="254"/>
      <c r="L526" s="254"/>
      <c r="M526" s="254"/>
      <c r="N526" s="254"/>
      <c r="O526" s="254"/>
      <c r="P526" s="254"/>
      <c r="Q526" s="254"/>
      <c r="R526" s="255"/>
      <c r="S526" s="256"/>
      <c r="T526" s="256"/>
      <c r="U526" s="249"/>
      <c r="V526" s="249"/>
      <c r="W526" s="249"/>
      <c r="X526" s="249"/>
      <c r="Y526" s="249"/>
      <c r="Z526" s="445"/>
      <c r="AA526" s="445"/>
      <c r="AB526" s="445"/>
      <c r="AC526" s="445"/>
      <c r="AD526" s="445"/>
      <c r="AE526" s="249"/>
      <c r="AF526" s="249"/>
      <c r="AG526" s="249"/>
    </row>
    <row r="527">
      <c r="A527" s="250"/>
      <c r="B527" s="251"/>
      <c r="C527" s="250"/>
      <c r="D527" s="250"/>
      <c r="E527" s="250"/>
      <c r="F527" s="250"/>
      <c r="G527" s="250"/>
      <c r="H527" s="252"/>
      <c r="I527" s="250"/>
      <c r="J527" s="253"/>
      <c r="K527" s="254"/>
      <c r="L527" s="254"/>
      <c r="M527" s="254"/>
      <c r="N527" s="254"/>
      <c r="O527" s="254"/>
      <c r="P527" s="254"/>
      <c r="Q527" s="254"/>
      <c r="R527" s="255"/>
      <c r="S527" s="256"/>
      <c r="T527" s="256"/>
      <c r="U527" s="249"/>
      <c r="V527" s="249"/>
      <c r="W527" s="249"/>
      <c r="X527" s="249"/>
      <c r="Y527" s="249"/>
      <c r="Z527" s="445"/>
      <c r="AA527" s="445"/>
      <c r="AB527" s="445"/>
      <c r="AC527" s="445"/>
      <c r="AD527" s="445"/>
      <c r="AE527" s="249"/>
      <c r="AF527" s="249"/>
      <c r="AG527" s="249"/>
    </row>
    <row r="528">
      <c r="A528" s="250"/>
      <c r="B528" s="251"/>
      <c r="C528" s="250"/>
      <c r="D528" s="250"/>
      <c r="E528" s="250"/>
      <c r="F528" s="250"/>
      <c r="G528" s="250"/>
      <c r="H528" s="252"/>
      <c r="I528" s="250"/>
      <c r="J528" s="253"/>
      <c r="K528" s="254"/>
      <c r="L528" s="254"/>
      <c r="M528" s="254"/>
      <c r="N528" s="254"/>
      <c r="O528" s="254"/>
      <c r="P528" s="254"/>
      <c r="Q528" s="254"/>
      <c r="R528" s="255"/>
      <c r="S528" s="256"/>
      <c r="T528" s="256"/>
      <c r="U528" s="249"/>
      <c r="V528" s="249"/>
      <c r="W528" s="249"/>
      <c r="X528" s="249"/>
      <c r="Y528" s="249"/>
      <c r="Z528" s="445"/>
      <c r="AA528" s="445"/>
      <c r="AB528" s="445"/>
      <c r="AC528" s="445"/>
      <c r="AD528" s="445"/>
      <c r="AE528" s="249"/>
      <c r="AF528" s="249"/>
      <c r="AG528" s="249"/>
    </row>
    <row r="529">
      <c r="A529" s="250"/>
      <c r="B529" s="251"/>
      <c r="C529" s="250"/>
      <c r="D529" s="250"/>
      <c r="E529" s="250"/>
      <c r="F529" s="250"/>
      <c r="G529" s="250"/>
      <c r="H529" s="252"/>
      <c r="I529" s="250"/>
      <c r="J529" s="253"/>
      <c r="K529" s="254"/>
      <c r="L529" s="254"/>
      <c r="M529" s="254"/>
      <c r="N529" s="254"/>
      <c r="O529" s="254"/>
      <c r="P529" s="254"/>
      <c r="Q529" s="254"/>
      <c r="R529" s="255"/>
      <c r="S529" s="256"/>
      <c r="T529" s="256"/>
      <c r="U529" s="249"/>
      <c r="V529" s="249"/>
      <c r="W529" s="249"/>
      <c r="X529" s="249"/>
      <c r="Y529" s="249"/>
      <c r="Z529" s="445"/>
      <c r="AA529" s="445"/>
      <c r="AB529" s="445"/>
      <c r="AC529" s="445"/>
      <c r="AD529" s="445"/>
      <c r="AE529" s="249"/>
      <c r="AF529" s="249"/>
      <c r="AG529" s="249"/>
    </row>
    <row r="530">
      <c r="A530" s="250"/>
      <c r="B530" s="251"/>
      <c r="C530" s="250"/>
      <c r="D530" s="250"/>
      <c r="E530" s="250"/>
      <c r="F530" s="250"/>
      <c r="G530" s="250"/>
      <c r="H530" s="252"/>
      <c r="I530" s="250"/>
      <c r="J530" s="253"/>
      <c r="K530" s="254"/>
      <c r="L530" s="254"/>
      <c r="M530" s="254"/>
      <c r="N530" s="254"/>
      <c r="O530" s="254"/>
      <c r="P530" s="254"/>
      <c r="Q530" s="254"/>
      <c r="R530" s="255"/>
      <c r="S530" s="256"/>
      <c r="T530" s="256"/>
      <c r="U530" s="249"/>
      <c r="V530" s="249"/>
      <c r="W530" s="249"/>
      <c r="X530" s="249"/>
      <c r="Y530" s="249"/>
      <c r="Z530" s="445"/>
      <c r="AA530" s="445"/>
      <c r="AB530" s="445"/>
      <c r="AC530" s="445"/>
      <c r="AD530" s="445"/>
      <c r="AE530" s="249"/>
      <c r="AF530" s="249"/>
      <c r="AG530" s="249"/>
    </row>
    <row r="531">
      <c r="A531" s="250"/>
      <c r="B531" s="251"/>
      <c r="C531" s="250"/>
      <c r="D531" s="250"/>
      <c r="E531" s="250"/>
      <c r="F531" s="250"/>
      <c r="G531" s="250"/>
      <c r="H531" s="252"/>
      <c r="I531" s="250"/>
      <c r="J531" s="253"/>
      <c r="K531" s="254"/>
      <c r="L531" s="254"/>
      <c r="M531" s="254"/>
      <c r="N531" s="254"/>
      <c r="O531" s="254"/>
      <c r="P531" s="254"/>
      <c r="Q531" s="254"/>
      <c r="R531" s="255"/>
      <c r="S531" s="256"/>
      <c r="T531" s="256"/>
      <c r="U531" s="249"/>
      <c r="V531" s="249"/>
      <c r="W531" s="249"/>
      <c r="X531" s="249"/>
      <c r="Y531" s="249"/>
      <c r="Z531" s="445"/>
      <c r="AA531" s="445"/>
      <c r="AB531" s="445"/>
      <c r="AC531" s="445"/>
      <c r="AD531" s="445"/>
      <c r="AE531" s="249"/>
      <c r="AF531" s="249"/>
      <c r="AG531" s="249"/>
    </row>
    <row r="532">
      <c r="A532" s="250"/>
      <c r="B532" s="251"/>
      <c r="C532" s="250"/>
      <c r="D532" s="250"/>
      <c r="E532" s="250"/>
      <c r="F532" s="250"/>
      <c r="G532" s="250"/>
      <c r="H532" s="252"/>
      <c r="I532" s="250"/>
      <c r="J532" s="253"/>
      <c r="K532" s="254"/>
      <c r="L532" s="254"/>
      <c r="M532" s="254"/>
      <c r="N532" s="254"/>
      <c r="O532" s="254"/>
      <c r="P532" s="254"/>
      <c r="Q532" s="254"/>
      <c r="R532" s="255"/>
      <c r="S532" s="256"/>
      <c r="T532" s="256"/>
      <c r="U532" s="249"/>
      <c r="V532" s="249"/>
      <c r="W532" s="249"/>
      <c r="X532" s="249"/>
      <c r="Y532" s="249"/>
      <c r="Z532" s="445"/>
      <c r="AA532" s="445"/>
      <c r="AB532" s="445"/>
      <c r="AC532" s="445"/>
      <c r="AD532" s="445"/>
      <c r="AE532" s="249"/>
      <c r="AF532" s="249"/>
      <c r="AG532" s="249"/>
    </row>
    <row r="533">
      <c r="A533" s="250"/>
      <c r="B533" s="251"/>
      <c r="C533" s="250"/>
      <c r="D533" s="250"/>
      <c r="E533" s="250"/>
      <c r="F533" s="250"/>
      <c r="G533" s="250"/>
      <c r="H533" s="252"/>
      <c r="I533" s="250"/>
      <c r="J533" s="253"/>
      <c r="K533" s="254"/>
      <c r="L533" s="254"/>
      <c r="M533" s="254"/>
      <c r="N533" s="254"/>
      <c r="O533" s="254"/>
      <c r="P533" s="254"/>
      <c r="Q533" s="254"/>
      <c r="R533" s="255"/>
      <c r="S533" s="256"/>
      <c r="T533" s="256"/>
      <c r="U533" s="249"/>
      <c r="V533" s="249"/>
      <c r="W533" s="249"/>
      <c r="X533" s="249"/>
      <c r="Y533" s="249"/>
      <c r="Z533" s="445"/>
      <c r="AA533" s="445"/>
      <c r="AB533" s="445"/>
      <c r="AC533" s="445"/>
      <c r="AD533" s="445"/>
      <c r="AE533" s="249"/>
      <c r="AF533" s="249"/>
      <c r="AG533" s="249"/>
    </row>
    <row r="534">
      <c r="A534" s="250"/>
      <c r="B534" s="251"/>
      <c r="C534" s="250"/>
      <c r="D534" s="250"/>
      <c r="E534" s="250"/>
      <c r="F534" s="250"/>
      <c r="G534" s="250"/>
      <c r="H534" s="252"/>
      <c r="I534" s="250"/>
      <c r="J534" s="253"/>
      <c r="K534" s="254"/>
      <c r="L534" s="254"/>
      <c r="M534" s="254"/>
      <c r="N534" s="254"/>
      <c r="O534" s="254"/>
      <c r="P534" s="254"/>
      <c r="Q534" s="254"/>
      <c r="R534" s="255"/>
      <c r="S534" s="256"/>
      <c r="T534" s="256"/>
      <c r="U534" s="249"/>
      <c r="V534" s="249"/>
      <c r="W534" s="249"/>
      <c r="X534" s="249"/>
      <c r="Y534" s="249"/>
      <c r="Z534" s="445"/>
      <c r="AA534" s="445"/>
      <c r="AB534" s="445"/>
      <c r="AC534" s="445"/>
      <c r="AD534" s="445"/>
      <c r="AE534" s="249"/>
      <c r="AF534" s="249"/>
      <c r="AG534" s="249"/>
    </row>
    <row r="535">
      <c r="A535" s="250"/>
      <c r="B535" s="251"/>
      <c r="C535" s="250"/>
      <c r="D535" s="250"/>
      <c r="E535" s="250"/>
      <c r="F535" s="250"/>
      <c r="G535" s="250"/>
      <c r="H535" s="252"/>
      <c r="I535" s="250"/>
      <c r="J535" s="253"/>
      <c r="K535" s="254"/>
      <c r="L535" s="254"/>
      <c r="M535" s="254"/>
      <c r="N535" s="254"/>
      <c r="O535" s="254"/>
      <c r="P535" s="254"/>
      <c r="Q535" s="254"/>
      <c r="R535" s="255"/>
      <c r="S535" s="256"/>
      <c r="T535" s="256"/>
      <c r="U535" s="249"/>
      <c r="V535" s="249"/>
      <c r="W535" s="249"/>
      <c r="X535" s="249"/>
      <c r="Y535" s="249"/>
      <c r="Z535" s="445"/>
      <c r="AA535" s="445"/>
      <c r="AB535" s="445"/>
      <c r="AC535" s="445"/>
      <c r="AD535" s="445"/>
      <c r="AE535" s="249"/>
      <c r="AF535" s="249"/>
      <c r="AG535" s="249"/>
    </row>
    <row r="536">
      <c r="A536" s="250"/>
      <c r="B536" s="251"/>
      <c r="C536" s="250"/>
      <c r="D536" s="250"/>
      <c r="E536" s="250"/>
      <c r="F536" s="250"/>
      <c r="G536" s="250"/>
      <c r="H536" s="252"/>
      <c r="I536" s="250"/>
      <c r="J536" s="253"/>
      <c r="K536" s="254"/>
      <c r="L536" s="254"/>
      <c r="M536" s="254"/>
      <c r="N536" s="254"/>
      <c r="O536" s="254"/>
      <c r="P536" s="254"/>
      <c r="Q536" s="254"/>
      <c r="R536" s="255"/>
      <c r="S536" s="256"/>
      <c r="T536" s="256"/>
      <c r="U536" s="249"/>
      <c r="V536" s="249"/>
      <c r="W536" s="249"/>
      <c r="X536" s="249"/>
      <c r="Y536" s="249"/>
      <c r="Z536" s="445"/>
      <c r="AA536" s="445"/>
      <c r="AB536" s="445"/>
      <c r="AC536" s="445"/>
      <c r="AD536" s="445"/>
      <c r="AE536" s="249"/>
      <c r="AF536" s="249"/>
      <c r="AG536" s="249"/>
    </row>
    <row r="537">
      <c r="A537" s="250"/>
      <c r="B537" s="251"/>
      <c r="C537" s="250"/>
      <c r="D537" s="250"/>
      <c r="E537" s="250"/>
      <c r="F537" s="250"/>
      <c r="G537" s="250"/>
      <c r="H537" s="252"/>
      <c r="I537" s="250"/>
      <c r="J537" s="253"/>
      <c r="K537" s="254"/>
      <c r="L537" s="254"/>
      <c r="M537" s="254"/>
      <c r="N537" s="254"/>
      <c r="O537" s="254"/>
      <c r="P537" s="254"/>
      <c r="Q537" s="254"/>
      <c r="R537" s="255"/>
      <c r="S537" s="256"/>
      <c r="T537" s="256"/>
      <c r="U537" s="249"/>
      <c r="V537" s="249"/>
      <c r="W537" s="249"/>
      <c r="X537" s="249"/>
      <c r="Y537" s="249"/>
      <c r="Z537" s="445"/>
      <c r="AA537" s="445"/>
      <c r="AB537" s="445"/>
      <c r="AC537" s="445"/>
      <c r="AD537" s="445"/>
      <c r="AE537" s="249"/>
      <c r="AF537" s="249"/>
      <c r="AG537" s="249"/>
    </row>
    <row r="538">
      <c r="A538" s="250"/>
      <c r="B538" s="251"/>
      <c r="C538" s="250"/>
      <c r="D538" s="250"/>
      <c r="E538" s="250"/>
      <c r="F538" s="250"/>
      <c r="G538" s="250"/>
      <c r="H538" s="252"/>
      <c r="I538" s="250"/>
      <c r="J538" s="253"/>
      <c r="K538" s="254"/>
      <c r="L538" s="254"/>
      <c r="M538" s="254"/>
      <c r="N538" s="254"/>
      <c r="O538" s="254"/>
      <c r="P538" s="254"/>
      <c r="Q538" s="254"/>
      <c r="R538" s="255"/>
      <c r="S538" s="256"/>
      <c r="T538" s="256"/>
      <c r="U538" s="249"/>
      <c r="V538" s="249"/>
      <c r="W538" s="249"/>
      <c r="X538" s="249"/>
      <c r="Y538" s="249"/>
      <c r="Z538" s="445"/>
      <c r="AA538" s="445"/>
      <c r="AB538" s="445"/>
      <c r="AC538" s="445"/>
      <c r="AD538" s="445"/>
      <c r="AE538" s="249"/>
      <c r="AF538" s="249"/>
      <c r="AG538" s="249"/>
    </row>
    <row r="539">
      <c r="A539" s="250"/>
      <c r="B539" s="251"/>
      <c r="C539" s="250"/>
      <c r="D539" s="250"/>
      <c r="E539" s="250"/>
      <c r="F539" s="250"/>
      <c r="G539" s="250"/>
      <c r="H539" s="252"/>
      <c r="I539" s="250"/>
      <c r="J539" s="253"/>
      <c r="K539" s="254"/>
      <c r="L539" s="254"/>
      <c r="M539" s="254"/>
      <c r="N539" s="254"/>
      <c r="O539" s="254"/>
      <c r="P539" s="254"/>
      <c r="Q539" s="254"/>
      <c r="R539" s="255"/>
      <c r="S539" s="256"/>
      <c r="T539" s="256"/>
      <c r="U539" s="249"/>
      <c r="V539" s="249"/>
      <c r="W539" s="249"/>
      <c r="X539" s="249"/>
      <c r="Y539" s="249"/>
      <c r="Z539" s="445"/>
      <c r="AA539" s="445"/>
      <c r="AB539" s="445"/>
      <c r="AC539" s="445"/>
      <c r="AD539" s="445"/>
      <c r="AE539" s="249"/>
      <c r="AF539" s="249"/>
      <c r="AG539" s="249"/>
    </row>
    <row r="540">
      <c r="A540" s="250"/>
      <c r="B540" s="251"/>
      <c r="C540" s="250"/>
      <c r="D540" s="250"/>
      <c r="E540" s="250"/>
      <c r="F540" s="250"/>
      <c r="G540" s="250"/>
      <c r="H540" s="252"/>
      <c r="I540" s="250"/>
      <c r="J540" s="253"/>
      <c r="K540" s="254"/>
      <c r="L540" s="254"/>
      <c r="M540" s="254"/>
      <c r="N540" s="254"/>
      <c r="O540" s="254"/>
      <c r="P540" s="254"/>
      <c r="Q540" s="254"/>
      <c r="R540" s="255"/>
      <c r="S540" s="256"/>
      <c r="T540" s="256"/>
      <c r="U540" s="249"/>
      <c r="V540" s="249"/>
      <c r="W540" s="249"/>
      <c r="X540" s="249"/>
      <c r="Y540" s="249"/>
      <c r="Z540" s="445"/>
      <c r="AA540" s="445"/>
      <c r="AB540" s="445"/>
      <c r="AC540" s="445"/>
      <c r="AD540" s="445"/>
      <c r="AE540" s="249"/>
      <c r="AF540" s="249"/>
      <c r="AG540" s="249"/>
    </row>
    <row r="541">
      <c r="A541" s="250"/>
      <c r="B541" s="251"/>
      <c r="C541" s="250"/>
      <c r="D541" s="250"/>
      <c r="E541" s="250"/>
      <c r="F541" s="250"/>
      <c r="G541" s="250"/>
      <c r="H541" s="252"/>
      <c r="I541" s="250"/>
      <c r="J541" s="253"/>
      <c r="K541" s="254"/>
      <c r="L541" s="254"/>
      <c r="M541" s="254"/>
      <c r="N541" s="254"/>
      <c r="O541" s="254"/>
      <c r="P541" s="254"/>
      <c r="Q541" s="254"/>
      <c r="R541" s="255"/>
      <c r="S541" s="256"/>
      <c r="T541" s="256"/>
      <c r="U541" s="249"/>
      <c r="V541" s="249"/>
      <c r="W541" s="249"/>
      <c r="X541" s="249"/>
      <c r="Y541" s="249"/>
      <c r="Z541" s="445"/>
      <c r="AA541" s="445"/>
      <c r="AB541" s="445"/>
      <c r="AC541" s="445"/>
      <c r="AD541" s="445"/>
      <c r="AE541" s="249"/>
      <c r="AF541" s="249"/>
      <c r="AG541" s="249"/>
    </row>
    <row r="542">
      <c r="A542" s="250"/>
      <c r="B542" s="251"/>
      <c r="C542" s="250"/>
      <c r="D542" s="250"/>
      <c r="E542" s="250"/>
      <c r="F542" s="250"/>
      <c r="G542" s="250"/>
      <c r="H542" s="252"/>
      <c r="I542" s="250"/>
      <c r="J542" s="253"/>
      <c r="K542" s="254"/>
      <c r="L542" s="254"/>
      <c r="M542" s="254"/>
      <c r="N542" s="254"/>
      <c r="O542" s="254"/>
      <c r="P542" s="254"/>
      <c r="Q542" s="254"/>
      <c r="R542" s="255"/>
      <c r="S542" s="256"/>
      <c r="T542" s="256"/>
      <c r="U542" s="249"/>
      <c r="V542" s="249"/>
      <c r="W542" s="249"/>
      <c r="X542" s="249"/>
      <c r="Y542" s="249"/>
      <c r="Z542" s="445"/>
      <c r="AA542" s="445"/>
      <c r="AB542" s="445"/>
      <c r="AC542" s="445"/>
      <c r="AD542" s="445"/>
      <c r="AE542" s="249"/>
      <c r="AF542" s="249"/>
      <c r="AG542" s="249"/>
    </row>
    <row r="543">
      <c r="A543" s="250"/>
      <c r="B543" s="251"/>
      <c r="C543" s="250"/>
      <c r="D543" s="250"/>
      <c r="E543" s="250"/>
      <c r="F543" s="250"/>
      <c r="G543" s="250"/>
      <c r="H543" s="252"/>
      <c r="I543" s="250"/>
      <c r="J543" s="253"/>
      <c r="K543" s="254"/>
      <c r="L543" s="254"/>
      <c r="M543" s="254"/>
      <c r="N543" s="254"/>
      <c r="O543" s="254"/>
      <c r="P543" s="254"/>
      <c r="Q543" s="254"/>
      <c r="R543" s="255"/>
      <c r="S543" s="256"/>
      <c r="T543" s="256"/>
      <c r="U543" s="249"/>
      <c r="V543" s="249"/>
      <c r="W543" s="249"/>
      <c r="X543" s="249"/>
      <c r="Y543" s="249"/>
      <c r="Z543" s="445"/>
      <c r="AA543" s="445"/>
      <c r="AB543" s="445"/>
      <c r="AC543" s="445"/>
      <c r="AD543" s="445"/>
      <c r="AE543" s="249"/>
      <c r="AF543" s="249"/>
      <c r="AG543" s="249"/>
    </row>
    <row r="544">
      <c r="A544" s="250"/>
      <c r="B544" s="251"/>
      <c r="C544" s="250"/>
      <c r="D544" s="250"/>
      <c r="E544" s="250"/>
      <c r="F544" s="250"/>
      <c r="G544" s="250"/>
      <c r="H544" s="252"/>
      <c r="I544" s="250"/>
      <c r="J544" s="253"/>
      <c r="K544" s="254"/>
      <c r="L544" s="254"/>
      <c r="M544" s="254"/>
      <c r="N544" s="254"/>
      <c r="O544" s="254"/>
      <c r="P544" s="254"/>
      <c r="Q544" s="254"/>
      <c r="R544" s="255"/>
      <c r="S544" s="256"/>
      <c r="T544" s="256"/>
      <c r="U544" s="249"/>
      <c r="V544" s="249"/>
      <c r="W544" s="249"/>
      <c r="X544" s="249"/>
      <c r="Y544" s="249"/>
      <c r="Z544" s="445"/>
      <c r="AA544" s="445"/>
      <c r="AB544" s="445"/>
      <c r="AC544" s="445"/>
      <c r="AD544" s="445"/>
      <c r="AE544" s="249"/>
      <c r="AF544" s="249"/>
      <c r="AG544" s="249"/>
    </row>
    <row r="545">
      <c r="A545" s="250"/>
      <c r="B545" s="251"/>
      <c r="C545" s="250"/>
      <c r="D545" s="250"/>
      <c r="E545" s="250"/>
      <c r="F545" s="250"/>
      <c r="G545" s="250"/>
      <c r="H545" s="252"/>
      <c r="I545" s="250"/>
      <c r="J545" s="253"/>
      <c r="K545" s="254"/>
      <c r="L545" s="254"/>
      <c r="M545" s="254"/>
      <c r="N545" s="254"/>
      <c r="O545" s="254"/>
      <c r="P545" s="254"/>
      <c r="Q545" s="254"/>
      <c r="R545" s="255"/>
      <c r="S545" s="256"/>
      <c r="T545" s="256"/>
      <c r="U545" s="249"/>
      <c r="V545" s="249"/>
      <c r="W545" s="249"/>
      <c r="X545" s="249"/>
      <c r="Y545" s="249"/>
      <c r="Z545" s="445"/>
      <c r="AA545" s="445"/>
      <c r="AB545" s="445"/>
      <c r="AC545" s="445"/>
      <c r="AD545" s="445"/>
      <c r="AE545" s="249"/>
      <c r="AF545" s="249"/>
      <c r="AG545" s="249"/>
    </row>
    <row r="546">
      <c r="A546" s="250"/>
      <c r="B546" s="251"/>
      <c r="C546" s="250"/>
      <c r="D546" s="250"/>
      <c r="E546" s="250"/>
      <c r="F546" s="250"/>
      <c r="G546" s="250"/>
      <c r="H546" s="252"/>
      <c r="I546" s="250"/>
      <c r="J546" s="253"/>
      <c r="K546" s="254"/>
      <c r="L546" s="254"/>
      <c r="M546" s="254"/>
      <c r="N546" s="254"/>
      <c r="O546" s="254"/>
      <c r="P546" s="254"/>
      <c r="Q546" s="254"/>
      <c r="R546" s="255"/>
      <c r="S546" s="256"/>
      <c r="T546" s="256"/>
      <c r="U546" s="249"/>
      <c r="V546" s="249"/>
      <c r="W546" s="249"/>
      <c r="X546" s="249"/>
      <c r="Y546" s="249"/>
      <c r="Z546" s="445"/>
      <c r="AA546" s="445"/>
      <c r="AB546" s="445"/>
      <c r="AC546" s="445"/>
      <c r="AD546" s="445"/>
      <c r="AE546" s="249"/>
      <c r="AF546" s="249"/>
      <c r="AG546" s="249"/>
    </row>
    <row r="547">
      <c r="A547" s="250"/>
      <c r="B547" s="251"/>
      <c r="C547" s="250"/>
      <c r="D547" s="250"/>
      <c r="E547" s="250"/>
      <c r="F547" s="250"/>
      <c r="G547" s="250"/>
      <c r="H547" s="252"/>
      <c r="I547" s="250"/>
      <c r="J547" s="253"/>
      <c r="K547" s="254"/>
      <c r="L547" s="254"/>
      <c r="M547" s="254"/>
      <c r="N547" s="254"/>
      <c r="O547" s="254"/>
      <c r="P547" s="254"/>
      <c r="Q547" s="254"/>
      <c r="R547" s="255"/>
      <c r="S547" s="256"/>
      <c r="T547" s="256"/>
      <c r="U547" s="249"/>
      <c r="V547" s="249"/>
      <c r="W547" s="249"/>
      <c r="X547" s="249"/>
      <c r="Y547" s="249"/>
      <c r="Z547" s="445"/>
      <c r="AA547" s="445"/>
      <c r="AB547" s="445"/>
      <c r="AC547" s="445"/>
      <c r="AD547" s="445"/>
      <c r="AE547" s="249"/>
      <c r="AF547" s="249"/>
      <c r="AG547" s="249"/>
    </row>
    <row r="548">
      <c r="A548" s="250"/>
      <c r="B548" s="251"/>
      <c r="C548" s="250"/>
      <c r="D548" s="250"/>
      <c r="E548" s="250"/>
      <c r="F548" s="250"/>
      <c r="G548" s="250"/>
      <c r="H548" s="252"/>
      <c r="I548" s="250"/>
      <c r="J548" s="253"/>
      <c r="K548" s="254"/>
      <c r="L548" s="254"/>
      <c r="M548" s="254"/>
      <c r="N548" s="254"/>
      <c r="O548" s="254"/>
      <c r="P548" s="254"/>
      <c r="Q548" s="254"/>
      <c r="R548" s="255"/>
      <c r="S548" s="256"/>
      <c r="T548" s="256"/>
      <c r="U548" s="249"/>
      <c r="V548" s="249"/>
      <c r="W548" s="249"/>
      <c r="X548" s="249"/>
      <c r="Y548" s="249"/>
      <c r="Z548" s="445"/>
      <c r="AA548" s="445"/>
      <c r="AB548" s="445"/>
      <c r="AC548" s="445"/>
      <c r="AD548" s="445"/>
      <c r="AE548" s="249"/>
      <c r="AF548" s="249"/>
      <c r="AG548" s="249"/>
    </row>
    <row r="549">
      <c r="A549" s="250"/>
      <c r="B549" s="251"/>
      <c r="C549" s="250"/>
      <c r="D549" s="250"/>
      <c r="E549" s="250"/>
      <c r="F549" s="250"/>
      <c r="G549" s="250"/>
      <c r="H549" s="252"/>
      <c r="I549" s="250"/>
      <c r="J549" s="253"/>
      <c r="K549" s="254"/>
      <c r="L549" s="254"/>
      <c r="M549" s="254"/>
      <c r="N549" s="254"/>
      <c r="O549" s="254"/>
      <c r="P549" s="254"/>
      <c r="Q549" s="254"/>
      <c r="R549" s="255"/>
      <c r="S549" s="256"/>
      <c r="T549" s="256"/>
      <c r="U549" s="249"/>
      <c r="V549" s="249"/>
      <c r="W549" s="249"/>
      <c r="X549" s="249"/>
      <c r="Y549" s="249"/>
      <c r="Z549" s="445"/>
      <c r="AA549" s="445"/>
      <c r="AB549" s="445"/>
      <c r="AC549" s="445"/>
      <c r="AD549" s="445"/>
      <c r="AE549" s="249"/>
      <c r="AF549" s="249"/>
      <c r="AG549" s="249"/>
    </row>
    <row r="550">
      <c r="A550" s="250"/>
      <c r="B550" s="251"/>
      <c r="C550" s="250"/>
      <c r="D550" s="250"/>
      <c r="E550" s="250"/>
      <c r="F550" s="250"/>
      <c r="G550" s="250"/>
      <c r="H550" s="252"/>
      <c r="I550" s="250"/>
      <c r="J550" s="253"/>
      <c r="K550" s="254"/>
      <c r="L550" s="254"/>
      <c r="M550" s="254"/>
      <c r="N550" s="254"/>
      <c r="O550" s="254"/>
      <c r="P550" s="254"/>
      <c r="Q550" s="254"/>
      <c r="R550" s="255"/>
      <c r="S550" s="256"/>
      <c r="T550" s="256"/>
      <c r="U550" s="249"/>
      <c r="V550" s="249"/>
      <c r="W550" s="249"/>
      <c r="X550" s="249"/>
      <c r="Y550" s="249"/>
      <c r="Z550" s="445"/>
      <c r="AA550" s="445"/>
      <c r="AB550" s="445"/>
      <c r="AC550" s="445"/>
      <c r="AD550" s="445"/>
      <c r="AE550" s="249"/>
      <c r="AF550" s="249"/>
      <c r="AG550" s="249"/>
    </row>
    <row r="551">
      <c r="A551" s="250"/>
      <c r="B551" s="251"/>
      <c r="C551" s="250"/>
      <c r="D551" s="250"/>
      <c r="E551" s="250"/>
      <c r="F551" s="250"/>
      <c r="G551" s="250"/>
      <c r="H551" s="252"/>
      <c r="I551" s="250"/>
      <c r="J551" s="253"/>
      <c r="K551" s="254"/>
      <c r="L551" s="254"/>
      <c r="M551" s="254"/>
      <c r="N551" s="254"/>
      <c r="O551" s="254"/>
      <c r="P551" s="254"/>
      <c r="Q551" s="254"/>
      <c r="R551" s="255"/>
      <c r="S551" s="256"/>
      <c r="T551" s="256"/>
      <c r="U551" s="249"/>
      <c r="V551" s="249"/>
      <c r="W551" s="249"/>
      <c r="X551" s="249"/>
      <c r="Y551" s="249"/>
      <c r="Z551" s="445"/>
      <c r="AA551" s="445"/>
      <c r="AB551" s="445"/>
      <c r="AC551" s="445"/>
      <c r="AD551" s="445"/>
      <c r="AE551" s="249"/>
      <c r="AF551" s="249"/>
      <c r="AG551" s="249"/>
    </row>
    <row r="552">
      <c r="A552" s="250"/>
      <c r="B552" s="251"/>
      <c r="C552" s="250"/>
      <c r="D552" s="250"/>
      <c r="E552" s="250"/>
      <c r="F552" s="250"/>
      <c r="G552" s="250"/>
      <c r="H552" s="252"/>
      <c r="I552" s="250"/>
      <c r="J552" s="253"/>
      <c r="K552" s="254"/>
      <c r="L552" s="254"/>
      <c r="M552" s="254"/>
      <c r="N552" s="254"/>
      <c r="O552" s="254"/>
      <c r="P552" s="254"/>
      <c r="Q552" s="254"/>
      <c r="R552" s="255"/>
      <c r="S552" s="256"/>
      <c r="T552" s="256"/>
      <c r="U552" s="249"/>
      <c r="V552" s="249"/>
      <c r="W552" s="249"/>
      <c r="X552" s="249"/>
      <c r="Y552" s="249"/>
      <c r="Z552" s="445"/>
      <c r="AA552" s="445"/>
      <c r="AB552" s="445"/>
      <c r="AC552" s="445"/>
      <c r="AD552" s="445"/>
      <c r="AE552" s="249"/>
      <c r="AF552" s="249"/>
      <c r="AG552" s="249"/>
    </row>
    <row r="553">
      <c r="A553" s="250"/>
      <c r="B553" s="251"/>
      <c r="C553" s="250"/>
      <c r="D553" s="250"/>
      <c r="E553" s="250"/>
      <c r="F553" s="250"/>
      <c r="G553" s="250"/>
      <c r="H553" s="252"/>
      <c r="I553" s="250"/>
      <c r="J553" s="253"/>
      <c r="K553" s="254"/>
      <c r="L553" s="254"/>
      <c r="M553" s="254"/>
      <c r="N553" s="254"/>
      <c r="O553" s="254"/>
      <c r="P553" s="254"/>
      <c r="Q553" s="254"/>
      <c r="R553" s="255"/>
      <c r="S553" s="256"/>
      <c r="T553" s="256"/>
      <c r="U553" s="249"/>
      <c r="V553" s="249"/>
      <c r="W553" s="249"/>
      <c r="X553" s="249"/>
      <c r="Y553" s="249"/>
      <c r="Z553" s="445"/>
      <c r="AA553" s="445"/>
      <c r="AB553" s="445"/>
      <c r="AC553" s="445"/>
      <c r="AD553" s="445"/>
      <c r="AE553" s="249"/>
      <c r="AF553" s="249"/>
      <c r="AG553" s="249"/>
    </row>
    <row r="554">
      <c r="A554" s="250"/>
      <c r="B554" s="251"/>
      <c r="C554" s="250"/>
      <c r="D554" s="250"/>
      <c r="E554" s="250"/>
      <c r="F554" s="250"/>
      <c r="G554" s="250"/>
      <c r="H554" s="252"/>
      <c r="I554" s="250"/>
      <c r="J554" s="253"/>
      <c r="K554" s="254"/>
      <c r="L554" s="254"/>
      <c r="M554" s="254"/>
      <c r="N554" s="254"/>
      <c r="O554" s="254"/>
      <c r="P554" s="254"/>
      <c r="Q554" s="254"/>
      <c r="R554" s="255"/>
      <c r="S554" s="256"/>
      <c r="T554" s="256"/>
      <c r="U554" s="249"/>
      <c r="V554" s="249"/>
      <c r="W554" s="249"/>
      <c r="X554" s="249"/>
      <c r="Y554" s="249"/>
      <c r="Z554" s="445"/>
      <c r="AA554" s="445"/>
      <c r="AB554" s="445"/>
      <c r="AC554" s="445"/>
      <c r="AD554" s="445"/>
      <c r="AE554" s="249"/>
      <c r="AF554" s="249"/>
      <c r="AG554" s="249"/>
    </row>
    <row r="555">
      <c r="A555" s="250"/>
      <c r="B555" s="251"/>
      <c r="C555" s="250"/>
      <c r="D555" s="250"/>
      <c r="E555" s="250"/>
      <c r="F555" s="250"/>
      <c r="G555" s="250"/>
      <c r="H555" s="252"/>
      <c r="I555" s="250"/>
      <c r="J555" s="253"/>
      <c r="K555" s="254"/>
      <c r="L555" s="254"/>
      <c r="M555" s="254"/>
      <c r="N555" s="254"/>
      <c r="O555" s="254"/>
      <c r="P555" s="254"/>
      <c r="Q555" s="254"/>
      <c r="R555" s="255"/>
      <c r="S555" s="256"/>
      <c r="T555" s="256"/>
      <c r="U555" s="249"/>
      <c r="V555" s="249"/>
      <c r="W555" s="249"/>
      <c r="X555" s="249"/>
      <c r="Y555" s="249"/>
      <c r="Z555" s="445"/>
      <c r="AA555" s="445"/>
      <c r="AB555" s="445"/>
      <c r="AC555" s="445"/>
      <c r="AD555" s="445"/>
      <c r="AE555" s="249"/>
      <c r="AF555" s="249"/>
      <c r="AG555" s="249"/>
    </row>
    <row r="556">
      <c r="A556" s="250"/>
      <c r="B556" s="251"/>
      <c r="C556" s="250"/>
      <c r="D556" s="250"/>
      <c r="E556" s="250"/>
      <c r="F556" s="250"/>
      <c r="G556" s="250"/>
      <c r="H556" s="252"/>
      <c r="I556" s="250"/>
      <c r="J556" s="253"/>
      <c r="K556" s="254"/>
      <c r="L556" s="254"/>
      <c r="M556" s="254"/>
      <c r="N556" s="254"/>
      <c r="O556" s="254"/>
      <c r="P556" s="254"/>
      <c r="Q556" s="254"/>
      <c r="R556" s="255"/>
      <c r="S556" s="256"/>
      <c r="T556" s="256"/>
      <c r="U556" s="249"/>
      <c r="V556" s="249"/>
      <c r="W556" s="249"/>
      <c r="X556" s="249"/>
      <c r="Y556" s="249"/>
      <c r="Z556" s="445"/>
      <c r="AA556" s="445"/>
      <c r="AB556" s="445"/>
      <c r="AC556" s="445"/>
      <c r="AD556" s="445"/>
      <c r="AE556" s="249"/>
      <c r="AF556" s="249"/>
      <c r="AG556" s="249"/>
    </row>
    <row r="557">
      <c r="A557" s="250"/>
      <c r="B557" s="251"/>
      <c r="C557" s="250"/>
      <c r="D557" s="250"/>
      <c r="E557" s="250"/>
      <c r="F557" s="250"/>
      <c r="G557" s="250"/>
      <c r="H557" s="252"/>
      <c r="I557" s="250"/>
      <c r="J557" s="253"/>
      <c r="K557" s="254"/>
      <c r="L557" s="254"/>
      <c r="M557" s="254"/>
      <c r="N557" s="254"/>
      <c r="O557" s="254"/>
      <c r="P557" s="254"/>
      <c r="Q557" s="254"/>
      <c r="R557" s="255"/>
      <c r="S557" s="256"/>
      <c r="T557" s="256"/>
      <c r="U557" s="249"/>
      <c r="V557" s="249"/>
      <c r="W557" s="249"/>
      <c r="X557" s="249"/>
      <c r="Y557" s="249"/>
      <c r="Z557" s="445"/>
      <c r="AA557" s="445"/>
      <c r="AB557" s="445"/>
      <c r="AC557" s="445"/>
      <c r="AD557" s="445"/>
      <c r="AE557" s="249"/>
      <c r="AF557" s="249"/>
      <c r="AG557" s="249"/>
    </row>
    <row r="558">
      <c r="A558" s="250"/>
      <c r="B558" s="251"/>
      <c r="C558" s="250"/>
      <c r="D558" s="250"/>
      <c r="E558" s="250"/>
      <c r="F558" s="250"/>
      <c r="G558" s="250"/>
      <c r="H558" s="252"/>
      <c r="I558" s="250"/>
      <c r="J558" s="253"/>
      <c r="K558" s="254"/>
      <c r="L558" s="254"/>
      <c r="M558" s="254"/>
      <c r="N558" s="254"/>
      <c r="O558" s="254"/>
      <c r="P558" s="254"/>
      <c r="Q558" s="254"/>
      <c r="R558" s="255"/>
      <c r="S558" s="256"/>
      <c r="T558" s="256"/>
      <c r="U558" s="249"/>
      <c r="V558" s="249"/>
      <c r="W558" s="249"/>
      <c r="X558" s="249"/>
      <c r="Y558" s="249"/>
      <c r="Z558" s="445"/>
      <c r="AA558" s="445"/>
      <c r="AB558" s="445"/>
      <c r="AC558" s="445"/>
      <c r="AD558" s="445"/>
      <c r="AE558" s="249"/>
      <c r="AF558" s="249"/>
      <c r="AG558" s="249"/>
    </row>
    <row r="559">
      <c r="A559" s="250"/>
      <c r="B559" s="251"/>
      <c r="C559" s="250"/>
      <c r="D559" s="250"/>
      <c r="E559" s="250"/>
      <c r="F559" s="250"/>
      <c r="G559" s="250"/>
      <c r="H559" s="252"/>
      <c r="I559" s="250"/>
      <c r="J559" s="253"/>
      <c r="K559" s="254"/>
      <c r="L559" s="254"/>
      <c r="M559" s="254"/>
      <c r="N559" s="254"/>
      <c r="O559" s="254"/>
      <c r="P559" s="254"/>
      <c r="Q559" s="254"/>
      <c r="R559" s="255"/>
      <c r="S559" s="256"/>
      <c r="T559" s="256"/>
      <c r="U559" s="249"/>
      <c r="V559" s="249"/>
      <c r="W559" s="249"/>
      <c r="X559" s="249"/>
      <c r="Y559" s="249"/>
      <c r="Z559" s="445"/>
      <c r="AA559" s="445"/>
      <c r="AB559" s="445"/>
      <c r="AC559" s="445"/>
      <c r="AD559" s="445"/>
      <c r="AE559" s="249"/>
      <c r="AF559" s="249"/>
      <c r="AG559" s="249"/>
    </row>
    <row r="560">
      <c r="A560" s="250"/>
      <c r="B560" s="251"/>
      <c r="C560" s="250"/>
      <c r="D560" s="250"/>
      <c r="E560" s="250"/>
      <c r="F560" s="250"/>
      <c r="G560" s="250"/>
      <c r="H560" s="252"/>
      <c r="I560" s="250"/>
      <c r="J560" s="253"/>
      <c r="K560" s="254"/>
      <c r="L560" s="254"/>
      <c r="M560" s="254"/>
      <c r="N560" s="254"/>
      <c r="O560" s="254"/>
      <c r="P560" s="254"/>
      <c r="Q560" s="254"/>
      <c r="R560" s="255"/>
      <c r="S560" s="256"/>
      <c r="T560" s="256"/>
      <c r="U560" s="249"/>
      <c r="V560" s="249"/>
      <c r="W560" s="249"/>
      <c r="X560" s="249"/>
      <c r="Y560" s="249"/>
      <c r="Z560" s="445"/>
      <c r="AA560" s="445"/>
      <c r="AB560" s="445"/>
      <c r="AC560" s="445"/>
      <c r="AD560" s="445"/>
      <c r="AE560" s="249"/>
      <c r="AF560" s="249"/>
      <c r="AG560" s="249"/>
    </row>
    <row r="561">
      <c r="A561" s="250"/>
      <c r="B561" s="251"/>
      <c r="C561" s="250"/>
      <c r="D561" s="250"/>
      <c r="E561" s="250"/>
      <c r="F561" s="250"/>
      <c r="G561" s="250"/>
      <c r="H561" s="252"/>
      <c r="I561" s="250"/>
      <c r="J561" s="253"/>
      <c r="K561" s="254"/>
      <c r="L561" s="254"/>
      <c r="M561" s="254"/>
      <c r="N561" s="254"/>
      <c r="O561" s="254"/>
      <c r="P561" s="254"/>
      <c r="Q561" s="254"/>
      <c r="R561" s="255"/>
      <c r="S561" s="256"/>
      <c r="T561" s="256"/>
      <c r="U561" s="249"/>
      <c r="V561" s="249"/>
      <c r="W561" s="249"/>
      <c r="X561" s="249"/>
      <c r="Y561" s="249"/>
      <c r="Z561" s="445"/>
      <c r="AA561" s="445"/>
      <c r="AB561" s="445"/>
      <c r="AC561" s="445"/>
      <c r="AD561" s="445"/>
      <c r="AE561" s="249"/>
      <c r="AF561" s="249"/>
      <c r="AG561" s="249"/>
    </row>
    <row r="562">
      <c r="A562" s="250"/>
      <c r="B562" s="251"/>
      <c r="C562" s="250"/>
      <c r="D562" s="250"/>
      <c r="E562" s="250"/>
      <c r="F562" s="250"/>
      <c r="G562" s="250"/>
      <c r="H562" s="252"/>
      <c r="I562" s="250"/>
      <c r="J562" s="253"/>
      <c r="K562" s="254"/>
      <c r="L562" s="254"/>
      <c r="M562" s="254"/>
      <c r="N562" s="254"/>
      <c r="O562" s="254"/>
      <c r="P562" s="254"/>
      <c r="Q562" s="254"/>
      <c r="R562" s="255"/>
      <c r="S562" s="256"/>
      <c r="T562" s="256"/>
      <c r="U562" s="249"/>
      <c r="V562" s="249"/>
      <c r="W562" s="249"/>
      <c r="X562" s="249"/>
      <c r="Y562" s="249"/>
      <c r="Z562" s="445"/>
      <c r="AA562" s="445"/>
      <c r="AB562" s="445"/>
      <c r="AC562" s="445"/>
      <c r="AD562" s="445"/>
      <c r="AE562" s="249"/>
      <c r="AF562" s="249"/>
      <c r="AG562" s="249"/>
    </row>
    <row r="563">
      <c r="A563" s="250"/>
      <c r="B563" s="251"/>
      <c r="C563" s="250"/>
      <c r="D563" s="250"/>
      <c r="E563" s="250"/>
      <c r="F563" s="250"/>
      <c r="G563" s="250"/>
      <c r="H563" s="252"/>
      <c r="I563" s="250"/>
      <c r="J563" s="253"/>
      <c r="K563" s="254"/>
      <c r="L563" s="254"/>
      <c r="M563" s="254"/>
      <c r="N563" s="254"/>
      <c r="O563" s="254"/>
      <c r="P563" s="254"/>
      <c r="Q563" s="254"/>
      <c r="R563" s="255"/>
      <c r="S563" s="256"/>
      <c r="T563" s="256"/>
      <c r="U563" s="249"/>
      <c r="V563" s="249"/>
      <c r="W563" s="249"/>
      <c r="X563" s="249"/>
      <c r="Y563" s="249"/>
      <c r="Z563" s="445"/>
      <c r="AA563" s="445"/>
      <c r="AB563" s="445"/>
      <c r="AC563" s="445"/>
      <c r="AD563" s="445"/>
      <c r="AE563" s="249"/>
      <c r="AF563" s="249"/>
      <c r="AG563" s="249"/>
    </row>
    <row r="564">
      <c r="A564" s="250"/>
      <c r="B564" s="251"/>
      <c r="C564" s="250"/>
      <c r="D564" s="250"/>
      <c r="E564" s="250"/>
      <c r="F564" s="250"/>
      <c r="G564" s="250"/>
      <c r="H564" s="252"/>
      <c r="I564" s="250"/>
      <c r="J564" s="253"/>
      <c r="K564" s="254"/>
      <c r="L564" s="254"/>
      <c r="M564" s="254"/>
      <c r="N564" s="254"/>
      <c r="O564" s="254"/>
      <c r="P564" s="254"/>
      <c r="Q564" s="254"/>
      <c r="R564" s="255"/>
      <c r="S564" s="256"/>
      <c r="T564" s="256"/>
      <c r="U564" s="249"/>
      <c r="V564" s="249"/>
      <c r="W564" s="249"/>
      <c r="X564" s="249"/>
      <c r="Y564" s="249"/>
      <c r="Z564" s="445"/>
      <c r="AA564" s="445"/>
      <c r="AB564" s="445"/>
      <c r="AC564" s="445"/>
      <c r="AD564" s="445"/>
      <c r="AE564" s="249"/>
      <c r="AF564" s="249"/>
      <c r="AG564" s="249"/>
    </row>
    <row r="565">
      <c r="A565" s="250"/>
      <c r="B565" s="251"/>
      <c r="C565" s="250"/>
      <c r="D565" s="250"/>
      <c r="E565" s="250"/>
      <c r="F565" s="250"/>
      <c r="G565" s="250"/>
      <c r="H565" s="252"/>
      <c r="I565" s="250"/>
      <c r="J565" s="253"/>
      <c r="K565" s="254"/>
      <c r="L565" s="254"/>
      <c r="M565" s="254"/>
      <c r="N565" s="254"/>
      <c r="O565" s="254"/>
      <c r="P565" s="254"/>
      <c r="Q565" s="254"/>
      <c r="R565" s="255"/>
      <c r="S565" s="256"/>
      <c r="T565" s="256"/>
      <c r="U565" s="249"/>
      <c r="V565" s="249"/>
      <c r="W565" s="249"/>
      <c r="X565" s="249"/>
      <c r="Y565" s="249"/>
      <c r="Z565" s="445"/>
      <c r="AA565" s="445"/>
      <c r="AB565" s="445"/>
      <c r="AC565" s="445"/>
      <c r="AD565" s="445"/>
      <c r="AE565" s="249"/>
      <c r="AF565" s="249"/>
      <c r="AG565" s="249"/>
    </row>
    <row r="566">
      <c r="A566" s="250"/>
      <c r="B566" s="251"/>
      <c r="C566" s="250"/>
      <c r="D566" s="250"/>
      <c r="E566" s="250"/>
      <c r="F566" s="250"/>
      <c r="G566" s="250"/>
      <c r="H566" s="252"/>
      <c r="I566" s="250"/>
      <c r="J566" s="253"/>
      <c r="K566" s="254"/>
      <c r="L566" s="254"/>
      <c r="M566" s="254"/>
      <c r="N566" s="254"/>
      <c r="O566" s="254"/>
      <c r="P566" s="254"/>
      <c r="Q566" s="254"/>
      <c r="R566" s="255"/>
      <c r="S566" s="256"/>
      <c r="T566" s="256"/>
      <c r="U566" s="249"/>
      <c r="V566" s="249"/>
      <c r="W566" s="249"/>
      <c r="X566" s="249"/>
      <c r="Y566" s="249"/>
      <c r="Z566" s="445"/>
      <c r="AA566" s="445"/>
      <c r="AB566" s="445"/>
      <c r="AC566" s="445"/>
      <c r="AD566" s="445"/>
      <c r="AE566" s="249"/>
      <c r="AF566" s="249"/>
      <c r="AG566" s="249"/>
    </row>
    <row r="567">
      <c r="A567" s="250"/>
      <c r="B567" s="251"/>
      <c r="C567" s="250"/>
      <c r="D567" s="250"/>
      <c r="E567" s="250"/>
      <c r="F567" s="250"/>
      <c r="G567" s="250"/>
      <c r="H567" s="252"/>
      <c r="I567" s="250"/>
      <c r="J567" s="253"/>
      <c r="K567" s="254"/>
      <c r="L567" s="254"/>
      <c r="M567" s="254"/>
      <c r="N567" s="254"/>
      <c r="O567" s="254"/>
      <c r="P567" s="254"/>
      <c r="Q567" s="254"/>
      <c r="R567" s="255"/>
      <c r="S567" s="256"/>
      <c r="T567" s="256"/>
      <c r="U567" s="249"/>
      <c r="V567" s="249"/>
      <c r="W567" s="249"/>
      <c r="X567" s="249"/>
      <c r="Y567" s="249"/>
      <c r="Z567" s="445"/>
      <c r="AA567" s="445"/>
      <c r="AB567" s="445"/>
      <c r="AC567" s="445"/>
      <c r="AD567" s="445"/>
      <c r="AE567" s="249"/>
      <c r="AF567" s="249"/>
      <c r="AG567" s="249"/>
    </row>
    <row r="568">
      <c r="A568" s="250"/>
      <c r="B568" s="251"/>
      <c r="C568" s="250"/>
      <c r="D568" s="250"/>
      <c r="E568" s="250"/>
      <c r="F568" s="250"/>
      <c r="G568" s="250"/>
      <c r="H568" s="252"/>
      <c r="I568" s="250"/>
      <c r="J568" s="253"/>
      <c r="K568" s="254"/>
      <c r="L568" s="254"/>
      <c r="M568" s="254"/>
      <c r="N568" s="254"/>
      <c r="O568" s="254"/>
      <c r="P568" s="254"/>
      <c r="Q568" s="254"/>
      <c r="R568" s="255"/>
      <c r="S568" s="256"/>
      <c r="T568" s="256"/>
      <c r="U568" s="249"/>
      <c r="V568" s="249"/>
      <c r="W568" s="249"/>
      <c r="X568" s="249"/>
      <c r="Y568" s="249"/>
      <c r="Z568" s="445"/>
      <c r="AA568" s="445"/>
      <c r="AB568" s="445"/>
      <c r="AC568" s="445"/>
      <c r="AD568" s="445"/>
      <c r="AE568" s="249"/>
      <c r="AF568" s="249"/>
      <c r="AG568" s="249"/>
    </row>
    <row r="569">
      <c r="A569" s="250"/>
      <c r="B569" s="251"/>
      <c r="C569" s="250"/>
      <c r="D569" s="250"/>
      <c r="E569" s="250"/>
      <c r="F569" s="250"/>
      <c r="G569" s="250"/>
      <c r="H569" s="252"/>
      <c r="I569" s="250"/>
      <c r="J569" s="253"/>
      <c r="K569" s="254"/>
      <c r="L569" s="254"/>
      <c r="M569" s="254"/>
      <c r="N569" s="254"/>
      <c r="O569" s="254"/>
      <c r="P569" s="254"/>
      <c r="Q569" s="254"/>
      <c r="R569" s="255"/>
      <c r="S569" s="256"/>
      <c r="T569" s="256"/>
      <c r="U569" s="249"/>
      <c r="V569" s="249"/>
      <c r="W569" s="249"/>
      <c r="X569" s="249"/>
      <c r="Y569" s="249"/>
      <c r="Z569" s="445"/>
      <c r="AA569" s="445"/>
      <c r="AB569" s="445"/>
      <c r="AC569" s="445"/>
      <c r="AD569" s="445"/>
      <c r="AE569" s="249"/>
      <c r="AF569" s="249"/>
      <c r="AG569" s="249"/>
    </row>
    <row r="570">
      <c r="A570" s="250"/>
      <c r="B570" s="251"/>
      <c r="C570" s="250"/>
      <c r="D570" s="250"/>
      <c r="E570" s="250"/>
      <c r="F570" s="250"/>
      <c r="G570" s="250"/>
      <c r="H570" s="252"/>
      <c r="I570" s="250"/>
      <c r="J570" s="253"/>
      <c r="K570" s="254"/>
      <c r="L570" s="254"/>
      <c r="M570" s="254"/>
      <c r="N570" s="254"/>
      <c r="O570" s="254"/>
      <c r="P570" s="254"/>
      <c r="Q570" s="254"/>
      <c r="R570" s="255"/>
      <c r="S570" s="256"/>
      <c r="T570" s="256"/>
      <c r="U570" s="249"/>
      <c r="V570" s="249"/>
      <c r="W570" s="249"/>
      <c r="X570" s="249"/>
      <c r="Y570" s="249"/>
      <c r="Z570" s="445"/>
      <c r="AA570" s="445"/>
      <c r="AB570" s="445"/>
      <c r="AC570" s="445"/>
      <c r="AD570" s="445"/>
      <c r="AE570" s="249"/>
      <c r="AF570" s="249"/>
      <c r="AG570" s="249"/>
    </row>
    <row r="571">
      <c r="A571" s="250"/>
      <c r="B571" s="251"/>
      <c r="C571" s="250"/>
      <c r="D571" s="250"/>
      <c r="E571" s="250"/>
      <c r="F571" s="250"/>
      <c r="G571" s="250"/>
      <c r="H571" s="252"/>
      <c r="I571" s="250"/>
      <c r="J571" s="253"/>
      <c r="K571" s="254"/>
      <c r="L571" s="254"/>
      <c r="M571" s="254"/>
      <c r="N571" s="254"/>
      <c r="O571" s="254"/>
      <c r="P571" s="254"/>
      <c r="Q571" s="254"/>
      <c r="R571" s="255"/>
      <c r="S571" s="256"/>
      <c r="T571" s="256"/>
      <c r="U571" s="249"/>
      <c r="V571" s="249"/>
      <c r="W571" s="249"/>
      <c r="X571" s="249"/>
      <c r="Y571" s="249"/>
      <c r="Z571" s="445"/>
      <c r="AA571" s="445"/>
      <c r="AB571" s="445"/>
      <c r="AC571" s="445"/>
      <c r="AD571" s="445"/>
      <c r="AE571" s="249"/>
      <c r="AF571" s="249"/>
      <c r="AG571" s="249"/>
    </row>
    <row r="572">
      <c r="A572" s="250"/>
      <c r="B572" s="251"/>
      <c r="C572" s="250"/>
      <c r="D572" s="250"/>
      <c r="E572" s="250"/>
      <c r="F572" s="250"/>
      <c r="G572" s="250"/>
      <c r="H572" s="252"/>
      <c r="I572" s="250"/>
      <c r="J572" s="253"/>
      <c r="K572" s="254"/>
      <c r="L572" s="254"/>
      <c r="M572" s="254"/>
      <c r="N572" s="254"/>
      <c r="O572" s="254"/>
      <c r="P572" s="254"/>
      <c r="Q572" s="254"/>
      <c r="R572" s="255"/>
      <c r="S572" s="256"/>
      <c r="T572" s="256"/>
      <c r="U572" s="249"/>
      <c r="V572" s="249"/>
      <c r="W572" s="249"/>
      <c r="X572" s="249"/>
      <c r="Y572" s="249"/>
      <c r="Z572" s="445"/>
      <c r="AA572" s="445"/>
      <c r="AB572" s="445"/>
      <c r="AC572" s="445"/>
      <c r="AD572" s="445"/>
      <c r="AE572" s="249"/>
      <c r="AF572" s="249"/>
      <c r="AG572" s="249"/>
    </row>
    <row r="573">
      <c r="A573" s="250"/>
      <c r="B573" s="251"/>
      <c r="C573" s="250"/>
      <c r="D573" s="250"/>
      <c r="E573" s="250"/>
      <c r="F573" s="250"/>
      <c r="G573" s="250"/>
      <c r="H573" s="252"/>
      <c r="I573" s="250"/>
      <c r="J573" s="253"/>
      <c r="K573" s="254"/>
      <c r="L573" s="254"/>
      <c r="M573" s="254"/>
      <c r="N573" s="254"/>
      <c r="O573" s="254"/>
      <c r="P573" s="254"/>
      <c r="Q573" s="254"/>
      <c r="R573" s="255"/>
      <c r="S573" s="256"/>
      <c r="T573" s="256"/>
      <c r="U573" s="249"/>
      <c r="V573" s="249"/>
      <c r="W573" s="249"/>
      <c r="X573" s="249"/>
      <c r="Y573" s="249"/>
      <c r="Z573" s="445"/>
      <c r="AA573" s="445"/>
      <c r="AB573" s="445"/>
      <c r="AC573" s="445"/>
      <c r="AD573" s="445"/>
      <c r="AE573" s="249"/>
      <c r="AF573" s="249"/>
      <c r="AG573" s="249"/>
    </row>
    <row r="574">
      <c r="A574" s="250"/>
      <c r="B574" s="251"/>
      <c r="C574" s="250"/>
      <c r="D574" s="250"/>
      <c r="E574" s="250"/>
      <c r="F574" s="250"/>
      <c r="G574" s="250"/>
      <c r="H574" s="252"/>
      <c r="I574" s="250"/>
      <c r="J574" s="253"/>
      <c r="K574" s="254"/>
      <c r="L574" s="254"/>
      <c r="M574" s="254"/>
      <c r="N574" s="254"/>
      <c r="O574" s="254"/>
      <c r="P574" s="254"/>
      <c r="Q574" s="254"/>
      <c r="R574" s="255"/>
      <c r="S574" s="256"/>
      <c r="T574" s="256"/>
      <c r="U574" s="249"/>
      <c r="V574" s="249"/>
      <c r="W574" s="249"/>
      <c r="X574" s="249"/>
      <c r="Y574" s="249"/>
      <c r="Z574" s="445"/>
      <c r="AA574" s="445"/>
      <c r="AB574" s="445"/>
      <c r="AC574" s="445"/>
      <c r="AD574" s="445"/>
      <c r="AE574" s="249"/>
      <c r="AF574" s="249"/>
      <c r="AG574" s="249"/>
    </row>
    <row r="575">
      <c r="A575" s="250"/>
      <c r="B575" s="251"/>
      <c r="C575" s="250"/>
      <c r="D575" s="250"/>
      <c r="E575" s="250"/>
      <c r="F575" s="250"/>
      <c r="G575" s="250"/>
      <c r="H575" s="252"/>
      <c r="I575" s="250"/>
      <c r="J575" s="253"/>
      <c r="K575" s="254"/>
      <c r="L575" s="254"/>
      <c r="M575" s="254"/>
      <c r="N575" s="254"/>
      <c r="O575" s="254"/>
      <c r="P575" s="254"/>
      <c r="Q575" s="254"/>
      <c r="R575" s="255"/>
      <c r="S575" s="256"/>
      <c r="T575" s="256"/>
      <c r="U575" s="249"/>
      <c r="V575" s="249"/>
      <c r="W575" s="249"/>
      <c r="X575" s="249"/>
      <c r="Y575" s="249"/>
      <c r="Z575" s="445"/>
      <c r="AA575" s="445"/>
      <c r="AB575" s="445"/>
      <c r="AC575" s="445"/>
      <c r="AD575" s="445"/>
      <c r="AE575" s="249"/>
      <c r="AF575" s="249"/>
      <c r="AG575" s="249"/>
    </row>
    <row r="576">
      <c r="A576" s="250"/>
      <c r="B576" s="251"/>
      <c r="C576" s="250"/>
      <c r="D576" s="250"/>
      <c r="E576" s="250"/>
      <c r="F576" s="250"/>
      <c r="G576" s="250"/>
      <c r="H576" s="252"/>
      <c r="I576" s="250"/>
      <c r="J576" s="253"/>
      <c r="K576" s="254"/>
      <c r="L576" s="254"/>
      <c r="M576" s="254"/>
      <c r="N576" s="254"/>
      <c r="O576" s="254"/>
      <c r="P576" s="254"/>
      <c r="Q576" s="254"/>
      <c r="R576" s="255"/>
      <c r="S576" s="256"/>
      <c r="T576" s="256"/>
      <c r="U576" s="249"/>
      <c r="V576" s="249"/>
      <c r="W576" s="249"/>
      <c r="X576" s="249"/>
      <c r="Y576" s="249"/>
      <c r="Z576" s="445"/>
      <c r="AA576" s="445"/>
      <c r="AB576" s="445"/>
      <c r="AC576" s="445"/>
      <c r="AD576" s="445"/>
      <c r="AE576" s="249"/>
      <c r="AF576" s="249"/>
      <c r="AG576" s="249"/>
    </row>
    <row r="577">
      <c r="A577" s="250"/>
      <c r="B577" s="251"/>
      <c r="C577" s="250"/>
      <c r="D577" s="250"/>
      <c r="E577" s="250"/>
      <c r="F577" s="250"/>
      <c r="G577" s="250"/>
      <c r="H577" s="252"/>
      <c r="I577" s="250"/>
      <c r="J577" s="253"/>
      <c r="K577" s="254"/>
      <c r="L577" s="254"/>
      <c r="M577" s="254"/>
      <c r="N577" s="254"/>
      <c r="O577" s="254"/>
      <c r="P577" s="254"/>
      <c r="Q577" s="254"/>
      <c r="R577" s="255"/>
      <c r="S577" s="256"/>
      <c r="T577" s="256"/>
      <c r="U577" s="249"/>
      <c r="V577" s="249"/>
      <c r="W577" s="249"/>
      <c r="X577" s="249"/>
      <c r="Y577" s="249"/>
      <c r="Z577" s="445"/>
      <c r="AA577" s="445"/>
      <c r="AB577" s="445"/>
      <c r="AC577" s="445"/>
      <c r="AD577" s="445"/>
      <c r="AE577" s="249"/>
      <c r="AF577" s="249"/>
      <c r="AG577" s="249"/>
    </row>
    <row r="578">
      <c r="A578" s="250"/>
      <c r="B578" s="251"/>
      <c r="C578" s="250"/>
      <c r="D578" s="250"/>
      <c r="E578" s="250"/>
      <c r="F578" s="250"/>
      <c r="G578" s="250"/>
      <c r="H578" s="252"/>
      <c r="I578" s="250"/>
      <c r="J578" s="253"/>
      <c r="K578" s="254"/>
      <c r="L578" s="254"/>
      <c r="M578" s="254"/>
      <c r="N578" s="254"/>
      <c r="O578" s="254"/>
      <c r="P578" s="254"/>
      <c r="Q578" s="254"/>
      <c r="R578" s="255"/>
      <c r="S578" s="256"/>
      <c r="T578" s="256"/>
      <c r="U578" s="249"/>
      <c r="V578" s="249"/>
      <c r="W578" s="249"/>
      <c r="X578" s="249"/>
      <c r="Y578" s="249"/>
      <c r="Z578" s="445"/>
      <c r="AA578" s="445"/>
      <c r="AB578" s="445"/>
      <c r="AC578" s="445"/>
      <c r="AD578" s="445"/>
      <c r="AE578" s="249"/>
      <c r="AF578" s="249"/>
      <c r="AG578" s="249"/>
    </row>
    <row r="579">
      <c r="A579" s="250"/>
      <c r="B579" s="251"/>
      <c r="C579" s="250"/>
      <c r="D579" s="250"/>
      <c r="E579" s="250"/>
      <c r="F579" s="250"/>
      <c r="G579" s="250"/>
      <c r="H579" s="252"/>
      <c r="I579" s="250"/>
      <c r="J579" s="253"/>
      <c r="K579" s="254"/>
      <c r="L579" s="254"/>
      <c r="M579" s="254"/>
      <c r="N579" s="254"/>
      <c r="O579" s="254"/>
      <c r="P579" s="254"/>
      <c r="Q579" s="254"/>
      <c r="R579" s="255"/>
      <c r="S579" s="256"/>
      <c r="T579" s="256"/>
      <c r="U579" s="249"/>
      <c r="V579" s="249"/>
      <c r="W579" s="249"/>
      <c r="X579" s="249"/>
      <c r="Y579" s="249"/>
      <c r="Z579" s="445"/>
      <c r="AA579" s="445"/>
      <c r="AB579" s="445"/>
      <c r="AC579" s="445"/>
      <c r="AD579" s="445"/>
      <c r="AE579" s="249"/>
      <c r="AF579" s="249"/>
      <c r="AG579" s="249"/>
    </row>
    <row r="580">
      <c r="A580" s="250"/>
      <c r="B580" s="251"/>
      <c r="C580" s="250"/>
      <c r="D580" s="250"/>
      <c r="E580" s="250"/>
      <c r="F580" s="250"/>
      <c r="G580" s="250"/>
      <c r="H580" s="252"/>
      <c r="I580" s="250"/>
      <c r="J580" s="253"/>
      <c r="K580" s="254"/>
      <c r="L580" s="254"/>
      <c r="M580" s="254"/>
      <c r="N580" s="254"/>
      <c r="O580" s="254"/>
      <c r="P580" s="254"/>
      <c r="Q580" s="254"/>
      <c r="R580" s="255"/>
      <c r="S580" s="256"/>
      <c r="T580" s="256"/>
      <c r="U580" s="249"/>
      <c r="V580" s="249"/>
      <c r="W580" s="249"/>
      <c r="X580" s="249"/>
      <c r="Y580" s="249"/>
      <c r="Z580" s="445"/>
      <c r="AA580" s="445"/>
      <c r="AB580" s="445"/>
      <c r="AC580" s="445"/>
      <c r="AD580" s="445"/>
      <c r="AE580" s="249"/>
      <c r="AF580" s="249"/>
      <c r="AG580" s="249"/>
    </row>
    <row r="581">
      <c r="A581" s="250"/>
      <c r="B581" s="251"/>
      <c r="C581" s="250"/>
      <c r="D581" s="250"/>
      <c r="E581" s="250"/>
      <c r="F581" s="250"/>
      <c r="G581" s="250"/>
      <c r="H581" s="252"/>
      <c r="I581" s="250"/>
      <c r="J581" s="253"/>
      <c r="K581" s="254"/>
      <c r="L581" s="254"/>
      <c r="M581" s="254"/>
      <c r="N581" s="254"/>
      <c r="O581" s="254"/>
      <c r="P581" s="254"/>
      <c r="Q581" s="254"/>
      <c r="R581" s="255"/>
      <c r="S581" s="256"/>
      <c r="T581" s="256"/>
      <c r="U581" s="249"/>
      <c r="V581" s="249"/>
      <c r="W581" s="249"/>
      <c r="X581" s="249"/>
      <c r="Y581" s="249"/>
      <c r="Z581" s="445"/>
      <c r="AA581" s="445"/>
      <c r="AB581" s="445"/>
      <c r="AC581" s="445"/>
      <c r="AD581" s="445"/>
      <c r="AE581" s="249"/>
      <c r="AF581" s="249"/>
      <c r="AG581" s="249"/>
    </row>
    <row r="582">
      <c r="A582" s="250"/>
      <c r="B582" s="251"/>
      <c r="C582" s="250"/>
      <c r="D582" s="250"/>
      <c r="E582" s="250"/>
      <c r="F582" s="250"/>
      <c r="G582" s="250"/>
      <c r="H582" s="252"/>
      <c r="I582" s="250"/>
      <c r="J582" s="253"/>
      <c r="K582" s="254"/>
      <c r="L582" s="254"/>
      <c r="M582" s="254"/>
      <c r="N582" s="254"/>
      <c r="O582" s="254"/>
      <c r="P582" s="254"/>
      <c r="Q582" s="254"/>
      <c r="R582" s="255"/>
      <c r="S582" s="256"/>
      <c r="T582" s="256"/>
      <c r="U582" s="249"/>
      <c r="V582" s="249"/>
      <c r="W582" s="249"/>
      <c r="X582" s="249"/>
      <c r="Y582" s="249"/>
      <c r="Z582" s="445"/>
      <c r="AA582" s="445"/>
      <c r="AB582" s="445"/>
      <c r="AC582" s="445"/>
      <c r="AD582" s="445"/>
      <c r="AE582" s="249"/>
      <c r="AF582" s="249"/>
      <c r="AG582" s="249"/>
    </row>
    <row r="583">
      <c r="A583" s="250"/>
      <c r="B583" s="251"/>
      <c r="C583" s="250"/>
      <c r="D583" s="250"/>
      <c r="E583" s="250"/>
      <c r="F583" s="250"/>
      <c r="G583" s="250"/>
      <c r="H583" s="252"/>
      <c r="I583" s="250"/>
      <c r="J583" s="253"/>
      <c r="K583" s="254"/>
      <c r="L583" s="254"/>
      <c r="M583" s="254"/>
      <c r="N583" s="254"/>
      <c r="O583" s="254"/>
      <c r="P583" s="254"/>
      <c r="Q583" s="254"/>
      <c r="R583" s="255"/>
      <c r="S583" s="256"/>
      <c r="T583" s="256"/>
      <c r="U583" s="249"/>
      <c r="V583" s="249"/>
      <c r="W583" s="249"/>
      <c r="X583" s="249"/>
      <c r="Y583" s="249"/>
      <c r="Z583" s="445"/>
      <c r="AA583" s="445"/>
      <c r="AB583" s="445"/>
      <c r="AC583" s="445"/>
      <c r="AD583" s="445"/>
      <c r="AE583" s="249"/>
      <c r="AF583" s="249"/>
      <c r="AG583" s="249"/>
    </row>
    <row r="584">
      <c r="A584" s="250"/>
      <c r="B584" s="251"/>
      <c r="C584" s="250"/>
      <c r="D584" s="250"/>
      <c r="E584" s="250"/>
      <c r="F584" s="250"/>
      <c r="G584" s="250"/>
      <c r="H584" s="252"/>
      <c r="I584" s="250"/>
      <c r="J584" s="253"/>
      <c r="K584" s="254"/>
      <c r="L584" s="254"/>
      <c r="M584" s="254"/>
      <c r="N584" s="254"/>
      <c r="O584" s="254"/>
      <c r="P584" s="254"/>
      <c r="Q584" s="254"/>
      <c r="R584" s="255"/>
      <c r="S584" s="256"/>
      <c r="T584" s="256"/>
      <c r="U584" s="249"/>
      <c r="V584" s="249"/>
      <c r="W584" s="249"/>
      <c r="X584" s="249"/>
      <c r="Y584" s="249"/>
      <c r="Z584" s="445"/>
      <c r="AA584" s="445"/>
      <c r="AB584" s="445"/>
      <c r="AC584" s="445"/>
      <c r="AD584" s="445"/>
      <c r="AE584" s="249"/>
      <c r="AF584" s="249"/>
      <c r="AG584" s="249"/>
    </row>
    <row r="585">
      <c r="A585" s="250"/>
      <c r="B585" s="251"/>
      <c r="C585" s="250"/>
      <c r="D585" s="250"/>
      <c r="E585" s="250"/>
      <c r="F585" s="250"/>
      <c r="G585" s="250"/>
      <c r="H585" s="252"/>
      <c r="I585" s="250"/>
      <c r="J585" s="253"/>
      <c r="K585" s="254"/>
      <c r="L585" s="254"/>
      <c r="M585" s="254"/>
      <c r="N585" s="254"/>
      <c r="O585" s="254"/>
      <c r="P585" s="254"/>
      <c r="Q585" s="254"/>
      <c r="R585" s="255"/>
      <c r="S585" s="256"/>
      <c r="T585" s="256"/>
      <c r="U585" s="249"/>
      <c r="V585" s="249"/>
      <c r="W585" s="249"/>
      <c r="X585" s="249"/>
      <c r="Y585" s="249"/>
      <c r="Z585" s="445"/>
      <c r="AA585" s="445"/>
      <c r="AB585" s="445"/>
      <c r="AC585" s="445"/>
      <c r="AD585" s="445"/>
      <c r="AE585" s="249"/>
      <c r="AF585" s="249"/>
      <c r="AG585" s="249"/>
    </row>
    <row r="586">
      <c r="A586" s="250"/>
      <c r="B586" s="251"/>
      <c r="C586" s="250"/>
      <c r="D586" s="250"/>
      <c r="E586" s="250"/>
      <c r="F586" s="250"/>
      <c r="G586" s="250"/>
      <c r="H586" s="252"/>
      <c r="I586" s="250"/>
      <c r="J586" s="253"/>
      <c r="K586" s="254"/>
      <c r="L586" s="254"/>
      <c r="M586" s="254"/>
      <c r="N586" s="254"/>
      <c r="O586" s="254"/>
      <c r="P586" s="254"/>
      <c r="Q586" s="254"/>
      <c r="R586" s="255"/>
      <c r="S586" s="256"/>
      <c r="T586" s="256"/>
      <c r="U586" s="249"/>
      <c r="V586" s="249"/>
      <c r="W586" s="249"/>
      <c r="X586" s="249"/>
      <c r="Y586" s="249"/>
      <c r="Z586" s="445"/>
      <c r="AA586" s="445"/>
      <c r="AB586" s="445"/>
      <c r="AC586" s="445"/>
      <c r="AD586" s="445"/>
      <c r="AE586" s="249"/>
      <c r="AF586" s="249"/>
      <c r="AG586" s="249"/>
    </row>
    <row r="587">
      <c r="A587" s="250"/>
      <c r="B587" s="251"/>
      <c r="C587" s="250"/>
      <c r="D587" s="250"/>
      <c r="E587" s="250"/>
      <c r="F587" s="250"/>
      <c r="G587" s="250"/>
      <c r="H587" s="252"/>
      <c r="I587" s="250"/>
      <c r="J587" s="253"/>
      <c r="K587" s="254"/>
      <c r="L587" s="254"/>
      <c r="M587" s="254"/>
      <c r="N587" s="254"/>
      <c r="O587" s="254"/>
      <c r="P587" s="254"/>
      <c r="Q587" s="254"/>
      <c r="R587" s="255"/>
      <c r="S587" s="256"/>
      <c r="T587" s="256"/>
      <c r="U587" s="249"/>
      <c r="V587" s="249"/>
      <c r="W587" s="249"/>
      <c r="X587" s="249"/>
      <c r="Y587" s="249"/>
      <c r="Z587" s="445"/>
      <c r="AA587" s="445"/>
      <c r="AB587" s="445"/>
      <c r="AC587" s="445"/>
      <c r="AD587" s="445"/>
      <c r="AE587" s="249"/>
      <c r="AF587" s="249"/>
      <c r="AG587" s="249"/>
    </row>
    <row r="588">
      <c r="A588" s="250"/>
      <c r="B588" s="251"/>
      <c r="C588" s="250"/>
      <c r="D588" s="250"/>
      <c r="E588" s="250"/>
      <c r="F588" s="250"/>
      <c r="G588" s="250"/>
      <c r="H588" s="252"/>
      <c r="I588" s="250"/>
      <c r="J588" s="253"/>
      <c r="K588" s="254"/>
      <c r="L588" s="254"/>
      <c r="M588" s="254"/>
      <c r="N588" s="254"/>
      <c r="O588" s="254"/>
      <c r="P588" s="254"/>
      <c r="Q588" s="254"/>
      <c r="R588" s="255"/>
      <c r="S588" s="256"/>
      <c r="T588" s="256"/>
      <c r="U588" s="249"/>
      <c r="V588" s="249"/>
      <c r="W588" s="249"/>
      <c r="X588" s="249"/>
      <c r="Y588" s="249"/>
      <c r="Z588" s="445"/>
      <c r="AA588" s="445"/>
      <c r="AB588" s="445"/>
      <c r="AC588" s="445"/>
      <c r="AD588" s="445"/>
      <c r="AE588" s="249"/>
      <c r="AF588" s="249"/>
      <c r="AG588" s="249"/>
    </row>
    <row r="589">
      <c r="A589" s="250"/>
      <c r="B589" s="251"/>
      <c r="C589" s="250"/>
      <c r="D589" s="250"/>
      <c r="E589" s="250"/>
      <c r="F589" s="250"/>
      <c r="G589" s="250"/>
      <c r="H589" s="252"/>
      <c r="I589" s="250"/>
      <c r="J589" s="253"/>
      <c r="K589" s="254"/>
      <c r="L589" s="254"/>
      <c r="M589" s="254"/>
      <c r="N589" s="254"/>
      <c r="O589" s="254"/>
      <c r="P589" s="254"/>
      <c r="Q589" s="254"/>
      <c r="R589" s="255"/>
      <c r="S589" s="256"/>
      <c r="T589" s="256"/>
      <c r="U589" s="249"/>
      <c r="V589" s="249"/>
      <c r="W589" s="249"/>
      <c r="X589" s="249"/>
      <c r="Y589" s="249"/>
      <c r="Z589" s="445"/>
      <c r="AA589" s="445"/>
      <c r="AB589" s="445"/>
      <c r="AC589" s="445"/>
      <c r="AD589" s="445"/>
      <c r="AE589" s="249"/>
      <c r="AF589" s="249"/>
      <c r="AG589" s="249"/>
    </row>
    <row r="590">
      <c r="A590" s="250"/>
      <c r="B590" s="251"/>
      <c r="C590" s="250"/>
      <c r="D590" s="250"/>
      <c r="E590" s="250"/>
      <c r="F590" s="250"/>
      <c r="G590" s="250"/>
      <c r="H590" s="252"/>
      <c r="I590" s="250"/>
      <c r="J590" s="253"/>
      <c r="K590" s="254"/>
      <c r="L590" s="254"/>
      <c r="M590" s="254"/>
      <c r="N590" s="254"/>
      <c r="O590" s="254"/>
      <c r="P590" s="254"/>
      <c r="Q590" s="254"/>
      <c r="R590" s="255"/>
      <c r="S590" s="256"/>
      <c r="T590" s="256"/>
      <c r="U590" s="249"/>
      <c r="V590" s="249"/>
      <c r="W590" s="249"/>
      <c r="X590" s="249"/>
      <c r="Y590" s="249"/>
      <c r="Z590" s="445"/>
      <c r="AA590" s="445"/>
      <c r="AB590" s="445"/>
      <c r="AC590" s="445"/>
      <c r="AD590" s="445"/>
      <c r="AE590" s="249"/>
      <c r="AF590" s="249"/>
      <c r="AG590" s="249"/>
    </row>
    <row r="591">
      <c r="A591" s="250"/>
      <c r="B591" s="251"/>
      <c r="C591" s="250"/>
      <c r="D591" s="250"/>
      <c r="E591" s="250"/>
      <c r="F591" s="250"/>
      <c r="G591" s="250"/>
      <c r="H591" s="252"/>
      <c r="I591" s="250"/>
      <c r="J591" s="253"/>
      <c r="K591" s="254"/>
      <c r="L591" s="254"/>
      <c r="M591" s="254"/>
      <c r="N591" s="254"/>
      <c r="O591" s="254"/>
      <c r="P591" s="254"/>
      <c r="Q591" s="254"/>
      <c r="R591" s="255"/>
      <c r="S591" s="256"/>
      <c r="T591" s="256"/>
      <c r="U591" s="249"/>
      <c r="V591" s="249"/>
      <c r="W591" s="249"/>
      <c r="X591" s="249"/>
      <c r="Y591" s="249"/>
      <c r="Z591" s="445"/>
      <c r="AA591" s="445"/>
      <c r="AB591" s="445"/>
      <c r="AC591" s="445"/>
      <c r="AD591" s="445"/>
      <c r="AE591" s="249"/>
      <c r="AF591" s="249"/>
      <c r="AG591" s="249"/>
    </row>
    <row r="592">
      <c r="A592" s="250"/>
      <c r="B592" s="251"/>
      <c r="C592" s="250"/>
      <c r="D592" s="250"/>
      <c r="E592" s="250"/>
      <c r="F592" s="250"/>
      <c r="G592" s="250"/>
      <c r="H592" s="252"/>
      <c r="I592" s="250"/>
      <c r="J592" s="253"/>
      <c r="K592" s="254"/>
      <c r="L592" s="254"/>
      <c r="M592" s="254"/>
      <c r="N592" s="254"/>
      <c r="O592" s="254"/>
      <c r="P592" s="254"/>
      <c r="Q592" s="254"/>
      <c r="R592" s="255"/>
      <c r="S592" s="256"/>
      <c r="T592" s="256"/>
      <c r="U592" s="249"/>
      <c r="V592" s="249"/>
      <c r="W592" s="249"/>
      <c r="X592" s="249"/>
      <c r="Y592" s="249"/>
      <c r="Z592" s="445"/>
      <c r="AA592" s="445"/>
      <c r="AB592" s="445"/>
      <c r="AC592" s="445"/>
      <c r="AD592" s="445"/>
      <c r="AE592" s="249"/>
      <c r="AF592" s="249"/>
      <c r="AG592" s="249"/>
    </row>
    <row r="593">
      <c r="A593" s="250"/>
      <c r="B593" s="251"/>
      <c r="C593" s="250"/>
      <c r="D593" s="250"/>
      <c r="E593" s="250"/>
      <c r="F593" s="250"/>
      <c r="G593" s="250"/>
      <c r="H593" s="252"/>
      <c r="I593" s="250"/>
      <c r="J593" s="253"/>
      <c r="K593" s="254"/>
      <c r="L593" s="254"/>
      <c r="M593" s="254"/>
      <c r="N593" s="254"/>
      <c r="O593" s="254"/>
      <c r="P593" s="254"/>
      <c r="Q593" s="254"/>
      <c r="R593" s="255"/>
      <c r="S593" s="256"/>
      <c r="T593" s="256"/>
      <c r="U593" s="249"/>
      <c r="V593" s="249"/>
      <c r="W593" s="249"/>
      <c r="X593" s="249"/>
      <c r="Y593" s="249"/>
      <c r="Z593" s="445"/>
      <c r="AA593" s="445"/>
      <c r="AB593" s="445"/>
      <c r="AC593" s="445"/>
      <c r="AD593" s="445"/>
      <c r="AE593" s="249"/>
      <c r="AF593" s="249"/>
      <c r="AG593" s="249"/>
    </row>
    <row r="594">
      <c r="A594" s="250"/>
      <c r="B594" s="251"/>
      <c r="C594" s="250"/>
      <c r="D594" s="250"/>
      <c r="E594" s="250"/>
      <c r="F594" s="250"/>
      <c r="G594" s="250"/>
      <c r="H594" s="252"/>
      <c r="I594" s="250"/>
      <c r="J594" s="253"/>
      <c r="K594" s="254"/>
      <c r="L594" s="254"/>
      <c r="M594" s="254"/>
      <c r="N594" s="254"/>
      <c r="O594" s="254"/>
      <c r="P594" s="254"/>
      <c r="Q594" s="254"/>
      <c r="R594" s="255"/>
      <c r="S594" s="256"/>
      <c r="T594" s="256"/>
      <c r="U594" s="249"/>
      <c r="V594" s="249"/>
      <c r="W594" s="249"/>
      <c r="X594" s="249"/>
      <c r="Y594" s="249"/>
      <c r="Z594" s="445"/>
      <c r="AA594" s="445"/>
      <c r="AB594" s="445"/>
      <c r="AC594" s="445"/>
      <c r="AD594" s="445"/>
      <c r="AE594" s="249"/>
      <c r="AF594" s="249"/>
      <c r="AG594" s="249"/>
    </row>
    <row r="595">
      <c r="A595" s="250"/>
      <c r="B595" s="251"/>
      <c r="C595" s="250"/>
      <c r="D595" s="250"/>
      <c r="E595" s="250"/>
      <c r="F595" s="250"/>
      <c r="G595" s="250"/>
      <c r="H595" s="252"/>
      <c r="I595" s="250"/>
      <c r="J595" s="253"/>
      <c r="K595" s="254"/>
      <c r="L595" s="254"/>
      <c r="M595" s="254"/>
      <c r="N595" s="254"/>
      <c r="O595" s="254"/>
      <c r="P595" s="254"/>
      <c r="Q595" s="254"/>
      <c r="R595" s="255"/>
      <c r="S595" s="256"/>
      <c r="T595" s="256"/>
      <c r="U595" s="249"/>
      <c r="V595" s="249"/>
      <c r="W595" s="249"/>
      <c r="X595" s="249"/>
      <c r="Y595" s="249"/>
      <c r="Z595" s="445"/>
      <c r="AA595" s="445"/>
      <c r="AB595" s="445"/>
      <c r="AC595" s="445"/>
      <c r="AD595" s="445"/>
      <c r="AE595" s="249"/>
      <c r="AF595" s="249"/>
      <c r="AG595" s="249"/>
    </row>
    <row r="596">
      <c r="A596" s="250"/>
      <c r="B596" s="251"/>
      <c r="C596" s="250"/>
      <c r="D596" s="250"/>
      <c r="E596" s="250"/>
      <c r="F596" s="250"/>
      <c r="G596" s="250"/>
      <c r="H596" s="252"/>
      <c r="I596" s="250"/>
      <c r="J596" s="253"/>
      <c r="K596" s="254"/>
      <c r="L596" s="254"/>
      <c r="M596" s="254"/>
      <c r="N596" s="254"/>
      <c r="O596" s="254"/>
      <c r="P596" s="254"/>
      <c r="Q596" s="254"/>
      <c r="R596" s="255"/>
      <c r="S596" s="256"/>
      <c r="T596" s="256"/>
      <c r="U596" s="249"/>
      <c r="V596" s="249"/>
      <c r="W596" s="249"/>
      <c r="X596" s="249"/>
      <c r="Y596" s="249"/>
      <c r="Z596" s="445"/>
      <c r="AA596" s="445"/>
      <c r="AB596" s="445"/>
      <c r="AC596" s="445"/>
      <c r="AD596" s="445"/>
      <c r="AE596" s="249"/>
      <c r="AF596" s="249"/>
      <c r="AG596" s="249"/>
    </row>
    <row r="597">
      <c r="A597" s="250"/>
      <c r="B597" s="251"/>
      <c r="C597" s="250"/>
      <c r="D597" s="250"/>
      <c r="E597" s="250"/>
      <c r="F597" s="250"/>
      <c r="G597" s="250"/>
      <c r="H597" s="252"/>
      <c r="I597" s="250"/>
      <c r="J597" s="253"/>
      <c r="K597" s="254"/>
      <c r="L597" s="254"/>
      <c r="M597" s="254"/>
      <c r="N597" s="254"/>
      <c r="O597" s="254"/>
      <c r="P597" s="254"/>
      <c r="Q597" s="254"/>
      <c r="R597" s="255"/>
      <c r="S597" s="256"/>
      <c r="T597" s="256"/>
      <c r="U597" s="249"/>
      <c r="V597" s="249"/>
      <c r="W597" s="249"/>
      <c r="X597" s="249"/>
      <c r="Y597" s="249"/>
      <c r="Z597" s="445"/>
      <c r="AA597" s="445"/>
      <c r="AB597" s="445"/>
      <c r="AC597" s="445"/>
      <c r="AD597" s="445"/>
      <c r="AE597" s="249"/>
      <c r="AF597" s="249"/>
      <c r="AG597" s="249"/>
    </row>
    <row r="598">
      <c r="A598" s="250"/>
      <c r="B598" s="251"/>
      <c r="C598" s="250"/>
      <c r="D598" s="250"/>
      <c r="E598" s="250"/>
      <c r="F598" s="250"/>
      <c r="G598" s="250"/>
      <c r="H598" s="252"/>
      <c r="I598" s="250"/>
      <c r="J598" s="253"/>
      <c r="K598" s="254"/>
      <c r="L598" s="254"/>
      <c r="M598" s="254"/>
      <c r="N598" s="254"/>
      <c r="O598" s="254"/>
      <c r="P598" s="254"/>
      <c r="Q598" s="254"/>
      <c r="R598" s="255"/>
      <c r="S598" s="256"/>
      <c r="T598" s="256"/>
      <c r="U598" s="249"/>
      <c r="V598" s="249"/>
      <c r="W598" s="249"/>
      <c r="X598" s="249"/>
      <c r="Y598" s="249"/>
      <c r="Z598" s="445"/>
      <c r="AA598" s="445"/>
      <c r="AB598" s="445"/>
      <c r="AC598" s="445"/>
      <c r="AD598" s="445"/>
      <c r="AE598" s="249"/>
      <c r="AF598" s="249"/>
      <c r="AG598" s="249"/>
    </row>
    <row r="599">
      <c r="A599" s="250"/>
      <c r="B599" s="251"/>
      <c r="C599" s="250"/>
      <c r="D599" s="250"/>
      <c r="E599" s="250"/>
      <c r="F599" s="250"/>
      <c r="G599" s="250"/>
      <c r="H599" s="252"/>
      <c r="I599" s="250"/>
      <c r="J599" s="253"/>
      <c r="K599" s="254"/>
      <c r="L599" s="254"/>
      <c r="M599" s="254"/>
      <c r="N599" s="254"/>
      <c r="O599" s="254"/>
      <c r="P599" s="254"/>
      <c r="Q599" s="254"/>
      <c r="R599" s="255"/>
      <c r="S599" s="256"/>
      <c r="T599" s="256"/>
      <c r="U599" s="249"/>
      <c r="V599" s="249"/>
      <c r="W599" s="249"/>
      <c r="X599" s="249"/>
      <c r="Y599" s="249"/>
      <c r="Z599" s="445"/>
      <c r="AA599" s="445"/>
      <c r="AB599" s="445"/>
      <c r="AC599" s="445"/>
      <c r="AD599" s="445"/>
      <c r="AE599" s="249"/>
      <c r="AF599" s="249"/>
      <c r="AG599" s="249"/>
    </row>
    <row r="600">
      <c r="A600" s="250"/>
      <c r="B600" s="251"/>
      <c r="C600" s="250"/>
      <c r="D600" s="250"/>
      <c r="E600" s="250"/>
      <c r="F600" s="250"/>
      <c r="G600" s="250"/>
      <c r="H600" s="252"/>
      <c r="I600" s="250"/>
      <c r="J600" s="253"/>
      <c r="K600" s="254"/>
      <c r="L600" s="254"/>
      <c r="M600" s="254"/>
      <c r="N600" s="254"/>
      <c r="O600" s="254"/>
      <c r="P600" s="254"/>
      <c r="Q600" s="254"/>
      <c r="R600" s="255"/>
      <c r="S600" s="256"/>
      <c r="T600" s="256"/>
      <c r="U600" s="249"/>
      <c r="V600" s="249"/>
      <c r="W600" s="249"/>
      <c r="X600" s="249"/>
      <c r="Y600" s="249"/>
      <c r="Z600" s="445"/>
      <c r="AA600" s="445"/>
      <c r="AB600" s="445"/>
      <c r="AC600" s="445"/>
      <c r="AD600" s="445"/>
      <c r="AE600" s="249"/>
      <c r="AF600" s="249"/>
      <c r="AG600" s="249"/>
    </row>
    <row r="601">
      <c r="A601" s="250"/>
      <c r="B601" s="251"/>
      <c r="C601" s="250"/>
      <c r="D601" s="250"/>
      <c r="E601" s="250"/>
      <c r="F601" s="250"/>
      <c r="G601" s="250"/>
      <c r="H601" s="252"/>
      <c r="I601" s="250"/>
      <c r="J601" s="253"/>
      <c r="K601" s="254"/>
      <c r="L601" s="254"/>
      <c r="M601" s="254"/>
      <c r="N601" s="254"/>
      <c r="O601" s="254"/>
      <c r="P601" s="254"/>
      <c r="Q601" s="254"/>
      <c r="R601" s="255"/>
      <c r="S601" s="256"/>
      <c r="T601" s="256"/>
      <c r="U601" s="249"/>
      <c r="V601" s="249"/>
      <c r="W601" s="249"/>
      <c r="X601" s="249"/>
      <c r="Y601" s="249"/>
      <c r="Z601" s="445"/>
      <c r="AA601" s="445"/>
      <c r="AB601" s="445"/>
      <c r="AC601" s="445"/>
      <c r="AD601" s="445"/>
      <c r="AE601" s="249"/>
      <c r="AF601" s="249"/>
      <c r="AG601" s="249"/>
    </row>
    <row r="602">
      <c r="A602" s="250"/>
      <c r="B602" s="251"/>
      <c r="C602" s="250"/>
      <c r="D602" s="250"/>
      <c r="E602" s="250"/>
      <c r="F602" s="250"/>
      <c r="G602" s="250"/>
      <c r="H602" s="252"/>
      <c r="I602" s="250"/>
      <c r="J602" s="253"/>
      <c r="K602" s="254"/>
      <c r="L602" s="254"/>
      <c r="M602" s="254"/>
      <c r="N602" s="254"/>
      <c r="O602" s="254"/>
      <c r="P602" s="254"/>
      <c r="Q602" s="254"/>
      <c r="R602" s="255"/>
      <c r="S602" s="256"/>
      <c r="T602" s="256"/>
      <c r="U602" s="249"/>
      <c r="V602" s="249"/>
      <c r="W602" s="249"/>
      <c r="X602" s="249"/>
      <c r="Y602" s="249"/>
      <c r="Z602" s="445"/>
      <c r="AA602" s="445"/>
      <c r="AB602" s="445"/>
      <c r="AC602" s="445"/>
      <c r="AD602" s="445"/>
      <c r="AE602" s="249"/>
      <c r="AF602" s="249"/>
      <c r="AG602" s="249"/>
    </row>
    <row r="603">
      <c r="A603" s="250"/>
      <c r="B603" s="251"/>
      <c r="C603" s="250"/>
      <c r="D603" s="250"/>
      <c r="E603" s="250"/>
      <c r="F603" s="250"/>
      <c r="G603" s="250"/>
      <c r="H603" s="252"/>
      <c r="I603" s="250"/>
      <c r="J603" s="253"/>
      <c r="K603" s="254"/>
      <c r="L603" s="254"/>
      <c r="M603" s="254"/>
      <c r="N603" s="254"/>
      <c r="O603" s="254"/>
      <c r="P603" s="254"/>
      <c r="Q603" s="254"/>
      <c r="R603" s="255"/>
      <c r="S603" s="256"/>
      <c r="T603" s="256"/>
      <c r="U603" s="249"/>
      <c r="V603" s="249"/>
      <c r="W603" s="249"/>
      <c r="X603" s="249"/>
      <c r="Y603" s="249"/>
      <c r="Z603" s="445"/>
      <c r="AA603" s="445"/>
      <c r="AB603" s="445"/>
      <c r="AC603" s="445"/>
      <c r="AD603" s="445"/>
      <c r="AE603" s="249"/>
      <c r="AF603" s="249"/>
      <c r="AG603" s="249"/>
    </row>
    <row r="604">
      <c r="A604" s="250"/>
      <c r="B604" s="251"/>
      <c r="C604" s="250"/>
      <c r="D604" s="250"/>
      <c r="E604" s="250"/>
      <c r="F604" s="250"/>
      <c r="G604" s="250"/>
      <c r="H604" s="252"/>
      <c r="I604" s="250"/>
      <c r="J604" s="253"/>
      <c r="K604" s="254"/>
      <c r="L604" s="254"/>
      <c r="M604" s="254"/>
      <c r="N604" s="254"/>
      <c r="O604" s="254"/>
      <c r="P604" s="254"/>
      <c r="Q604" s="254"/>
      <c r="R604" s="255"/>
      <c r="S604" s="256"/>
      <c r="T604" s="256"/>
      <c r="U604" s="249"/>
      <c r="V604" s="249"/>
      <c r="W604" s="249"/>
      <c r="X604" s="249"/>
      <c r="Y604" s="249"/>
      <c r="Z604" s="445"/>
      <c r="AA604" s="445"/>
      <c r="AB604" s="445"/>
      <c r="AC604" s="445"/>
      <c r="AD604" s="445"/>
      <c r="AE604" s="249"/>
      <c r="AF604" s="249"/>
      <c r="AG604" s="249"/>
    </row>
    <row r="605">
      <c r="A605" s="250"/>
      <c r="B605" s="251"/>
      <c r="C605" s="250"/>
      <c r="D605" s="250"/>
      <c r="E605" s="250"/>
      <c r="F605" s="250"/>
      <c r="G605" s="250"/>
      <c r="H605" s="252"/>
      <c r="I605" s="250"/>
      <c r="J605" s="253"/>
      <c r="K605" s="254"/>
      <c r="L605" s="254"/>
      <c r="M605" s="254"/>
      <c r="N605" s="254"/>
      <c r="O605" s="254"/>
      <c r="P605" s="254"/>
      <c r="Q605" s="254"/>
      <c r="R605" s="255"/>
      <c r="S605" s="256"/>
      <c r="T605" s="256"/>
      <c r="U605" s="249"/>
      <c r="V605" s="249"/>
      <c r="W605" s="249"/>
      <c r="X605" s="249"/>
      <c r="Y605" s="249"/>
      <c r="Z605" s="445"/>
      <c r="AA605" s="445"/>
      <c r="AB605" s="445"/>
      <c r="AC605" s="445"/>
      <c r="AD605" s="445"/>
      <c r="AE605" s="249"/>
      <c r="AF605" s="249"/>
      <c r="AG605" s="249"/>
    </row>
    <row r="606">
      <c r="A606" s="250"/>
      <c r="B606" s="251"/>
      <c r="C606" s="250"/>
      <c r="D606" s="250"/>
      <c r="E606" s="250"/>
      <c r="F606" s="250"/>
      <c r="G606" s="250"/>
      <c r="H606" s="252"/>
      <c r="I606" s="250"/>
      <c r="J606" s="253"/>
      <c r="K606" s="254"/>
      <c r="L606" s="254"/>
      <c r="M606" s="254"/>
      <c r="N606" s="254"/>
      <c r="O606" s="254"/>
      <c r="P606" s="254"/>
      <c r="Q606" s="254"/>
      <c r="R606" s="255"/>
      <c r="S606" s="256"/>
      <c r="T606" s="256"/>
      <c r="U606" s="249"/>
      <c r="V606" s="249"/>
      <c r="W606" s="249"/>
      <c r="X606" s="249"/>
      <c r="Y606" s="249"/>
      <c r="Z606" s="445"/>
      <c r="AA606" s="445"/>
      <c r="AB606" s="445"/>
      <c r="AC606" s="445"/>
      <c r="AD606" s="445"/>
      <c r="AE606" s="249"/>
      <c r="AF606" s="249"/>
      <c r="AG606" s="249"/>
    </row>
    <row r="607">
      <c r="A607" s="250"/>
      <c r="B607" s="251"/>
      <c r="C607" s="250"/>
      <c r="D607" s="250"/>
      <c r="E607" s="250"/>
      <c r="F607" s="250"/>
      <c r="G607" s="250"/>
      <c r="H607" s="252"/>
      <c r="I607" s="250"/>
      <c r="J607" s="253"/>
      <c r="K607" s="254"/>
      <c r="L607" s="254"/>
      <c r="M607" s="254"/>
      <c r="N607" s="254"/>
      <c r="O607" s="254"/>
      <c r="P607" s="254"/>
      <c r="Q607" s="254"/>
      <c r="R607" s="255"/>
      <c r="S607" s="256"/>
      <c r="T607" s="256"/>
      <c r="U607" s="249"/>
      <c r="V607" s="249"/>
      <c r="W607" s="249"/>
      <c r="X607" s="249"/>
      <c r="Y607" s="249"/>
      <c r="Z607" s="445"/>
      <c r="AA607" s="445"/>
      <c r="AB607" s="445"/>
      <c r="AC607" s="445"/>
      <c r="AD607" s="445"/>
      <c r="AE607" s="249"/>
      <c r="AF607" s="249"/>
      <c r="AG607" s="249"/>
    </row>
    <row r="608">
      <c r="A608" s="250"/>
      <c r="B608" s="251"/>
      <c r="C608" s="250"/>
      <c r="D608" s="250"/>
      <c r="E608" s="250"/>
      <c r="F608" s="250"/>
      <c r="G608" s="250"/>
      <c r="H608" s="252"/>
      <c r="I608" s="250"/>
      <c r="J608" s="253"/>
      <c r="K608" s="254"/>
      <c r="L608" s="254"/>
      <c r="M608" s="254"/>
      <c r="N608" s="254"/>
      <c r="O608" s="254"/>
      <c r="P608" s="254"/>
      <c r="Q608" s="254"/>
      <c r="R608" s="255"/>
      <c r="S608" s="256"/>
      <c r="T608" s="256"/>
      <c r="U608" s="249"/>
      <c r="V608" s="249"/>
      <c r="W608" s="249"/>
      <c r="X608" s="249"/>
      <c r="Y608" s="249"/>
      <c r="Z608" s="445"/>
      <c r="AA608" s="445"/>
      <c r="AB608" s="445"/>
      <c r="AC608" s="445"/>
      <c r="AD608" s="445"/>
      <c r="AE608" s="249"/>
      <c r="AF608" s="249"/>
      <c r="AG608" s="249"/>
    </row>
    <row r="609">
      <c r="A609" s="250"/>
      <c r="B609" s="251"/>
      <c r="C609" s="250"/>
      <c r="D609" s="250"/>
      <c r="E609" s="250"/>
      <c r="F609" s="250"/>
      <c r="G609" s="250"/>
      <c r="H609" s="252"/>
      <c r="I609" s="250"/>
      <c r="J609" s="253"/>
      <c r="K609" s="254"/>
      <c r="L609" s="254"/>
      <c r="M609" s="254"/>
      <c r="N609" s="254"/>
      <c r="O609" s="254"/>
      <c r="P609" s="254"/>
      <c r="Q609" s="254"/>
      <c r="R609" s="255"/>
      <c r="S609" s="256"/>
      <c r="T609" s="256"/>
      <c r="U609" s="249"/>
      <c r="V609" s="249"/>
      <c r="W609" s="249"/>
      <c r="X609" s="249"/>
      <c r="Y609" s="249"/>
      <c r="Z609" s="445"/>
      <c r="AA609" s="445"/>
      <c r="AB609" s="445"/>
      <c r="AC609" s="445"/>
      <c r="AD609" s="445"/>
      <c r="AE609" s="249"/>
      <c r="AF609" s="249"/>
      <c r="AG609" s="249"/>
    </row>
    <row r="610">
      <c r="A610" s="250"/>
      <c r="B610" s="251"/>
      <c r="C610" s="250"/>
      <c r="D610" s="250"/>
      <c r="E610" s="250"/>
      <c r="F610" s="250"/>
      <c r="G610" s="250"/>
      <c r="H610" s="252"/>
      <c r="I610" s="250"/>
      <c r="J610" s="253"/>
      <c r="K610" s="254"/>
      <c r="L610" s="254"/>
      <c r="M610" s="254"/>
      <c r="N610" s="254"/>
      <c r="O610" s="254"/>
      <c r="P610" s="254"/>
      <c r="Q610" s="254"/>
      <c r="R610" s="255"/>
      <c r="S610" s="256"/>
      <c r="T610" s="256"/>
      <c r="U610" s="249"/>
      <c r="V610" s="249"/>
      <c r="W610" s="249"/>
      <c r="X610" s="249"/>
      <c r="Y610" s="249"/>
      <c r="Z610" s="445"/>
      <c r="AA610" s="445"/>
      <c r="AB610" s="445"/>
      <c r="AC610" s="445"/>
      <c r="AD610" s="445"/>
      <c r="AE610" s="249"/>
      <c r="AF610" s="249"/>
      <c r="AG610" s="249"/>
    </row>
    <row r="611">
      <c r="A611" s="250"/>
      <c r="B611" s="251"/>
      <c r="C611" s="250"/>
      <c r="D611" s="250"/>
      <c r="E611" s="250"/>
      <c r="F611" s="250"/>
      <c r="G611" s="250"/>
      <c r="H611" s="252"/>
      <c r="I611" s="250"/>
      <c r="J611" s="253"/>
      <c r="K611" s="254"/>
      <c r="L611" s="254"/>
      <c r="M611" s="254"/>
      <c r="N611" s="254"/>
      <c r="O611" s="254"/>
      <c r="P611" s="254"/>
      <c r="Q611" s="254"/>
      <c r="R611" s="255"/>
      <c r="S611" s="256"/>
      <c r="T611" s="256"/>
      <c r="U611" s="249"/>
      <c r="V611" s="249"/>
      <c r="W611" s="249"/>
      <c r="X611" s="249"/>
      <c r="Y611" s="249"/>
      <c r="Z611" s="445"/>
      <c r="AA611" s="445"/>
      <c r="AB611" s="445"/>
      <c r="AC611" s="445"/>
      <c r="AD611" s="445"/>
      <c r="AE611" s="249"/>
      <c r="AF611" s="249"/>
      <c r="AG611" s="249"/>
    </row>
    <row r="612">
      <c r="A612" s="250"/>
      <c r="B612" s="251"/>
      <c r="C612" s="250"/>
      <c r="D612" s="250"/>
      <c r="E612" s="250"/>
      <c r="F612" s="250"/>
      <c r="G612" s="250"/>
      <c r="H612" s="252"/>
      <c r="I612" s="250"/>
      <c r="J612" s="253"/>
      <c r="K612" s="254"/>
      <c r="L612" s="254"/>
      <c r="M612" s="254"/>
      <c r="N612" s="254"/>
      <c r="O612" s="254"/>
      <c r="P612" s="254"/>
      <c r="Q612" s="254"/>
      <c r="R612" s="255"/>
      <c r="S612" s="256"/>
      <c r="T612" s="256"/>
      <c r="U612" s="249"/>
      <c r="V612" s="249"/>
      <c r="W612" s="249"/>
      <c r="X612" s="249"/>
      <c r="Y612" s="249"/>
      <c r="Z612" s="445"/>
      <c r="AA612" s="445"/>
      <c r="AB612" s="445"/>
      <c r="AC612" s="445"/>
      <c r="AD612" s="445"/>
      <c r="AE612" s="249"/>
      <c r="AF612" s="249"/>
      <c r="AG612" s="249"/>
    </row>
    <row r="613">
      <c r="A613" s="250"/>
      <c r="B613" s="251"/>
      <c r="C613" s="250"/>
      <c r="D613" s="250"/>
      <c r="E613" s="250"/>
      <c r="F613" s="250"/>
      <c r="G613" s="250"/>
      <c r="H613" s="252"/>
      <c r="I613" s="250"/>
      <c r="J613" s="253"/>
      <c r="K613" s="254"/>
      <c r="L613" s="254"/>
      <c r="M613" s="254"/>
      <c r="N613" s="254"/>
      <c r="O613" s="254"/>
      <c r="P613" s="254"/>
      <c r="Q613" s="254"/>
      <c r="R613" s="255"/>
      <c r="S613" s="256"/>
      <c r="T613" s="256"/>
      <c r="U613" s="249"/>
      <c r="V613" s="249"/>
      <c r="W613" s="249"/>
      <c r="X613" s="249"/>
      <c r="Y613" s="249"/>
      <c r="Z613" s="445"/>
      <c r="AA613" s="445"/>
      <c r="AB613" s="445"/>
      <c r="AC613" s="445"/>
      <c r="AD613" s="445"/>
      <c r="AE613" s="249"/>
      <c r="AF613" s="249"/>
      <c r="AG613" s="249"/>
    </row>
    <row r="614">
      <c r="A614" s="250"/>
      <c r="B614" s="251"/>
      <c r="C614" s="250"/>
      <c r="D614" s="250"/>
      <c r="E614" s="250"/>
      <c r="F614" s="250"/>
      <c r="G614" s="250"/>
      <c r="H614" s="252"/>
      <c r="I614" s="250"/>
      <c r="J614" s="253"/>
      <c r="K614" s="254"/>
      <c r="L614" s="254"/>
      <c r="M614" s="254"/>
      <c r="N614" s="254"/>
      <c r="O614" s="254"/>
      <c r="P614" s="254"/>
      <c r="Q614" s="254"/>
      <c r="R614" s="255"/>
      <c r="S614" s="256"/>
      <c r="T614" s="256"/>
      <c r="U614" s="249"/>
      <c r="V614" s="249"/>
      <c r="W614" s="249"/>
      <c r="X614" s="249"/>
      <c r="Y614" s="249"/>
      <c r="Z614" s="445"/>
      <c r="AA614" s="445"/>
      <c r="AB614" s="445"/>
      <c r="AC614" s="445"/>
      <c r="AD614" s="445"/>
      <c r="AE614" s="249"/>
      <c r="AF614" s="249"/>
      <c r="AG614" s="249"/>
    </row>
    <row r="615">
      <c r="A615" s="250"/>
      <c r="B615" s="251"/>
      <c r="C615" s="250"/>
      <c r="D615" s="250"/>
      <c r="E615" s="250"/>
      <c r="F615" s="250"/>
      <c r="G615" s="250"/>
      <c r="H615" s="252"/>
      <c r="I615" s="250"/>
      <c r="J615" s="253"/>
      <c r="K615" s="254"/>
      <c r="L615" s="254"/>
      <c r="M615" s="254"/>
      <c r="N615" s="254"/>
      <c r="O615" s="254"/>
      <c r="P615" s="254"/>
      <c r="Q615" s="254"/>
      <c r="R615" s="255"/>
      <c r="S615" s="256"/>
      <c r="T615" s="256"/>
      <c r="U615" s="249"/>
      <c r="V615" s="249"/>
      <c r="W615" s="249"/>
      <c r="X615" s="249"/>
      <c r="Y615" s="249"/>
      <c r="Z615" s="445"/>
      <c r="AA615" s="445"/>
      <c r="AB615" s="445"/>
      <c r="AC615" s="445"/>
      <c r="AD615" s="445"/>
      <c r="AE615" s="249"/>
      <c r="AF615" s="249"/>
      <c r="AG615" s="249"/>
    </row>
    <row r="616">
      <c r="A616" s="250"/>
      <c r="B616" s="251"/>
      <c r="C616" s="250"/>
      <c r="D616" s="250"/>
      <c r="E616" s="250"/>
      <c r="F616" s="250"/>
      <c r="G616" s="250"/>
      <c r="H616" s="252"/>
      <c r="I616" s="250"/>
      <c r="J616" s="253"/>
      <c r="K616" s="254"/>
      <c r="L616" s="254"/>
      <c r="M616" s="254"/>
      <c r="N616" s="254"/>
      <c r="O616" s="254"/>
      <c r="P616" s="254"/>
      <c r="Q616" s="254"/>
      <c r="R616" s="255"/>
      <c r="S616" s="256"/>
      <c r="T616" s="256"/>
      <c r="U616" s="249"/>
      <c r="V616" s="249"/>
      <c r="W616" s="249"/>
      <c r="X616" s="249"/>
      <c r="Y616" s="249"/>
      <c r="Z616" s="445"/>
      <c r="AA616" s="445"/>
      <c r="AB616" s="445"/>
      <c r="AC616" s="445"/>
      <c r="AD616" s="445"/>
      <c r="AE616" s="249"/>
      <c r="AF616" s="249"/>
      <c r="AG616" s="249"/>
    </row>
    <row r="617">
      <c r="A617" s="250"/>
      <c r="B617" s="251"/>
      <c r="C617" s="250"/>
      <c r="D617" s="250"/>
      <c r="E617" s="250"/>
      <c r="F617" s="250"/>
      <c r="G617" s="250"/>
      <c r="H617" s="252"/>
      <c r="I617" s="250"/>
      <c r="J617" s="253"/>
      <c r="K617" s="254"/>
      <c r="L617" s="254"/>
      <c r="M617" s="254"/>
      <c r="N617" s="254"/>
      <c r="O617" s="254"/>
      <c r="P617" s="254"/>
      <c r="Q617" s="254"/>
      <c r="R617" s="255"/>
      <c r="S617" s="256"/>
      <c r="T617" s="256"/>
      <c r="U617" s="249"/>
      <c r="V617" s="249"/>
      <c r="W617" s="249"/>
      <c r="X617" s="249"/>
      <c r="Y617" s="249"/>
      <c r="Z617" s="445"/>
      <c r="AA617" s="445"/>
      <c r="AB617" s="445"/>
      <c r="AC617" s="445"/>
      <c r="AD617" s="445"/>
      <c r="AE617" s="249"/>
      <c r="AF617" s="249"/>
      <c r="AG617" s="249"/>
    </row>
    <row r="618">
      <c r="A618" s="250"/>
      <c r="B618" s="251"/>
      <c r="C618" s="250"/>
      <c r="D618" s="250"/>
      <c r="E618" s="250"/>
      <c r="F618" s="250"/>
      <c r="G618" s="250"/>
      <c r="H618" s="252"/>
      <c r="I618" s="250"/>
      <c r="J618" s="253"/>
      <c r="K618" s="254"/>
      <c r="L618" s="254"/>
      <c r="M618" s="254"/>
      <c r="N618" s="254"/>
      <c r="O618" s="254"/>
      <c r="P618" s="254"/>
      <c r="Q618" s="254"/>
      <c r="R618" s="255"/>
      <c r="S618" s="256"/>
      <c r="T618" s="256"/>
      <c r="U618" s="249"/>
      <c r="V618" s="249"/>
      <c r="W618" s="249"/>
      <c r="X618" s="249"/>
      <c r="Y618" s="249"/>
      <c r="Z618" s="445"/>
      <c r="AA618" s="445"/>
      <c r="AB618" s="445"/>
      <c r="AC618" s="445"/>
      <c r="AD618" s="445"/>
      <c r="AE618" s="249"/>
      <c r="AF618" s="249"/>
      <c r="AG618" s="249"/>
    </row>
    <row r="619">
      <c r="A619" s="250"/>
      <c r="B619" s="251"/>
      <c r="C619" s="250"/>
      <c r="D619" s="250"/>
      <c r="E619" s="250"/>
      <c r="F619" s="250"/>
      <c r="G619" s="250"/>
      <c r="H619" s="252"/>
      <c r="I619" s="250"/>
      <c r="J619" s="253"/>
      <c r="K619" s="254"/>
      <c r="L619" s="254"/>
      <c r="M619" s="254"/>
      <c r="N619" s="254"/>
      <c r="O619" s="254"/>
      <c r="P619" s="254"/>
      <c r="Q619" s="254"/>
      <c r="R619" s="255"/>
      <c r="S619" s="256"/>
      <c r="T619" s="256"/>
      <c r="U619" s="249"/>
      <c r="V619" s="249"/>
      <c r="W619" s="249"/>
      <c r="X619" s="249"/>
      <c r="Y619" s="249"/>
      <c r="Z619" s="445"/>
      <c r="AA619" s="445"/>
      <c r="AB619" s="445"/>
      <c r="AC619" s="445"/>
      <c r="AD619" s="445"/>
      <c r="AE619" s="249"/>
      <c r="AF619" s="249"/>
      <c r="AG619" s="249"/>
    </row>
    <row r="620">
      <c r="A620" s="250"/>
      <c r="B620" s="251"/>
      <c r="C620" s="250"/>
      <c r="D620" s="250"/>
      <c r="E620" s="250"/>
      <c r="F620" s="250"/>
      <c r="G620" s="250"/>
      <c r="H620" s="252"/>
      <c r="I620" s="250"/>
      <c r="J620" s="253"/>
      <c r="K620" s="254"/>
      <c r="L620" s="254"/>
      <c r="M620" s="254"/>
      <c r="N620" s="254"/>
      <c r="O620" s="254"/>
      <c r="P620" s="254"/>
      <c r="Q620" s="254"/>
      <c r="R620" s="255"/>
      <c r="S620" s="256"/>
      <c r="T620" s="256"/>
      <c r="U620" s="249"/>
      <c r="V620" s="249"/>
      <c r="W620" s="249"/>
      <c r="X620" s="249"/>
      <c r="Y620" s="249"/>
      <c r="Z620" s="445"/>
      <c r="AA620" s="445"/>
      <c r="AB620" s="445"/>
      <c r="AC620" s="445"/>
      <c r="AD620" s="445"/>
      <c r="AE620" s="249"/>
      <c r="AF620" s="249"/>
      <c r="AG620" s="249"/>
    </row>
    <row r="621">
      <c r="A621" s="250"/>
      <c r="B621" s="251"/>
      <c r="C621" s="250"/>
      <c r="D621" s="250"/>
      <c r="E621" s="250"/>
      <c r="F621" s="250"/>
      <c r="G621" s="250"/>
      <c r="H621" s="252"/>
      <c r="I621" s="250"/>
      <c r="J621" s="253"/>
      <c r="K621" s="254"/>
      <c r="L621" s="254"/>
      <c r="M621" s="254"/>
      <c r="N621" s="254"/>
      <c r="O621" s="254"/>
      <c r="P621" s="254"/>
      <c r="Q621" s="254"/>
      <c r="R621" s="255"/>
      <c r="S621" s="256"/>
      <c r="T621" s="256"/>
      <c r="U621" s="249"/>
      <c r="V621" s="249"/>
      <c r="W621" s="249"/>
      <c r="X621" s="249"/>
      <c r="Y621" s="249"/>
      <c r="Z621" s="445"/>
      <c r="AA621" s="445"/>
      <c r="AB621" s="445"/>
      <c r="AC621" s="445"/>
      <c r="AD621" s="445"/>
      <c r="AE621" s="249"/>
      <c r="AF621" s="249"/>
      <c r="AG621" s="249"/>
    </row>
    <row r="622">
      <c r="A622" s="250"/>
      <c r="B622" s="251"/>
      <c r="C622" s="250"/>
      <c r="D622" s="250"/>
      <c r="E622" s="250"/>
      <c r="F622" s="250"/>
      <c r="G622" s="250"/>
      <c r="H622" s="252"/>
      <c r="I622" s="250"/>
      <c r="J622" s="253"/>
      <c r="K622" s="254"/>
      <c r="L622" s="254"/>
      <c r="M622" s="254"/>
      <c r="N622" s="254"/>
      <c r="O622" s="254"/>
      <c r="P622" s="254"/>
      <c r="Q622" s="254"/>
      <c r="R622" s="255"/>
      <c r="S622" s="256"/>
      <c r="T622" s="256"/>
      <c r="U622" s="249"/>
      <c r="V622" s="249"/>
      <c r="W622" s="249"/>
      <c r="X622" s="249"/>
      <c r="Y622" s="249"/>
      <c r="Z622" s="445"/>
      <c r="AA622" s="445"/>
      <c r="AB622" s="445"/>
      <c r="AC622" s="445"/>
      <c r="AD622" s="445"/>
      <c r="AE622" s="249"/>
      <c r="AF622" s="249"/>
      <c r="AG622" s="249"/>
    </row>
    <row r="623">
      <c r="A623" s="250"/>
      <c r="B623" s="251"/>
      <c r="C623" s="250"/>
      <c r="D623" s="250"/>
      <c r="E623" s="250"/>
      <c r="F623" s="250"/>
      <c r="G623" s="250"/>
      <c r="H623" s="252"/>
      <c r="I623" s="250"/>
      <c r="J623" s="253"/>
      <c r="K623" s="254"/>
      <c r="L623" s="254"/>
      <c r="M623" s="254"/>
      <c r="N623" s="254"/>
      <c r="O623" s="254"/>
      <c r="P623" s="254"/>
      <c r="Q623" s="254"/>
      <c r="R623" s="255"/>
      <c r="S623" s="256"/>
      <c r="T623" s="256"/>
      <c r="U623" s="249"/>
      <c r="V623" s="249"/>
      <c r="W623" s="249"/>
      <c r="X623" s="249"/>
      <c r="Y623" s="249"/>
      <c r="Z623" s="445"/>
      <c r="AA623" s="445"/>
      <c r="AB623" s="445"/>
      <c r="AC623" s="445"/>
      <c r="AD623" s="445"/>
      <c r="AE623" s="249"/>
      <c r="AF623" s="249"/>
      <c r="AG623" s="249"/>
    </row>
    <row r="624">
      <c r="A624" s="250"/>
      <c r="B624" s="251"/>
      <c r="C624" s="250"/>
      <c r="D624" s="250"/>
      <c r="E624" s="250"/>
      <c r="F624" s="250"/>
      <c r="G624" s="250"/>
      <c r="H624" s="252"/>
      <c r="I624" s="250"/>
      <c r="J624" s="253"/>
      <c r="K624" s="254"/>
      <c r="L624" s="254"/>
      <c r="M624" s="254"/>
      <c r="N624" s="254"/>
      <c r="O624" s="254"/>
      <c r="P624" s="254"/>
      <c r="Q624" s="254"/>
      <c r="R624" s="255"/>
      <c r="S624" s="256"/>
      <c r="T624" s="256"/>
      <c r="U624" s="249"/>
      <c r="V624" s="249"/>
      <c r="W624" s="249"/>
      <c r="X624" s="249"/>
      <c r="Y624" s="249"/>
      <c r="Z624" s="445"/>
      <c r="AA624" s="445"/>
      <c r="AB624" s="445"/>
      <c r="AC624" s="445"/>
      <c r="AD624" s="445"/>
      <c r="AE624" s="249"/>
      <c r="AF624" s="249"/>
      <c r="AG624" s="249"/>
    </row>
    <row r="625">
      <c r="A625" s="250"/>
      <c r="B625" s="251"/>
      <c r="C625" s="250"/>
      <c r="D625" s="250"/>
      <c r="E625" s="250"/>
      <c r="F625" s="250"/>
      <c r="G625" s="250"/>
      <c r="H625" s="252"/>
      <c r="I625" s="250"/>
      <c r="J625" s="253"/>
      <c r="K625" s="254"/>
      <c r="L625" s="254"/>
      <c r="M625" s="254"/>
      <c r="N625" s="254"/>
      <c r="O625" s="254"/>
      <c r="P625" s="254"/>
      <c r="Q625" s="254"/>
      <c r="R625" s="255"/>
      <c r="S625" s="256"/>
      <c r="T625" s="256"/>
      <c r="U625" s="249"/>
      <c r="V625" s="249"/>
      <c r="W625" s="249"/>
      <c r="X625" s="249"/>
      <c r="Y625" s="249"/>
      <c r="Z625" s="445"/>
      <c r="AA625" s="445"/>
      <c r="AB625" s="445"/>
      <c r="AC625" s="445"/>
      <c r="AD625" s="445"/>
      <c r="AE625" s="249"/>
      <c r="AF625" s="249"/>
      <c r="AG625" s="249"/>
    </row>
    <row r="626">
      <c r="A626" s="250"/>
      <c r="B626" s="251"/>
      <c r="C626" s="250"/>
      <c r="D626" s="250"/>
      <c r="E626" s="250"/>
      <c r="F626" s="250"/>
      <c r="G626" s="250"/>
      <c r="H626" s="252"/>
      <c r="I626" s="250"/>
      <c r="J626" s="253"/>
      <c r="K626" s="254"/>
      <c r="L626" s="254"/>
      <c r="M626" s="254"/>
      <c r="N626" s="254"/>
      <c r="O626" s="254"/>
      <c r="P626" s="254"/>
      <c r="Q626" s="254"/>
      <c r="R626" s="255"/>
      <c r="S626" s="256"/>
      <c r="T626" s="256"/>
      <c r="U626" s="249"/>
      <c r="V626" s="249"/>
      <c r="W626" s="249"/>
      <c r="X626" s="249"/>
      <c r="Y626" s="249"/>
      <c r="Z626" s="445"/>
      <c r="AA626" s="445"/>
      <c r="AB626" s="445"/>
      <c r="AC626" s="445"/>
      <c r="AD626" s="445"/>
      <c r="AE626" s="249"/>
      <c r="AF626" s="249"/>
      <c r="AG626" s="249"/>
    </row>
    <row r="627">
      <c r="A627" s="250"/>
      <c r="B627" s="251"/>
      <c r="C627" s="250"/>
      <c r="D627" s="250"/>
      <c r="E627" s="250"/>
      <c r="F627" s="250"/>
      <c r="G627" s="250"/>
      <c r="H627" s="252"/>
      <c r="I627" s="250"/>
      <c r="J627" s="253"/>
      <c r="K627" s="254"/>
      <c r="L627" s="254"/>
      <c r="M627" s="254"/>
      <c r="N627" s="254"/>
      <c r="O627" s="254"/>
      <c r="P627" s="254"/>
      <c r="Q627" s="254"/>
      <c r="R627" s="255"/>
      <c r="S627" s="256"/>
      <c r="T627" s="256"/>
      <c r="U627" s="249"/>
      <c r="V627" s="249"/>
      <c r="W627" s="249"/>
      <c r="X627" s="249"/>
      <c r="Y627" s="249"/>
      <c r="Z627" s="445"/>
      <c r="AA627" s="445"/>
      <c r="AB627" s="445"/>
      <c r="AC627" s="445"/>
      <c r="AD627" s="445"/>
      <c r="AE627" s="249"/>
      <c r="AF627" s="249"/>
      <c r="AG627" s="249"/>
    </row>
    <row r="628">
      <c r="A628" s="250"/>
      <c r="B628" s="251"/>
      <c r="C628" s="250"/>
      <c r="D628" s="250"/>
      <c r="E628" s="250"/>
      <c r="F628" s="250"/>
      <c r="G628" s="250"/>
      <c r="H628" s="252"/>
      <c r="I628" s="250"/>
      <c r="J628" s="253"/>
      <c r="K628" s="254"/>
      <c r="L628" s="254"/>
      <c r="M628" s="254"/>
      <c r="N628" s="254"/>
      <c r="O628" s="254"/>
      <c r="P628" s="254"/>
      <c r="Q628" s="254"/>
      <c r="R628" s="255"/>
      <c r="S628" s="256"/>
      <c r="T628" s="256"/>
      <c r="U628" s="249"/>
      <c r="V628" s="249"/>
      <c r="W628" s="249"/>
      <c r="X628" s="249"/>
      <c r="Y628" s="249"/>
      <c r="Z628" s="445"/>
      <c r="AA628" s="445"/>
      <c r="AB628" s="445"/>
      <c r="AC628" s="445"/>
      <c r="AD628" s="445"/>
      <c r="AE628" s="249"/>
      <c r="AF628" s="249"/>
      <c r="AG628" s="249"/>
    </row>
    <row r="629">
      <c r="A629" s="250"/>
      <c r="B629" s="251"/>
      <c r="C629" s="250"/>
      <c r="D629" s="250"/>
      <c r="E629" s="250"/>
      <c r="F629" s="250"/>
      <c r="G629" s="250"/>
      <c r="H629" s="252"/>
      <c r="I629" s="250"/>
      <c r="J629" s="253"/>
      <c r="K629" s="254"/>
      <c r="L629" s="254"/>
      <c r="M629" s="254"/>
      <c r="N629" s="254"/>
      <c r="O629" s="254"/>
      <c r="P629" s="254"/>
      <c r="Q629" s="254"/>
      <c r="R629" s="255"/>
      <c r="S629" s="256"/>
      <c r="T629" s="256"/>
      <c r="U629" s="249"/>
      <c r="V629" s="249"/>
      <c r="W629" s="249"/>
      <c r="X629" s="249"/>
      <c r="Y629" s="249"/>
      <c r="Z629" s="445"/>
      <c r="AA629" s="445"/>
      <c r="AB629" s="445"/>
      <c r="AC629" s="445"/>
      <c r="AD629" s="445"/>
      <c r="AE629" s="249"/>
      <c r="AF629" s="249"/>
      <c r="AG629" s="249"/>
    </row>
    <row r="630">
      <c r="A630" s="250"/>
      <c r="B630" s="251"/>
      <c r="C630" s="250"/>
      <c r="D630" s="250"/>
      <c r="E630" s="250"/>
      <c r="F630" s="250"/>
      <c r="G630" s="250"/>
      <c r="H630" s="252"/>
      <c r="I630" s="250"/>
      <c r="J630" s="253"/>
      <c r="K630" s="254"/>
      <c r="L630" s="254"/>
      <c r="M630" s="254"/>
      <c r="N630" s="254"/>
      <c r="O630" s="254"/>
      <c r="P630" s="254"/>
      <c r="Q630" s="254"/>
      <c r="R630" s="255"/>
      <c r="S630" s="256"/>
      <c r="T630" s="256"/>
      <c r="U630" s="249"/>
      <c r="V630" s="249"/>
      <c r="W630" s="249"/>
      <c r="X630" s="249"/>
      <c r="Y630" s="249"/>
      <c r="Z630" s="445"/>
      <c r="AA630" s="445"/>
      <c r="AB630" s="445"/>
      <c r="AC630" s="445"/>
      <c r="AD630" s="445"/>
      <c r="AE630" s="249"/>
      <c r="AF630" s="249"/>
      <c r="AG630" s="249"/>
    </row>
    <row r="631">
      <c r="A631" s="250"/>
      <c r="B631" s="251"/>
      <c r="C631" s="250"/>
      <c r="D631" s="250"/>
      <c r="E631" s="250"/>
      <c r="F631" s="250"/>
      <c r="G631" s="250"/>
      <c r="H631" s="252"/>
      <c r="I631" s="250"/>
      <c r="J631" s="253"/>
      <c r="K631" s="254"/>
      <c r="L631" s="254"/>
      <c r="M631" s="254"/>
      <c r="N631" s="254"/>
      <c r="O631" s="254"/>
      <c r="P631" s="254"/>
      <c r="Q631" s="254"/>
      <c r="R631" s="255"/>
      <c r="S631" s="256"/>
      <c r="T631" s="256"/>
      <c r="U631" s="249"/>
      <c r="V631" s="249"/>
      <c r="W631" s="249"/>
      <c r="X631" s="249"/>
      <c r="Y631" s="249"/>
      <c r="Z631" s="445"/>
      <c r="AA631" s="445"/>
      <c r="AB631" s="445"/>
      <c r="AC631" s="445"/>
      <c r="AD631" s="445"/>
      <c r="AE631" s="249"/>
      <c r="AF631" s="249"/>
      <c r="AG631" s="249"/>
    </row>
    <row r="632">
      <c r="A632" s="250"/>
      <c r="B632" s="251"/>
      <c r="C632" s="250"/>
      <c r="D632" s="250"/>
      <c r="E632" s="250"/>
      <c r="F632" s="250"/>
      <c r="G632" s="250"/>
      <c r="H632" s="252"/>
      <c r="I632" s="250"/>
      <c r="J632" s="253"/>
      <c r="K632" s="254"/>
      <c r="L632" s="254"/>
      <c r="M632" s="254"/>
      <c r="N632" s="254"/>
      <c r="O632" s="254"/>
      <c r="P632" s="254"/>
      <c r="Q632" s="254"/>
      <c r="R632" s="255"/>
      <c r="S632" s="256"/>
      <c r="T632" s="256"/>
      <c r="U632" s="249"/>
      <c r="V632" s="249"/>
      <c r="W632" s="249"/>
      <c r="X632" s="249"/>
      <c r="Y632" s="249"/>
      <c r="Z632" s="445"/>
      <c r="AA632" s="445"/>
      <c r="AB632" s="445"/>
      <c r="AC632" s="445"/>
      <c r="AD632" s="445"/>
      <c r="AE632" s="249"/>
      <c r="AF632" s="249"/>
      <c r="AG632" s="249"/>
    </row>
    <row r="633">
      <c r="A633" s="250"/>
      <c r="B633" s="251"/>
      <c r="C633" s="250"/>
      <c r="D633" s="250"/>
      <c r="E633" s="250"/>
      <c r="F633" s="250"/>
      <c r="G633" s="250"/>
      <c r="H633" s="252"/>
      <c r="I633" s="250"/>
      <c r="J633" s="253"/>
      <c r="K633" s="254"/>
      <c r="L633" s="254"/>
      <c r="M633" s="254"/>
      <c r="N633" s="254"/>
      <c r="O633" s="254"/>
      <c r="P633" s="254"/>
      <c r="Q633" s="254"/>
      <c r="R633" s="255"/>
      <c r="S633" s="256"/>
      <c r="T633" s="256"/>
      <c r="U633" s="249"/>
      <c r="V633" s="249"/>
      <c r="W633" s="249"/>
      <c r="X633" s="249"/>
      <c r="Y633" s="249"/>
      <c r="Z633" s="445"/>
      <c r="AA633" s="445"/>
      <c r="AB633" s="445"/>
      <c r="AC633" s="445"/>
      <c r="AD633" s="445"/>
      <c r="AE633" s="249"/>
      <c r="AF633" s="249"/>
      <c r="AG633" s="249"/>
    </row>
    <row r="634">
      <c r="A634" s="250"/>
      <c r="B634" s="251"/>
      <c r="C634" s="250"/>
      <c r="D634" s="250"/>
      <c r="E634" s="250"/>
      <c r="F634" s="250"/>
      <c r="G634" s="250"/>
      <c r="H634" s="252"/>
      <c r="I634" s="250"/>
      <c r="J634" s="253"/>
      <c r="K634" s="254"/>
      <c r="L634" s="254"/>
      <c r="M634" s="254"/>
      <c r="N634" s="254"/>
      <c r="O634" s="254"/>
      <c r="P634" s="254"/>
      <c r="Q634" s="254"/>
      <c r="R634" s="255"/>
      <c r="S634" s="256"/>
      <c r="T634" s="256"/>
      <c r="U634" s="249"/>
      <c r="V634" s="249"/>
      <c r="W634" s="249"/>
      <c r="X634" s="249"/>
      <c r="Y634" s="249"/>
      <c r="Z634" s="445"/>
      <c r="AA634" s="445"/>
      <c r="AB634" s="445"/>
      <c r="AC634" s="445"/>
      <c r="AD634" s="445"/>
      <c r="AE634" s="249"/>
      <c r="AF634" s="249"/>
      <c r="AG634" s="249"/>
    </row>
    <row r="635">
      <c r="A635" s="250"/>
      <c r="B635" s="251"/>
      <c r="C635" s="250"/>
      <c r="D635" s="250"/>
      <c r="E635" s="250"/>
      <c r="F635" s="250"/>
      <c r="G635" s="250"/>
      <c r="H635" s="252"/>
      <c r="I635" s="250"/>
      <c r="J635" s="253"/>
      <c r="K635" s="254"/>
      <c r="L635" s="254"/>
      <c r="M635" s="254"/>
      <c r="N635" s="254"/>
      <c r="O635" s="254"/>
      <c r="P635" s="254"/>
      <c r="Q635" s="254"/>
      <c r="R635" s="255"/>
      <c r="S635" s="256"/>
      <c r="T635" s="256"/>
      <c r="U635" s="249"/>
      <c r="V635" s="249"/>
      <c r="W635" s="249"/>
      <c r="X635" s="249"/>
      <c r="Y635" s="249"/>
      <c r="Z635" s="445"/>
      <c r="AA635" s="445"/>
      <c r="AB635" s="445"/>
      <c r="AC635" s="445"/>
      <c r="AD635" s="445"/>
      <c r="AE635" s="249"/>
      <c r="AF635" s="249"/>
      <c r="AG635" s="249"/>
    </row>
    <row r="636">
      <c r="A636" s="250"/>
      <c r="B636" s="251"/>
      <c r="C636" s="250"/>
      <c r="D636" s="250"/>
      <c r="E636" s="250"/>
      <c r="F636" s="250"/>
      <c r="G636" s="250"/>
      <c r="H636" s="252"/>
      <c r="I636" s="250"/>
      <c r="J636" s="253"/>
      <c r="K636" s="254"/>
      <c r="L636" s="254"/>
      <c r="M636" s="254"/>
      <c r="N636" s="254"/>
      <c r="O636" s="254"/>
      <c r="P636" s="254"/>
      <c r="Q636" s="254"/>
      <c r="R636" s="255"/>
      <c r="S636" s="256"/>
      <c r="T636" s="256"/>
      <c r="U636" s="249"/>
      <c r="V636" s="249"/>
      <c r="W636" s="249"/>
      <c r="X636" s="249"/>
      <c r="Y636" s="249"/>
      <c r="Z636" s="445"/>
      <c r="AA636" s="445"/>
      <c r="AB636" s="445"/>
      <c r="AC636" s="445"/>
      <c r="AD636" s="445"/>
      <c r="AE636" s="249"/>
      <c r="AF636" s="249"/>
      <c r="AG636" s="249"/>
    </row>
    <row r="637">
      <c r="A637" s="250"/>
      <c r="B637" s="251"/>
      <c r="C637" s="250"/>
      <c r="D637" s="250"/>
      <c r="E637" s="250"/>
      <c r="F637" s="250"/>
      <c r="G637" s="250"/>
      <c r="H637" s="252"/>
      <c r="I637" s="250"/>
      <c r="J637" s="253"/>
      <c r="K637" s="254"/>
      <c r="L637" s="254"/>
      <c r="M637" s="254"/>
      <c r="N637" s="254"/>
      <c r="O637" s="254"/>
      <c r="P637" s="254"/>
      <c r="Q637" s="254"/>
      <c r="R637" s="255"/>
      <c r="S637" s="256"/>
      <c r="T637" s="256"/>
      <c r="U637" s="249"/>
      <c r="V637" s="249"/>
      <c r="W637" s="249"/>
      <c r="X637" s="249"/>
      <c r="Y637" s="249"/>
      <c r="Z637" s="445"/>
      <c r="AA637" s="445"/>
      <c r="AB637" s="445"/>
      <c r="AC637" s="445"/>
      <c r="AD637" s="445"/>
      <c r="AE637" s="249"/>
      <c r="AF637" s="249"/>
      <c r="AG637" s="249"/>
    </row>
    <row r="638">
      <c r="A638" s="250"/>
      <c r="B638" s="251"/>
      <c r="C638" s="250"/>
      <c r="D638" s="250"/>
      <c r="E638" s="250"/>
      <c r="F638" s="250"/>
      <c r="G638" s="250"/>
      <c r="H638" s="252"/>
      <c r="I638" s="250"/>
      <c r="J638" s="253"/>
      <c r="K638" s="254"/>
      <c r="L638" s="254"/>
      <c r="M638" s="254"/>
      <c r="N638" s="254"/>
      <c r="O638" s="254"/>
      <c r="P638" s="254"/>
      <c r="Q638" s="254"/>
      <c r="R638" s="255"/>
      <c r="S638" s="256"/>
      <c r="T638" s="256"/>
      <c r="U638" s="249"/>
      <c r="V638" s="249"/>
      <c r="W638" s="249"/>
      <c r="X638" s="249"/>
      <c r="Y638" s="249"/>
      <c r="Z638" s="445"/>
      <c r="AA638" s="445"/>
      <c r="AB638" s="445"/>
      <c r="AC638" s="445"/>
      <c r="AD638" s="445"/>
      <c r="AE638" s="249"/>
      <c r="AF638" s="249"/>
      <c r="AG638" s="249"/>
    </row>
    <row r="639">
      <c r="A639" s="250"/>
      <c r="B639" s="251"/>
      <c r="C639" s="250"/>
      <c r="D639" s="250"/>
      <c r="E639" s="250"/>
      <c r="F639" s="250"/>
      <c r="G639" s="250"/>
      <c r="H639" s="252"/>
      <c r="I639" s="250"/>
      <c r="J639" s="253"/>
      <c r="K639" s="254"/>
      <c r="L639" s="254"/>
      <c r="M639" s="254"/>
      <c r="N639" s="254"/>
      <c r="O639" s="254"/>
      <c r="P639" s="254"/>
      <c r="Q639" s="254"/>
      <c r="R639" s="255"/>
      <c r="S639" s="256"/>
      <c r="T639" s="256"/>
      <c r="U639" s="249"/>
      <c r="V639" s="249"/>
      <c r="W639" s="249"/>
      <c r="X639" s="249"/>
      <c r="Y639" s="249"/>
      <c r="Z639" s="445"/>
      <c r="AA639" s="445"/>
      <c r="AB639" s="445"/>
      <c r="AC639" s="445"/>
      <c r="AD639" s="445"/>
      <c r="AE639" s="249"/>
      <c r="AF639" s="249"/>
      <c r="AG639" s="249"/>
    </row>
    <row r="640">
      <c r="A640" s="250"/>
      <c r="B640" s="251"/>
      <c r="C640" s="250"/>
      <c r="D640" s="250"/>
      <c r="E640" s="250"/>
      <c r="F640" s="250"/>
      <c r="G640" s="250"/>
      <c r="H640" s="252"/>
      <c r="I640" s="250"/>
      <c r="J640" s="253"/>
      <c r="K640" s="254"/>
      <c r="L640" s="254"/>
      <c r="M640" s="254"/>
      <c r="N640" s="254"/>
      <c r="O640" s="254"/>
      <c r="P640" s="254"/>
      <c r="Q640" s="254"/>
      <c r="R640" s="255"/>
      <c r="S640" s="256"/>
      <c r="T640" s="256"/>
      <c r="U640" s="249"/>
      <c r="V640" s="249"/>
      <c r="W640" s="249"/>
      <c r="X640" s="249"/>
      <c r="Y640" s="249"/>
      <c r="Z640" s="445"/>
      <c r="AA640" s="445"/>
      <c r="AB640" s="445"/>
      <c r="AC640" s="445"/>
      <c r="AD640" s="445"/>
      <c r="AE640" s="249"/>
      <c r="AF640" s="249"/>
      <c r="AG640" s="249"/>
    </row>
    <row r="641">
      <c r="A641" s="250"/>
      <c r="B641" s="251"/>
      <c r="C641" s="250"/>
      <c r="D641" s="250"/>
      <c r="E641" s="250"/>
      <c r="F641" s="250"/>
      <c r="G641" s="250"/>
      <c r="H641" s="252"/>
      <c r="I641" s="250"/>
      <c r="J641" s="253"/>
      <c r="K641" s="254"/>
      <c r="L641" s="254"/>
      <c r="M641" s="254"/>
      <c r="N641" s="254"/>
      <c r="O641" s="254"/>
      <c r="P641" s="254"/>
      <c r="Q641" s="254"/>
      <c r="R641" s="255"/>
      <c r="S641" s="256"/>
      <c r="T641" s="256"/>
      <c r="U641" s="249"/>
      <c r="V641" s="249"/>
      <c r="W641" s="249"/>
      <c r="X641" s="249"/>
      <c r="Y641" s="249"/>
      <c r="Z641" s="445"/>
      <c r="AA641" s="445"/>
      <c r="AB641" s="445"/>
      <c r="AC641" s="445"/>
      <c r="AD641" s="445"/>
      <c r="AE641" s="249"/>
      <c r="AF641" s="249"/>
      <c r="AG641" s="249"/>
    </row>
    <row r="642">
      <c r="A642" s="250"/>
      <c r="B642" s="251"/>
      <c r="C642" s="250"/>
      <c r="D642" s="250"/>
      <c r="E642" s="250"/>
      <c r="F642" s="250"/>
      <c r="G642" s="250"/>
      <c r="H642" s="252"/>
      <c r="I642" s="250"/>
      <c r="J642" s="253"/>
      <c r="K642" s="254"/>
      <c r="L642" s="254"/>
      <c r="M642" s="254"/>
      <c r="N642" s="254"/>
      <c r="O642" s="254"/>
      <c r="P642" s="254"/>
      <c r="Q642" s="254"/>
      <c r="R642" s="255"/>
      <c r="S642" s="256"/>
      <c r="T642" s="256"/>
      <c r="U642" s="249"/>
      <c r="V642" s="249"/>
      <c r="W642" s="249"/>
      <c r="X642" s="249"/>
      <c r="Y642" s="249"/>
      <c r="Z642" s="445"/>
      <c r="AA642" s="445"/>
      <c r="AB642" s="445"/>
      <c r="AC642" s="445"/>
      <c r="AD642" s="445"/>
      <c r="AE642" s="249"/>
      <c r="AF642" s="249"/>
      <c r="AG642" s="249"/>
    </row>
    <row r="643">
      <c r="A643" s="250"/>
      <c r="B643" s="251"/>
      <c r="C643" s="250"/>
      <c r="D643" s="250"/>
      <c r="E643" s="250"/>
      <c r="F643" s="250"/>
      <c r="G643" s="250"/>
      <c r="H643" s="252"/>
      <c r="I643" s="250"/>
      <c r="J643" s="253"/>
      <c r="K643" s="254"/>
      <c r="L643" s="254"/>
      <c r="M643" s="254"/>
      <c r="N643" s="254"/>
      <c r="O643" s="254"/>
      <c r="P643" s="254"/>
      <c r="Q643" s="254"/>
      <c r="R643" s="255"/>
      <c r="S643" s="256"/>
      <c r="T643" s="256"/>
      <c r="U643" s="249"/>
      <c r="V643" s="249"/>
      <c r="W643" s="249"/>
      <c r="X643" s="249"/>
      <c r="Y643" s="249"/>
      <c r="Z643" s="445"/>
      <c r="AA643" s="445"/>
      <c r="AB643" s="445"/>
      <c r="AC643" s="445"/>
      <c r="AD643" s="445"/>
      <c r="AE643" s="249"/>
      <c r="AF643" s="249"/>
      <c r="AG643" s="249"/>
    </row>
    <row r="644">
      <c r="A644" s="250"/>
      <c r="B644" s="251"/>
      <c r="C644" s="250"/>
      <c r="D644" s="250"/>
      <c r="E644" s="250"/>
      <c r="F644" s="250"/>
      <c r="G644" s="250"/>
      <c r="H644" s="252"/>
      <c r="I644" s="250"/>
      <c r="J644" s="253"/>
      <c r="K644" s="254"/>
      <c r="L644" s="254"/>
      <c r="M644" s="254"/>
      <c r="N644" s="254"/>
      <c r="O644" s="254"/>
      <c r="P644" s="254"/>
      <c r="Q644" s="254"/>
      <c r="R644" s="255"/>
      <c r="S644" s="256"/>
      <c r="T644" s="256"/>
      <c r="U644" s="249"/>
      <c r="V644" s="249"/>
      <c r="W644" s="249"/>
      <c r="X644" s="249"/>
      <c r="Y644" s="249"/>
      <c r="Z644" s="445"/>
      <c r="AA644" s="445"/>
      <c r="AB644" s="445"/>
      <c r="AC644" s="445"/>
      <c r="AD644" s="445"/>
      <c r="AE644" s="249"/>
      <c r="AF644" s="249"/>
      <c r="AG644" s="249"/>
    </row>
    <row r="645">
      <c r="A645" s="250"/>
      <c r="B645" s="251"/>
      <c r="C645" s="250"/>
      <c r="D645" s="250"/>
      <c r="E645" s="250"/>
      <c r="F645" s="250"/>
      <c r="G645" s="250"/>
      <c r="H645" s="252"/>
      <c r="I645" s="250"/>
      <c r="J645" s="253"/>
      <c r="K645" s="254"/>
      <c r="L645" s="254"/>
      <c r="M645" s="254"/>
      <c r="N645" s="254"/>
      <c r="O645" s="254"/>
      <c r="P645" s="254"/>
      <c r="Q645" s="254"/>
      <c r="R645" s="255"/>
      <c r="S645" s="256"/>
      <c r="T645" s="256"/>
      <c r="U645" s="249"/>
      <c r="V645" s="249"/>
      <c r="W645" s="249"/>
      <c r="X645" s="249"/>
      <c r="Y645" s="249"/>
      <c r="Z645" s="445"/>
      <c r="AA645" s="445"/>
      <c r="AB645" s="445"/>
      <c r="AC645" s="445"/>
      <c r="AD645" s="445"/>
      <c r="AE645" s="249"/>
      <c r="AF645" s="249"/>
      <c r="AG645" s="249"/>
    </row>
    <row r="646">
      <c r="A646" s="250"/>
      <c r="B646" s="251"/>
      <c r="C646" s="250"/>
      <c r="D646" s="250"/>
      <c r="E646" s="250"/>
      <c r="F646" s="250"/>
      <c r="G646" s="250"/>
      <c r="H646" s="252"/>
      <c r="I646" s="250"/>
      <c r="J646" s="253"/>
      <c r="K646" s="254"/>
      <c r="L646" s="254"/>
      <c r="M646" s="254"/>
      <c r="N646" s="254"/>
      <c r="O646" s="254"/>
      <c r="P646" s="254"/>
      <c r="Q646" s="254"/>
      <c r="R646" s="255"/>
      <c r="S646" s="256"/>
      <c r="T646" s="256"/>
      <c r="U646" s="249"/>
      <c r="V646" s="249"/>
      <c r="W646" s="249"/>
      <c r="X646" s="249"/>
      <c r="Y646" s="249"/>
      <c r="Z646" s="445"/>
      <c r="AA646" s="445"/>
      <c r="AB646" s="445"/>
      <c r="AC646" s="445"/>
      <c r="AD646" s="445"/>
      <c r="AE646" s="249"/>
      <c r="AF646" s="249"/>
      <c r="AG646" s="249"/>
    </row>
    <row r="647">
      <c r="A647" s="250"/>
      <c r="B647" s="251"/>
      <c r="C647" s="250"/>
      <c r="D647" s="250"/>
      <c r="E647" s="250"/>
      <c r="F647" s="250"/>
      <c r="G647" s="250"/>
      <c r="H647" s="252"/>
      <c r="I647" s="250"/>
      <c r="J647" s="253"/>
      <c r="K647" s="254"/>
      <c r="L647" s="254"/>
      <c r="M647" s="254"/>
      <c r="N647" s="254"/>
      <c r="O647" s="254"/>
      <c r="P647" s="254"/>
      <c r="Q647" s="254"/>
      <c r="R647" s="255"/>
      <c r="S647" s="256"/>
      <c r="T647" s="256"/>
      <c r="U647" s="249"/>
      <c r="V647" s="249"/>
      <c r="W647" s="249"/>
      <c r="X647" s="249"/>
      <c r="Y647" s="249"/>
      <c r="Z647" s="445"/>
      <c r="AA647" s="445"/>
      <c r="AB647" s="445"/>
      <c r="AC647" s="445"/>
      <c r="AD647" s="445"/>
      <c r="AE647" s="249"/>
      <c r="AF647" s="249"/>
      <c r="AG647" s="249"/>
    </row>
    <row r="648">
      <c r="A648" s="250"/>
      <c r="B648" s="251"/>
      <c r="C648" s="250"/>
      <c r="D648" s="250"/>
      <c r="E648" s="250"/>
      <c r="F648" s="250"/>
      <c r="G648" s="250"/>
      <c r="H648" s="252"/>
      <c r="I648" s="250"/>
      <c r="J648" s="253"/>
      <c r="K648" s="254"/>
      <c r="L648" s="254"/>
      <c r="M648" s="254"/>
      <c r="N648" s="254"/>
      <c r="O648" s="254"/>
      <c r="P648" s="254"/>
      <c r="Q648" s="254"/>
      <c r="R648" s="255"/>
      <c r="S648" s="256"/>
      <c r="T648" s="256"/>
      <c r="U648" s="249"/>
      <c r="V648" s="249"/>
      <c r="W648" s="249"/>
      <c r="X648" s="249"/>
      <c r="Y648" s="249"/>
      <c r="Z648" s="445"/>
      <c r="AA648" s="445"/>
      <c r="AB648" s="445"/>
      <c r="AC648" s="445"/>
      <c r="AD648" s="445"/>
      <c r="AE648" s="249"/>
      <c r="AF648" s="249"/>
      <c r="AG648" s="249"/>
    </row>
    <row r="649">
      <c r="A649" s="250"/>
      <c r="B649" s="251"/>
      <c r="C649" s="250"/>
      <c r="D649" s="250"/>
      <c r="E649" s="250"/>
      <c r="F649" s="250"/>
      <c r="G649" s="250"/>
      <c r="H649" s="252"/>
      <c r="I649" s="250"/>
      <c r="J649" s="253"/>
      <c r="K649" s="254"/>
      <c r="L649" s="254"/>
      <c r="M649" s="254"/>
      <c r="N649" s="254"/>
      <c r="O649" s="254"/>
      <c r="P649" s="254"/>
      <c r="Q649" s="254"/>
      <c r="R649" s="255"/>
      <c r="S649" s="256"/>
      <c r="T649" s="256"/>
      <c r="U649" s="249"/>
      <c r="V649" s="249"/>
      <c r="W649" s="249"/>
      <c r="X649" s="249"/>
      <c r="Y649" s="249"/>
      <c r="Z649" s="445"/>
      <c r="AA649" s="445"/>
      <c r="AB649" s="445"/>
      <c r="AC649" s="445"/>
      <c r="AD649" s="445"/>
      <c r="AE649" s="249"/>
      <c r="AF649" s="249"/>
      <c r="AG649" s="249"/>
    </row>
    <row r="650">
      <c r="A650" s="250"/>
      <c r="B650" s="251"/>
      <c r="C650" s="250"/>
      <c r="D650" s="250"/>
      <c r="E650" s="250"/>
      <c r="F650" s="250"/>
      <c r="G650" s="250"/>
      <c r="H650" s="252"/>
      <c r="I650" s="250"/>
      <c r="J650" s="253"/>
      <c r="K650" s="254"/>
      <c r="L650" s="254"/>
      <c r="M650" s="254"/>
      <c r="N650" s="254"/>
      <c r="O650" s="254"/>
      <c r="P650" s="254"/>
      <c r="Q650" s="254"/>
      <c r="R650" s="255"/>
      <c r="S650" s="256"/>
      <c r="T650" s="256"/>
      <c r="U650" s="249"/>
      <c r="V650" s="249"/>
      <c r="W650" s="249"/>
      <c r="X650" s="249"/>
      <c r="Y650" s="249"/>
      <c r="Z650" s="445"/>
      <c r="AA650" s="445"/>
      <c r="AB650" s="445"/>
      <c r="AC650" s="445"/>
      <c r="AD650" s="445"/>
      <c r="AE650" s="249"/>
      <c r="AF650" s="249"/>
      <c r="AG650" s="249"/>
    </row>
    <row r="651">
      <c r="A651" s="250"/>
      <c r="B651" s="251"/>
      <c r="C651" s="250"/>
      <c r="D651" s="250"/>
      <c r="E651" s="250"/>
      <c r="F651" s="250"/>
      <c r="G651" s="250"/>
      <c r="H651" s="252"/>
      <c r="I651" s="250"/>
      <c r="J651" s="253"/>
      <c r="K651" s="254"/>
      <c r="L651" s="254"/>
      <c r="M651" s="254"/>
      <c r="N651" s="254"/>
      <c r="O651" s="254"/>
      <c r="P651" s="254"/>
      <c r="Q651" s="254"/>
      <c r="R651" s="255"/>
      <c r="S651" s="256"/>
      <c r="T651" s="256"/>
      <c r="U651" s="249"/>
      <c r="V651" s="249"/>
      <c r="W651" s="249"/>
      <c r="X651" s="249"/>
      <c r="Y651" s="249"/>
      <c r="Z651" s="445"/>
      <c r="AA651" s="445"/>
      <c r="AB651" s="445"/>
      <c r="AC651" s="445"/>
      <c r="AD651" s="445"/>
      <c r="AE651" s="249"/>
      <c r="AF651" s="249"/>
      <c r="AG651" s="249"/>
    </row>
    <row r="652">
      <c r="A652" s="250"/>
      <c r="B652" s="251"/>
      <c r="C652" s="250"/>
      <c r="D652" s="250"/>
      <c r="E652" s="250"/>
      <c r="F652" s="250"/>
      <c r="G652" s="250"/>
      <c r="H652" s="252"/>
      <c r="I652" s="250"/>
      <c r="J652" s="253"/>
      <c r="K652" s="254"/>
      <c r="L652" s="254"/>
      <c r="M652" s="254"/>
      <c r="N652" s="254"/>
      <c r="O652" s="254"/>
      <c r="P652" s="254"/>
      <c r="Q652" s="254"/>
      <c r="R652" s="255"/>
      <c r="S652" s="256"/>
      <c r="T652" s="256"/>
      <c r="U652" s="249"/>
      <c r="V652" s="249"/>
      <c r="W652" s="249"/>
      <c r="X652" s="249"/>
      <c r="Y652" s="249"/>
      <c r="Z652" s="445"/>
      <c r="AA652" s="445"/>
      <c r="AB652" s="445"/>
      <c r="AC652" s="445"/>
      <c r="AD652" s="445"/>
      <c r="AE652" s="249"/>
      <c r="AF652" s="249"/>
      <c r="AG652" s="249"/>
    </row>
    <row r="653">
      <c r="A653" s="250"/>
      <c r="B653" s="251"/>
      <c r="C653" s="250"/>
      <c r="D653" s="250"/>
      <c r="E653" s="250"/>
      <c r="F653" s="250"/>
      <c r="G653" s="250"/>
      <c r="H653" s="252"/>
      <c r="I653" s="250"/>
      <c r="J653" s="253"/>
      <c r="K653" s="254"/>
      <c r="L653" s="254"/>
      <c r="M653" s="254"/>
      <c r="N653" s="254"/>
      <c r="O653" s="254"/>
      <c r="P653" s="254"/>
      <c r="Q653" s="254"/>
      <c r="R653" s="255"/>
      <c r="S653" s="256"/>
      <c r="T653" s="256"/>
      <c r="U653" s="249"/>
      <c r="V653" s="249"/>
      <c r="W653" s="249"/>
      <c r="X653" s="249"/>
      <c r="Y653" s="249"/>
      <c r="Z653" s="445"/>
      <c r="AA653" s="445"/>
      <c r="AB653" s="445"/>
      <c r="AC653" s="445"/>
      <c r="AD653" s="445"/>
      <c r="AE653" s="249"/>
      <c r="AF653" s="249"/>
      <c r="AG653" s="249"/>
    </row>
    <row r="654">
      <c r="A654" s="250"/>
      <c r="B654" s="251"/>
      <c r="C654" s="250"/>
      <c r="D654" s="250"/>
      <c r="E654" s="250"/>
      <c r="F654" s="250"/>
      <c r="G654" s="250"/>
      <c r="H654" s="252"/>
      <c r="I654" s="250"/>
      <c r="J654" s="253"/>
      <c r="K654" s="254"/>
      <c r="L654" s="254"/>
      <c r="M654" s="254"/>
      <c r="N654" s="254"/>
      <c r="O654" s="254"/>
      <c r="P654" s="254"/>
      <c r="Q654" s="254"/>
      <c r="R654" s="255"/>
      <c r="S654" s="256"/>
      <c r="T654" s="256"/>
      <c r="U654" s="249"/>
      <c r="V654" s="249"/>
      <c r="W654" s="249"/>
      <c r="X654" s="249"/>
      <c r="Y654" s="249"/>
      <c r="Z654" s="445"/>
      <c r="AA654" s="445"/>
      <c r="AB654" s="445"/>
      <c r="AC654" s="445"/>
      <c r="AD654" s="445"/>
      <c r="AE654" s="249"/>
      <c r="AF654" s="249"/>
      <c r="AG654" s="249"/>
    </row>
    <row r="655">
      <c r="A655" s="250"/>
      <c r="B655" s="251"/>
      <c r="C655" s="250"/>
      <c r="D655" s="250"/>
      <c r="E655" s="250"/>
      <c r="F655" s="250"/>
      <c r="G655" s="250"/>
      <c r="H655" s="252"/>
      <c r="I655" s="250"/>
      <c r="J655" s="253"/>
      <c r="K655" s="254"/>
      <c r="L655" s="254"/>
      <c r="M655" s="254"/>
      <c r="N655" s="254"/>
      <c r="O655" s="254"/>
      <c r="P655" s="254"/>
      <c r="Q655" s="254"/>
      <c r="R655" s="255"/>
      <c r="S655" s="256"/>
      <c r="T655" s="256"/>
      <c r="U655" s="249"/>
      <c r="V655" s="249"/>
      <c r="W655" s="249"/>
      <c r="X655" s="249"/>
      <c r="Y655" s="249"/>
      <c r="Z655" s="445"/>
      <c r="AA655" s="445"/>
      <c r="AB655" s="445"/>
      <c r="AC655" s="445"/>
      <c r="AD655" s="445"/>
      <c r="AE655" s="249"/>
      <c r="AF655" s="249"/>
      <c r="AG655" s="249"/>
    </row>
    <row r="656">
      <c r="A656" s="250"/>
      <c r="B656" s="251"/>
      <c r="C656" s="250"/>
      <c r="D656" s="250"/>
      <c r="E656" s="250"/>
      <c r="F656" s="250"/>
      <c r="G656" s="250"/>
      <c r="H656" s="252"/>
      <c r="I656" s="250"/>
      <c r="J656" s="253"/>
      <c r="K656" s="254"/>
      <c r="L656" s="254"/>
      <c r="M656" s="254"/>
      <c r="N656" s="254"/>
      <c r="O656" s="254"/>
      <c r="P656" s="254"/>
      <c r="Q656" s="254"/>
      <c r="R656" s="255"/>
      <c r="S656" s="256"/>
      <c r="T656" s="256"/>
      <c r="U656" s="249"/>
      <c r="V656" s="249"/>
      <c r="W656" s="249"/>
      <c r="X656" s="249"/>
      <c r="Y656" s="249"/>
      <c r="Z656" s="445"/>
      <c r="AA656" s="445"/>
      <c r="AB656" s="445"/>
      <c r="AC656" s="445"/>
      <c r="AD656" s="445"/>
      <c r="AE656" s="249"/>
      <c r="AF656" s="249"/>
      <c r="AG656" s="249"/>
    </row>
    <row r="657">
      <c r="A657" s="250"/>
      <c r="B657" s="251"/>
      <c r="C657" s="250"/>
      <c r="D657" s="250"/>
      <c r="E657" s="250"/>
      <c r="F657" s="250"/>
      <c r="G657" s="250"/>
      <c r="H657" s="252"/>
      <c r="I657" s="250"/>
      <c r="J657" s="253"/>
      <c r="K657" s="254"/>
      <c r="L657" s="254"/>
      <c r="M657" s="254"/>
      <c r="N657" s="254"/>
      <c r="O657" s="254"/>
      <c r="P657" s="254"/>
      <c r="Q657" s="254"/>
      <c r="R657" s="255"/>
      <c r="S657" s="256"/>
      <c r="T657" s="256"/>
      <c r="U657" s="249"/>
      <c r="V657" s="249"/>
      <c r="W657" s="249"/>
      <c r="X657" s="249"/>
      <c r="Y657" s="249"/>
      <c r="Z657" s="445"/>
      <c r="AA657" s="445"/>
      <c r="AB657" s="445"/>
      <c r="AC657" s="445"/>
      <c r="AD657" s="445"/>
      <c r="AE657" s="249"/>
      <c r="AF657" s="249"/>
      <c r="AG657" s="249"/>
    </row>
    <row r="658">
      <c r="A658" s="250"/>
      <c r="B658" s="251"/>
      <c r="C658" s="250"/>
      <c r="D658" s="250"/>
      <c r="E658" s="250"/>
      <c r="F658" s="250"/>
      <c r="G658" s="250"/>
      <c r="H658" s="252"/>
      <c r="I658" s="250"/>
      <c r="J658" s="253"/>
      <c r="K658" s="254"/>
      <c r="L658" s="254"/>
      <c r="M658" s="254"/>
      <c r="N658" s="254"/>
      <c r="O658" s="254"/>
      <c r="P658" s="254"/>
      <c r="Q658" s="254"/>
      <c r="R658" s="255"/>
      <c r="S658" s="256"/>
      <c r="T658" s="256"/>
      <c r="U658" s="249"/>
      <c r="V658" s="249"/>
      <c r="W658" s="249"/>
      <c r="X658" s="249"/>
      <c r="Y658" s="249"/>
      <c r="Z658" s="445"/>
      <c r="AA658" s="445"/>
      <c r="AB658" s="445"/>
      <c r="AC658" s="445"/>
      <c r="AD658" s="445"/>
      <c r="AE658" s="249"/>
      <c r="AF658" s="249"/>
      <c r="AG658" s="249"/>
    </row>
    <row r="659">
      <c r="A659" s="250"/>
      <c r="B659" s="251"/>
      <c r="C659" s="250"/>
      <c r="D659" s="250"/>
      <c r="E659" s="250"/>
      <c r="F659" s="250"/>
      <c r="G659" s="250"/>
      <c r="H659" s="252"/>
      <c r="I659" s="250"/>
      <c r="J659" s="253"/>
      <c r="K659" s="254"/>
      <c r="L659" s="254"/>
      <c r="M659" s="254"/>
      <c r="N659" s="254"/>
      <c r="O659" s="254"/>
      <c r="P659" s="254"/>
      <c r="Q659" s="254"/>
      <c r="R659" s="255"/>
      <c r="S659" s="256"/>
      <c r="T659" s="256"/>
      <c r="U659" s="249"/>
      <c r="V659" s="249"/>
      <c r="W659" s="249"/>
      <c r="X659" s="249"/>
      <c r="Y659" s="249"/>
      <c r="Z659" s="445"/>
      <c r="AA659" s="445"/>
      <c r="AB659" s="445"/>
      <c r="AC659" s="445"/>
      <c r="AD659" s="445"/>
      <c r="AE659" s="249"/>
      <c r="AF659" s="249"/>
      <c r="AG659" s="249"/>
    </row>
    <row r="660">
      <c r="A660" s="250"/>
      <c r="B660" s="251"/>
      <c r="C660" s="250"/>
      <c r="D660" s="250"/>
      <c r="E660" s="250"/>
      <c r="F660" s="250"/>
      <c r="G660" s="250"/>
      <c r="H660" s="252"/>
      <c r="I660" s="250"/>
      <c r="J660" s="253"/>
      <c r="K660" s="254"/>
      <c r="L660" s="254"/>
      <c r="M660" s="254"/>
      <c r="N660" s="254"/>
      <c r="O660" s="254"/>
      <c r="P660" s="254"/>
      <c r="Q660" s="254"/>
      <c r="R660" s="255"/>
      <c r="S660" s="256"/>
      <c r="T660" s="256"/>
      <c r="U660" s="249"/>
      <c r="V660" s="249"/>
      <c r="W660" s="249"/>
      <c r="X660" s="249"/>
      <c r="Y660" s="249"/>
      <c r="Z660" s="445"/>
      <c r="AA660" s="445"/>
      <c r="AB660" s="445"/>
      <c r="AC660" s="445"/>
      <c r="AD660" s="445"/>
      <c r="AE660" s="249"/>
      <c r="AF660" s="249"/>
      <c r="AG660" s="249"/>
    </row>
    <row r="661">
      <c r="A661" s="250"/>
      <c r="B661" s="251"/>
      <c r="C661" s="250"/>
      <c r="D661" s="250"/>
      <c r="E661" s="250"/>
      <c r="F661" s="250"/>
      <c r="G661" s="250"/>
      <c r="H661" s="252"/>
      <c r="I661" s="250"/>
      <c r="J661" s="253"/>
      <c r="K661" s="254"/>
      <c r="L661" s="254"/>
      <c r="M661" s="254"/>
      <c r="N661" s="254"/>
      <c r="O661" s="254"/>
      <c r="P661" s="254"/>
      <c r="Q661" s="254"/>
      <c r="R661" s="255"/>
      <c r="S661" s="256"/>
      <c r="T661" s="256"/>
      <c r="U661" s="249"/>
      <c r="V661" s="249"/>
      <c r="W661" s="249"/>
      <c r="X661" s="249"/>
      <c r="Y661" s="249"/>
      <c r="Z661" s="445"/>
      <c r="AA661" s="445"/>
      <c r="AB661" s="445"/>
      <c r="AC661" s="445"/>
      <c r="AD661" s="445"/>
      <c r="AE661" s="249"/>
      <c r="AF661" s="249"/>
      <c r="AG661" s="249"/>
    </row>
    <row r="662">
      <c r="A662" s="250"/>
      <c r="B662" s="251"/>
      <c r="C662" s="250"/>
      <c r="D662" s="250"/>
      <c r="E662" s="250"/>
      <c r="F662" s="250"/>
      <c r="G662" s="250"/>
      <c r="H662" s="252"/>
      <c r="I662" s="250"/>
      <c r="J662" s="253"/>
      <c r="K662" s="254"/>
      <c r="L662" s="254"/>
      <c r="M662" s="254"/>
      <c r="N662" s="254"/>
      <c r="O662" s="254"/>
      <c r="P662" s="254"/>
      <c r="Q662" s="254"/>
      <c r="R662" s="255"/>
      <c r="S662" s="256"/>
      <c r="T662" s="256"/>
      <c r="U662" s="249"/>
      <c r="V662" s="249"/>
      <c r="W662" s="249"/>
      <c r="X662" s="249"/>
      <c r="Y662" s="249"/>
      <c r="Z662" s="445"/>
      <c r="AA662" s="445"/>
      <c r="AB662" s="445"/>
      <c r="AC662" s="445"/>
      <c r="AD662" s="445"/>
      <c r="AE662" s="249"/>
      <c r="AF662" s="249"/>
      <c r="AG662" s="249"/>
    </row>
    <row r="663">
      <c r="A663" s="250"/>
      <c r="B663" s="251"/>
      <c r="C663" s="250"/>
      <c r="D663" s="250"/>
      <c r="E663" s="250"/>
      <c r="F663" s="250"/>
      <c r="G663" s="250"/>
      <c r="H663" s="252"/>
      <c r="I663" s="250"/>
      <c r="J663" s="253"/>
      <c r="K663" s="254"/>
      <c r="L663" s="254"/>
      <c r="M663" s="254"/>
      <c r="N663" s="254"/>
      <c r="O663" s="254"/>
      <c r="P663" s="254"/>
      <c r="Q663" s="254"/>
      <c r="R663" s="255"/>
      <c r="S663" s="256"/>
      <c r="T663" s="256"/>
      <c r="U663" s="249"/>
      <c r="V663" s="249"/>
      <c r="W663" s="249"/>
      <c r="X663" s="249"/>
      <c r="Y663" s="249"/>
      <c r="Z663" s="445"/>
      <c r="AA663" s="445"/>
      <c r="AB663" s="445"/>
      <c r="AC663" s="445"/>
      <c r="AD663" s="445"/>
      <c r="AE663" s="249"/>
      <c r="AF663" s="249"/>
      <c r="AG663" s="249"/>
    </row>
    <row r="664">
      <c r="A664" s="250"/>
      <c r="B664" s="251"/>
      <c r="C664" s="250"/>
      <c r="D664" s="250"/>
      <c r="E664" s="250"/>
      <c r="F664" s="250"/>
      <c r="G664" s="250"/>
      <c r="H664" s="252"/>
      <c r="I664" s="250"/>
      <c r="J664" s="253"/>
      <c r="K664" s="254"/>
      <c r="L664" s="254"/>
      <c r="M664" s="254"/>
      <c r="N664" s="254"/>
      <c r="O664" s="254"/>
      <c r="P664" s="254"/>
      <c r="Q664" s="254"/>
      <c r="R664" s="255"/>
      <c r="S664" s="256"/>
      <c r="T664" s="256"/>
      <c r="U664" s="249"/>
      <c r="V664" s="249"/>
      <c r="W664" s="249"/>
      <c r="X664" s="249"/>
      <c r="Y664" s="249"/>
      <c r="Z664" s="445"/>
      <c r="AA664" s="445"/>
      <c r="AB664" s="445"/>
      <c r="AC664" s="445"/>
      <c r="AD664" s="445"/>
      <c r="AE664" s="249"/>
      <c r="AF664" s="249"/>
      <c r="AG664" s="249"/>
    </row>
    <row r="665">
      <c r="A665" s="250"/>
      <c r="B665" s="251"/>
      <c r="C665" s="250"/>
      <c r="D665" s="250"/>
      <c r="E665" s="250"/>
      <c r="F665" s="250"/>
      <c r="G665" s="250"/>
      <c r="H665" s="252"/>
      <c r="I665" s="250"/>
      <c r="J665" s="253"/>
      <c r="K665" s="254"/>
      <c r="L665" s="254"/>
      <c r="M665" s="254"/>
      <c r="N665" s="254"/>
      <c r="O665" s="254"/>
      <c r="P665" s="254"/>
      <c r="Q665" s="254"/>
      <c r="R665" s="255"/>
      <c r="S665" s="256"/>
      <c r="T665" s="256"/>
      <c r="U665" s="249"/>
      <c r="V665" s="249"/>
      <c r="W665" s="249"/>
      <c r="X665" s="249"/>
      <c r="Y665" s="249"/>
      <c r="Z665" s="445"/>
      <c r="AA665" s="445"/>
      <c r="AB665" s="445"/>
      <c r="AC665" s="445"/>
      <c r="AD665" s="445"/>
      <c r="AE665" s="249"/>
      <c r="AF665" s="249"/>
      <c r="AG665" s="249"/>
    </row>
    <row r="666">
      <c r="A666" s="250"/>
      <c r="B666" s="251"/>
      <c r="C666" s="250"/>
      <c r="D666" s="250"/>
      <c r="E666" s="250"/>
      <c r="F666" s="250"/>
      <c r="G666" s="250"/>
      <c r="H666" s="252"/>
      <c r="I666" s="250"/>
      <c r="J666" s="253"/>
      <c r="K666" s="254"/>
      <c r="L666" s="254"/>
      <c r="M666" s="254"/>
      <c r="N666" s="254"/>
      <c r="O666" s="254"/>
      <c r="P666" s="254"/>
      <c r="Q666" s="254"/>
      <c r="R666" s="255"/>
      <c r="S666" s="256"/>
      <c r="T666" s="256"/>
      <c r="U666" s="249"/>
      <c r="V666" s="249"/>
      <c r="W666" s="249"/>
      <c r="X666" s="249"/>
      <c r="Y666" s="249"/>
      <c r="Z666" s="445"/>
      <c r="AA666" s="445"/>
      <c r="AB666" s="445"/>
      <c r="AC666" s="445"/>
      <c r="AD666" s="445"/>
      <c r="AE666" s="249"/>
      <c r="AF666" s="249"/>
      <c r="AG666" s="249"/>
    </row>
    <row r="667">
      <c r="A667" s="250"/>
      <c r="B667" s="251"/>
      <c r="C667" s="250"/>
      <c r="D667" s="250"/>
      <c r="E667" s="250"/>
      <c r="F667" s="250"/>
      <c r="G667" s="250"/>
      <c r="H667" s="252"/>
      <c r="I667" s="250"/>
      <c r="J667" s="253"/>
      <c r="K667" s="254"/>
      <c r="L667" s="254"/>
      <c r="M667" s="254"/>
      <c r="N667" s="254"/>
      <c r="O667" s="254"/>
      <c r="P667" s="254"/>
      <c r="Q667" s="254"/>
      <c r="R667" s="255"/>
      <c r="S667" s="256"/>
      <c r="T667" s="256"/>
      <c r="U667" s="249"/>
      <c r="V667" s="249"/>
      <c r="W667" s="249"/>
      <c r="X667" s="249"/>
      <c r="Y667" s="249"/>
      <c r="Z667" s="445"/>
      <c r="AA667" s="445"/>
      <c r="AB667" s="445"/>
      <c r="AC667" s="445"/>
      <c r="AD667" s="445"/>
      <c r="AE667" s="249"/>
      <c r="AF667" s="249"/>
      <c r="AG667" s="249"/>
    </row>
    <row r="668">
      <c r="A668" s="250"/>
      <c r="B668" s="251"/>
      <c r="C668" s="250"/>
      <c r="D668" s="250"/>
      <c r="E668" s="250"/>
      <c r="F668" s="250"/>
      <c r="G668" s="250"/>
      <c r="H668" s="252"/>
      <c r="I668" s="250"/>
      <c r="J668" s="253"/>
      <c r="K668" s="254"/>
      <c r="L668" s="254"/>
      <c r="M668" s="254"/>
      <c r="N668" s="254"/>
      <c r="O668" s="254"/>
      <c r="P668" s="254"/>
      <c r="Q668" s="254"/>
      <c r="R668" s="255"/>
      <c r="S668" s="256"/>
      <c r="T668" s="256"/>
      <c r="U668" s="249"/>
      <c r="V668" s="249"/>
      <c r="W668" s="249"/>
      <c r="X668" s="249"/>
      <c r="Y668" s="249"/>
      <c r="Z668" s="445"/>
      <c r="AA668" s="445"/>
      <c r="AB668" s="445"/>
      <c r="AC668" s="445"/>
      <c r="AD668" s="445"/>
      <c r="AE668" s="249"/>
      <c r="AF668" s="249"/>
      <c r="AG668" s="249"/>
    </row>
    <row r="669">
      <c r="A669" s="250"/>
      <c r="B669" s="251"/>
      <c r="C669" s="250"/>
      <c r="D669" s="250"/>
      <c r="E669" s="250"/>
      <c r="F669" s="250"/>
      <c r="G669" s="250"/>
      <c r="H669" s="252"/>
      <c r="I669" s="250"/>
      <c r="J669" s="253"/>
      <c r="K669" s="254"/>
      <c r="L669" s="254"/>
      <c r="M669" s="254"/>
      <c r="N669" s="254"/>
      <c r="O669" s="254"/>
      <c r="P669" s="254"/>
      <c r="Q669" s="254"/>
      <c r="R669" s="255"/>
      <c r="S669" s="256"/>
      <c r="T669" s="256"/>
      <c r="U669" s="249"/>
      <c r="V669" s="249"/>
      <c r="W669" s="249"/>
      <c r="X669" s="249"/>
      <c r="Y669" s="249"/>
      <c r="Z669" s="445"/>
      <c r="AA669" s="445"/>
      <c r="AB669" s="445"/>
      <c r="AC669" s="445"/>
      <c r="AD669" s="445"/>
      <c r="AE669" s="249"/>
      <c r="AF669" s="249"/>
      <c r="AG669" s="249"/>
    </row>
    <row r="670">
      <c r="A670" s="250"/>
      <c r="B670" s="251"/>
      <c r="C670" s="250"/>
      <c r="D670" s="250"/>
      <c r="E670" s="250"/>
      <c r="F670" s="250"/>
      <c r="G670" s="250"/>
      <c r="H670" s="252"/>
      <c r="I670" s="250"/>
      <c r="J670" s="253"/>
      <c r="K670" s="254"/>
      <c r="L670" s="254"/>
      <c r="M670" s="254"/>
      <c r="N670" s="254"/>
      <c r="O670" s="254"/>
      <c r="P670" s="254"/>
      <c r="Q670" s="254"/>
      <c r="R670" s="255"/>
      <c r="S670" s="256"/>
      <c r="T670" s="256"/>
      <c r="U670" s="249"/>
      <c r="V670" s="249"/>
      <c r="W670" s="249"/>
      <c r="X670" s="249"/>
      <c r="Y670" s="249"/>
      <c r="Z670" s="445"/>
      <c r="AA670" s="445"/>
      <c r="AB670" s="445"/>
      <c r="AC670" s="445"/>
      <c r="AD670" s="445"/>
      <c r="AE670" s="249"/>
      <c r="AF670" s="249"/>
      <c r="AG670" s="249"/>
    </row>
    <row r="671">
      <c r="A671" s="250"/>
      <c r="B671" s="251"/>
      <c r="C671" s="250"/>
      <c r="D671" s="250"/>
      <c r="E671" s="250"/>
      <c r="F671" s="250"/>
      <c r="G671" s="250"/>
      <c r="H671" s="252"/>
      <c r="I671" s="250"/>
      <c r="J671" s="253"/>
      <c r="K671" s="254"/>
      <c r="L671" s="254"/>
      <c r="M671" s="254"/>
      <c r="N671" s="254"/>
      <c r="O671" s="254"/>
      <c r="P671" s="254"/>
      <c r="Q671" s="254"/>
      <c r="R671" s="255"/>
      <c r="S671" s="256"/>
      <c r="T671" s="256"/>
      <c r="U671" s="249"/>
      <c r="V671" s="249"/>
      <c r="W671" s="249"/>
      <c r="X671" s="249"/>
      <c r="Y671" s="249"/>
      <c r="Z671" s="445"/>
      <c r="AA671" s="445"/>
      <c r="AB671" s="445"/>
      <c r="AC671" s="445"/>
      <c r="AD671" s="445"/>
      <c r="AE671" s="249"/>
      <c r="AF671" s="249"/>
      <c r="AG671" s="249"/>
    </row>
    <row r="672">
      <c r="A672" s="250"/>
      <c r="B672" s="251"/>
      <c r="C672" s="250"/>
      <c r="D672" s="250"/>
      <c r="E672" s="250"/>
      <c r="F672" s="250"/>
      <c r="G672" s="250"/>
      <c r="H672" s="252"/>
      <c r="I672" s="250"/>
      <c r="J672" s="253"/>
      <c r="K672" s="254"/>
      <c r="L672" s="254"/>
      <c r="M672" s="254"/>
      <c r="N672" s="254"/>
      <c r="O672" s="254"/>
      <c r="P672" s="254"/>
      <c r="Q672" s="254"/>
      <c r="R672" s="255"/>
      <c r="S672" s="256"/>
      <c r="T672" s="256"/>
      <c r="U672" s="249"/>
      <c r="V672" s="249"/>
      <c r="W672" s="249"/>
      <c r="X672" s="249"/>
      <c r="Y672" s="249"/>
      <c r="Z672" s="445"/>
      <c r="AA672" s="445"/>
      <c r="AB672" s="445"/>
      <c r="AC672" s="445"/>
      <c r="AD672" s="445"/>
      <c r="AE672" s="249"/>
      <c r="AF672" s="249"/>
      <c r="AG672" s="249"/>
    </row>
    <row r="673">
      <c r="A673" s="250"/>
      <c r="B673" s="251"/>
      <c r="C673" s="250"/>
      <c r="D673" s="250"/>
      <c r="E673" s="250"/>
      <c r="F673" s="250"/>
      <c r="G673" s="250"/>
      <c r="H673" s="252"/>
      <c r="I673" s="250"/>
      <c r="J673" s="253"/>
      <c r="K673" s="254"/>
      <c r="L673" s="254"/>
      <c r="M673" s="254"/>
      <c r="N673" s="254"/>
      <c r="O673" s="254"/>
      <c r="P673" s="254"/>
      <c r="Q673" s="254"/>
      <c r="R673" s="255"/>
      <c r="S673" s="256"/>
      <c r="T673" s="256"/>
      <c r="U673" s="249"/>
      <c r="V673" s="249"/>
      <c r="W673" s="249"/>
      <c r="X673" s="249"/>
      <c r="Y673" s="249"/>
      <c r="Z673" s="445"/>
      <c r="AA673" s="445"/>
      <c r="AB673" s="445"/>
      <c r="AC673" s="445"/>
      <c r="AD673" s="445"/>
      <c r="AE673" s="249"/>
      <c r="AF673" s="249"/>
      <c r="AG673" s="249"/>
    </row>
    <row r="674">
      <c r="A674" s="250"/>
      <c r="B674" s="251"/>
      <c r="C674" s="250"/>
      <c r="D674" s="250"/>
      <c r="E674" s="250"/>
      <c r="F674" s="250"/>
      <c r="G674" s="250"/>
      <c r="H674" s="252"/>
      <c r="I674" s="250"/>
      <c r="J674" s="253"/>
      <c r="K674" s="254"/>
      <c r="L674" s="254"/>
      <c r="M674" s="254"/>
      <c r="N674" s="254"/>
      <c r="O674" s="254"/>
      <c r="P674" s="254"/>
      <c r="Q674" s="254"/>
      <c r="R674" s="255"/>
      <c r="S674" s="256"/>
      <c r="T674" s="256"/>
      <c r="U674" s="249"/>
      <c r="V674" s="249"/>
      <c r="W674" s="249"/>
      <c r="X674" s="249"/>
      <c r="Y674" s="249"/>
      <c r="Z674" s="445"/>
      <c r="AA674" s="445"/>
      <c r="AB674" s="445"/>
      <c r="AC674" s="445"/>
      <c r="AD674" s="445"/>
      <c r="AE674" s="249"/>
      <c r="AF674" s="249"/>
      <c r="AG674" s="249"/>
    </row>
    <row r="675">
      <c r="A675" s="250"/>
      <c r="B675" s="251"/>
      <c r="C675" s="250"/>
      <c r="D675" s="250"/>
      <c r="E675" s="250"/>
      <c r="F675" s="250"/>
      <c r="G675" s="250"/>
      <c r="H675" s="252"/>
      <c r="I675" s="250"/>
      <c r="J675" s="253"/>
      <c r="K675" s="254"/>
      <c r="L675" s="254"/>
      <c r="M675" s="254"/>
      <c r="N675" s="254"/>
      <c r="O675" s="254"/>
      <c r="P675" s="254"/>
      <c r="Q675" s="254"/>
      <c r="R675" s="255"/>
      <c r="S675" s="256"/>
      <c r="T675" s="256"/>
      <c r="U675" s="249"/>
      <c r="V675" s="249"/>
      <c r="W675" s="249"/>
      <c r="X675" s="249"/>
      <c r="Y675" s="249"/>
      <c r="Z675" s="445"/>
      <c r="AA675" s="445"/>
      <c r="AB675" s="445"/>
      <c r="AC675" s="445"/>
      <c r="AD675" s="445"/>
      <c r="AE675" s="249"/>
      <c r="AF675" s="249"/>
      <c r="AG675" s="249"/>
    </row>
    <row r="676">
      <c r="A676" s="250"/>
      <c r="B676" s="251"/>
      <c r="C676" s="250"/>
      <c r="D676" s="250"/>
      <c r="E676" s="250"/>
      <c r="F676" s="250"/>
      <c r="G676" s="250"/>
      <c r="H676" s="252"/>
      <c r="I676" s="250"/>
      <c r="J676" s="253"/>
      <c r="K676" s="254"/>
      <c r="L676" s="254"/>
      <c r="M676" s="254"/>
      <c r="N676" s="254"/>
      <c r="O676" s="254"/>
      <c r="P676" s="254"/>
      <c r="Q676" s="254"/>
      <c r="R676" s="255"/>
      <c r="S676" s="256"/>
      <c r="T676" s="256"/>
      <c r="U676" s="249"/>
      <c r="V676" s="249"/>
      <c r="W676" s="249"/>
      <c r="X676" s="249"/>
      <c r="Y676" s="249"/>
      <c r="Z676" s="445"/>
      <c r="AA676" s="445"/>
      <c r="AB676" s="445"/>
      <c r="AC676" s="445"/>
      <c r="AD676" s="445"/>
      <c r="AE676" s="249"/>
      <c r="AF676" s="249"/>
      <c r="AG676" s="249"/>
    </row>
    <row r="677">
      <c r="A677" s="250"/>
      <c r="B677" s="251"/>
      <c r="C677" s="250"/>
      <c r="D677" s="250"/>
      <c r="E677" s="250"/>
      <c r="F677" s="250"/>
      <c r="G677" s="250"/>
      <c r="H677" s="252"/>
      <c r="I677" s="250"/>
      <c r="J677" s="253"/>
      <c r="K677" s="254"/>
      <c r="L677" s="254"/>
      <c r="M677" s="254"/>
      <c r="N677" s="254"/>
      <c r="O677" s="254"/>
      <c r="P677" s="254"/>
      <c r="Q677" s="254"/>
      <c r="R677" s="255"/>
      <c r="S677" s="256"/>
      <c r="T677" s="256"/>
      <c r="U677" s="249"/>
      <c r="V677" s="249"/>
      <c r="W677" s="249"/>
      <c r="X677" s="249"/>
      <c r="Y677" s="249"/>
      <c r="Z677" s="445"/>
      <c r="AA677" s="445"/>
      <c r="AB677" s="445"/>
      <c r="AC677" s="445"/>
      <c r="AD677" s="445"/>
      <c r="AE677" s="249"/>
      <c r="AF677" s="249"/>
      <c r="AG677" s="249"/>
    </row>
    <row r="678">
      <c r="A678" s="250"/>
      <c r="B678" s="251"/>
      <c r="C678" s="250"/>
      <c r="D678" s="250"/>
      <c r="E678" s="250"/>
      <c r="F678" s="250"/>
      <c r="G678" s="250"/>
      <c r="H678" s="252"/>
      <c r="I678" s="250"/>
      <c r="J678" s="253"/>
      <c r="K678" s="254"/>
      <c r="L678" s="254"/>
      <c r="M678" s="254"/>
      <c r="N678" s="254"/>
      <c r="O678" s="254"/>
      <c r="P678" s="254"/>
      <c r="Q678" s="254"/>
      <c r="R678" s="255"/>
      <c r="S678" s="256"/>
      <c r="T678" s="256"/>
      <c r="U678" s="249"/>
      <c r="V678" s="249"/>
      <c r="W678" s="249"/>
      <c r="X678" s="249"/>
      <c r="Y678" s="249"/>
      <c r="Z678" s="445"/>
      <c r="AA678" s="445"/>
      <c r="AB678" s="445"/>
      <c r="AC678" s="445"/>
      <c r="AD678" s="445"/>
      <c r="AE678" s="249"/>
      <c r="AF678" s="249"/>
      <c r="AG678" s="249"/>
    </row>
    <row r="679">
      <c r="A679" s="250"/>
      <c r="B679" s="251"/>
      <c r="C679" s="250"/>
      <c r="D679" s="250"/>
      <c r="E679" s="250"/>
      <c r="F679" s="250"/>
      <c r="G679" s="250"/>
      <c r="H679" s="252"/>
      <c r="I679" s="250"/>
      <c r="J679" s="253"/>
      <c r="K679" s="254"/>
      <c r="L679" s="254"/>
      <c r="M679" s="254"/>
      <c r="N679" s="254"/>
      <c r="O679" s="254"/>
      <c r="P679" s="254"/>
      <c r="Q679" s="254"/>
      <c r="R679" s="255"/>
      <c r="S679" s="256"/>
      <c r="T679" s="256"/>
      <c r="U679" s="249"/>
      <c r="V679" s="249"/>
      <c r="W679" s="249"/>
      <c r="X679" s="249"/>
      <c r="Y679" s="249"/>
      <c r="Z679" s="445"/>
      <c r="AA679" s="445"/>
      <c r="AB679" s="445"/>
      <c r="AC679" s="445"/>
      <c r="AD679" s="445"/>
      <c r="AE679" s="249"/>
      <c r="AF679" s="249"/>
      <c r="AG679" s="249"/>
    </row>
    <row r="680">
      <c r="A680" s="250"/>
      <c r="B680" s="251"/>
      <c r="C680" s="250"/>
      <c r="D680" s="250"/>
      <c r="E680" s="250"/>
      <c r="F680" s="250"/>
      <c r="G680" s="250"/>
      <c r="H680" s="252"/>
      <c r="I680" s="250"/>
      <c r="J680" s="253"/>
      <c r="K680" s="254"/>
      <c r="L680" s="254"/>
      <c r="M680" s="254"/>
      <c r="N680" s="254"/>
      <c r="O680" s="254"/>
      <c r="P680" s="254"/>
      <c r="Q680" s="254"/>
      <c r="R680" s="255"/>
      <c r="S680" s="256"/>
      <c r="T680" s="256"/>
      <c r="U680" s="249"/>
      <c r="V680" s="249"/>
      <c r="W680" s="249"/>
      <c r="X680" s="249"/>
      <c r="Y680" s="249"/>
      <c r="Z680" s="445"/>
      <c r="AA680" s="445"/>
      <c r="AB680" s="445"/>
      <c r="AC680" s="445"/>
      <c r="AD680" s="445"/>
      <c r="AE680" s="249"/>
      <c r="AF680" s="249"/>
      <c r="AG680" s="249"/>
    </row>
    <row r="681">
      <c r="A681" s="250"/>
      <c r="B681" s="251"/>
      <c r="C681" s="250"/>
      <c r="D681" s="250"/>
      <c r="E681" s="250"/>
      <c r="F681" s="250"/>
      <c r="G681" s="250"/>
      <c r="H681" s="252"/>
      <c r="I681" s="250"/>
      <c r="J681" s="253"/>
      <c r="K681" s="254"/>
      <c r="L681" s="254"/>
      <c r="M681" s="254"/>
      <c r="N681" s="254"/>
      <c r="O681" s="254"/>
      <c r="P681" s="254"/>
      <c r="Q681" s="254"/>
      <c r="R681" s="255"/>
      <c r="S681" s="256"/>
      <c r="T681" s="256"/>
      <c r="U681" s="249"/>
      <c r="V681" s="249"/>
      <c r="W681" s="249"/>
      <c r="X681" s="249"/>
      <c r="Y681" s="249"/>
      <c r="Z681" s="445"/>
      <c r="AA681" s="445"/>
      <c r="AB681" s="445"/>
      <c r="AC681" s="445"/>
      <c r="AD681" s="445"/>
      <c r="AE681" s="249"/>
      <c r="AF681" s="249"/>
      <c r="AG681" s="249"/>
    </row>
    <row r="682">
      <c r="A682" s="250"/>
      <c r="B682" s="251"/>
      <c r="C682" s="250"/>
      <c r="D682" s="250"/>
      <c r="E682" s="250"/>
      <c r="F682" s="250"/>
      <c r="G682" s="250"/>
      <c r="H682" s="252"/>
      <c r="I682" s="250"/>
      <c r="J682" s="253"/>
      <c r="K682" s="254"/>
      <c r="L682" s="254"/>
      <c r="M682" s="254"/>
      <c r="N682" s="254"/>
      <c r="O682" s="254"/>
      <c r="P682" s="254"/>
      <c r="Q682" s="254"/>
      <c r="R682" s="255"/>
      <c r="S682" s="256"/>
      <c r="T682" s="256"/>
      <c r="U682" s="249"/>
      <c r="V682" s="249"/>
      <c r="W682" s="249"/>
      <c r="X682" s="249"/>
      <c r="Y682" s="249"/>
      <c r="Z682" s="445"/>
      <c r="AA682" s="445"/>
      <c r="AB682" s="445"/>
      <c r="AC682" s="445"/>
      <c r="AD682" s="445"/>
      <c r="AE682" s="249"/>
      <c r="AF682" s="249"/>
      <c r="AG682" s="249"/>
    </row>
    <row r="683">
      <c r="A683" s="250"/>
      <c r="B683" s="251"/>
      <c r="C683" s="250"/>
      <c r="D683" s="250"/>
      <c r="E683" s="250"/>
      <c r="F683" s="250"/>
      <c r="G683" s="250"/>
      <c r="H683" s="252"/>
      <c r="I683" s="250"/>
      <c r="J683" s="253"/>
      <c r="K683" s="254"/>
      <c r="L683" s="254"/>
      <c r="M683" s="254"/>
      <c r="N683" s="254"/>
      <c r="O683" s="254"/>
      <c r="P683" s="254"/>
      <c r="Q683" s="254"/>
      <c r="R683" s="255"/>
      <c r="S683" s="256"/>
      <c r="T683" s="256"/>
      <c r="U683" s="249"/>
      <c r="V683" s="249"/>
      <c r="W683" s="249"/>
      <c r="X683" s="249"/>
      <c r="Y683" s="249"/>
      <c r="Z683" s="445"/>
      <c r="AA683" s="445"/>
      <c r="AB683" s="445"/>
      <c r="AC683" s="445"/>
      <c r="AD683" s="445"/>
      <c r="AE683" s="249"/>
      <c r="AF683" s="249"/>
      <c r="AG683" s="249"/>
    </row>
    <row r="684">
      <c r="A684" s="250"/>
      <c r="B684" s="251"/>
      <c r="C684" s="250"/>
      <c r="D684" s="250"/>
      <c r="E684" s="250"/>
      <c r="F684" s="250"/>
      <c r="G684" s="250"/>
      <c r="H684" s="252"/>
      <c r="I684" s="250"/>
      <c r="J684" s="253"/>
      <c r="K684" s="254"/>
      <c r="L684" s="254"/>
      <c r="M684" s="254"/>
      <c r="N684" s="254"/>
      <c r="O684" s="254"/>
      <c r="P684" s="254"/>
      <c r="Q684" s="254"/>
      <c r="R684" s="255"/>
      <c r="S684" s="256"/>
      <c r="T684" s="256"/>
      <c r="U684" s="249"/>
      <c r="V684" s="249"/>
      <c r="W684" s="249"/>
      <c r="X684" s="249"/>
      <c r="Y684" s="249"/>
      <c r="Z684" s="445"/>
      <c r="AA684" s="445"/>
      <c r="AB684" s="445"/>
      <c r="AC684" s="445"/>
      <c r="AD684" s="445"/>
      <c r="AE684" s="249"/>
      <c r="AF684" s="249"/>
      <c r="AG684" s="249"/>
    </row>
    <row r="685">
      <c r="A685" s="250"/>
      <c r="B685" s="251"/>
      <c r="C685" s="250"/>
      <c r="D685" s="250"/>
      <c r="E685" s="250"/>
      <c r="F685" s="250"/>
      <c r="G685" s="250"/>
      <c r="H685" s="252"/>
      <c r="I685" s="250"/>
      <c r="J685" s="253"/>
      <c r="K685" s="254"/>
      <c r="L685" s="254"/>
      <c r="M685" s="254"/>
      <c r="N685" s="254"/>
      <c r="O685" s="254"/>
      <c r="P685" s="254"/>
      <c r="Q685" s="254"/>
      <c r="R685" s="255"/>
      <c r="S685" s="256"/>
      <c r="T685" s="256"/>
      <c r="U685" s="249"/>
      <c r="V685" s="249"/>
      <c r="W685" s="249"/>
      <c r="X685" s="249"/>
      <c r="Y685" s="249"/>
      <c r="Z685" s="445"/>
      <c r="AA685" s="445"/>
      <c r="AB685" s="445"/>
      <c r="AC685" s="445"/>
      <c r="AD685" s="445"/>
      <c r="AE685" s="249"/>
      <c r="AF685" s="249"/>
      <c r="AG685" s="249"/>
    </row>
    <row r="686">
      <c r="A686" s="250"/>
      <c r="B686" s="251"/>
      <c r="C686" s="250"/>
      <c r="D686" s="250"/>
      <c r="E686" s="250"/>
      <c r="F686" s="250"/>
      <c r="G686" s="250"/>
      <c r="H686" s="252"/>
      <c r="I686" s="250"/>
      <c r="J686" s="253"/>
      <c r="K686" s="254"/>
      <c r="L686" s="254"/>
      <c r="M686" s="254"/>
      <c r="N686" s="254"/>
      <c r="O686" s="254"/>
      <c r="P686" s="254"/>
      <c r="Q686" s="254"/>
      <c r="R686" s="255"/>
      <c r="S686" s="256"/>
      <c r="T686" s="256"/>
      <c r="U686" s="249"/>
      <c r="V686" s="249"/>
      <c r="W686" s="249"/>
      <c r="X686" s="249"/>
      <c r="Y686" s="249"/>
      <c r="Z686" s="445"/>
      <c r="AA686" s="445"/>
      <c r="AB686" s="445"/>
      <c r="AC686" s="445"/>
      <c r="AD686" s="445"/>
      <c r="AE686" s="249"/>
      <c r="AF686" s="249"/>
      <c r="AG686" s="249"/>
    </row>
    <row r="687">
      <c r="A687" s="250"/>
      <c r="B687" s="251"/>
      <c r="C687" s="250"/>
      <c r="D687" s="250"/>
      <c r="E687" s="250"/>
      <c r="F687" s="250"/>
      <c r="G687" s="250"/>
      <c r="H687" s="252"/>
      <c r="I687" s="250"/>
      <c r="J687" s="253"/>
      <c r="K687" s="254"/>
      <c r="L687" s="254"/>
      <c r="M687" s="254"/>
      <c r="N687" s="254"/>
      <c r="O687" s="254"/>
      <c r="P687" s="254"/>
      <c r="Q687" s="254"/>
      <c r="R687" s="255"/>
      <c r="S687" s="256"/>
      <c r="T687" s="256"/>
      <c r="U687" s="249"/>
      <c r="V687" s="249"/>
      <c r="W687" s="249"/>
      <c r="X687" s="249"/>
      <c r="Y687" s="249"/>
      <c r="Z687" s="445"/>
      <c r="AA687" s="445"/>
      <c r="AB687" s="445"/>
      <c r="AC687" s="445"/>
      <c r="AD687" s="445"/>
      <c r="AE687" s="249"/>
      <c r="AF687" s="249"/>
      <c r="AG687" s="249"/>
    </row>
    <row r="688">
      <c r="A688" s="250"/>
      <c r="B688" s="251"/>
      <c r="C688" s="250"/>
      <c r="D688" s="250"/>
      <c r="E688" s="250"/>
      <c r="F688" s="250"/>
      <c r="G688" s="250"/>
      <c r="H688" s="252"/>
      <c r="I688" s="250"/>
      <c r="J688" s="253"/>
      <c r="K688" s="254"/>
      <c r="L688" s="254"/>
      <c r="M688" s="254"/>
      <c r="N688" s="254"/>
      <c r="O688" s="254"/>
      <c r="P688" s="254"/>
      <c r="Q688" s="254"/>
      <c r="R688" s="255"/>
      <c r="S688" s="256"/>
      <c r="T688" s="256"/>
      <c r="U688" s="249"/>
      <c r="V688" s="249"/>
      <c r="W688" s="249"/>
      <c r="X688" s="249"/>
      <c r="Y688" s="249"/>
      <c r="Z688" s="445"/>
      <c r="AA688" s="445"/>
      <c r="AB688" s="445"/>
      <c r="AC688" s="445"/>
      <c r="AD688" s="445"/>
      <c r="AE688" s="249"/>
      <c r="AF688" s="249"/>
      <c r="AG688" s="249"/>
    </row>
    <row r="689">
      <c r="A689" s="250"/>
      <c r="B689" s="251"/>
      <c r="C689" s="250"/>
      <c r="D689" s="250"/>
      <c r="E689" s="250"/>
      <c r="F689" s="250"/>
      <c r="G689" s="250"/>
      <c r="H689" s="252"/>
      <c r="I689" s="250"/>
      <c r="J689" s="253"/>
      <c r="K689" s="254"/>
      <c r="L689" s="254"/>
      <c r="M689" s="254"/>
      <c r="N689" s="254"/>
      <c r="O689" s="254"/>
      <c r="P689" s="254"/>
      <c r="Q689" s="254"/>
      <c r="R689" s="255"/>
      <c r="S689" s="256"/>
      <c r="T689" s="256"/>
      <c r="U689" s="249"/>
      <c r="V689" s="249"/>
      <c r="W689" s="249"/>
      <c r="X689" s="249"/>
      <c r="Y689" s="249"/>
      <c r="Z689" s="445"/>
      <c r="AA689" s="445"/>
      <c r="AB689" s="445"/>
      <c r="AC689" s="445"/>
      <c r="AD689" s="445"/>
      <c r="AE689" s="249"/>
      <c r="AF689" s="249"/>
      <c r="AG689" s="249"/>
    </row>
    <row r="690">
      <c r="A690" s="250"/>
      <c r="B690" s="251"/>
      <c r="C690" s="250"/>
      <c r="D690" s="250"/>
      <c r="E690" s="250"/>
      <c r="F690" s="250"/>
      <c r="G690" s="250"/>
      <c r="H690" s="252"/>
      <c r="I690" s="250"/>
      <c r="J690" s="253"/>
      <c r="K690" s="254"/>
      <c r="L690" s="254"/>
      <c r="M690" s="254"/>
      <c r="N690" s="254"/>
      <c r="O690" s="254"/>
      <c r="P690" s="254"/>
      <c r="Q690" s="254"/>
      <c r="R690" s="255"/>
      <c r="S690" s="256"/>
      <c r="T690" s="256"/>
      <c r="U690" s="249"/>
      <c r="V690" s="249"/>
      <c r="W690" s="249"/>
      <c r="X690" s="249"/>
      <c r="Y690" s="249"/>
      <c r="Z690" s="445"/>
      <c r="AA690" s="445"/>
      <c r="AB690" s="445"/>
      <c r="AC690" s="445"/>
      <c r="AD690" s="445"/>
      <c r="AE690" s="249"/>
      <c r="AF690" s="249"/>
      <c r="AG690" s="249"/>
    </row>
    <row r="691">
      <c r="A691" s="250"/>
      <c r="B691" s="251"/>
      <c r="C691" s="250"/>
      <c r="D691" s="250"/>
      <c r="E691" s="250"/>
      <c r="F691" s="250"/>
      <c r="G691" s="250"/>
      <c r="H691" s="252"/>
      <c r="I691" s="250"/>
      <c r="J691" s="253"/>
      <c r="K691" s="254"/>
      <c r="L691" s="254"/>
      <c r="M691" s="254"/>
      <c r="N691" s="254"/>
      <c r="O691" s="254"/>
      <c r="P691" s="254"/>
      <c r="Q691" s="254"/>
      <c r="R691" s="255"/>
      <c r="S691" s="256"/>
      <c r="T691" s="256"/>
      <c r="U691" s="249"/>
      <c r="V691" s="249"/>
      <c r="W691" s="249"/>
      <c r="X691" s="249"/>
      <c r="Y691" s="249"/>
      <c r="Z691" s="445"/>
      <c r="AA691" s="445"/>
      <c r="AB691" s="445"/>
      <c r="AC691" s="445"/>
      <c r="AD691" s="445"/>
      <c r="AE691" s="249"/>
      <c r="AF691" s="249"/>
      <c r="AG691" s="249"/>
    </row>
    <row r="692">
      <c r="A692" s="250"/>
      <c r="B692" s="251"/>
      <c r="C692" s="250"/>
      <c r="D692" s="250"/>
      <c r="E692" s="250"/>
      <c r="F692" s="250"/>
      <c r="G692" s="250"/>
      <c r="H692" s="252"/>
      <c r="I692" s="250"/>
      <c r="J692" s="253"/>
      <c r="K692" s="254"/>
      <c r="L692" s="254"/>
      <c r="M692" s="254"/>
      <c r="N692" s="254"/>
      <c r="O692" s="254"/>
      <c r="P692" s="254"/>
      <c r="Q692" s="254"/>
      <c r="R692" s="255"/>
      <c r="S692" s="256"/>
      <c r="T692" s="256"/>
      <c r="U692" s="249"/>
      <c r="V692" s="249"/>
      <c r="W692" s="249"/>
      <c r="X692" s="249"/>
      <c r="Y692" s="249"/>
      <c r="Z692" s="445"/>
      <c r="AA692" s="445"/>
      <c r="AB692" s="445"/>
      <c r="AC692" s="445"/>
      <c r="AD692" s="445"/>
      <c r="AE692" s="249"/>
      <c r="AF692" s="249"/>
      <c r="AG692" s="249"/>
    </row>
    <row r="693">
      <c r="A693" s="250"/>
      <c r="B693" s="251"/>
      <c r="C693" s="250"/>
      <c r="D693" s="250"/>
      <c r="E693" s="250"/>
      <c r="F693" s="250"/>
      <c r="G693" s="250"/>
      <c r="H693" s="252"/>
      <c r="I693" s="250"/>
      <c r="J693" s="253"/>
      <c r="K693" s="254"/>
      <c r="L693" s="254"/>
      <c r="M693" s="254"/>
      <c r="N693" s="254"/>
      <c r="O693" s="254"/>
      <c r="P693" s="254"/>
      <c r="Q693" s="254"/>
      <c r="R693" s="255"/>
      <c r="S693" s="256"/>
      <c r="T693" s="256"/>
      <c r="U693" s="249"/>
      <c r="V693" s="249"/>
      <c r="W693" s="249"/>
      <c r="X693" s="249"/>
      <c r="Y693" s="249"/>
      <c r="Z693" s="445"/>
      <c r="AA693" s="445"/>
      <c r="AB693" s="445"/>
      <c r="AC693" s="445"/>
      <c r="AD693" s="445"/>
      <c r="AE693" s="249"/>
      <c r="AF693" s="249"/>
      <c r="AG693" s="249"/>
    </row>
    <row r="694">
      <c r="A694" s="250"/>
      <c r="B694" s="251"/>
      <c r="C694" s="250"/>
      <c r="D694" s="250"/>
      <c r="E694" s="250"/>
      <c r="F694" s="250"/>
      <c r="G694" s="250"/>
      <c r="H694" s="252"/>
      <c r="I694" s="250"/>
      <c r="J694" s="253"/>
      <c r="K694" s="254"/>
      <c r="L694" s="254"/>
      <c r="M694" s="254"/>
      <c r="N694" s="254"/>
      <c r="O694" s="254"/>
      <c r="P694" s="254"/>
      <c r="Q694" s="254"/>
      <c r="R694" s="255"/>
      <c r="S694" s="256"/>
      <c r="T694" s="256"/>
      <c r="U694" s="249"/>
      <c r="V694" s="249"/>
      <c r="W694" s="249"/>
      <c r="X694" s="249"/>
      <c r="Y694" s="249"/>
      <c r="Z694" s="445"/>
      <c r="AA694" s="445"/>
      <c r="AB694" s="445"/>
      <c r="AC694" s="445"/>
      <c r="AD694" s="445"/>
      <c r="AE694" s="249"/>
      <c r="AF694" s="249"/>
      <c r="AG694" s="249"/>
    </row>
    <row r="695">
      <c r="A695" s="250"/>
      <c r="B695" s="251"/>
      <c r="C695" s="250"/>
      <c r="D695" s="250"/>
      <c r="E695" s="250"/>
      <c r="F695" s="250"/>
      <c r="G695" s="250"/>
      <c r="H695" s="252"/>
      <c r="I695" s="250"/>
      <c r="J695" s="253"/>
      <c r="K695" s="254"/>
      <c r="L695" s="254"/>
      <c r="M695" s="254"/>
      <c r="N695" s="254"/>
      <c r="O695" s="254"/>
      <c r="P695" s="254"/>
      <c r="Q695" s="254"/>
      <c r="R695" s="255"/>
      <c r="S695" s="256"/>
      <c r="T695" s="256"/>
      <c r="U695" s="249"/>
      <c r="V695" s="249"/>
      <c r="W695" s="249"/>
      <c r="X695" s="249"/>
      <c r="Y695" s="249"/>
      <c r="Z695" s="445"/>
      <c r="AA695" s="445"/>
      <c r="AB695" s="445"/>
      <c r="AC695" s="445"/>
      <c r="AD695" s="445"/>
      <c r="AE695" s="249"/>
      <c r="AF695" s="249"/>
      <c r="AG695" s="249"/>
    </row>
    <row r="696">
      <c r="A696" s="250"/>
      <c r="B696" s="251"/>
      <c r="C696" s="250"/>
      <c r="D696" s="250"/>
      <c r="E696" s="250"/>
      <c r="F696" s="250"/>
      <c r="G696" s="250"/>
      <c r="H696" s="252"/>
      <c r="I696" s="250"/>
      <c r="J696" s="253"/>
      <c r="K696" s="254"/>
      <c r="L696" s="254"/>
      <c r="M696" s="254"/>
      <c r="N696" s="254"/>
      <c r="O696" s="254"/>
      <c r="P696" s="254"/>
      <c r="Q696" s="254"/>
      <c r="R696" s="255"/>
      <c r="S696" s="256"/>
      <c r="T696" s="256"/>
      <c r="U696" s="249"/>
      <c r="V696" s="249"/>
      <c r="W696" s="249"/>
      <c r="X696" s="249"/>
      <c r="Y696" s="249"/>
      <c r="Z696" s="445"/>
      <c r="AA696" s="445"/>
      <c r="AB696" s="445"/>
      <c r="AC696" s="445"/>
      <c r="AD696" s="445"/>
      <c r="AE696" s="249"/>
      <c r="AF696" s="249"/>
      <c r="AG696" s="249"/>
    </row>
    <row r="697">
      <c r="A697" s="250"/>
      <c r="B697" s="251"/>
      <c r="C697" s="250"/>
      <c r="D697" s="250"/>
      <c r="E697" s="250"/>
      <c r="F697" s="250"/>
      <c r="G697" s="250"/>
      <c r="H697" s="252"/>
      <c r="I697" s="250"/>
      <c r="J697" s="253"/>
      <c r="K697" s="254"/>
      <c r="L697" s="254"/>
      <c r="M697" s="254"/>
      <c r="N697" s="254"/>
      <c r="O697" s="254"/>
      <c r="P697" s="254"/>
      <c r="Q697" s="254"/>
      <c r="R697" s="255"/>
      <c r="S697" s="256"/>
      <c r="T697" s="256"/>
      <c r="U697" s="249"/>
      <c r="V697" s="249"/>
      <c r="W697" s="249"/>
      <c r="X697" s="249"/>
      <c r="Y697" s="249"/>
      <c r="Z697" s="445"/>
      <c r="AA697" s="445"/>
      <c r="AB697" s="445"/>
      <c r="AC697" s="445"/>
      <c r="AD697" s="445"/>
      <c r="AE697" s="249"/>
      <c r="AF697" s="249"/>
      <c r="AG697" s="249"/>
    </row>
    <row r="698">
      <c r="A698" s="250"/>
      <c r="B698" s="251"/>
      <c r="C698" s="250"/>
      <c r="D698" s="250"/>
      <c r="E698" s="250"/>
      <c r="F698" s="250"/>
      <c r="G698" s="250"/>
      <c r="H698" s="252"/>
      <c r="I698" s="250"/>
      <c r="J698" s="253"/>
      <c r="K698" s="254"/>
      <c r="L698" s="254"/>
      <c r="M698" s="254"/>
      <c r="N698" s="254"/>
      <c r="O698" s="254"/>
      <c r="P698" s="254"/>
      <c r="Q698" s="254"/>
      <c r="R698" s="255"/>
      <c r="S698" s="256"/>
      <c r="T698" s="256"/>
      <c r="U698" s="249"/>
      <c r="V698" s="249"/>
      <c r="W698" s="249"/>
      <c r="X698" s="249"/>
      <c r="Y698" s="249"/>
      <c r="Z698" s="445"/>
      <c r="AA698" s="445"/>
      <c r="AB698" s="445"/>
      <c r="AC698" s="445"/>
      <c r="AD698" s="445"/>
      <c r="AE698" s="249"/>
      <c r="AF698" s="249"/>
      <c r="AG698" s="249"/>
    </row>
    <row r="699">
      <c r="A699" s="250"/>
      <c r="B699" s="251"/>
      <c r="C699" s="250"/>
      <c r="D699" s="250"/>
      <c r="E699" s="250"/>
      <c r="F699" s="250"/>
      <c r="G699" s="250"/>
      <c r="H699" s="252"/>
      <c r="I699" s="250"/>
      <c r="J699" s="253"/>
      <c r="K699" s="254"/>
      <c r="L699" s="254"/>
      <c r="M699" s="254"/>
      <c r="N699" s="254"/>
      <c r="O699" s="254"/>
      <c r="P699" s="254"/>
      <c r="Q699" s="254"/>
      <c r="R699" s="255"/>
      <c r="S699" s="256"/>
      <c r="T699" s="256"/>
      <c r="U699" s="249"/>
      <c r="V699" s="249"/>
      <c r="W699" s="249"/>
      <c r="X699" s="249"/>
      <c r="Y699" s="249"/>
      <c r="Z699" s="445"/>
      <c r="AA699" s="445"/>
      <c r="AB699" s="445"/>
      <c r="AC699" s="445"/>
      <c r="AD699" s="445"/>
      <c r="AE699" s="249"/>
      <c r="AF699" s="249"/>
      <c r="AG699" s="249"/>
    </row>
    <row r="700">
      <c r="A700" s="250"/>
      <c r="B700" s="251"/>
      <c r="C700" s="250"/>
      <c r="D700" s="250"/>
      <c r="E700" s="250"/>
      <c r="F700" s="250"/>
      <c r="G700" s="250"/>
      <c r="H700" s="252"/>
      <c r="I700" s="250"/>
      <c r="J700" s="253"/>
      <c r="K700" s="254"/>
      <c r="L700" s="254"/>
      <c r="M700" s="254"/>
      <c r="N700" s="254"/>
      <c r="O700" s="254"/>
      <c r="P700" s="254"/>
      <c r="Q700" s="254"/>
      <c r="R700" s="255"/>
      <c r="S700" s="256"/>
      <c r="T700" s="256"/>
      <c r="U700" s="249"/>
      <c r="V700" s="249"/>
      <c r="W700" s="249"/>
      <c r="X700" s="249"/>
      <c r="Y700" s="249"/>
      <c r="Z700" s="445"/>
      <c r="AA700" s="445"/>
      <c r="AB700" s="445"/>
      <c r="AC700" s="445"/>
      <c r="AD700" s="445"/>
      <c r="AE700" s="249"/>
      <c r="AF700" s="249"/>
      <c r="AG700" s="249"/>
    </row>
    <row r="701">
      <c r="A701" s="250"/>
      <c r="B701" s="251"/>
      <c r="C701" s="250"/>
      <c r="D701" s="250"/>
      <c r="E701" s="250"/>
      <c r="F701" s="250"/>
      <c r="G701" s="250"/>
      <c r="H701" s="252"/>
      <c r="I701" s="250"/>
      <c r="J701" s="253"/>
      <c r="K701" s="254"/>
      <c r="L701" s="254"/>
      <c r="M701" s="254"/>
      <c r="N701" s="254"/>
      <c r="O701" s="254"/>
      <c r="P701" s="254"/>
      <c r="Q701" s="254"/>
      <c r="R701" s="255"/>
      <c r="S701" s="256"/>
      <c r="T701" s="256"/>
      <c r="U701" s="249"/>
      <c r="V701" s="249"/>
      <c r="W701" s="249"/>
      <c r="X701" s="249"/>
      <c r="Y701" s="249"/>
      <c r="Z701" s="445"/>
      <c r="AA701" s="445"/>
      <c r="AB701" s="445"/>
      <c r="AC701" s="445"/>
      <c r="AD701" s="445"/>
      <c r="AE701" s="249"/>
      <c r="AF701" s="249"/>
      <c r="AG701" s="249"/>
    </row>
    <row r="702">
      <c r="A702" s="250"/>
      <c r="B702" s="251"/>
      <c r="C702" s="250"/>
      <c r="D702" s="250"/>
      <c r="E702" s="250"/>
      <c r="F702" s="250"/>
      <c r="G702" s="250"/>
      <c r="H702" s="252"/>
      <c r="I702" s="250"/>
      <c r="J702" s="253"/>
      <c r="K702" s="254"/>
      <c r="L702" s="254"/>
      <c r="M702" s="254"/>
      <c r="N702" s="254"/>
      <c r="O702" s="254"/>
      <c r="P702" s="254"/>
      <c r="Q702" s="254"/>
      <c r="R702" s="255"/>
      <c r="S702" s="256"/>
      <c r="T702" s="256"/>
      <c r="U702" s="249"/>
      <c r="V702" s="249"/>
      <c r="W702" s="249"/>
      <c r="X702" s="249"/>
      <c r="Y702" s="249"/>
      <c r="Z702" s="445"/>
      <c r="AA702" s="445"/>
      <c r="AB702" s="445"/>
      <c r="AC702" s="445"/>
      <c r="AD702" s="445"/>
      <c r="AE702" s="249"/>
      <c r="AF702" s="249"/>
      <c r="AG702" s="249"/>
    </row>
    <row r="703">
      <c r="A703" s="250"/>
      <c r="B703" s="251"/>
      <c r="C703" s="250"/>
      <c r="D703" s="250"/>
      <c r="E703" s="250"/>
      <c r="F703" s="250"/>
      <c r="G703" s="250"/>
      <c r="H703" s="252"/>
      <c r="I703" s="250"/>
      <c r="J703" s="253"/>
      <c r="K703" s="254"/>
      <c r="L703" s="254"/>
      <c r="M703" s="254"/>
      <c r="N703" s="254"/>
      <c r="O703" s="254"/>
      <c r="P703" s="254"/>
      <c r="Q703" s="254"/>
      <c r="R703" s="255"/>
      <c r="S703" s="256"/>
      <c r="T703" s="256"/>
      <c r="U703" s="249"/>
      <c r="V703" s="249"/>
      <c r="W703" s="249"/>
      <c r="X703" s="249"/>
      <c r="Y703" s="249"/>
      <c r="Z703" s="445"/>
      <c r="AA703" s="445"/>
      <c r="AB703" s="445"/>
      <c r="AC703" s="445"/>
      <c r="AD703" s="445"/>
      <c r="AE703" s="249"/>
      <c r="AF703" s="249"/>
      <c r="AG703" s="249"/>
    </row>
    <row r="704">
      <c r="A704" s="250"/>
      <c r="B704" s="251"/>
      <c r="C704" s="250"/>
      <c r="D704" s="250"/>
      <c r="E704" s="250"/>
      <c r="F704" s="250"/>
      <c r="G704" s="250"/>
      <c r="H704" s="252"/>
      <c r="I704" s="250"/>
      <c r="J704" s="253"/>
      <c r="K704" s="254"/>
      <c r="L704" s="254"/>
      <c r="M704" s="254"/>
      <c r="N704" s="254"/>
      <c r="O704" s="254"/>
      <c r="P704" s="254"/>
      <c r="Q704" s="254"/>
      <c r="R704" s="255"/>
      <c r="S704" s="256"/>
      <c r="T704" s="256"/>
      <c r="U704" s="249"/>
      <c r="V704" s="249"/>
      <c r="W704" s="249"/>
      <c r="X704" s="249"/>
      <c r="Y704" s="249"/>
      <c r="Z704" s="445"/>
      <c r="AA704" s="445"/>
      <c r="AB704" s="445"/>
      <c r="AC704" s="445"/>
      <c r="AD704" s="445"/>
      <c r="AE704" s="249"/>
      <c r="AF704" s="249"/>
      <c r="AG704" s="249"/>
    </row>
    <row r="705">
      <c r="A705" s="250"/>
      <c r="B705" s="251"/>
      <c r="C705" s="250"/>
      <c r="D705" s="250"/>
      <c r="E705" s="250"/>
      <c r="F705" s="250"/>
      <c r="G705" s="250"/>
      <c r="H705" s="252"/>
      <c r="I705" s="250"/>
      <c r="J705" s="253"/>
      <c r="K705" s="254"/>
      <c r="L705" s="254"/>
      <c r="M705" s="254"/>
      <c r="N705" s="254"/>
      <c r="O705" s="254"/>
      <c r="P705" s="254"/>
      <c r="Q705" s="254"/>
      <c r="R705" s="255"/>
      <c r="S705" s="256"/>
      <c r="T705" s="256"/>
      <c r="U705" s="249"/>
      <c r="V705" s="249"/>
      <c r="W705" s="249"/>
      <c r="X705" s="249"/>
      <c r="Y705" s="249"/>
      <c r="Z705" s="445"/>
      <c r="AA705" s="445"/>
      <c r="AB705" s="445"/>
      <c r="AC705" s="445"/>
      <c r="AD705" s="445"/>
      <c r="AE705" s="249"/>
      <c r="AF705" s="249"/>
      <c r="AG705" s="249"/>
    </row>
    <row r="706">
      <c r="A706" s="250"/>
      <c r="B706" s="251"/>
      <c r="C706" s="250"/>
      <c r="D706" s="250"/>
      <c r="E706" s="250"/>
      <c r="F706" s="250"/>
      <c r="G706" s="250"/>
      <c r="H706" s="252"/>
      <c r="I706" s="250"/>
      <c r="J706" s="253"/>
      <c r="K706" s="254"/>
      <c r="L706" s="254"/>
      <c r="M706" s="254"/>
      <c r="N706" s="254"/>
      <c r="O706" s="254"/>
      <c r="P706" s="254"/>
      <c r="Q706" s="254"/>
      <c r="R706" s="255"/>
      <c r="S706" s="256"/>
      <c r="T706" s="256"/>
      <c r="U706" s="249"/>
      <c r="V706" s="249"/>
      <c r="W706" s="249"/>
      <c r="X706" s="249"/>
      <c r="Y706" s="249"/>
      <c r="Z706" s="445"/>
      <c r="AA706" s="445"/>
      <c r="AB706" s="445"/>
      <c r="AC706" s="445"/>
      <c r="AD706" s="445"/>
      <c r="AE706" s="249"/>
      <c r="AF706" s="249"/>
      <c r="AG706" s="249"/>
    </row>
    <row r="707">
      <c r="A707" s="250"/>
      <c r="B707" s="251"/>
      <c r="C707" s="250"/>
      <c r="D707" s="250"/>
      <c r="E707" s="250"/>
      <c r="F707" s="250"/>
      <c r="G707" s="250"/>
      <c r="H707" s="252"/>
      <c r="I707" s="250"/>
      <c r="J707" s="253"/>
      <c r="K707" s="254"/>
      <c r="L707" s="254"/>
      <c r="M707" s="254"/>
      <c r="N707" s="254"/>
      <c r="O707" s="254"/>
      <c r="P707" s="254"/>
      <c r="Q707" s="254"/>
      <c r="R707" s="255"/>
      <c r="S707" s="256"/>
      <c r="T707" s="256"/>
      <c r="U707" s="249"/>
      <c r="V707" s="249"/>
      <c r="W707" s="249"/>
      <c r="X707" s="249"/>
      <c r="Y707" s="249"/>
      <c r="Z707" s="445"/>
      <c r="AA707" s="445"/>
      <c r="AB707" s="445"/>
      <c r="AC707" s="445"/>
      <c r="AD707" s="445"/>
      <c r="AE707" s="249"/>
      <c r="AF707" s="249"/>
      <c r="AG707" s="249"/>
    </row>
    <row r="708">
      <c r="A708" s="250"/>
      <c r="B708" s="251"/>
      <c r="C708" s="250"/>
      <c r="D708" s="250"/>
      <c r="E708" s="250"/>
      <c r="F708" s="250"/>
      <c r="G708" s="250"/>
      <c r="H708" s="252"/>
      <c r="I708" s="250"/>
      <c r="J708" s="253"/>
      <c r="K708" s="254"/>
      <c r="L708" s="254"/>
      <c r="M708" s="254"/>
      <c r="N708" s="254"/>
      <c r="O708" s="254"/>
      <c r="P708" s="254"/>
      <c r="Q708" s="254"/>
      <c r="R708" s="255"/>
      <c r="S708" s="256"/>
      <c r="T708" s="256"/>
      <c r="U708" s="249"/>
      <c r="V708" s="249"/>
      <c r="W708" s="249"/>
      <c r="X708" s="249"/>
      <c r="Y708" s="249"/>
      <c r="Z708" s="445"/>
      <c r="AA708" s="445"/>
      <c r="AB708" s="445"/>
      <c r="AC708" s="445"/>
      <c r="AD708" s="445"/>
      <c r="AE708" s="249"/>
      <c r="AF708" s="249"/>
      <c r="AG708" s="249"/>
    </row>
    <row r="709">
      <c r="A709" s="250"/>
      <c r="B709" s="251"/>
      <c r="C709" s="250"/>
      <c r="D709" s="250"/>
      <c r="E709" s="250"/>
      <c r="F709" s="250"/>
      <c r="G709" s="250"/>
      <c r="H709" s="252"/>
      <c r="I709" s="250"/>
      <c r="J709" s="253"/>
      <c r="K709" s="254"/>
      <c r="L709" s="254"/>
      <c r="M709" s="254"/>
      <c r="N709" s="254"/>
      <c r="O709" s="254"/>
      <c r="P709" s="254"/>
      <c r="Q709" s="254"/>
      <c r="R709" s="255"/>
      <c r="S709" s="256"/>
      <c r="T709" s="256"/>
      <c r="U709" s="249"/>
      <c r="V709" s="249"/>
      <c r="W709" s="249"/>
      <c r="X709" s="249"/>
      <c r="Y709" s="249"/>
      <c r="Z709" s="445"/>
      <c r="AA709" s="445"/>
      <c r="AB709" s="445"/>
      <c r="AC709" s="445"/>
      <c r="AD709" s="445"/>
      <c r="AE709" s="249"/>
      <c r="AF709" s="249"/>
      <c r="AG709" s="249"/>
    </row>
    <row r="710">
      <c r="A710" s="250"/>
      <c r="B710" s="251"/>
      <c r="C710" s="250"/>
      <c r="D710" s="250"/>
      <c r="E710" s="250"/>
      <c r="F710" s="250"/>
      <c r="G710" s="250"/>
      <c r="H710" s="252"/>
      <c r="I710" s="250"/>
      <c r="J710" s="253"/>
      <c r="K710" s="254"/>
      <c r="L710" s="254"/>
      <c r="M710" s="254"/>
      <c r="N710" s="254"/>
      <c r="O710" s="254"/>
      <c r="P710" s="254"/>
      <c r="Q710" s="254"/>
      <c r="R710" s="255"/>
      <c r="S710" s="256"/>
      <c r="T710" s="256"/>
      <c r="U710" s="249"/>
      <c r="V710" s="249"/>
      <c r="W710" s="249"/>
      <c r="X710" s="249"/>
      <c r="Y710" s="249"/>
      <c r="Z710" s="445"/>
      <c r="AA710" s="445"/>
      <c r="AB710" s="445"/>
      <c r="AC710" s="445"/>
      <c r="AD710" s="445"/>
      <c r="AE710" s="249"/>
      <c r="AF710" s="249"/>
      <c r="AG710" s="249"/>
    </row>
    <row r="711">
      <c r="A711" s="250"/>
      <c r="B711" s="251"/>
      <c r="C711" s="250"/>
      <c r="D711" s="250"/>
      <c r="E711" s="250"/>
      <c r="F711" s="250"/>
      <c r="G711" s="250"/>
      <c r="H711" s="252"/>
      <c r="I711" s="250"/>
      <c r="J711" s="253"/>
      <c r="K711" s="254"/>
      <c r="L711" s="254"/>
      <c r="M711" s="254"/>
      <c r="N711" s="254"/>
      <c r="O711" s="254"/>
      <c r="P711" s="254"/>
      <c r="Q711" s="254"/>
      <c r="R711" s="255"/>
      <c r="S711" s="256"/>
      <c r="T711" s="256"/>
      <c r="U711" s="249"/>
      <c r="V711" s="249"/>
      <c r="W711" s="249"/>
      <c r="X711" s="249"/>
      <c r="Y711" s="249"/>
      <c r="Z711" s="445"/>
      <c r="AA711" s="445"/>
      <c r="AB711" s="445"/>
      <c r="AC711" s="445"/>
      <c r="AD711" s="445"/>
      <c r="AE711" s="249"/>
      <c r="AF711" s="249"/>
      <c r="AG711" s="249"/>
    </row>
    <row r="712">
      <c r="A712" s="250"/>
      <c r="B712" s="251"/>
      <c r="C712" s="250"/>
      <c r="D712" s="250"/>
      <c r="E712" s="250"/>
      <c r="F712" s="250"/>
      <c r="G712" s="250"/>
      <c r="H712" s="252"/>
      <c r="I712" s="250"/>
      <c r="J712" s="253"/>
      <c r="K712" s="254"/>
      <c r="L712" s="254"/>
      <c r="M712" s="254"/>
      <c r="N712" s="254"/>
      <c r="O712" s="254"/>
      <c r="P712" s="254"/>
      <c r="Q712" s="254"/>
      <c r="R712" s="255"/>
      <c r="S712" s="256"/>
      <c r="T712" s="256"/>
      <c r="U712" s="249"/>
      <c r="V712" s="249"/>
      <c r="W712" s="249"/>
      <c r="X712" s="249"/>
      <c r="Y712" s="249"/>
      <c r="Z712" s="445"/>
      <c r="AA712" s="445"/>
      <c r="AB712" s="445"/>
      <c r="AC712" s="445"/>
      <c r="AD712" s="445"/>
      <c r="AE712" s="249"/>
      <c r="AF712" s="249"/>
      <c r="AG712" s="249"/>
    </row>
    <row r="713">
      <c r="A713" s="250"/>
      <c r="B713" s="251"/>
      <c r="C713" s="250"/>
      <c r="D713" s="250"/>
      <c r="E713" s="250"/>
      <c r="F713" s="250"/>
      <c r="G713" s="250"/>
      <c r="H713" s="252"/>
      <c r="I713" s="250"/>
      <c r="J713" s="253"/>
      <c r="K713" s="254"/>
      <c r="L713" s="254"/>
      <c r="M713" s="254"/>
      <c r="N713" s="254"/>
      <c r="O713" s="254"/>
      <c r="P713" s="254"/>
      <c r="Q713" s="254"/>
      <c r="R713" s="255"/>
      <c r="S713" s="256"/>
      <c r="T713" s="256"/>
      <c r="U713" s="249"/>
      <c r="V713" s="249"/>
      <c r="W713" s="249"/>
      <c r="X713" s="249"/>
      <c r="Y713" s="249"/>
      <c r="Z713" s="445"/>
      <c r="AA713" s="445"/>
      <c r="AB713" s="445"/>
      <c r="AC713" s="445"/>
      <c r="AD713" s="445"/>
      <c r="AE713" s="249"/>
      <c r="AF713" s="249"/>
      <c r="AG713" s="249"/>
    </row>
    <row r="714">
      <c r="A714" s="250"/>
      <c r="B714" s="251"/>
      <c r="C714" s="250"/>
      <c r="D714" s="250"/>
      <c r="E714" s="250"/>
      <c r="F714" s="250"/>
      <c r="G714" s="250"/>
      <c r="H714" s="252"/>
      <c r="I714" s="250"/>
      <c r="J714" s="253"/>
      <c r="K714" s="254"/>
      <c r="L714" s="254"/>
      <c r="M714" s="254"/>
      <c r="N714" s="254"/>
      <c r="O714" s="254"/>
      <c r="P714" s="254"/>
      <c r="Q714" s="254"/>
      <c r="R714" s="255"/>
      <c r="S714" s="256"/>
      <c r="T714" s="256"/>
      <c r="U714" s="249"/>
      <c r="V714" s="249"/>
      <c r="W714" s="249"/>
      <c r="X714" s="249"/>
      <c r="Y714" s="249"/>
      <c r="Z714" s="445"/>
      <c r="AA714" s="445"/>
      <c r="AB714" s="445"/>
      <c r="AC714" s="445"/>
      <c r="AD714" s="445"/>
      <c r="AE714" s="249"/>
      <c r="AF714" s="249"/>
      <c r="AG714" s="249"/>
    </row>
    <row r="715">
      <c r="A715" s="250"/>
      <c r="B715" s="251"/>
      <c r="C715" s="250"/>
      <c r="D715" s="250"/>
      <c r="E715" s="250"/>
      <c r="F715" s="250"/>
      <c r="G715" s="250"/>
      <c r="H715" s="252"/>
      <c r="I715" s="250"/>
      <c r="J715" s="253"/>
      <c r="K715" s="254"/>
      <c r="L715" s="254"/>
      <c r="M715" s="254"/>
      <c r="N715" s="254"/>
      <c r="O715" s="254"/>
      <c r="P715" s="254"/>
      <c r="Q715" s="254"/>
      <c r="R715" s="255"/>
      <c r="S715" s="256"/>
      <c r="T715" s="256"/>
      <c r="U715" s="249"/>
      <c r="V715" s="249"/>
      <c r="W715" s="249"/>
      <c r="X715" s="249"/>
      <c r="Y715" s="249"/>
      <c r="Z715" s="445"/>
      <c r="AA715" s="445"/>
      <c r="AB715" s="445"/>
      <c r="AC715" s="445"/>
      <c r="AD715" s="445"/>
      <c r="AE715" s="249"/>
      <c r="AF715" s="249"/>
      <c r="AG715" s="249"/>
    </row>
    <row r="716">
      <c r="A716" s="250"/>
      <c r="B716" s="251"/>
      <c r="C716" s="250"/>
      <c r="D716" s="250"/>
      <c r="E716" s="250"/>
      <c r="F716" s="250"/>
      <c r="G716" s="250"/>
      <c r="H716" s="252"/>
      <c r="I716" s="250"/>
      <c r="J716" s="253"/>
      <c r="K716" s="254"/>
      <c r="L716" s="254"/>
      <c r="M716" s="254"/>
      <c r="N716" s="254"/>
      <c r="O716" s="254"/>
      <c r="P716" s="254"/>
      <c r="Q716" s="254"/>
      <c r="R716" s="255"/>
      <c r="S716" s="256"/>
      <c r="T716" s="256"/>
      <c r="U716" s="249"/>
      <c r="V716" s="249"/>
      <c r="W716" s="249"/>
      <c r="X716" s="249"/>
      <c r="Y716" s="249"/>
      <c r="Z716" s="445"/>
      <c r="AA716" s="445"/>
      <c r="AB716" s="445"/>
      <c r="AC716" s="445"/>
      <c r="AD716" s="445"/>
      <c r="AE716" s="249"/>
      <c r="AF716" s="249"/>
      <c r="AG716" s="249"/>
    </row>
    <row r="717">
      <c r="A717" s="250"/>
      <c r="B717" s="251"/>
      <c r="C717" s="250"/>
      <c r="D717" s="250"/>
      <c r="E717" s="250"/>
      <c r="F717" s="250"/>
      <c r="G717" s="250"/>
      <c r="H717" s="252"/>
      <c r="I717" s="250"/>
      <c r="J717" s="253"/>
      <c r="K717" s="254"/>
      <c r="L717" s="254"/>
      <c r="M717" s="254"/>
      <c r="N717" s="254"/>
      <c r="O717" s="254"/>
      <c r="P717" s="254"/>
      <c r="Q717" s="254"/>
      <c r="R717" s="255"/>
      <c r="S717" s="256"/>
      <c r="T717" s="256"/>
      <c r="U717" s="249"/>
      <c r="V717" s="249"/>
      <c r="W717" s="249"/>
      <c r="X717" s="249"/>
      <c r="Y717" s="249"/>
      <c r="Z717" s="445"/>
      <c r="AA717" s="445"/>
      <c r="AB717" s="445"/>
      <c r="AC717" s="445"/>
      <c r="AD717" s="445"/>
      <c r="AE717" s="249"/>
      <c r="AF717" s="249"/>
      <c r="AG717" s="249"/>
    </row>
    <row r="718">
      <c r="A718" s="250"/>
      <c r="B718" s="251"/>
      <c r="C718" s="250"/>
      <c r="D718" s="250"/>
      <c r="E718" s="250"/>
      <c r="F718" s="250"/>
      <c r="G718" s="250"/>
      <c r="H718" s="252"/>
      <c r="I718" s="250"/>
      <c r="J718" s="253"/>
      <c r="K718" s="254"/>
      <c r="L718" s="254"/>
      <c r="M718" s="254"/>
      <c r="N718" s="254"/>
      <c r="O718" s="254"/>
      <c r="P718" s="254"/>
      <c r="Q718" s="254"/>
      <c r="R718" s="255"/>
      <c r="S718" s="256"/>
      <c r="T718" s="256"/>
      <c r="U718" s="249"/>
      <c r="V718" s="249"/>
      <c r="W718" s="249"/>
      <c r="X718" s="249"/>
      <c r="Y718" s="249"/>
      <c r="Z718" s="445"/>
      <c r="AA718" s="445"/>
      <c r="AB718" s="445"/>
      <c r="AC718" s="445"/>
      <c r="AD718" s="445"/>
      <c r="AE718" s="249"/>
      <c r="AF718" s="249"/>
      <c r="AG718" s="249"/>
    </row>
    <row r="719">
      <c r="A719" s="250"/>
      <c r="B719" s="251"/>
      <c r="C719" s="250"/>
      <c r="D719" s="250"/>
      <c r="E719" s="250"/>
      <c r="F719" s="250"/>
      <c r="G719" s="250"/>
      <c r="H719" s="252"/>
      <c r="I719" s="250"/>
      <c r="J719" s="253"/>
      <c r="K719" s="254"/>
      <c r="L719" s="254"/>
      <c r="M719" s="254"/>
      <c r="N719" s="254"/>
      <c r="O719" s="254"/>
      <c r="P719" s="254"/>
      <c r="Q719" s="254"/>
      <c r="R719" s="255"/>
      <c r="S719" s="256"/>
      <c r="T719" s="256"/>
      <c r="U719" s="249"/>
      <c r="V719" s="249"/>
      <c r="W719" s="249"/>
      <c r="X719" s="249"/>
      <c r="Y719" s="249"/>
      <c r="Z719" s="445"/>
      <c r="AA719" s="445"/>
      <c r="AB719" s="445"/>
      <c r="AC719" s="445"/>
      <c r="AD719" s="445"/>
      <c r="AE719" s="249"/>
      <c r="AF719" s="249"/>
      <c r="AG719" s="249"/>
    </row>
    <row r="720">
      <c r="A720" s="250"/>
      <c r="B720" s="251"/>
      <c r="C720" s="250"/>
      <c r="D720" s="250"/>
      <c r="E720" s="250"/>
      <c r="F720" s="250"/>
      <c r="G720" s="250"/>
      <c r="H720" s="252"/>
      <c r="I720" s="250"/>
      <c r="J720" s="253"/>
      <c r="K720" s="254"/>
      <c r="L720" s="254"/>
      <c r="M720" s="254"/>
      <c r="N720" s="254"/>
      <c r="O720" s="254"/>
      <c r="P720" s="254"/>
      <c r="Q720" s="254"/>
      <c r="R720" s="255"/>
      <c r="S720" s="256"/>
      <c r="T720" s="256"/>
      <c r="U720" s="249"/>
      <c r="V720" s="249"/>
      <c r="W720" s="249"/>
      <c r="X720" s="249"/>
      <c r="Y720" s="249"/>
      <c r="Z720" s="445"/>
      <c r="AA720" s="445"/>
      <c r="AB720" s="445"/>
      <c r="AC720" s="445"/>
      <c r="AD720" s="445"/>
      <c r="AE720" s="249"/>
      <c r="AF720" s="249"/>
      <c r="AG720" s="249"/>
    </row>
    <row r="721">
      <c r="A721" s="250"/>
      <c r="B721" s="251"/>
      <c r="C721" s="250"/>
      <c r="D721" s="250"/>
      <c r="E721" s="250"/>
      <c r="F721" s="250"/>
      <c r="G721" s="250"/>
      <c r="H721" s="252"/>
      <c r="I721" s="250"/>
      <c r="J721" s="253"/>
      <c r="K721" s="254"/>
      <c r="L721" s="254"/>
      <c r="M721" s="254"/>
      <c r="N721" s="254"/>
      <c r="O721" s="254"/>
      <c r="P721" s="254"/>
      <c r="Q721" s="254"/>
      <c r="R721" s="255"/>
      <c r="S721" s="256"/>
      <c r="T721" s="256"/>
      <c r="U721" s="249"/>
      <c r="V721" s="249"/>
      <c r="W721" s="249"/>
      <c r="X721" s="249"/>
      <c r="Y721" s="249"/>
      <c r="Z721" s="445"/>
      <c r="AA721" s="445"/>
      <c r="AB721" s="445"/>
      <c r="AC721" s="445"/>
      <c r="AD721" s="445"/>
      <c r="AE721" s="249"/>
      <c r="AF721" s="249"/>
      <c r="AG721" s="249"/>
    </row>
    <row r="722">
      <c r="A722" s="250"/>
      <c r="B722" s="251"/>
      <c r="C722" s="250"/>
      <c r="D722" s="250"/>
      <c r="E722" s="250"/>
      <c r="F722" s="250"/>
      <c r="G722" s="250"/>
      <c r="H722" s="252"/>
      <c r="I722" s="250"/>
      <c r="J722" s="253"/>
      <c r="K722" s="254"/>
      <c r="L722" s="254"/>
      <c r="M722" s="254"/>
      <c r="N722" s="254"/>
      <c r="O722" s="254"/>
      <c r="P722" s="254"/>
      <c r="Q722" s="254"/>
      <c r="R722" s="255"/>
      <c r="S722" s="256"/>
      <c r="T722" s="256"/>
      <c r="U722" s="249"/>
      <c r="V722" s="249"/>
      <c r="W722" s="249"/>
      <c r="X722" s="249"/>
      <c r="Y722" s="249"/>
      <c r="Z722" s="445"/>
      <c r="AA722" s="445"/>
      <c r="AB722" s="445"/>
      <c r="AC722" s="445"/>
      <c r="AD722" s="445"/>
      <c r="AE722" s="249"/>
      <c r="AF722" s="249"/>
      <c r="AG722" s="249"/>
    </row>
    <row r="723">
      <c r="A723" s="250"/>
      <c r="B723" s="251"/>
      <c r="C723" s="250"/>
      <c r="D723" s="250"/>
      <c r="E723" s="250"/>
      <c r="F723" s="250"/>
      <c r="G723" s="250"/>
      <c r="H723" s="252"/>
      <c r="I723" s="250"/>
      <c r="J723" s="253"/>
      <c r="K723" s="254"/>
      <c r="L723" s="254"/>
      <c r="M723" s="254"/>
      <c r="N723" s="254"/>
      <c r="O723" s="254"/>
      <c r="P723" s="254"/>
      <c r="Q723" s="254"/>
      <c r="R723" s="255"/>
      <c r="S723" s="256"/>
      <c r="T723" s="256"/>
      <c r="U723" s="249"/>
      <c r="V723" s="249"/>
      <c r="W723" s="249"/>
      <c r="X723" s="249"/>
      <c r="Y723" s="249"/>
      <c r="Z723" s="445"/>
      <c r="AA723" s="445"/>
      <c r="AB723" s="445"/>
      <c r="AC723" s="445"/>
      <c r="AD723" s="445"/>
      <c r="AE723" s="249"/>
      <c r="AF723" s="249"/>
      <c r="AG723" s="249"/>
    </row>
    <row r="724">
      <c r="A724" s="250"/>
      <c r="B724" s="251"/>
      <c r="C724" s="250"/>
      <c r="D724" s="250"/>
      <c r="E724" s="250"/>
      <c r="F724" s="250"/>
      <c r="G724" s="250"/>
      <c r="H724" s="252"/>
      <c r="I724" s="250"/>
      <c r="J724" s="253"/>
      <c r="K724" s="254"/>
      <c r="L724" s="254"/>
      <c r="M724" s="254"/>
      <c r="N724" s="254"/>
      <c r="O724" s="254"/>
      <c r="P724" s="254"/>
      <c r="Q724" s="254"/>
      <c r="R724" s="255"/>
      <c r="S724" s="256"/>
      <c r="T724" s="256"/>
      <c r="U724" s="249"/>
      <c r="V724" s="249"/>
      <c r="W724" s="249"/>
      <c r="X724" s="249"/>
      <c r="Y724" s="249"/>
      <c r="Z724" s="445"/>
      <c r="AA724" s="445"/>
      <c r="AB724" s="445"/>
      <c r="AC724" s="445"/>
      <c r="AD724" s="445"/>
      <c r="AE724" s="249"/>
      <c r="AF724" s="249"/>
      <c r="AG724" s="249"/>
    </row>
    <row r="725">
      <c r="A725" s="250"/>
      <c r="B725" s="251"/>
      <c r="C725" s="250"/>
      <c r="D725" s="250"/>
      <c r="E725" s="250"/>
      <c r="F725" s="250"/>
      <c r="G725" s="250"/>
      <c r="H725" s="252"/>
      <c r="I725" s="250"/>
      <c r="J725" s="253"/>
      <c r="K725" s="254"/>
      <c r="L725" s="254"/>
      <c r="M725" s="254"/>
      <c r="N725" s="254"/>
      <c r="O725" s="254"/>
      <c r="P725" s="254"/>
      <c r="Q725" s="254"/>
      <c r="R725" s="255"/>
      <c r="S725" s="256"/>
      <c r="T725" s="256"/>
      <c r="U725" s="249"/>
      <c r="V725" s="249"/>
      <c r="W725" s="249"/>
      <c r="X725" s="249"/>
      <c r="Y725" s="249"/>
      <c r="Z725" s="445"/>
      <c r="AA725" s="445"/>
      <c r="AB725" s="445"/>
      <c r="AC725" s="445"/>
      <c r="AD725" s="445"/>
      <c r="AE725" s="249"/>
      <c r="AF725" s="249"/>
      <c r="AG725" s="249"/>
    </row>
    <row r="726">
      <c r="A726" s="250"/>
      <c r="B726" s="251"/>
      <c r="C726" s="250"/>
      <c r="D726" s="250"/>
      <c r="E726" s="250"/>
      <c r="F726" s="250"/>
      <c r="G726" s="250"/>
      <c r="H726" s="252"/>
      <c r="I726" s="250"/>
      <c r="J726" s="253"/>
      <c r="K726" s="254"/>
      <c r="L726" s="254"/>
      <c r="M726" s="254"/>
      <c r="N726" s="254"/>
      <c r="O726" s="254"/>
      <c r="P726" s="254"/>
      <c r="Q726" s="254"/>
      <c r="R726" s="255"/>
      <c r="S726" s="256"/>
      <c r="T726" s="256"/>
      <c r="U726" s="249"/>
      <c r="V726" s="249"/>
      <c r="W726" s="249"/>
      <c r="X726" s="249"/>
      <c r="Y726" s="249"/>
      <c r="Z726" s="445"/>
      <c r="AA726" s="445"/>
      <c r="AB726" s="445"/>
      <c r="AC726" s="445"/>
      <c r="AD726" s="445"/>
      <c r="AE726" s="249"/>
      <c r="AF726" s="249"/>
      <c r="AG726" s="249"/>
    </row>
    <row r="727">
      <c r="A727" s="250"/>
      <c r="B727" s="251"/>
      <c r="C727" s="250"/>
      <c r="D727" s="250"/>
      <c r="E727" s="250"/>
      <c r="F727" s="250"/>
      <c r="G727" s="250"/>
      <c r="H727" s="252"/>
      <c r="I727" s="250"/>
      <c r="J727" s="253"/>
      <c r="K727" s="254"/>
      <c r="L727" s="254"/>
      <c r="M727" s="254"/>
      <c r="N727" s="254"/>
      <c r="O727" s="254"/>
      <c r="P727" s="254"/>
      <c r="Q727" s="254"/>
      <c r="R727" s="255"/>
      <c r="S727" s="256"/>
      <c r="T727" s="256"/>
      <c r="U727" s="249"/>
      <c r="V727" s="249"/>
      <c r="W727" s="249"/>
      <c r="X727" s="249"/>
      <c r="Y727" s="249"/>
      <c r="Z727" s="445"/>
      <c r="AA727" s="445"/>
      <c r="AB727" s="445"/>
      <c r="AC727" s="445"/>
      <c r="AD727" s="445"/>
      <c r="AE727" s="249"/>
      <c r="AF727" s="249"/>
      <c r="AG727" s="249"/>
    </row>
    <row r="728">
      <c r="A728" s="250"/>
      <c r="B728" s="251"/>
      <c r="C728" s="250"/>
      <c r="D728" s="250"/>
      <c r="E728" s="250"/>
      <c r="F728" s="250"/>
      <c r="G728" s="250"/>
      <c r="H728" s="252"/>
      <c r="I728" s="250"/>
      <c r="J728" s="253"/>
      <c r="K728" s="254"/>
      <c r="L728" s="254"/>
      <c r="M728" s="254"/>
      <c r="N728" s="254"/>
      <c r="O728" s="254"/>
      <c r="P728" s="254"/>
      <c r="Q728" s="254"/>
      <c r="R728" s="255"/>
      <c r="S728" s="256"/>
      <c r="T728" s="256"/>
      <c r="U728" s="249"/>
      <c r="V728" s="249"/>
      <c r="W728" s="249"/>
      <c r="X728" s="249"/>
      <c r="Y728" s="249"/>
      <c r="Z728" s="445"/>
      <c r="AA728" s="445"/>
      <c r="AB728" s="445"/>
      <c r="AC728" s="445"/>
      <c r="AD728" s="445"/>
      <c r="AE728" s="249"/>
      <c r="AF728" s="249"/>
      <c r="AG728" s="249"/>
    </row>
    <row r="729">
      <c r="A729" s="250"/>
      <c r="B729" s="251"/>
      <c r="C729" s="250"/>
      <c r="D729" s="250"/>
      <c r="E729" s="250"/>
      <c r="F729" s="250"/>
      <c r="G729" s="250"/>
      <c r="H729" s="252"/>
      <c r="I729" s="250"/>
      <c r="J729" s="253"/>
      <c r="K729" s="254"/>
      <c r="L729" s="254"/>
      <c r="M729" s="254"/>
      <c r="N729" s="254"/>
      <c r="O729" s="254"/>
      <c r="P729" s="254"/>
      <c r="Q729" s="254"/>
      <c r="R729" s="255"/>
      <c r="S729" s="256"/>
      <c r="T729" s="256"/>
      <c r="U729" s="249"/>
      <c r="V729" s="249"/>
      <c r="W729" s="249"/>
      <c r="X729" s="249"/>
      <c r="Y729" s="249"/>
      <c r="Z729" s="445"/>
      <c r="AA729" s="445"/>
      <c r="AB729" s="445"/>
      <c r="AC729" s="445"/>
      <c r="AD729" s="445"/>
      <c r="AE729" s="249"/>
      <c r="AF729" s="249"/>
      <c r="AG729" s="249"/>
    </row>
    <row r="730">
      <c r="A730" s="250"/>
      <c r="B730" s="251"/>
      <c r="C730" s="250"/>
      <c r="D730" s="250"/>
      <c r="E730" s="250"/>
      <c r="F730" s="250"/>
      <c r="G730" s="250"/>
      <c r="H730" s="252"/>
      <c r="I730" s="250"/>
      <c r="J730" s="253"/>
      <c r="K730" s="254"/>
      <c r="L730" s="254"/>
      <c r="M730" s="254"/>
      <c r="N730" s="254"/>
      <c r="O730" s="254"/>
      <c r="P730" s="254"/>
      <c r="Q730" s="254"/>
      <c r="R730" s="255"/>
      <c r="S730" s="256"/>
      <c r="T730" s="256"/>
      <c r="U730" s="249"/>
      <c r="V730" s="249"/>
      <c r="W730" s="249"/>
      <c r="X730" s="249"/>
      <c r="Y730" s="249"/>
      <c r="Z730" s="445"/>
      <c r="AA730" s="445"/>
      <c r="AB730" s="445"/>
      <c r="AC730" s="445"/>
      <c r="AD730" s="445"/>
      <c r="AE730" s="249"/>
      <c r="AF730" s="249"/>
      <c r="AG730" s="249"/>
    </row>
    <row r="731">
      <c r="A731" s="250"/>
      <c r="B731" s="251"/>
      <c r="C731" s="250"/>
      <c r="D731" s="250"/>
      <c r="E731" s="250"/>
      <c r="F731" s="250"/>
      <c r="G731" s="250"/>
      <c r="H731" s="252"/>
      <c r="I731" s="250"/>
      <c r="J731" s="253"/>
      <c r="K731" s="254"/>
      <c r="L731" s="254"/>
      <c r="M731" s="254"/>
      <c r="N731" s="254"/>
      <c r="O731" s="254"/>
      <c r="P731" s="254"/>
      <c r="Q731" s="254"/>
      <c r="R731" s="255"/>
      <c r="S731" s="256"/>
      <c r="T731" s="256"/>
      <c r="U731" s="249"/>
      <c r="V731" s="249"/>
      <c r="W731" s="249"/>
      <c r="X731" s="249"/>
      <c r="Y731" s="249"/>
      <c r="Z731" s="445"/>
      <c r="AA731" s="445"/>
      <c r="AB731" s="445"/>
      <c r="AC731" s="445"/>
      <c r="AD731" s="445"/>
      <c r="AE731" s="249"/>
      <c r="AF731" s="249"/>
      <c r="AG731" s="249"/>
    </row>
    <row r="732">
      <c r="A732" s="250"/>
      <c r="B732" s="251"/>
      <c r="C732" s="250"/>
      <c r="D732" s="250"/>
      <c r="E732" s="250"/>
      <c r="F732" s="250"/>
      <c r="G732" s="250"/>
      <c r="H732" s="252"/>
      <c r="I732" s="250"/>
      <c r="J732" s="253"/>
      <c r="K732" s="254"/>
      <c r="L732" s="254"/>
      <c r="M732" s="254"/>
      <c r="N732" s="254"/>
      <c r="O732" s="254"/>
      <c r="P732" s="254"/>
      <c r="Q732" s="254"/>
      <c r="R732" s="255"/>
      <c r="S732" s="256"/>
      <c r="T732" s="256"/>
      <c r="U732" s="249"/>
      <c r="V732" s="249"/>
      <c r="W732" s="249"/>
      <c r="X732" s="249"/>
      <c r="Y732" s="249"/>
      <c r="Z732" s="445"/>
      <c r="AA732" s="445"/>
      <c r="AB732" s="445"/>
      <c r="AC732" s="445"/>
      <c r="AD732" s="445"/>
      <c r="AE732" s="249"/>
      <c r="AF732" s="249"/>
      <c r="AG732" s="249"/>
    </row>
    <row r="733">
      <c r="A733" s="250"/>
      <c r="B733" s="251"/>
      <c r="C733" s="250"/>
      <c r="D733" s="250"/>
      <c r="E733" s="250"/>
      <c r="F733" s="250"/>
      <c r="G733" s="250"/>
      <c r="H733" s="252"/>
      <c r="I733" s="250"/>
      <c r="J733" s="253"/>
      <c r="K733" s="254"/>
      <c r="L733" s="254"/>
      <c r="M733" s="254"/>
      <c r="N733" s="254"/>
      <c r="O733" s="254"/>
      <c r="P733" s="254"/>
      <c r="Q733" s="254"/>
      <c r="R733" s="255"/>
      <c r="S733" s="256"/>
      <c r="T733" s="256"/>
      <c r="U733" s="249"/>
      <c r="V733" s="249"/>
      <c r="W733" s="249"/>
      <c r="X733" s="249"/>
      <c r="Y733" s="249"/>
      <c r="Z733" s="445"/>
      <c r="AA733" s="445"/>
      <c r="AB733" s="445"/>
      <c r="AC733" s="445"/>
      <c r="AD733" s="445"/>
      <c r="AE733" s="249"/>
      <c r="AF733" s="249"/>
      <c r="AG733" s="249"/>
    </row>
    <row r="734">
      <c r="A734" s="250"/>
      <c r="B734" s="251"/>
      <c r="C734" s="250"/>
      <c r="D734" s="250"/>
      <c r="E734" s="250"/>
      <c r="F734" s="250"/>
      <c r="G734" s="250"/>
      <c r="H734" s="252"/>
      <c r="I734" s="250"/>
      <c r="J734" s="253"/>
      <c r="K734" s="254"/>
      <c r="L734" s="254"/>
      <c r="M734" s="254"/>
      <c r="N734" s="254"/>
      <c r="O734" s="254"/>
      <c r="P734" s="254"/>
      <c r="Q734" s="254"/>
      <c r="R734" s="255"/>
      <c r="S734" s="256"/>
      <c r="T734" s="256"/>
      <c r="U734" s="249"/>
      <c r="V734" s="249"/>
      <c r="W734" s="249"/>
      <c r="X734" s="249"/>
      <c r="Y734" s="249"/>
      <c r="Z734" s="445"/>
      <c r="AA734" s="445"/>
      <c r="AB734" s="445"/>
      <c r="AC734" s="445"/>
      <c r="AD734" s="445"/>
      <c r="AE734" s="249"/>
      <c r="AF734" s="249"/>
      <c r="AG734" s="249"/>
    </row>
    <row r="735">
      <c r="A735" s="250"/>
      <c r="B735" s="251"/>
      <c r="C735" s="250"/>
      <c r="D735" s="250"/>
      <c r="E735" s="250"/>
      <c r="F735" s="250"/>
      <c r="G735" s="250"/>
      <c r="H735" s="252"/>
      <c r="I735" s="250"/>
      <c r="J735" s="253"/>
      <c r="K735" s="254"/>
      <c r="L735" s="254"/>
      <c r="M735" s="254"/>
      <c r="N735" s="254"/>
      <c r="O735" s="254"/>
      <c r="P735" s="254"/>
      <c r="Q735" s="254"/>
      <c r="R735" s="255"/>
      <c r="S735" s="256"/>
      <c r="T735" s="256"/>
      <c r="U735" s="249"/>
      <c r="V735" s="249"/>
      <c r="W735" s="249"/>
      <c r="X735" s="249"/>
      <c r="Y735" s="249"/>
      <c r="Z735" s="445"/>
      <c r="AA735" s="445"/>
      <c r="AB735" s="445"/>
      <c r="AC735" s="445"/>
      <c r="AD735" s="445"/>
      <c r="AE735" s="249"/>
      <c r="AF735" s="249"/>
      <c r="AG735" s="249"/>
    </row>
    <row r="736">
      <c r="A736" s="250"/>
      <c r="B736" s="251"/>
      <c r="C736" s="250"/>
      <c r="D736" s="250"/>
      <c r="E736" s="250"/>
      <c r="F736" s="250"/>
      <c r="G736" s="250"/>
      <c r="H736" s="252"/>
      <c r="I736" s="250"/>
      <c r="J736" s="253"/>
      <c r="K736" s="254"/>
      <c r="L736" s="254"/>
      <c r="M736" s="254"/>
      <c r="N736" s="254"/>
      <c r="O736" s="254"/>
      <c r="P736" s="254"/>
      <c r="Q736" s="254"/>
      <c r="R736" s="255"/>
      <c r="S736" s="256"/>
      <c r="T736" s="256"/>
      <c r="U736" s="249"/>
      <c r="V736" s="249"/>
      <c r="W736" s="249"/>
      <c r="X736" s="249"/>
      <c r="Y736" s="249"/>
      <c r="Z736" s="445"/>
      <c r="AA736" s="445"/>
      <c r="AB736" s="445"/>
      <c r="AC736" s="445"/>
      <c r="AD736" s="445"/>
      <c r="AE736" s="249"/>
      <c r="AF736" s="249"/>
      <c r="AG736" s="249"/>
    </row>
    <row r="737">
      <c r="A737" s="250"/>
      <c r="B737" s="251"/>
      <c r="C737" s="250"/>
      <c r="D737" s="250"/>
      <c r="E737" s="250"/>
      <c r="F737" s="250"/>
      <c r="G737" s="250"/>
      <c r="H737" s="252"/>
      <c r="I737" s="250"/>
      <c r="J737" s="253"/>
      <c r="K737" s="254"/>
      <c r="L737" s="254"/>
      <c r="M737" s="254"/>
      <c r="N737" s="254"/>
      <c r="O737" s="254"/>
      <c r="P737" s="254"/>
      <c r="Q737" s="254"/>
      <c r="R737" s="255"/>
      <c r="S737" s="256"/>
      <c r="T737" s="256"/>
      <c r="U737" s="249"/>
      <c r="V737" s="249"/>
      <c r="W737" s="249"/>
      <c r="X737" s="249"/>
      <c r="Y737" s="249"/>
      <c r="Z737" s="445"/>
      <c r="AA737" s="445"/>
      <c r="AB737" s="445"/>
      <c r="AC737" s="445"/>
      <c r="AD737" s="445"/>
      <c r="AE737" s="249"/>
      <c r="AF737" s="249"/>
      <c r="AG737" s="249"/>
    </row>
    <row r="738">
      <c r="A738" s="250"/>
      <c r="B738" s="251"/>
      <c r="C738" s="250"/>
      <c r="D738" s="250"/>
      <c r="E738" s="250"/>
      <c r="F738" s="250"/>
      <c r="G738" s="250"/>
      <c r="H738" s="252"/>
      <c r="I738" s="250"/>
      <c r="J738" s="253"/>
      <c r="K738" s="254"/>
      <c r="L738" s="254"/>
      <c r="M738" s="254"/>
      <c r="N738" s="254"/>
      <c r="O738" s="254"/>
      <c r="P738" s="254"/>
      <c r="Q738" s="254"/>
      <c r="R738" s="255"/>
      <c r="S738" s="256"/>
      <c r="T738" s="256"/>
      <c r="U738" s="249"/>
      <c r="V738" s="249"/>
      <c r="W738" s="249"/>
      <c r="X738" s="249"/>
      <c r="Y738" s="249"/>
      <c r="Z738" s="445"/>
      <c r="AA738" s="445"/>
      <c r="AB738" s="445"/>
      <c r="AC738" s="445"/>
      <c r="AD738" s="445"/>
      <c r="AE738" s="249"/>
      <c r="AF738" s="249"/>
      <c r="AG738" s="249"/>
    </row>
    <row r="739">
      <c r="A739" s="250"/>
      <c r="B739" s="251"/>
      <c r="C739" s="250"/>
      <c r="D739" s="250"/>
      <c r="E739" s="250"/>
      <c r="F739" s="250"/>
      <c r="G739" s="250"/>
      <c r="H739" s="252"/>
      <c r="I739" s="250"/>
      <c r="J739" s="253"/>
      <c r="K739" s="254"/>
      <c r="L739" s="254"/>
      <c r="M739" s="254"/>
      <c r="N739" s="254"/>
      <c r="O739" s="254"/>
      <c r="P739" s="254"/>
      <c r="Q739" s="254"/>
      <c r="R739" s="255"/>
      <c r="S739" s="256"/>
      <c r="T739" s="256"/>
      <c r="U739" s="249"/>
      <c r="V739" s="249"/>
      <c r="W739" s="249"/>
      <c r="X739" s="249"/>
      <c r="Y739" s="249"/>
      <c r="Z739" s="445"/>
      <c r="AA739" s="445"/>
      <c r="AB739" s="445"/>
      <c r="AC739" s="445"/>
      <c r="AD739" s="445"/>
      <c r="AE739" s="249"/>
      <c r="AF739" s="249"/>
      <c r="AG739" s="249"/>
    </row>
    <row r="740">
      <c r="A740" s="250"/>
      <c r="B740" s="251"/>
      <c r="C740" s="250"/>
      <c r="D740" s="250"/>
      <c r="E740" s="250"/>
      <c r="F740" s="250"/>
      <c r="G740" s="250"/>
      <c r="H740" s="252"/>
      <c r="I740" s="250"/>
      <c r="J740" s="253"/>
      <c r="K740" s="254"/>
      <c r="L740" s="254"/>
      <c r="M740" s="254"/>
      <c r="N740" s="254"/>
      <c r="O740" s="254"/>
      <c r="P740" s="254"/>
      <c r="Q740" s="254"/>
      <c r="R740" s="255"/>
      <c r="S740" s="256"/>
      <c r="T740" s="256"/>
      <c r="U740" s="249"/>
      <c r="V740" s="249"/>
      <c r="W740" s="249"/>
      <c r="X740" s="249"/>
      <c r="Y740" s="249"/>
      <c r="Z740" s="445"/>
      <c r="AA740" s="445"/>
      <c r="AB740" s="445"/>
      <c r="AC740" s="445"/>
      <c r="AD740" s="445"/>
      <c r="AE740" s="249"/>
      <c r="AF740" s="249"/>
      <c r="AG740" s="249"/>
    </row>
    <row r="741">
      <c r="A741" s="250"/>
      <c r="B741" s="251"/>
      <c r="C741" s="250"/>
      <c r="D741" s="250"/>
      <c r="E741" s="250"/>
      <c r="F741" s="250"/>
      <c r="G741" s="250"/>
      <c r="H741" s="252"/>
      <c r="I741" s="250"/>
      <c r="J741" s="253"/>
      <c r="K741" s="254"/>
      <c r="L741" s="254"/>
      <c r="M741" s="254"/>
      <c r="N741" s="254"/>
      <c r="O741" s="254"/>
      <c r="P741" s="254"/>
      <c r="Q741" s="254"/>
      <c r="R741" s="255"/>
      <c r="S741" s="256"/>
      <c r="T741" s="256"/>
      <c r="U741" s="249"/>
      <c r="V741" s="249"/>
      <c r="W741" s="249"/>
      <c r="X741" s="249"/>
      <c r="Y741" s="249"/>
      <c r="Z741" s="445"/>
      <c r="AA741" s="445"/>
      <c r="AB741" s="445"/>
      <c r="AC741" s="445"/>
      <c r="AD741" s="445"/>
      <c r="AE741" s="249"/>
      <c r="AF741" s="249"/>
      <c r="AG741" s="249"/>
    </row>
    <row r="742">
      <c r="A742" s="250"/>
      <c r="B742" s="251"/>
      <c r="C742" s="250"/>
      <c r="D742" s="250"/>
      <c r="E742" s="250"/>
      <c r="F742" s="250"/>
      <c r="G742" s="250"/>
      <c r="H742" s="252"/>
      <c r="I742" s="250"/>
      <c r="J742" s="253"/>
      <c r="K742" s="254"/>
      <c r="L742" s="254"/>
      <c r="M742" s="254"/>
      <c r="N742" s="254"/>
      <c r="O742" s="254"/>
      <c r="P742" s="254"/>
      <c r="Q742" s="254"/>
      <c r="R742" s="255"/>
      <c r="S742" s="256"/>
      <c r="T742" s="256"/>
      <c r="U742" s="249"/>
      <c r="V742" s="249"/>
      <c r="W742" s="249"/>
      <c r="X742" s="249"/>
      <c r="Y742" s="249"/>
      <c r="Z742" s="445"/>
      <c r="AA742" s="445"/>
      <c r="AB742" s="445"/>
      <c r="AC742" s="445"/>
      <c r="AD742" s="445"/>
      <c r="AE742" s="249"/>
      <c r="AF742" s="249"/>
      <c r="AG742" s="249"/>
    </row>
    <row r="743">
      <c r="A743" s="250"/>
      <c r="B743" s="251"/>
      <c r="C743" s="250"/>
      <c r="D743" s="250"/>
      <c r="E743" s="250"/>
      <c r="F743" s="250"/>
      <c r="G743" s="250"/>
      <c r="H743" s="252"/>
      <c r="I743" s="250"/>
      <c r="J743" s="253"/>
      <c r="K743" s="254"/>
      <c r="L743" s="254"/>
      <c r="M743" s="254"/>
      <c r="N743" s="254"/>
      <c r="O743" s="254"/>
      <c r="P743" s="254"/>
      <c r="Q743" s="254"/>
      <c r="R743" s="255"/>
      <c r="S743" s="256"/>
      <c r="T743" s="256"/>
      <c r="U743" s="249"/>
      <c r="V743" s="249"/>
      <c r="W743" s="249"/>
      <c r="X743" s="249"/>
      <c r="Y743" s="249"/>
      <c r="Z743" s="445"/>
      <c r="AA743" s="445"/>
      <c r="AB743" s="445"/>
      <c r="AC743" s="445"/>
      <c r="AD743" s="445"/>
      <c r="AE743" s="249"/>
      <c r="AF743" s="249"/>
      <c r="AG743" s="249"/>
    </row>
    <row r="744">
      <c r="A744" s="250"/>
      <c r="B744" s="251"/>
      <c r="C744" s="250"/>
      <c r="D744" s="250"/>
      <c r="E744" s="250"/>
      <c r="F744" s="250"/>
      <c r="G744" s="250"/>
      <c r="H744" s="252"/>
      <c r="I744" s="250"/>
      <c r="J744" s="253"/>
      <c r="K744" s="254"/>
      <c r="L744" s="254"/>
      <c r="M744" s="254"/>
      <c r="N744" s="254"/>
      <c r="O744" s="254"/>
      <c r="P744" s="254"/>
      <c r="Q744" s="254"/>
      <c r="R744" s="255"/>
      <c r="S744" s="256"/>
      <c r="T744" s="256"/>
      <c r="U744" s="249"/>
      <c r="V744" s="249"/>
      <c r="W744" s="249"/>
      <c r="X744" s="249"/>
      <c r="Y744" s="249"/>
      <c r="Z744" s="445"/>
      <c r="AA744" s="445"/>
      <c r="AB744" s="445"/>
      <c r="AC744" s="445"/>
      <c r="AD744" s="445"/>
      <c r="AE744" s="249"/>
      <c r="AF744" s="249"/>
      <c r="AG744" s="249"/>
    </row>
    <row r="745">
      <c r="A745" s="250"/>
      <c r="B745" s="251"/>
      <c r="C745" s="250"/>
      <c r="D745" s="250"/>
      <c r="E745" s="250"/>
      <c r="F745" s="250"/>
      <c r="G745" s="250"/>
      <c r="H745" s="252"/>
      <c r="I745" s="250"/>
      <c r="J745" s="253"/>
      <c r="K745" s="254"/>
      <c r="L745" s="254"/>
      <c r="M745" s="254"/>
      <c r="N745" s="254"/>
      <c r="O745" s="254"/>
      <c r="P745" s="254"/>
      <c r="Q745" s="254"/>
      <c r="R745" s="255"/>
      <c r="S745" s="256"/>
      <c r="T745" s="256"/>
      <c r="U745" s="249"/>
      <c r="V745" s="249"/>
      <c r="W745" s="249"/>
      <c r="X745" s="249"/>
      <c r="Y745" s="249"/>
      <c r="Z745" s="445"/>
      <c r="AA745" s="445"/>
      <c r="AB745" s="445"/>
      <c r="AC745" s="445"/>
      <c r="AD745" s="445"/>
      <c r="AE745" s="249"/>
      <c r="AF745" s="249"/>
      <c r="AG745" s="249"/>
    </row>
    <row r="746">
      <c r="A746" s="250"/>
      <c r="B746" s="251"/>
      <c r="C746" s="250"/>
      <c r="D746" s="250"/>
      <c r="E746" s="250"/>
      <c r="F746" s="250"/>
      <c r="G746" s="250"/>
      <c r="H746" s="252"/>
      <c r="I746" s="250"/>
      <c r="J746" s="253"/>
      <c r="K746" s="254"/>
      <c r="L746" s="254"/>
      <c r="M746" s="254"/>
      <c r="N746" s="254"/>
      <c r="O746" s="254"/>
      <c r="P746" s="254"/>
      <c r="Q746" s="254"/>
      <c r="R746" s="255"/>
      <c r="S746" s="256"/>
      <c r="T746" s="256"/>
      <c r="U746" s="249"/>
      <c r="V746" s="249"/>
      <c r="W746" s="249"/>
      <c r="X746" s="249"/>
      <c r="Y746" s="249"/>
      <c r="Z746" s="445"/>
      <c r="AA746" s="445"/>
      <c r="AB746" s="445"/>
      <c r="AC746" s="445"/>
      <c r="AD746" s="445"/>
      <c r="AE746" s="249"/>
      <c r="AF746" s="249"/>
      <c r="AG746" s="249"/>
    </row>
    <row r="747">
      <c r="A747" s="250"/>
      <c r="B747" s="251"/>
      <c r="C747" s="250"/>
      <c r="D747" s="250"/>
      <c r="E747" s="250"/>
      <c r="F747" s="250"/>
      <c r="G747" s="250"/>
      <c r="H747" s="252"/>
      <c r="I747" s="250"/>
      <c r="J747" s="253"/>
      <c r="K747" s="254"/>
      <c r="L747" s="254"/>
      <c r="M747" s="254"/>
      <c r="N747" s="254"/>
      <c r="O747" s="254"/>
      <c r="P747" s="254"/>
      <c r="Q747" s="254"/>
      <c r="R747" s="255"/>
      <c r="S747" s="256"/>
      <c r="T747" s="256"/>
      <c r="U747" s="249"/>
      <c r="V747" s="249"/>
      <c r="W747" s="249"/>
      <c r="X747" s="249"/>
      <c r="Y747" s="249"/>
      <c r="Z747" s="445"/>
      <c r="AA747" s="445"/>
      <c r="AB747" s="445"/>
      <c r="AC747" s="445"/>
      <c r="AD747" s="445"/>
      <c r="AE747" s="249"/>
      <c r="AF747" s="249"/>
      <c r="AG747" s="249"/>
    </row>
    <row r="748">
      <c r="A748" s="250"/>
      <c r="B748" s="251"/>
      <c r="C748" s="250"/>
      <c r="D748" s="250"/>
      <c r="E748" s="250"/>
      <c r="F748" s="250"/>
      <c r="G748" s="250"/>
      <c r="H748" s="252"/>
      <c r="I748" s="250"/>
      <c r="J748" s="253"/>
      <c r="K748" s="254"/>
      <c r="L748" s="254"/>
      <c r="M748" s="254"/>
      <c r="N748" s="254"/>
      <c r="O748" s="254"/>
      <c r="P748" s="254"/>
      <c r="Q748" s="254"/>
      <c r="R748" s="255"/>
      <c r="S748" s="256"/>
      <c r="T748" s="256"/>
      <c r="U748" s="249"/>
      <c r="V748" s="249"/>
      <c r="W748" s="249"/>
      <c r="X748" s="249"/>
      <c r="Y748" s="249"/>
      <c r="Z748" s="445"/>
      <c r="AA748" s="445"/>
      <c r="AB748" s="445"/>
      <c r="AC748" s="445"/>
      <c r="AD748" s="445"/>
      <c r="AE748" s="249"/>
      <c r="AF748" s="249"/>
      <c r="AG748" s="249"/>
    </row>
    <row r="749">
      <c r="A749" s="250"/>
      <c r="B749" s="251"/>
      <c r="C749" s="250"/>
      <c r="D749" s="250"/>
      <c r="E749" s="250"/>
      <c r="F749" s="250"/>
      <c r="G749" s="250"/>
      <c r="H749" s="252"/>
      <c r="I749" s="250"/>
      <c r="J749" s="253"/>
      <c r="K749" s="254"/>
      <c r="L749" s="254"/>
      <c r="M749" s="254"/>
      <c r="N749" s="254"/>
      <c r="O749" s="254"/>
      <c r="P749" s="254"/>
      <c r="Q749" s="254"/>
      <c r="R749" s="255"/>
      <c r="S749" s="256"/>
      <c r="T749" s="256"/>
      <c r="U749" s="249"/>
      <c r="V749" s="249"/>
      <c r="W749" s="249"/>
      <c r="X749" s="249"/>
      <c r="Y749" s="249"/>
      <c r="Z749" s="445"/>
      <c r="AA749" s="445"/>
      <c r="AB749" s="445"/>
      <c r="AC749" s="445"/>
      <c r="AD749" s="445"/>
      <c r="AE749" s="249"/>
      <c r="AF749" s="249"/>
      <c r="AG749" s="249"/>
    </row>
    <row r="750">
      <c r="A750" s="250"/>
      <c r="B750" s="251"/>
      <c r="C750" s="250"/>
      <c r="D750" s="250"/>
      <c r="E750" s="250"/>
      <c r="F750" s="250"/>
      <c r="G750" s="250"/>
      <c r="H750" s="252"/>
      <c r="I750" s="250"/>
      <c r="J750" s="253"/>
      <c r="K750" s="254"/>
      <c r="L750" s="254"/>
      <c r="M750" s="254"/>
      <c r="N750" s="254"/>
      <c r="O750" s="254"/>
      <c r="P750" s="254"/>
      <c r="Q750" s="254"/>
      <c r="R750" s="255"/>
      <c r="S750" s="256"/>
      <c r="T750" s="256"/>
      <c r="U750" s="249"/>
      <c r="V750" s="249"/>
      <c r="W750" s="249"/>
      <c r="X750" s="249"/>
      <c r="Y750" s="249"/>
      <c r="Z750" s="445"/>
      <c r="AA750" s="445"/>
      <c r="AB750" s="445"/>
      <c r="AC750" s="445"/>
      <c r="AD750" s="445"/>
      <c r="AE750" s="249"/>
      <c r="AF750" s="249"/>
      <c r="AG750" s="249"/>
    </row>
    <row r="751">
      <c r="A751" s="250"/>
      <c r="B751" s="251"/>
      <c r="C751" s="250"/>
      <c r="D751" s="250"/>
      <c r="E751" s="250"/>
      <c r="F751" s="250"/>
      <c r="G751" s="250"/>
      <c r="H751" s="252"/>
      <c r="I751" s="250"/>
      <c r="J751" s="253"/>
      <c r="K751" s="254"/>
      <c r="L751" s="254"/>
      <c r="M751" s="254"/>
      <c r="N751" s="254"/>
      <c r="O751" s="254"/>
      <c r="P751" s="254"/>
      <c r="Q751" s="254"/>
      <c r="R751" s="255"/>
      <c r="S751" s="256"/>
      <c r="T751" s="256"/>
      <c r="U751" s="249"/>
      <c r="V751" s="249"/>
      <c r="W751" s="249"/>
      <c r="X751" s="249"/>
      <c r="Y751" s="249"/>
      <c r="Z751" s="445"/>
      <c r="AA751" s="445"/>
      <c r="AB751" s="445"/>
      <c r="AC751" s="445"/>
      <c r="AD751" s="445"/>
      <c r="AE751" s="249"/>
      <c r="AF751" s="249"/>
      <c r="AG751" s="249"/>
    </row>
    <row r="752">
      <c r="A752" s="250"/>
      <c r="B752" s="251"/>
      <c r="C752" s="250"/>
      <c r="D752" s="250"/>
      <c r="E752" s="250"/>
      <c r="F752" s="250"/>
      <c r="G752" s="250"/>
      <c r="H752" s="252"/>
      <c r="I752" s="250"/>
      <c r="J752" s="253"/>
      <c r="K752" s="254"/>
      <c r="L752" s="254"/>
      <c r="M752" s="254"/>
      <c r="N752" s="254"/>
      <c r="O752" s="254"/>
      <c r="P752" s="254"/>
      <c r="Q752" s="254"/>
      <c r="R752" s="255"/>
      <c r="S752" s="256"/>
      <c r="T752" s="256"/>
      <c r="U752" s="249"/>
      <c r="V752" s="249"/>
      <c r="W752" s="249"/>
      <c r="X752" s="249"/>
      <c r="Y752" s="249"/>
      <c r="Z752" s="445"/>
      <c r="AA752" s="445"/>
      <c r="AB752" s="445"/>
      <c r="AC752" s="445"/>
      <c r="AD752" s="445"/>
      <c r="AE752" s="249"/>
      <c r="AF752" s="249"/>
      <c r="AG752" s="249"/>
    </row>
    <row r="753">
      <c r="A753" s="250"/>
      <c r="B753" s="251"/>
      <c r="C753" s="250"/>
      <c r="D753" s="250"/>
      <c r="E753" s="250"/>
      <c r="F753" s="250"/>
      <c r="G753" s="250"/>
      <c r="H753" s="252"/>
      <c r="I753" s="250"/>
      <c r="J753" s="253"/>
      <c r="K753" s="254"/>
      <c r="L753" s="254"/>
      <c r="M753" s="254"/>
      <c r="N753" s="254"/>
      <c r="O753" s="254"/>
      <c r="P753" s="254"/>
      <c r="Q753" s="254"/>
      <c r="R753" s="255"/>
      <c r="S753" s="256"/>
      <c r="T753" s="256"/>
      <c r="U753" s="249"/>
      <c r="V753" s="249"/>
      <c r="W753" s="249"/>
      <c r="X753" s="249"/>
      <c r="Y753" s="249"/>
      <c r="Z753" s="445"/>
      <c r="AA753" s="445"/>
      <c r="AB753" s="445"/>
      <c r="AC753" s="445"/>
      <c r="AD753" s="445"/>
      <c r="AE753" s="249"/>
      <c r="AF753" s="249"/>
      <c r="AG753" s="249"/>
    </row>
    <row r="754">
      <c r="A754" s="250"/>
      <c r="B754" s="251"/>
      <c r="C754" s="250"/>
      <c r="D754" s="250"/>
      <c r="E754" s="250"/>
      <c r="F754" s="250"/>
      <c r="G754" s="250"/>
      <c r="H754" s="252"/>
      <c r="I754" s="250"/>
      <c r="J754" s="253"/>
      <c r="K754" s="254"/>
      <c r="L754" s="254"/>
      <c r="M754" s="254"/>
      <c r="N754" s="254"/>
      <c r="O754" s="254"/>
      <c r="P754" s="254"/>
      <c r="Q754" s="254"/>
      <c r="R754" s="255"/>
      <c r="S754" s="256"/>
      <c r="T754" s="256"/>
      <c r="U754" s="249"/>
      <c r="V754" s="249"/>
      <c r="W754" s="249"/>
      <c r="X754" s="249"/>
      <c r="Y754" s="249"/>
      <c r="Z754" s="445"/>
      <c r="AA754" s="445"/>
      <c r="AB754" s="445"/>
      <c r="AC754" s="445"/>
      <c r="AD754" s="445"/>
      <c r="AE754" s="249"/>
      <c r="AF754" s="249"/>
      <c r="AG754" s="249"/>
    </row>
    <row r="755">
      <c r="A755" s="250"/>
      <c r="B755" s="251"/>
      <c r="C755" s="250"/>
      <c r="D755" s="250"/>
      <c r="E755" s="250"/>
      <c r="F755" s="250"/>
      <c r="G755" s="250"/>
      <c r="H755" s="252"/>
      <c r="I755" s="250"/>
      <c r="J755" s="253"/>
      <c r="K755" s="254"/>
      <c r="L755" s="254"/>
      <c r="M755" s="254"/>
      <c r="N755" s="254"/>
      <c r="O755" s="254"/>
      <c r="P755" s="254"/>
      <c r="Q755" s="254"/>
      <c r="R755" s="255"/>
      <c r="S755" s="256"/>
      <c r="T755" s="256"/>
      <c r="U755" s="249"/>
      <c r="V755" s="249"/>
      <c r="W755" s="249"/>
      <c r="X755" s="249"/>
      <c r="Y755" s="249"/>
      <c r="Z755" s="445"/>
      <c r="AA755" s="445"/>
      <c r="AB755" s="445"/>
      <c r="AC755" s="445"/>
      <c r="AD755" s="445"/>
      <c r="AE755" s="249"/>
      <c r="AF755" s="249"/>
      <c r="AG755" s="249"/>
    </row>
    <row r="756">
      <c r="A756" s="250"/>
      <c r="B756" s="251"/>
      <c r="C756" s="250"/>
      <c r="D756" s="250"/>
      <c r="E756" s="250"/>
      <c r="F756" s="250"/>
      <c r="G756" s="250"/>
      <c r="H756" s="252"/>
      <c r="I756" s="250"/>
      <c r="J756" s="253"/>
      <c r="K756" s="254"/>
      <c r="L756" s="254"/>
      <c r="M756" s="254"/>
      <c r="N756" s="254"/>
      <c r="O756" s="254"/>
      <c r="P756" s="254"/>
      <c r="Q756" s="254"/>
      <c r="R756" s="255"/>
      <c r="S756" s="256"/>
      <c r="T756" s="256"/>
      <c r="U756" s="249"/>
      <c r="V756" s="249"/>
      <c r="W756" s="249"/>
      <c r="X756" s="249"/>
      <c r="Y756" s="249"/>
      <c r="Z756" s="445"/>
      <c r="AA756" s="445"/>
      <c r="AB756" s="445"/>
      <c r="AC756" s="445"/>
      <c r="AD756" s="445"/>
      <c r="AE756" s="249"/>
      <c r="AF756" s="249"/>
      <c r="AG756" s="249"/>
    </row>
    <row r="757">
      <c r="A757" s="250"/>
      <c r="B757" s="251"/>
      <c r="C757" s="250"/>
      <c r="D757" s="250"/>
      <c r="E757" s="250"/>
      <c r="F757" s="250"/>
      <c r="G757" s="250"/>
      <c r="H757" s="252"/>
      <c r="I757" s="250"/>
      <c r="J757" s="253"/>
      <c r="K757" s="254"/>
      <c r="L757" s="254"/>
      <c r="M757" s="254"/>
      <c r="N757" s="254"/>
      <c r="O757" s="254"/>
      <c r="P757" s="254"/>
      <c r="Q757" s="254"/>
      <c r="R757" s="255"/>
      <c r="S757" s="256"/>
      <c r="T757" s="256"/>
      <c r="U757" s="249"/>
      <c r="V757" s="249"/>
      <c r="W757" s="249"/>
      <c r="X757" s="249"/>
      <c r="Y757" s="249"/>
      <c r="Z757" s="445"/>
      <c r="AA757" s="445"/>
      <c r="AB757" s="445"/>
      <c r="AC757" s="445"/>
      <c r="AD757" s="445"/>
      <c r="AE757" s="249"/>
      <c r="AF757" s="249"/>
      <c r="AG757" s="249"/>
    </row>
    <row r="758">
      <c r="A758" s="250"/>
      <c r="B758" s="251"/>
      <c r="C758" s="250"/>
      <c r="D758" s="250"/>
      <c r="E758" s="250"/>
      <c r="F758" s="250"/>
      <c r="G758" s="250"/>
      <c r="H758" s="252"/>
      <c r="I758" s="250"/>
      <c r="J758" s="253"/>
      <c r="K758" s="254"/>
      <c r="L758" s="254"/>
      <c r="M758" s="254"/>
      <c r="N758" s="254"/>
      <c r="O758" s="254"/>
      <c r="P758" s="254"/>
      <c r="Q758" s="254"/>
      <c r="R758" s="255"/>
      <c r="S758" s="256"/>
      <c r="T758" s="256"/>
      <c r="U758" s="249"/>
      <c r="V758" s="249"/>
      <c r="W758" s="249"/>
      <c r="X758" s="249"/>
      <c r="Y758" s="249"/>
      <c r="Z758" s="445"/>
      <c r="AA758" s="445"/>
      <c r="AB758" s="445"/>
      <c r="AC758" s="445"/>
      <c r="AD758" s="445"/>
      <c r="AE758" s="249"/>
      <c r="AF758" s="249"/>
      <c r="AG758" s="249"/>
    </row>
    <row r="759">
      <c r="A759" s="250"/>
      <c r="B759" s="251"/>
      <c r="C759" s="250"/>
      <c r="D759" s="250"/>
      <c r="E759" s="250"/>
      <c r="F759" s="250"/>
      <c r="G759" s="250"/>
      <c r="H759" s="252"/>
      <c r="I759" s="250"/>
      <c r="J759" s="253"/>
      <c r="K759" s="254"/>
      <c r="L759" s="254"/>
      <c r="M759" s="254"/>
      <c r="N759" s="254"/>
      <c r="O759" s="254"/>
      <c r="P759" s="254"/>
      <c r="Q759" s="254"/>
      <c r="R759" s="255"/>
      <c r="S759" s="256"/>
      <c r="T759" s="256"/>
      <c r="U759" s="249"/>
      <c r="V759" s="249"/>
      <c r="W759" s="249"/>
      <c r="X759" s="249"/>
      <c r="Y759" s="249"/>
      <c r="Z759" s="445"/>
      <c r="AA759" s="445"/>
      <c r="AB759" s="445"/>
      <c r="AC759" s="445"/>
      <c r="AD759" s="445"/>
      <c r="AE759" s="249"/>
      <c r="AF759" s="249"/>
      <c r="AG759" s="249"/>
    </row>
    <row r="760">
      <c r="A760" s="250"/>
      <c r="B760" s="251"/>
      <c r="C760" s="250"/>
      <c r="D760" s="250"/>
      <c r="E760" s="250"/>
      <c r="F760" s="250"/>
      <c r="G760" s="250"/>
      <c r="H760" s="252"/>
      <c r="I760" s="250"/>
      <c r="J760" s="253"/>
      <c r="K760" s="254"/>
      <c r="L760" s="254"/>
      <c r="M760" s="254"/>
      <c r="N760" s="254"/>
      <c r="O760" s="254"/>
      <c r="P760" s="254"/>
      <c r="Q760" s="254"/>
      <c r="R760" s="255"/>
      <c r="S760" s="256"/>
      <c r="T760" s="256"/>
      <c r="U760" s="249"/>
      <c r="V760" s="249"/>
      <c r="W760" s="249"/>
      <c r="X760" s="249"/>
      <c r="Y760" s="249"/>
      <c r="Z760" s="445"/>
      <c r="AA760" s="445"/>
      <c r="AB760" s="445"/>
      <c r="AC760" s="445"/>
      <c r="AD760" s="445"/>
      <c r="AE760" s="249"/>
      <c r="AF760" s="249"/>
      <c r="AG760" s="249"/>
    </row>
    <row r="761">
      <c r="A761" s="250"/>
      <c r="B761" s="251"/>
      <c r="C761" s="250"/>
      <c r="D761" s="250"/>
      <c r="E761" s="250"/>
      <c r="F761" s="250"/>
      <c r="G761" s="250"/>
      <c r="H761" s="252"/>
      <c r="I761" s="250"/>
      <c r="J761" s="253"/>
      <c r="K761" s="254"/>
      <c r="L761" s="254"/>
      <c r="M761" s="254"/>
      <c r="N761" s="254"/>
      <c r="O761" s="254"/>
      <c r="P761" s="254"/>
      <c r="Q761" s="254"/>
      <c r="R761" s="255"/>
      <c r="S761" s="256"/>
      <c r="T761" s="256"/>
      <c r="U761" s="249"/>
      <c r="V761" s="249"/>
      <c r="W761" s="249"/>
      <c r="X761" s="249"/>
      <c r="Y761" s="249"/>
      <c r="Z761" s="445"/>
      <c r="AA761" s="445"/>
      <c r="AB761" s="445"/>
      <c r="AC761" s="445"/>
      <c r="AD761" s="445"/>
      <c r="AE761" s="249"/>
      <c r="AF761" s="249"/>
      <c r="AG761" s="249"/>
    </row>
    <row r="762">
      <c r="A762" s="250"/>
      <c r="B762" s="251"/>
      <c r="C762" s="250"/>
      <c r="D762" s="250"/>
      <c r="E762" s="250"/>
      <c r="F762" s="250"/>
      <c r="G762" s="250"/>
      <c r="H762" s="252"/>
      <c r="I762" s="250"/>
      <c r="J762" s="253"/>
      <c r="K762" s="254"/>
      <c r="L762" s="254"/>
      <c r="M762" s="254"/>
      <c r="N762" s="254"/>
      <c r="O762" s="254"/>
      <c r="P762" s="254"/>
      <c r="Q762" s="254"/>
      <c r="R762" s="255"/>
      <c r="S762" s="256"/>
      <c r="T762" s="256"/>
      <c r="U762" s="249"/>
      <c r="V762" s="249"/>
      <c r="W762" s="249"/>
      <c r="X762" s="249"/>
      <c r="Y762" s="249"/>
      <c r="Z762" s="445"/>
      <c r="AA762" s="445"/>
      <c r="AB762" s="445"/>
      <c r="AC762" s="445"/>
      <c r="AD762" s="445"/>
      <c r="AE762" s="249"/>
      <c r="AF762" s="249"/>
      <c r="AG762" s="249"/>
    </row>
    <row r="763">
      <c r="A763" s="250"/>
      <c r="B763" s="251"/>
      <c r="C763" s="250"/>
      <c r="D763" s="250"/>
      <c r="E763" s="250"/>
      <c r="F763" s="250"/>
      <c r="G763" s="250"/>
      <c r="H763" s="252"/>
      <c r="I763" s="250"/>
      <c r="J763" s="253"/>
      <c r="K763" s="254"/>
      <c r="L763" s="254"/>
      <c r="M763" s="254"/>
      <c r="N763" s="254"/>
      <c r="O763" s="254"/>
      <c r="P763" s="254"/>
      <c r="Q763" s="254"/>
      <c r="R763" s="255"/>
      <c r="S763" s="256"/>
      <c r="T763" s="256"/>
      <c r="U763" s="249"/>
      <c r="V763" s="249"/>
      <c r="W763" s="249"/>
      <c r="X763" s="249"/>
      <c r="Y763" s="249"/>
      <c r="Z763" s="445"/>
      <c r="AA763" s="445"/>
      <c r="AB763" s="445"/>
      <c r="AC763" s="445"/>
      <c r="AD763" s="445"/>
      <c r="AE763" s="249"/>
      <c r="AF763" s="249"/>
      <c r="AG763" s="249"/>
    </row>
    <row r="764">
      <c r="A764" s="250"/>
      <c r="B764" s="251"/>
      <c r="C764" s="250"/>
      <c r="D764" s="250"/>
      <c r="E764" s="250"/>
      <c r="F764" s="250"/>
      <c r="G764" s="250"/>
      <c r="H764" s="252"/>
      <c r="I764" s="250"/>
      <c r="J764" s="253"/>
      <c r="K764" s="254"/>
      <c r="L764" s="254"/>
      <c r="M764" s="254"/>
      <c r="N764" s="254"/>
      <c r="O764" s="254"/>
      <c r="P764" s="254"/>
      <c r="Q764" s="254"/>
      <c r="R764" s="255"/>
      <c r="S764" s="256"/>
      <c r="T764" s="256"/>
      <c r="U764" s="249"/>
      <c r="V764" s="249"/>
      <c r="W764" s="249"/>
      <c r="X764" s="249"/>
      <c r="Y764" s="249"/>
      <c r="Z764" s="445"/>
      <c r="AA764" s="445"/>
      <c r="AB764" s="445"/>
      <c r="AC764" s="445"/>
      <c r="AD764" s="445"/>
      <c r="AE764" s="249"/>
      <c r="AF764" s="249"/>
      <c r="AG764" s="249"/>
    </row>
    <row r="765">
      <c r="A765" s="250"/>
      <c r="B765" s="251"/>
      <c r="C765" s="250"/>
      <c r="D765" s="250"/>
      <c r="E765" s="250"/>
      <c r="F765" s="250"/>
      <c r="G765" s="250"/>
      <c r="H765" s="252"/>
      <c r="I765" s="250"/>
      <c r="J765" s="253"/>
      <c r="K765" s="254"/>
      <c r="L765" s="254"/>
      <c r="M765" s="254"/>
      <c r="N765" s="254"/>
      <c r="O765" s="254"/>
      <c r="P765" s="254"/>
      <c r="Q765" s="254"/>
      <c r="R765" s="255"/>
      <c r="S765" s="256"/>
      <c r="T765" s="256"/>
      <c r="U765" s="249"/>
      <c r="V765" s="249"/>
      <c r="W765" s="249"/>
      <c r="X765" s="249"/>
      <c r="Y765" s="249"/>
      <c r="Z765" s="445"/>
      <c r="AA765" s="445"/>
      <c r="AB765" s="445"/>
      <c r="AC765" s="445"/>
      <c r="AD765" s="445"/>
      <c r="AE765" s="249"/>
      <c r="AF765" s="249"/>
      <c r="AG765" s="249"/>
    </row>
    <row r="766">
      <c r="A766" s="250"/>
      <c r="B766" s="251"/>
      <c r="C766" s="250"/>
      <c r="D766" s="250"/>
      <c r="E766" s="250"/>
      <c r="F766" s="250"/>
      <c r="G766" s="250"/>
      <c r="H766" s="252"/>
      <c r="I766" s="250"/>
      <c r="J766" s="253"/>
      <c r="K766" s="254"/>
      <c r="L766" s="254"/>
      <c r="M766" s="254"/>
      <c r="N766" s="254"/>
      <c r="O766" s="254"/>
      <c r="P766" s="254"/>
      <c r="Q766" s="254"/>
      <c r="R766" s="255"/>
      <c r="S766" s="256"/>
      <c r="T766" s="256"/>
      <c r="U766" s="249"/>
      <c r="V766" s="249"/>
      <c r="W766" s="249"/>
      <c r="X766" s="249"/>
      <c r="Y766" s="249"/>
      <c r="Z766" s="445"/>
      <c r="AA766" s="445"/>
      <c r="AB766" s="445"/>
      <c r="AC766" s="445"/>
      <c r="AD766" s="445"/>
      <c r="AE766" s="249"/>
      <c r="AF766" s="249"/>
      <c r="AG766" s="249"/>
    </row>
    <row r="767">
      <c r="A767" s="250"/>
      <c r="B767" s="251"/>
      <c r="C767" s="250"/>
      <c r="D767" s="250"/>
      <c r="E767" s="250"/>
      <c r="F767" s="250"/>
      <c r="G767" s="250"/>
      <c r="H767" s="252"/>
      <c r="I767" s="250"/>
      <c r="J767" s="253"/>
      <c r="K767" s="254"/>
      <c r="L767" s="254"/>
      <c r="M767" s="254"/>
      <c r="N767" s="254"/>
      <c r="O767" s="254"/>
      <c r="P767" s="254"/>
      <c r="Q767" s="254"/>
      <c r="R767" s="255"/>
      <c r="S767" s="256"/>
      <c r="T767" s="256"/>
      <c r="U767" s="249"/>
      <c r="V767" s="249"/>
      <c r="W767" s="249"/>
      <c r="X767" s="249"/>
      <c r="Y767" s="249"/>
      <c r="Z767" s="445"/>
      <c r="AA767" s="445"/>
      <c r="AB767" s="445"/>
      <c r="AC767" s="445"/>
      <c r="AD767" s="445"/>
      <c r="AE767" s="249"/>
      <c r="AF767" s="249"/>
      <c r="AG767" s="249"/>
    </row>
    <row r="768">
      <c r="A768" s="250"/>
      <c r="B768" s="251"/>
      <c r="C768" s="250"/>
      <c r="D768" s="250"/>
      <c r="E768" s="250"/>
      <c r="F768" s="250"/>
      <c r="G768" s="250"/>
      <c r="H768" s="252"/>
      <c r="I768" s="250"/>
      <c r="J768" s="253"/>
      <c r="K768" s="254"/>
      <c r="L768" s="254"/>
      <c r="M768" s="254"/>
      <c r="N768" s="254"/>
      <c r="O768" s="254"/>
      <c r="P768" s="254"/>
      <c r="Q768" s="254"/>
      <c r="R768" s="255"/>
      <c r="S768" s="256"/>
      <c r="T768" s="256"/>
      <c r="U768" s="249"/>
      <c r="V768" s="249"/>
      <c r="W768" s="249"/>
      <c r="X768" s="249"/>
      <c r="Y768" s="249"/>
      <c r="Z768" s="445"/>
      <c r="AA768" s="445"/>
      <c r="AB768" s="445"/>
      <c r="AC768" s="445"/>
      <c r="AD768" s="445"/>
      <c r="AE768" s="249"/>
      <c r="AF768" s="249"/>
      <c r="AG768" s="249"/>
    </row>
    <row r="769">
      <c r="A769" s="250"/>
      <c r="B769" s="251"/>
      <c r="C769" s="250"/>
      <c r="D769" s="250"/>
      <c r="E769" s="250"/>
      <c r="F769" s="250"/>
      <c r="G769" s="250"/>
      <c r="H769" s="252"/>
      <c r="I769" s="250"/>
      <c r="J769" s="253"/>
      <c r="K769" s="254"/>
      <c r="L769" s="254"/>
      <c r="M769" s="254"/>
      <c r="N769" s="254"/>
      <c r="O769" s="254"/>
      <c r="P769" s="254"/>
      <c r="Q769" s="254"/>
      <c r="R769" s="255"/>
      <c r="S769" s="256"/>
      <c r="T769" s="256"/>
      <c r="U769" s="249"/>
      <c r="V769" s="249"/>
      <c r="W769" s="249"/>
      <c r="X769" s="249"/>
      <c r="Y769" s="249"/>
      <c r="Z769" s="445"/>
      <c r="AA769" s="445"/>
      <c r="AB769" s="445"/>
      <c r="AC769" s="445"/>
      <c r="AD769" s="445"/>
      <c r="AE769" s="249"/>
      <c r="AF769" s="249"/>
      <c r="AG769" s="249"/>
    </row>
    <row r="770">
      <c r="A770" s="250"/>
      <c r="B770" s="251"/>
      <c r="C770" s="250"/>
      <c r="D770" s="250"/>
      <c r="E770" s="250"/>
      <c r="F770" s="250"/>
      <c r="G770" s="250"/>
      <c r="H770" s="252"/>
      <c r="I770" s="250"/>
      <c r="J770" s="253"/>
      <c r="K770" s="254"/>
      <c r="L770" s="254"/>
      <c r="M770" s="254"/>
      <c r="N770" s="254"/>
      <c r="O770" s="254"/>
      <c r="P770" s="254"/>
      <c r="Q770" s="254"/>
      <c r="R770" s="255"/>
      <c r="S770" s="256"/>
      <c r="T770" s="256"/>
      <c r="U770" s="249"/>
      <c r="V770" s="249"/>
      <c r="W770" s="249"/>
      <c r="X770" s="249"/>
      <c r="Y770" s="249"/>
      <c r="Z770" s="445"/>
      <c r="AA770" s="445"/>
      <c r="AB770" s="445"/>
      <c r="AC770" s="445"/>
      <c r="AD770" s="445"/>
      <c r="AE770" s="249"/>
      <c r="AF770" s="249"/>
      <c r="AG770" s="249"/>
    </row>
    <row r="771">
      <c r="A771" s="250"/>
      <c r="B771" s="251"/>
      <c r="C771" s="250"/>
      <c r="D771" s="250"/>
      <c r="E771" s="250"/>
      <c r="F771" s="250"/>
      <c r="G771" s="250"/>
      <c r="H771" s="252"/>
      <c r="I771" s="250"/>
      <c r="J771" s="253"/>
      <c r="K771" s="254"/>
      <c r="L771" s="254"/>
      <c r="M771" s="254"/>
      <c r="N771" s="254"/>
      <c r="O771" s="254"/>
      <c r="P771" s="254"/>
      <c r="Q771" s="254"/>
      <c r="R771" s="255"/>
      <c r="S771" s="256"/>
      <c r="T771" s="256"/>
      <c r="U771" s="249"/>
      <c r="V771" s="249"/>
      <c r="W771" s="249"/>
      <c r="X771" s="249"/>
      <c r="Y771" s="249"/>
      <c r="Z771" s="445"/>
      <c r="AA771" s="445"/>
      <c r="AB771" s="445"/>
      <c r="AC771" s="445"/>
      <c r="AD771" s="445"/>
      <c r="AE771" s="249"/>
      <c r="AF771" s="249"/>
      <c r="AG771" s="249"/>
    </row>
    <row r="772">
      <c r="A772" s="250"/>
      <c r="B772" s="251"/>
      <c r="C772" s="250"/>
      <c r="D772" s="250"/>
      <c r="E772" s="250"/>
      <c r="F772" s="250"/>
      <c r="G772" s="250"/>
      <c r="H772" s="252"/>
      <c r="I772" s="250"/>
      <c r="J772" s="253"/>
      <c r="K772" s="254"/>
      <c r="L772" s="254"/>
      <c r="M772" s="254"/>
      <c r="N772" s="254"/>
      <c r="O772" s="254"/>
      <c r="P772" s="254"/>
      <c r="Q772" s="254"/>
      <c r="R772" s="255"/>
      <c r="S772" s="256"/>
      <c r="T772" s="256"/>
      <c r="U772" s="249"/>
      <c r="V772" s="249"/>
      <c r="W772" s="249"/>
      <c r="X772" s="249"/>
      <c r="Y772" s="249"/>
      <c r="Z772" s="445"/>
      <c r="AA772" s="445"/>
      <c r="AB772" s="445"/>
      <c r="AC772" s="445"/>
      <c r="AD772" s="445"/>
      <c r="AE772" s="249"/>
      <c r="AF772" s="249"/>
      <c r="AG772" s="249"/>
    </row>
    <row r="773">
      <c r="A773" s="250"/>
      <c r="B773" s="251"/>
      <c r="C773" s="250"/>
      <c r="D773" s="250"/>
      <c r="E773" s="250"/>
      <c r="F773" s="250"/>
      <c r="G773" s="250"/>
      <c r="H773" s="252"/>
      <c r="I773" s="250"/>
      <c r="J773" s="253"/>
      <c r="K773" s="254"/>
      <c r="L773" s="254"/>
      <c r="M773" s="254"/>
      <c r="N773" s="254"/>
      <c r="O773" s="254"/>
      <c r="P773" s="254"/>
      <c r="Q773" s="254"/>
      <c r="R773" s="255"/>
      <c r="S773" s="256"/>
      <c r="T773" s="256"/>
      <c r="U773" s="249"/>
      <c r="V773" s="249"/>
      <c r="W773" s="249"/>
      <c r="X773" s="249"/>
      <c r="Y773" s="249"/>
      <c r="Z773" s="445"/>
      <c r="AA773" s="445"/>
      <c r="AB773" s="445"/>
      <c r="AC773" s="445"/>
      <c r="AD773" s="445"/>
      <c r="AE773" s="249"/>
      <c r="AF773" s="249"/>
      <c r="AG773" s="249"/>
    </row>
    <row r="774">
      <c r="A774" s="250"/>
      <c r="B774" s="251"/>
      <c r="C774" s="250"/>
      <c r="D774" s="250"/>
      <c r="E774" s="250"/>
      <c r="F774" s="250"/>
      <c r="G774" s="250"/>
      <c r="H774" s="252"/>
      <c r="I774" s="250"/>
      <c r="J774" s="253"/>
      <c r="K774" s="254"/>
      <c r="L774" s="254"/>
      <c r="M774" s="254"/>
      <c r="N774" s="254"/>
      <c r="O774" s="254"/>
      <c r="P774" s="254"/>
      <c r="Q774" s="254"/>
      <c r="R774" s="255"/>
      <c r="S774" s="256"/>
      <c r="T774" s="256"/>
      <c r="U774" s="249"/>
      <c r="V774" s="249"/>
      <c r="W774" s="249"/>
      <c r="X774" s="249"/>
      <c r="Y774" s="249"/>
      <c r="Z774" s="445"/>
      <c r="AA774" s="445"/>
      <c r="AB774" s="445"/>
      <c r="AC774" s="445"/>
      <c r="AD774" s="445"/>
      <c r="AE774" s="249"/>
      <c r="AF774" s="249"/>
      <c r="AG774" s="249"/>
    </row>
    <row r="775">
      <c r="A775" s="250"/>
      <c r="B775" s="251"/>
      <c r="C775" s="250"/>
      <c r="D775" s="250"/>
      <c r="E775" s="250"/>
      <c r="F775" s="250"/>
      <c r="G775" s="250"/>
      <c r="H775" s="252"/>
      <c r="I775" s="250"/>
      <c r="J775" s="253"/>
      <c r="K775" s="254"/>
      <c r="L775" s="254"/>
      <c r="M775" s="254"/>
      <c r="N775" s="254"/>
      <c r="O775" s="254"/>
      <c r="P775" s="254"/>
      <c r="Q775" s="254"/>
      <c r="R775" s="255"/>
      <c r="S775" s="256"/>
      <c r="T775" s="256"/>
      <c r="U775" s="249"/>
      <c r="V775" s="249"/>
      <c r="W775" s="249"/>
      <c r="X775" s="249"/>
      <c r="Y775" s="249"/>
      <c r="Z775" s="445"/>
      <c r="AA775" s="445"/>
      <c r="AB775" s="445"/>
      <c r="AC775" s="445"/>
      <c r="AD775" s="445"/>
      <c r="AE775" s="249"/>
      <c r="AF775" s="249"/>
      <c r="AG775" s="249"/>
    </row>
    <row r="776">
      <c r="A776" s="250"/>
      <c r="B776" s="251"/>
      <c r="C776" s="250"/>
      <c r="D776" s="250"/>
      <c r="E776" s="250"/>
      <c r="F776" s="250"/>
      <c r="G776" s="250"/>
      <c r="H776" s="252"/>
      <c r="I776" s="250"/>
      <c r="J776" s="253"/>
      <c r="K776" s="254"/>
      <c r="L776" s="254"/>
      <c r="M776" s="254"/>
      <c r="N776" s="254"/>
      <c r="O776" s="254"/>
      <c r="P776" s="254"/>
      <c r="Q776" s="254"/>
      <c r="R776" s="255"/>
      <c r="S776" s="256"/>
      <c r="T776" s="256"/>
      <c r="U776" s="249"/>
      <c r="V776" s="249"/>
      <c r="W776" s="249"/>
      <c r="X776" s="249"/>
      <c r="Y776" s="249"/>
      <c r="Z776" s="445"/>
      <c r="AA776" s="445"/>
      <c r="AB776" s="445"/>
      <c r="AC776" s="445"/>
      <c r="AD776" s="445"/>
      <c r="AE776" s="249"/>
      <c r="AF776" s="249"/>
      <c r="AG776" s="249"/>
    </row>
    <row r="777">
      <c r="A777" s="250"/>
      <c r="B777" s="251"/>
      <c r="C777" s="250"/>
      <c r="D777" s="250"/>
      <c r="E777" s="250"/>
      <c r="F777" s="250"/>
      <c r="G777" s="250"/>
      <c r="H777" s="252"/>
      <c r="I777" s="250"/>
      <c r="J777" s="253"/>
      <c r="K777" s="254"/>
      <c r="L777" s="254"/>
      <c r="M777" s="254"/>
      <c r="N777" s="254"/>
      <c r="O777" s="254"/>
      <c r="P777" s="254"/>
      <c r="Q777" s="254"/>
      <c r="R777" s="255"/>
      <c r="S777" s="256"/>
      <c r="T777" s="256"/>
      <c r="U777" s="249"/>
      <c r="V777" s="249"/>
      <c r="W777" s="249"/>
      <c r="X777" s="249"/>
      <c r="Y777" s="249"/>
      <c r="Z777" s="445"/>
      <c r="AA777" s="445"/>
      <c r="AB777" s="445"/>
      <c r="AC777" s="445"/>
      <c r="AD777" s="445"/>
      <c r="AE777" s="249"/>
      <c r="AF777" s="249"/>
      <c r="AG777" s="249"/>
    </row>
    <row r="778">
      <c r="A778" s="250"/>
      <c r="B778" s="251"/>
      <c r="C778" s="250"/>
      <c r="D778" s="250"/>
      <c r="E778" s="250"/>
      <c r="F778" s="250"/>
      <c r="G778" s="250"/>
      <c r="H778" s="252"/>
      <c r="I778" s="250"/>
      <c r="J778" s="253"/>
      <c r="K778" s="254"/>
      <c r="L778" s="254"/>
      <c r="M778" s="254"/>
      <c r="N778" s="254"/>
      <c r="O778" s="254"/>
      <c r="P778" s="254"/>
      <c r="Q778" s="254"/>
      <c r="R778" s="255"/>
      <c r="S778" s="256"/>
      <c r="T778" s="256"/>
      <c r="U778" s="249"/>
      <c r="V778" s="249"/>
      <c r="W778" s="249"/>
      <c r="X778" s="249"/>
      <c r="Y778" s="249"/>
      <c r="Z778" s="445"/>
      <c r="AA778" s="445"/>
      <c r="AB778" s="445"/>
      <c r="AC778" s="445"/>
      <c r="AD778" s="445"/>
      <c r="AE778" s="249"/>
      <c r="AF778" s="249"/>
      <c r="AG778" s="249"/>
    </row>
    <row r="779">
      <c r="A779" s="250"/>
      <c r="B779" s="251"/>
      <c r="C779" s="250"/>
      <c r="D779" s="250"/>
      <c r="E779" s="250"/>
      <c r="F779" s="250"/>
      <c r="G779" s="250"/>
      <c r="H779" s="252"/>
      <c r="I779" s="250"/>
      <c r="J779" s="253"/>
      <c r="K779" s="254"/>
      <c r="L779" s="254"/>
      <c r="M779" s="254"/>
      <c r="N779" s="254"/>
      <c r="O779" s="254"/>
      <c r="P779" s="254"/>
      <c r="Q779" s="254"/>
      <c r="R779" s="255"/>
      <c r="S779" s="256"/>
      <c r="T779" s="256"/>
      <c r="U779" s="249"/>
      <c r="V779" s="249"/>
      <c r="W779" s="249"/>
      <c r="X779" s="249"/>
      <c r="Y779" s="249"/>
      <c r="Z779" s="445"/>
      <c r="AA779" s="445"/>
      <c r="AB779" s="445"/>
      <c r="AC779" s="445"/>
      <c r="AD779" s="445"/>
      <c r="AE779" s="249"/>
      <c r="AF779" s="249"/>
      <c r="AG779" s="249"/>
    </row>
    <row r="780">
      <c r="A780" s="250"/>
      <c r="B780" s="251"/>
      <c r="C780" s="250"/>
      <c r="D780" s="250"/>
      <c r="E780" s="250"/>
      <c r="F780" s="250"/>
      <c r="G780" s="250"/>
      <c r="H780" s="252"/>
      <c r="I780" s="250"/>
      <c r="J780" s="253"/>
      <c r="K780" s="254"/>
      <c r="L780" s="254"/>
      <c r="M780" s="254"/>
      <c r="N780" s="254"/>
      <c r="O780" s="254"/>
      <c r="P780" s="254"/>
      <c r="Q780" s="254"/>
      <c r="R780" s="255"/>
      <c r="S780" s="256"/>
      <c r="T780" s="256"/>
      <c r="U780" s="249"/>
      <c r="V780" s="249"/>
      <c r="W780" s="249"/>
      <c r="X780" s="249"/>
      <c r="Y780" s="249"/>
      <c r="Z780" s="445"/>
      <c r="AA780" s="445"/>
      <c r="AB780" s="445"/>
      <c r="AC780" s="445"/>
      <c r="AD780" s="445"/>
      <c r="AE780" s="249"/>
      <c r="AF780" s="249"/>
      <c r="AG780" s="249"/>
    </row>
    <row r="781">
      <c r="A781" s="250"/>
      <c r="B781" s="251"/>
      <c r="C781" s="250"/>
      <c r="D781" s="250"/>
      <c r="E781" s="250"/>
      <c r="F781" s="250"/>
      <c r="G781" s="250"/>
      <c r="H781" s="252"/>
      <c r="I781" s="250"/>
      <c r="J781" s="253"/>
      <c r="K781" s="254"/>
      <c r="L781" s="254"/>
      <c r="M781" s="254"/>
      <c r="N781" s="254"/>
      <c r="O781" s="254"/>
      <c r="P781" s="254"/>
      <c r="Q781" s="254"/>
      <c r="R781" s="255"/>
      <c r="S781" s="256"/>
      <c r="T781" s="256"/>
      <c r="U781" s="249"/>
      <c r="V781" s="249"/>
      <c r="W781" s="249"/>
      <c r="X781" s="249"/>
      <c r="Y781" s="249"/>
      <c r="Z781" s="445"/>
      <c r="AA781" s="445"/>
      <c r="AB781" s="445"/>
      <c r="AC781" s="445"/>
      <c r="AD781" s="445"/>
      <c r="AE781" s="249"/>
      <c r="AF781" s="249"/>
      <c r="AG781" s="249"/>
    </row>
    <row r="782">
      <c r="A782" s="250"/>
      <c r="B782" s="251"/>
      <c r="C782" s="250"/>
      <c r="D782" s="250"/>
      <c r="E782" s="250"/>
      <c r="F782" s="250"/>
      <c r="G782" s="250"/>
      <c r="H782" s="252"/>
      <c r="I782" s="250"/>
      <c r="J782" s="253"/>
      <c r="K782" s="254"/>
      <c r="L782" s="254"/>
      <c r="M782" s="254"/>
      <c r="N782" s="254"/>
      <c r="O782" s="254"/>
      <c r="P782" s="254"/>
      <c r="Q782" s="254"/>
      <c r="R782" s="255"/>
      <c r="S782" s="256"/>
      <c r="T782" s="256"/>
      <c r="U782" s="249"/>
      <c r="V782" s="249"/>
      <c r="W782" s="249"/>
      <c r="X782" s="249"/>
      <c r="Y782" s="249"/>
      <c r="Z782" s="445"/>
      <c r="AA782" s="445"/>
      <c r="AB782" s="445"/>
      <c r="AC782" s="445"/>
      <c r="AD782" s="445"/>
      <c r="AE782" s="249"/>
      <c r="AF782" s="249"/>
      <c r="AG782" s="249"/>
    </row>
    <row r="783">
      <c r="A783" s="250"/>
      <c r="B783" s="251"/>
      <c r="C783" s="250"/>
      <c r="D783" s="250"/>
      <c r="E783" s="250"/>
      <c r="F783" s="250"/>
      <c r="G783" s="250"/>
      <c r="H783" s="252"/>
      <c r="I783" s="250"/>
      <c r="J783" s="253"/>
      <c r="K783" s="254"/>
      <c r="L783" s="254"/>
      <c r="M783" s="254"/>
      <c r="N783" s="254"/>
      <c r="O783" s="254"/>
      <c r="P783" s="254"/>
      <c r="Q783" s="254"/>
      <c r="R783" s="255"/>
      <c r="S783" s="256"/>
      <c r="T783" s="256"/>
      <c r="U783" s="249"/>
      <c r="V783" s="249"/>
      <c r="W783" s="249"/>
      <c r="X783" s="249"/>
      <c r="Y783" s="249"/>
      <c r="Z783" s="445"/>
      <c r="AA783" s="445"/>
      <c r="AB783" s="445"/>
      <c r="AC783" s="445"/>
      <c r="AD783" s="445"/>
      <c r="AE783" s="249"/>
      <c r="AF783" s="249"/>
      <c r="AG783" s="249"/>
    </row>
    <row r="784">
      <c r="A784" s="250"/>
      <c r="B784" s="251"/>
      <c r="C784" s="250"/>
      <c r="D784" s="250"/>
      <c r="E784" s="250"/>
      <c r="F784" s="250"/>
      <c r="G784" s="250"/>
      <c r="H784" s="252"/>
      <c r="I784" s="250"/>
      <c r="J784" s="253"/>
      <c r="K784" s="254"/>
      <c r="L784" s="254"/>
      <c r="M784" s="254"/>
      <c r="N784" s="254"/>
      <c r="O784" s="254"/>
      <c r="P784" s="254"/>
      <c r="Q784" s="254"/>
      <c r="R784" s="255"/>
      <c r="S784" s="256"/>
      <c r="T784" s="256"/>
      <c r="U784" s="249"/>
      <c r="V784" s="249"/>
      <c r="W784" s="249"/>
      <c r="X784" s="249"/>
      <c r="Y784" s="249"/>
      <c r="Z784" s="445"/>
      <c r="AA784" s="445"/>
      <c r="AB784" s="445"/>
      <c r="AC784" s="445"/>
      <c r="AD784" s="445"/>
      <c r="AE784" s="249"/>
      <c r="AF784" s="249"/>
      <c r="AG784" s="249"/>
    </row>
    <row r="785">
      <c r="A785" s="250"/>
      <c r="B785" s="251"/>
      <c r="C785" s="250"/>
      <c r="D785" s="250"/>
      <c r="E785" s="250"/>
      <c r="F785" s="250"/>
      <c r="G785" s="250"/>
      <c r="H785" s="252"/>
      <c r="I785" s="250"/>
      <c r="J785" s="253"/>
      <c r="K785" s="254"/>
      <c r="L785" s="254"/>
      <c r="M785" s="254"/>
      <c r="N785" s="254"/>
      <c r="O785" s="254"/>
      <c r="P785" s="254"/>
      <c r="Q785" s="254"/>
      <c r="R785" s="255"/>
      <c r="S785" s="256"/>
      <c r="T785" s="256"/>
      <c r="U785" s="249"/>
      <c r="V785" s="249"/>
      <c r="W785" s="249"/>
      <c r="X785" s="249"/>
      <c r="Y785" s="249"/>
      <c r="Z785" s="445"/>
      <c r="AA785" s="445"/>
      <c r="AB785" s="445"/>
      <c r="AC785" s="445"/>
      <c r="AD785" s="445"/>
      <c r="AE785" s="249"/>
      <c r="AF785" s="249"/>
      <c r="AG785" s="249"/>
    </row>
    <row r="786">
      <c r="A786" s="250"/>
      <c r="B786" s="251"/>
      <c r="C786" s="250"/>
      <c r="D786" s="250"/>
      <c r="E786" s="250"/>
      <c r="F786" s="250"/>
      <c r="G786" s="250"/>
      <c r="H786" s="252"/>
      <c r="I786" s="250"/>
      <c r="J786" s="253"/>
      <c r="K786" s="254"/>
      <c r="L786" s="254"/>
      <c r="M786" s="254"/>
      <c r="N786" s="254"/>
      <c r="O786" s="254"/>
      <c r="P786" s="254"/>
      <c r="Q786" s="254"/>
      <c r="R786" s="255"/>
      <c r="S786" s="256"/>
      <c r="T786" s="256"/>
      <c r="U786" s="249"/>
      <c r="V786" s="249"/>
      <c r="W786" s="249"/>
      <c r="X786" s="249"/>
      <c r="Y786" s="249"/>
      <c r="Z786" s="445"/>
      <c r="AA786" s="445"/>
      <c r="AB786" s="445"/>
      <c r="AC786" s="445"/>
      <c r="AD786" s="445"/>
      <c r="AE786" s="249"/>
      <c r="AF786" s="249"/>
      <c r="AG786" s="249"/>
    </row>
    <row r="787">
      <c r="A787" s="250"/>
      <c r="B787" s="251"/>
      <c r="C787" s="250"/>
      <c r="D787" s="250"/>
      <c r="E787" s="250"/>
      <c r="F787" s="250"/>
      <c r="G787" s="250"/>
      <c r="H787" s="252"/>
      <c r="I787" s="250"/>
      <c r="J787" s="253"/>
      <c r="K787" s="254"/>
      <c r="L787" s="254"/>
      <c r="M787" s="254"/>
      <c r="N787" s="254"/>
      <c r="O787" s="254"/>
      <c r="P787" s="254"/>
      <c r="Q787" s="254"/>
      <c r="R787" s="255"/>
      <c r="S787" s="256"/>
      <c r="T787" s="256"/>
      <c r="U787" s="249"/>
      <c r="V787" s="249"/>
      <c r="W787" s="249"/>
      <c r="X787" s="249"/>
      <c r="Y787" s="249"/>
      <c r="Z787" s="445"/>
      <c r="AA787" s="445"/>
      <c r="AB787" s="445"/>
      <c r="AC787" s="445"/>
      <c r="AD787" s="445"/>
      <c r="AE787" s="249"/>
      <c r="AF787" s="249"/>
      <c r="AG787" s="249"/>
    </row>
    <row r="788">
      <c r="A788" s="250"/>
      <c r="B788" s="251"/>
      <c r="C788" s="250"/>
      <c r="D788" s="250"/>
      <c r="E788" s="250"/>
      <c r="F788" s="250"/>
      <c r="G788" s="250"/>
      <c r="H788" s="252"/>
      <c r="I788" s="250"/>
      <c r="J788" s="253"/>
      <c r="K788" s="254"/>
      <c r="L788" s="254"/>
      <c r="M788" s="254"/>
      <c r="N788" s="254"/>
      <c r="O788" s="254"/>
      <c r="P788" s="254"/>
      <c r="Q788" s="254"/>
      <c r="R788" s="255"/>
      <c r="S788" s="256"/>
      <c r="T788" s="256"/>
      <c r="U788" s="249"/>
      <c r="V788" s="249"/>
      <c r="W788" s="249"/>
      <c r="X788" s="249"/>
      <c r="Y788" s="249"/>
      <c r="Z788" s="445"/>
      <c r="AA788" s="445"/>
      <c r="AB788" s="445"/>
      <c r="AC788" s="445"/>
      <c r="AD788" s="445"/>
      <c r="AE788" s="249"/>
      <c r="AF788" s="249"/>
      <c r="AG788" s="249"/>
    </row>
    <row r="789">
      <c r="A789" s="250"/>
      <c r="B789" s="251"/>
      <c r="C789" s="250"/>
      <c r="D789" s="250"/>
      <c r="E789" s="250"/>
      <c r="F789" s="250"/>
      <c r="G789" s="250"/>
      <c r="H789" s="252"/>
      <c r="I789" s="250"/>
      <c r="J789" s="253"/>
      <c r="K789" s="254"/>
      <c r="L789" s="254"/>
      <c r="M789" s="254"/>
      <c r="N789" s="254"/>
      <c r="O789" s="254"/>
      <c r="P789" s="254"/>
      <c r="Q789" s="254"/>
      <c r="R789" s="255"/>
      <c r="S789" s="256"/>
      <c r="T789" s="256"/>
      <c r="U789" s="249"/>
      <c r="V789" s="249"/>
      <c r="W789" s="249"/>
      <c r="X789" s="249"/>
      <c r="Y789" s="249"/>
      <c r="Z789" s="445"/>
      <c r="AA789" s="445"/>
      <c r="AB789" s="445"/>
      <c r="AC789" s="445"/>
      <c r="AD789" s="445"/>
      <c r="AE789" s="249"/>
      <c r="AF789" s="249"/>
      <c r="AG789" s="249"/>
    </row>
    <row r="790">
      <c r="A790" s="250"/>
      <c r="B790" s="251"/>
      <c r="C790" s="250"/>
      <c r="D790" s="250"/>
      <c r="E790" s="250"/>
      <c r="F790" s="250"/>
      <c r="G790" s="250"/>
      <c r="H790" s="252"/>
      <c r="I790" s="250"/>
      <c r="J790" s="253"/>
      <c r="K790" s="254"/>
      <c r="L790" s="254"/>
      <c r="M790" s="254"/>
      <c r="N790" s="254"/>
      <c r="O790" s="254"/>
      <c r="P790" s="254"/>
      <c r="Q790" s="254"/>
      <c r="R790" s="255"/>
      <c r="S790" s="256"/>
      <c r="T790" s="256"/>
      <c r="U790" s="249"/>
      <c r="V790" s="249"/>
      <c r="W790" s="249"/>
      <c r="X790" s="249"/>
      <c r="Y790" s="249"/>
      <c r="Z790" s="445"/>
      <c r="AA790" s="445"/>
      <c r="AB790" s="445"/>
      <c r="AC790" s="445"/>
      <c r="AD790" s="445"/>
      <c r="AE790" s="249"/>
      <c r="AF790" s="249"/>
      <c r="AG790" s="249"/>
    </row>
    <row r="791">
      <c r="A791" s="250"/>
      <c r="B791" s="251"/>
      <c r="C791" s="250"/>
      <c r="D791" s="250"/>
      <c r="E791" s="250"/>
      <c r="F791" s="250"/>
      <c r="G791" s="250"/>
      <c r="H791" s="252"/>
      <c r="I791" s="250"/>
      <c r="J791" s="253"/>
      <c r="K791" s="254"/>
      <c r="L791" s="254"/>
      <c r="M791" s="254"/>
      <c r="N791" s="254"/>
      <c r="O791" s="254"/>
      <c r="P791" s="254"/>
      <c r="Q791" s="254"/>
      <c r="R791" s="255"/>
      <c r="S791" s="256"/>
      <c r="T791" s="256"/>
      <c r="U791" s="249"/>
      <c r="V791" s="249"/>
      <c r="W791" s="249"/>
      <c r="X791" s="249"/>
      <c r="Y791" s="249"/>
      <c r="Z791" s="445"/>
      <c r="AA791" s="445"/>
      <c r="AB791" s="445"/>
      <c r="AC791" s="445"/>
      <c r="AD791" s="445"/>
      <c r="AE791" s="249"/>
      <c r="AF791" s="249"/>
      <c r="AG791" s="249"/>
    </row>
    <row r="792">
      <c r="A792" s="250"/>
      <c r="B792" s="251"/>
      <c r="C792" s="250"/>
      <c r="D792" s="250"/>
      <c r="E792" s="250"/>
      <c r="F792" s="250"/>
      <c r="G792" s="250"/>
      <c r="H792" s="252"/>
      <c r="I792" s="250"/>
      <c r="J792" s="253"/>
      <c r="K792" s="254"/>
      <c r="L792" s="254"/>
      <c r="M792" s="254"/>
      <c r="N792" s="254"/>
      <c r="O792" s="254"/>
      <c r="P792" s="254"/>
      <c r="Q792" s="254"/>
      <c r="R792" s="255"/>
      <c r="S792" s="256"/>
      <c r="T792" s="256"/>
      <c r="U792" s="249"/>
      <c r="V792" s="249"/>
      <c r="W792" s="249"/>
      <c r="X792" s="249"/>
      <c r="Y792" s="249"/>
      <c r="Z792" s="445"/>
      <c r="AA792" s="445"/>
      <c r="AB792" s="445"/>
      <c r="AC792" s="445"/>
      <c r="AD792" s="445"/>
      <c r="AE792" s="249"/>
      <c r="AF792" s="249"/>
      <c r="AG792" s="249"/>
    </row>
    <row r="793">
      <c r="A793" s="250"/>
      <c r="B793" s="251"/>
      <c r="C793" s="250"/>
      <c r="D793" s="250"/>
      <c r="E793" s="250"/>
      <c r="F793" s="250"/>
      <c r="G793" s="250"/>
      <c r="H793" s="252"/>
      <c r="I793" s="250"/>
      <c r="J793" s="253"/>
      <c r="K793" s="254"/>
      <c r="L793" s="254"/>
      <c r="M793" s="254"/>
      <c r="N793" s="254"/>
      <c r="O793" s="254"/>
      <c r="P793" s="254"/>
      <c r="Q793" s="254"/>
      <c r="R793" s="255"/>
      <c r="S793" s="256"/>
      <c r="T793" s="256"/>
      <c r="U793" s="249"/>
      <c r="V793" s="249"/>
      <c r="W793" s="249"/>
      <c r="X793" s="249"/>
      <c r="Y793" s="249"/>
      <c r="Z793" s="445"/>
      <c r="AA793" s="445"/>
      <c r="AB793" s="445"/>
      <c r="AC793" s="445"/>
      <c r="AD793" s="445"/>
      <c r="AE793" s="249"/>
      <c r="AF793" s="249"/>
      <c r="AG793" s="249"/>
    </row>
    <row r="794">
      <c r="A794" s="250"/>
      <c r="B794" s="251"/>
      <c r="C794" s="250"/>
      <c r="D794" s="250"/>
      <c r="E794" s="250"/>
      <c r="F794" s="250"/>
      <c r="G794" s="250"/>
      <c r="H794" s="252"/>
      <c r="I794" s="250"/>
      <c r="J794" s="253"/>
      <c r="K794" s="254"/>
      <c r="L794" s="254"/>
      <c r="M794" s="254"/>
      <c r="N794" s="254"/>
      <c r="O794" s="254"/>
      <c r="P794" s="254"/>
      <c r="Q794" s="254"/>
      <c r="R794" s="255"/>
      <c r="S794" s="256"/>
      <c r="T794" s="256"/>
      <c r="U794" s="249"/>
      <c r="V794" s="249"/>
      <c r="W794" s="249"/>
      <c r="X794" s="249"/>
      <c r="Y794" s="249"/>
      <c r="Z794" s="445"/>
      <c r="AA794" s="445"/>
      <c r="AB794" s="445"/>
      <c r="AC794" s="445"/>
      <c r="AD794" s="445"/>
      <c r="AE794" s="249"/>
      <c r="AF794" s="249"/>
      <c r="AG794" s="249"/>
    </row>
    <row r="795">
      <c r="A795" s="250"/>
      <c r="B795" s="251"/>
      <c r="C795" s="250"/>
      <c r="D795" s="250"/>
      <c r="E795" s="250"/>
      <c r="F795" s="250"/>
      <c r="G795" s="250"/>
      <c r="H795" s="252"/>
      <c r="I795" s="250"/>
      <c r="J795" s="253"/>
      <c r="K795" s="254"/>
      <c r="L795" s="254"/>
      <c r="M795" s="254"/>
      <c r="N795" s="254"/>
      <c r="O795" s="254"/>
      <c r="P795" s="254"/>
      <c r="Q795" s="254"/>
      <c r="R795" s="255"/>
      <c r="S795" s="256"/>
      <c r="T795" s="256"/>
      <c r="U795" s="249"/>
      <c r="V795" s="249"/>
      <c r="W795" s="249"/>
      <c r="X795" s="249"/>
      <c r="Y795" s="249"/>
      <c r="Z795" s="445"/>
      <c r="AA795" s="445"/>
      <c r="AB795" s="445"/>
      <c r="AC795" s="445"/>
      <c r="AD795" s="445"/>
      <c r="AE795" s="249"/>
      <c r="AF795" s="249"/>
      <c r="AG795" s="249"/>
    </row>
    <row r="796">
      <c r="A796" s="250"/>
      <c r="B796" s="251"/>
      <c r="C796" s="250"/>
      <c r="D796" s="250"/>
      <c r="E796" s="250"/>
      <c r="F796" s="250"/>
      <c r="G796" s="250"/>
      <c r="H796" s="252"/>
      <c r="I796" s="250"/>
      <c r="J796" s="253"/>
      <c r="K796" s="254"/>
      <c r="L796" s="254"/>
      <c r="M796" s="254"/>
      <c r="N796" s="254"/>
      <c r="O796" s="254"/>
      <c r="P796" s="254"/>
      <c r="Q796" s="254"/>
      <c r="R796" s="255"/>
      <c r="S796" s="256"/>
      <c r="T796" s="256"/>
      <c r="U796" s="249"/>
      <c r="V796" s="249"/>
      <c r="W796" s="249"/>
      <c r="X796" s="249"/>
      <c r="Y796" s="249"/>
      <c r="Z796" s="445"/>
      <c r="AA796" s="445"/>
      <c r="AB796" s="445"/>
      <c r="AC796" s="445"/>
      <c r="AD796" s="445"/>
      <c r="AE796" s="249"/>
      <c r="AF796" s="249"/>
      <c r="AG796" s="249"/>
    </row>
    <row r="797">
      <c r="A797" s="250"/>
      <c r="B797" s="251"/>
      <c r="C797" s="250"/>
      <c r="D797" s="250"/>
      <c r="E797" s="250"/>
      <c r="F797" s="250"/>
      <c r="G797" s="250"/>
      <c r="H797" s="252"/>
      <c r="I797" s="250"/>
      <c r="J797" s="253"/>
      <c r="K797" s="254"/>
      <c r="L797" s="254"/>
      <c r="M797" s="254"/>
      <c r="N797" s="254"/>
      <c r="O797" s="254"/>
      <c r="P797" s="254"/>
      <c r="Q797" s="254"/>
      <c r="R797" s="255"/>
      <c r="S797" s="256"/>
      <c r="T797" s="256"/>
      <c r="U797" s="249"/>
      <c r="V797" s="249"/>
      <c r="W797" s="249"/>
      <c r="X797" s="249"/>
      <c r="Y797" s="249"/>
      <c r="Z797" s="445"/>
      <c r="AA797" s="445"/>
      <c r="AB797" s="445"/>
      <c r="AC797" s="445"/>
      <c r="AD797" s="445"/>
      <c r="AE797" s="249"/>
      <c r="AF797" s="249"/>
      <c r="AG797" s="249"/>
    </row>
    <row r="798">
      <c r="A798" s="250"/>
      <c r="B798" s="251"/>
      <c r="C798" s="250"/>
      <c r="D798" s="250"/>
      <c r="E798" s="250"/>
      <c r="F798" s="250"/>
      <c r="G798" s="250"/>
      <c r="H798" s="252"/>
      <c r="I798" s="250"/>
      <c r="J798" s="253"/>
      <c r="K798" s="254"/>
      <c r="L798" s="254"/>
      <c r="M798" s="254"/>
      <c r="N798" s="254"/>
      <c r="O798" s="254"/>
      <c r="P798" s="254"/>
      <c r="Q798" s="254"/>
      <c r="R798" s="255"/>
      <c r="S798" s="256"/>
      <c r="T798" s="256"/>
      <c r="U798" s="249"/>
      <c r="V798" s="249"/>
      <c r="W798" s="249"/>
      <c r="X798" s="249"/>
      <c r="Y798" s="249"/>
      <c r="Z798" s="445"/>
      <c r="AA798" s="445"/>
      <c r="AB798" s="445"/>
      <c r="AC798" s="445"/>
      <c r="AD798" s="445"/>
      <c r="AE798" s="249"/>
      <c r="AF798" s="249"/>
      <c r="AG798" s="249"/>
    </row>
    <row r="799">
      <c r="A799" s="250"/>
      <c r="B799" s="251"/>
      <c r="C799" s="250"/>
      <c r="D799" s="250"/>
      <c r="E799" s="250"/>
      <c r="F799" s="250"/>
      <c r="G799" s="250"/>
      <c r="H799" s="252"/>
      <c r="I799" s="250"/>
      <c r="J799" s="253"/>
      <c r="K799" s="254"/>
      <c r="L799" s="254"/>
      <c r="M799" s="254"/>
      <c r="N799" s="254"/>
      <c r="O799" s="254"/>
      <c r="P799" s="254"/>
      <c r="Q799" s="254"/>
      <c r="R799" s="255"/>
      <c r="S799" s="256"/>
      <c r="T799" s="256"/>
      <c r="U799" s="249"/>
      <c r="V799" s="249"/>
      <c r="W799" s="249"/>
      <c r="X799" s="249"/>
      <c r="Y799" s="249"/>
      <c r="Z799" s="445"/>
      <c r="AA799" s="445"/>
      <c r="AB799" s="445"/>
      <c r="AC799" s="445"/>
      <c r="AD799" s="445"/>
      <c r="AE799" s="249"/>
      <c r="AF799" s="249"/>
      <c r="AG799" s="249"/>
    </row>
    <row r="800">
      <c r="A800" s="250"/>
      <c r="B800" s="251"/>
      <c r="C800" s="250"/>
      <c r="D800" s="250"/>
      <c r="E800" s="250"/>
      <c r="F800" s="250"/>
      <c r="G800" s="250"/>
      <c r="H800" s="252"/>
      <c r="I800" s="250"/>
      <c r="J800" s="253"/>
      <c r="K800" s="254"/>
      <c r="L800" s="254"/>
      <c r="M800" s="254"/>
      <c r="N800" s="254"/>
      <c r="O800" s="254"/>
      <c r="P800" s="254"/>
      <c r="Q800" s="254"/>
      <c r="R800" s="255"/>
      <c r="S800" s="256"/>
      <c r="T800" s="256"/>
      <c r="U800" s="249"/>
      <c r="V800" s="249"/>
      <c r="W800" s="249"/>
      <c r="X800" s="249"/>
      <c r="Y800" s="249"/>
      <c r="Z800" s="445"/>
      <c r="AA800" s="445"/>
      <c r="AB800" s="445"/>
      <c r="AC800" s="445"/>
      <c r="AD800" s="445"/>
      <c r="AE800" s="249"/>
      <c r="AF800" s="249"/>
      <c r="AG800" s="249"/>
    </row>
    <row r="801">
      <c r="A801" s="250"/>
      <c r="B801" s="251"/>
      <c r="C801" s="250"/>
      <c r="D801" s="250"/>
      <c r="E801" s="250"/>
      <c r="F801" s="250"/>
      <c r="G801" s="250"/>
      <c r="H801" s="252"/>
      <c r="I801" s="250"/>
      <c r="J801" s="253"/>
      <c r="K801" s="254"/>
      <c r="L801" s="254"/>
      <c r="M801" s="254"/>
      <c r="N801" s="254"/>
      <c r="O801" s="254"/>
      <c r="P801" s="254"/>
      <c r="Q801" s="254"/>
      <c r="R801" s="255"/>
      <c r="S801" s="256"/>
      <c r="T801" s="256"/>
      <c r="U801" s="249"/>
      <c r="V801" s="249"/>
      <c r="W801" s="249"/>
      <c r="X801" s="249"/>
      <c r="Y801" s="249"/>
      <c r="Z801" s="445"/>
      <c r="AA801" s="445"/>
      <c r="AB801" s="445"/>
      <c r="AC801" s="445"/>
      <c r="AD801" s="445"/>
      <c r="AE801" s="249"/>
      <c r="AF801" s="249"/>
      <c r="AG801" s="249"/>
    </row>
    <row r="802">
      <c r="A802" s="250"/>
      <c r="B802" s="251"/>
      <c r="C802" s="250"/>
      <c r="D802" s="250"/>
      <c r="E802" s="250"/>
      <c r="F802" s="250"/>
      <c r="G802" s="250"/>
      <c r="H802" s="252"/>
      <c r="I802" s="250"/>
      <c r="J802" s="253"/>
      <c r="K802" s="254"/>
      <c r="L802" s="254"/>
      <c r="M802" s="254"/>
      <c r="N802" s="254"/>
      <c r="O802" s="254"/>
      <c r="P802" s="254"/>
      <c r="Q802" s="254"/>
      <c r="R802" s="255"/>
      <c r="S802" s="256"/>
      <c r="T802" s="256"/>
      <c r="U802" s="249"/>
      <c r="V802" s="249"/>
      <c r="W802" s="249"/>
      <c r="X802" s="249"/>
      <c r="Y802" s="249"/>
      <c r="Z802" s="445"/>
      <c r="AA802" s="445"/>
      <c r="AB802" s="445"/>
      <c r="AC802" s="445"/>
      <c r="AD802" s="445"/>
      <c r="AE802" s="249"/>
      <c r="AF802" s="249"/>
      <c r="AG802" s="249"/>
    </row>
    <row r="803">
      <c r="A803" s="250"/>
      <c r="B803" s="251"/>
      <c r="C803" s="250"/>
      <c r="D803" s="250"/>
      <c r="E803" s="250"/>
      <c r="F803" s="250"/>
      <c r="G803" s="250"/>
      <c r="H803" s="252"/>
      <c r="I803" s="250"/>
      <c r="J803" s="253"/>
      <c r="K803" s="254"/>
      <c r="L803" s="254"/>
      <c r="M803" s="254"/>
      <c r="N803" s="254"/>
      <c r="O803" s="254"/>
      <c r="P803" s="254"/>
      <c r="Q803" s="254"/>
      <c r="R803" s="255"/>
      <c r="S803" s="256"/>
      <c r="T803" s="256"/>
      <c r="U803" s="249"/>
      <c r="V803" s="249"/>
      <c r="W803" s="249"/>
      <c r="X803" s="249"/>
      <c r="Y803" s="249"/>
      <c r="Z803" s="445"/>
      <c r="AA803" s="445"/>
      <c r="AB803" s="445"/>
      <c r="AC803" s="445"/>
      <c r="AD803" s="445"/>
      <c r="AE803" s="249"/>
      <c r="AF803" s="249"/>
      <c r="AG803" s="249"/>
    </row>
    <row r="804">
      <c r="A804" s="250"/>
      <c r="B804" s="251"/>
      <c r="C804" s="250"/>
      <c r="D804" s="250"/>
      <c r="E804" s="250"/>
      <c r="F804" s="250"/>
      <c r="G804" s="250"/>
      <c r="H804" s="252"/>
      <c r="I804" s="250"/>
      <c r="J804" s="253"/>
      <c r="K804" s="254"/>
      <c r="L804" s="254"/>
      <c r="M804" s="254"/>
      <c r="N804" s="254"/>
      <c r="O804" s="254"/>
      <c r="P804" s="254"/>
      <c r="Q804" s="254"/>
      <c r="R804" s="255"/>
      <c r="S804" s="256"/>
      <c r="T804" s="256"/>
      <c r="U804" s="249"/>
      <c r="V804" s="249"/>
      <c r="W804" s="249"/>
      <c r="X804" s="249"/>
      <c r="Y804" s="249"/>
      <c r="Z804" s="445"/>
      <c r="AA804" s="445"/>
      <c r="AB804" s="445"/>
      <c r="AC804" s="445"/>
      <c r="AD804" s="445"/>
      <c r="AE804" s="249"/>
      <c r="AF804" s="249"/>
      <c r="AG804" s="249"/>
    </row>
    <row r="805">
      <c r="A805" s="250"/>
      <c r="B805" s="251"/>
      <c r="C805" s="250"/>
      <c r="D805" s="250"/>
      <c r="E805" s="250"/>
      <c r="F805" s="250"/>
      <c r="G805" s="250"/>
      <c r="H805" s="252"/>
      <c r="I805" s="250"/>
      <c r="J805" s="253"/>
      <c r="K805" s="254"/>
      <c r="L805" s="254"/>
      <c r="M805" s="254"/>
      <c r="N805" s="254"/>
      <c r="O805" s="254"/>
      <c r="P805" s="254"/>
      <c r="Q805" s="254"/>
      <c r="R805" s="255"/>
      <c r="S805" s="256"/>
      <c r="T805" s="256"/>
      <c r="U805" s="249"/>
      <c r="V805" s="249"/>
      <c r="W805" s="249"/>
      <c r="X805" s="249"/>
      <c r="Y805" s="249"/>
      <c r="Z805" s="445"/>
      <c r="AA805" s="445"/>
      <c r="AB805" s="445"/>
      <c r="AC805" s="445"/>
      <c r="AD805" s="445"/>
      <c r="AE805" s="249"/>
      <c r="AF805" s="249"/>
      <c r="AG805" s="249"/>
    </row>
    <row r="806">
      <c r="A806" s="250"/>
      <c r="B806" s="251"/>
      <c r="C806" s="250"/>
      <c r="D806" s="250"/>
      <c r="E806" s="250"/>
      <c r="F806" s="250"/>
      <c r="G806" s="250"/>
      <c r="H806" s="252"/>
      <c r="I806" s="250"/>
      <c r="J806" s="253"/>
      <c r="K806" s="254"/>
      <c r="L806" s="254"/>
      <c r="M806" s="254"/>
      <c r="N806" s="254"/>
      <c r="O806" s="254"/>
      <c r="P806" s="254"/>
      <c r="Q806" s="254"/>
      <c r="R806" s="255"/>
      <c r="S806" s="256"/>
      <c r="T806" s="256"/>
      <c r="U806" s="249"/>
      <c r="V806" s="249"/>
      <c r="W806" s="249"/>
      <c r="X806" s="249"/>
      <c r="Y806" s="249"/>
      <c r="Z806" s="445"/>
      <c r="AA806" s="445"/>
      <c r="AB806" s="445"/>
      <c r="AC806" s="445"/>
      <c r="AD806" s="445"/>
      <c r="AE806" s="249"/>
      <c r="AF806" s="249"/>
      <c r="AG806" s="249"/>
    </row>
    <row r="807">
      <c r="A807" s="250"/>
      <c r="B807" s="251"/>
      <c r="C807" s="250"/>
      <c r="D807" s="250"/>
      <c r="E807" s="250"/>
      <c r="F807" s="250"/>
      <c r="G807" s="250"/>
      <c r="H807" s="252"/>
      <c r="I807" s="250"/>
      <c r="J807" s="253"/>
      <c r="K807" s="254"/>
      <c r="L807" s="254"/>
      <c r="M807" s="254"/>
      <c r="N807" s="254"/>
      <c r="O807" s="254"/>
      <c r="P807" s="254"/>
      <c r="Q807" s="254"/>
      <c r="R807" s="255"/>
      <c r="S807" s="256"/>
      <c r="T807" s="256"/>
      <c r="U807" s="249"/>
      <c r="V807" s="249"/>
      <c r="W807" s="249"/>
      <c r="X807" s="249"/>
      <c r="Y807" s="249"/>
      <c r="Z807" s="445"/>
      <c r="AA807" s="445"/>
      <c r="AB807" s="445"/>
      <c r="AC807" s="445"/>
      <c r="AD807" s="445"/>
      <c r="AE807" s="249"/>
      <c r="AF807" s="249"/>
      <c r="AG807" s="249"/>
    </row>
    <row r="808">
      <c r="A808" s="250"/>
      <c r="B808" s="251"/>
      <c r="C808" s="250"/>
      <c r="D808" s="250"/>
      <c r="E808" s="250"/>
      <c r="F808" s="250"/>
      <c r="G808" s="250"/>
      <c r="H808" s="252"/>
      <c r="I808" s="250"/>
      <c r="J808" s="253"/>
      <c r="K808" s="254"/>
      <c r="L808" s="254"/>
      <c r="M808" s="254"/>
      <c r="N808" s="254"/>
      <c r="O808" s="254"/>
      <c r="P808" s="254"/>
      <c r="Q808" s="254"/>
      <c r="R808" s="255"/>
      <c r="S808" s="256"/>
      <c r="T808" s="256"/>
      <c r="U808" s="249"/>
      <c r="V808" s="249"/>
      <c r="W808" s="249"/>
      <c r="X808" s="249"/>
      <c r="Y808" s="249"/>
      <c r="Z808" s="445"/>
      <c r="AA808" s="445"/>
      <c r="AB808" s="445"/>
      <c r="AC808" s="445"/>
      <c r="AD808" s="445"/>
      <c r="AE808" s="249"/>
      <c r="AF808" s="249"/>
      <c r="AG808" s="249"/>
    </row>
    <row r="809">
      <c r="A809" s="250"/>
      <c r="B809" s="251"/>
      <c r="C809" s="250"/>
      <c r="D809" s="250"/>
      <c r="E809" s="250"/>
      <c r="F809" s="250"/>
      <c r="G809" s="250"/>
      <c r="H809" s="252"/>
      <c r="I809" s="250"/>
      <c r="J809" s="253"/>
      <c r="K809" s="254"/>
      <c r="L809" s="254"/>
      <c r="M809" s="254"/>
      <c r="N809" s="254"/>
      <c r="O809" s="254"/>
      <c r="P809" s="254"/>
      <c r="Q809" s="254"/>
      <c r="R809" s="255"/>
      <c r="S809" s="256"/>
      <c r="T809" s="256"/>
      <c r="U809" s="249"/>
      <c r="V809" s="249"/>
      <c r="W809" s="249"/>
      <c r="X809" s="249"/>
      <c r="Y809" s="249"/>
      <c r="Z809" s="445"/>
      <c r="AA809" s="445"/>
      <c r="AB809" s="445"/>
      <c r="AC809" s="445"/>
      <c r="AD809" s="445"/>
      <c r="AE809" s="249"/>
      <c r="AF809" s="249"/>
      <c r="AG809" s="249"/>
    </row>
    <row r="810">
      <c r="A810" s="250"/>
      <c r="B810" s="251"/>
      <c r="C810" s="250"/>
      <c r="D810" s="250"/>
      <c r="E810" s="250"/>
      <c r="F810" s="250"/>
      <c r="G810" s="250"/>
      <c r="H810" s="252"/>
      <c r="I810" s="250"/>
      <c r="J810" s="253"/>
      <c r="K810" s="254"/>
      <c r="L810" s="254"/>
      <c r="M810" s="254"/>
      <c r="N810" s="254"/>
      <c r="O810" s="254"/>
      <c r="P810" s="254"/>
      <c r="Q810" s="254"/>
      <c r="R810" s="255"/>
      <c r="S810" s="256"/>
      <c r="T810" s="256"/>
      <c r="U810" s="249"/>
      <c r="V810" s="249"/>
      <c r="W810" s="249"/>
      <c r="X810" s="249"/>
      <c r="Y810" s="249"/>
      <c r="Z810" s="445"/>
      <c r="AA810" s="445"/>
      <c r="AB810" s="445"/>
      <c r="AC810" s="445"/>
      <c r="AD810" s="445"/>
      <c r="AE810" s="249"/>
      <c r="AF810" s="249"/>
      <c r="AG810" s="249"/>
    </row>
    <row r="811">
      <c r="A811" s="250"/>
      <c r="B811" s="251"/>
      <c r="C811" s="250"/>
      <c r="D811" s="250"/>
      <c r="E811" s="250"/>
      <c r="F811" s="250"/>
      <c r="G811" s="250"/>
      <c r="H811" s="252"/>
      <c r="I811" s="250"/>
      <c r="J811" s="253"/>
      <c r="K811" s="254"/>
      <c r="L811" s="254"/>
      <c r="M811" s="254"/>
      <c r="N811" s="254"/>
      <c r="O811" s="254"/>
      <c r="P811" s="254"/>
      <c r="Q811" s="254"/>
      <c r="R811" s="255"/>
      <c r="S811" s="256"/>
      <c r="T811" s="256"/>
      <c r="U811" s="249"/>
      <c r="V811" s="249"/>
      <c r="W811" s="249"/>
      <c r="X811" s="249"/>
      <c r="Y811" s="249"/>
      <c r="Z811" s="445"/>
      <c r="AA811" s="445"/>
      <c r="AB811" s="445"/>
      <c r="AC811" s="445"/>
      <c r="AD811" s="445"/>
      <c r="AE811" s="249"/>
      <c r="AF811" s="249"/>
      <c r="AG811" s="249"/>
    </row>
    <row r="812">
      <c r="A812" s="250"/>
      <c r="B812" s="251"/>
      <c r="C812" s="250"/>
      <c r="D812" s="250"/>
      <c r="E812" s="250"/>
      <c r="F812" s="250"/>
      <c r="G812" s="250"/>
      <c r="H812" s="252"/>
      <c r="I812" s="250"/>
      <c r="J812" s="253"/>
      <c r="K812" s="254"/>
      <c r="L812" s="254"/>
      <c r="M812" s="254"/>
      <c r="N812" s="254"/>
      <c r="O812" s="254"/>
      <c r="P812" s="254"/>
      <c r="Q812" s="254"/>
      <c r="R812" s="255"/>
      <c r="S812" s="256"/>
      <c r="T812" s="256"/>
      <c r="U812" s="249"/>
      <c r="V812" s="249"/>
      <c r="W812" s="249"/>
      <c r="X812" s="249"/>
      <c r="Y812" s="249"/>
      <c r="Z812" s="445"/>
      <c r="AA812" s="445"/>
      <c r="AB812" s="445"/>
      <c r="AC812" s="445"/>
      <c r="AD812" s="445"/>
      <c r="AE812" s="249"/>
      <c r="AF812" s="249"/>
      <c r="AG812" s="249"/>
    </row>
    <row r="813">
      <c r="A813" s="250"/>
      <c r="B813" s="251"/>
      <c r="C813" s="250"/>
      <c r="D813" s="250"/>
      <c r="E813" s="250"/>
      <c r="F813" s="250"/>
      <c r="G813" s="250"/>
      <c r="H813" s="252"/>
      <c r="I813" s="250"/>
      <c r="J813" s="253"/>
      <c r="K813" s="254"/>
      <c r="L813" s="254"/>
      <c r="M813" s="254"/>
      <c r="N813" s="254"/>
      <c r="O813" s="254"/>
      <c r="P813" s="254"/>
      <c r="Q813" s="254"/>
      <c r="R813" s="255"/>
      <c r="S813" s="256"/>
      <c r="T813" s="256"/>
      <c r="U813" s="249"/>
      <c r="V813" s="249"/>
      <c r="W813" s="249"/>
      <c r="X813" s="249"/>
      <c r="Y813" s="249"/>
      <c r="Z813" s="445"/>
      <c r="AA813" s="445"/>
      <c r="AB813" s="445"/>
      <c r="AC813" s="445"/>
      <c r="AD813" s="445"/>
      <c r="AE813" s="249"/>
      <c r="AF813" s="249"/>
      <c r="AG813" s="249"/>
    </row>
    <row r="814">
      <c r="A814" s="250"/>
      <c r="B814" s="251"/>
      <c r="C814" s="250"/>
      <c r="D814" s="250"/>
      <c r="E814" s="250"/>
      <c r="F814" s="250"/>
      <c r="G814" s="250"/>
      <c r="H814" s="252"/>
      <c r="I814" s="250"/>
      <c r="J814" s="253"/>
      <c r="K814" s="254"/>
      <c r="L814" s="254"/>
      <c r="M814" s="254"/>
      <c r="N814" s="254"/>
      <c r="O814" s="254"/>
      <c r="P814" s="254"/>
      <c r="Q814" s="254"/>
      <c r="R814" s="255"/>
      <c r="S814" s="256"/>
      <c r="T814" s="256"/>
      <c r="U814" s="249"/>
      <c r="V814" s="249"/>
      <c r="W814" s="249"/>
      <c r="X814" s="249"/>
      <c r="Y814" s="249"/>
      <c r="Z814" s="445"/>
      <c r="AA814" s="445"/>
      <c r="AB814" s="445"/>
      <c r="AC814" s="445"/>
      <c r="AD814" s="445"/>
      <c r="AE814" s="249"/>
      <c r="AF814" s="249"/>
      <c r="AG814" s="249"/>
    </row>
    <row r="815">
      <c r="A815" s="250"/>
      <c r="B815" s="251"/>
      <c r="C815" s="250"/>
      <c r="D815" s="250"/>
      <c r="E815" s="250"/>
      <c r="F815" s="250"/>
      <c r="G815" s="250"/>
      <c r="H815" s="252"/>
      <c r="I815" s="250"/>
      <c r="J815" s="253"/>
      <c r="K815" s="254"/>
      <c r="L815" s="254"/>
      <c r="M815" s="254"/>
      <c r="N815" s="254"/>
      <c r="O815" s="254"/>
      <c r="P815" s="254"/>
      <c r="Q815" s="254"/>
      <c r="R815" s="255"/>
      <c r="S815" s="256"/>
      <c r="T815" s="256"/>
      <c r="U815" s="249"/>
      <c r="V815" s="249"/>
      <c r="W815" s="249"/>
      <c r="X815" s="249"/>
      <c r="Y815" s="249"/>
      <c r="Z815" s="445"/>
      <c r="AA815" s="445"/>
      <c r="AB815" s="445"/>
      <c r="AC815" s="445"/>
      <c r="AD815" s="445"/>
      <c r="AE815" s="249"/>
      <c r="AF815" s="249"/>
      <c r="AG815" s="249"/>
    </row>
    <row r="816">
      <c r="A816" s="250"/>
      <c r="B816" s="251"/>
      <c r="C816" s="250"/>
      <c r="D816" s="250"/>
      <c r="E816" s="250"/>
      <c r="F816" s="250"/>
      <c r="G816" s="250"/>
      <c r="H816" s="252"/>
      <c r="I816" s="250"/>
      <c r="J816" s="253"/>
      <c r="K816" s="254"/>
      <c r="L816" s="254"/>
      <c r="M816" s="254"/>
      <c r="N816" s="254"/>
      <c r="O816" s="254"/>
      <c r="P816" s="254"/>
      <c r="Q816" s="254"/>
      <c r="R816" s="255"/>
      <c r="S816" s="256"/>
      <c r="T816" s="256"/>
      <c r="U816" s="249"/>
      <c r="V816" s="249"/>
      <c r="W816" s="249"/>
      <c r="X816" s="249"/>
      <c r="Y816" s="249"/>
      <c r="Z816" s="445"/>
      <c r="AA816" s="445"/>
      <c r="AB816" s="445"/>
      <c r="AC816" s="445"/>
      <c r="AD816" s="445"/>
      <c r="AE816" s="249"/>
      <c r="AF816" s="249"/>
      <c r="AG816" s="249"/>
    </row>
    <row r="817">
      <c r="A817" s="250"/>
      <c r="B817" s="251"/>
      <c r="C817" s="250"/>
      <c r="D817" s="250"/>
      <c r="E817" s="250"/>
      <c r="F817" s="250"/>
      <c r="G817" s="250"/>
      <c r="H817" s="252"/>
      <c r="I817" s="250"/>
      <c r="J817" s="253"/>
      <c r="K817" s="254"/>
      <c r="L817" s="254"/>
      <c r="M817" s="254"/>
      <c r="N817" s="254"/>
      <c r="O817" s="254"/>
      <c r="P817" s="254"/>
      <c r="Q817" s="254"/>
      <c r="R817" s="255"/>
      <c r="S817" s="256"/>
      <c r="T817" s="256"/>
      <c r="U817" s="249"/>
      <c r="V817" s="249"/>
      <c r="W817" s="249"/>
      <c r="X817" s="249"/>
      <c r="Y817" s="249"/>
      <c r="Z817" s="445"/>
      <c r="AA817" s="445"/>
      <c r="AB817" s="445"/>
      <c r="AC817" s="445"/>
      <c r="AD817" s="445"/>
      <c r="AE817" s="249"/>
      <c r="AF817" s="249"/>
      <c r="AG817" s="249"/>
    </row>
    <row r="818">
      <c r="A818" s="250"/>
      <c r="B818" s="251"/>
      <c r="C818" s="250"/>
      <c r="D818" s="250"/>
      <c r="E818" s="250"/>
      <c r="F818" s="250"/>
      <c r="G818" s="250"/>
      <c r="H818" s="252"/>
      <c r="I818" s="250"/>
      <c r="J818" s="253"/>
      <c r="K818" s="254"/>
      <c r="L818" s="254"/>
      <c r="M818" s="254"/>
      <c r="N818" s="254"/>
      <c r="O818" s="254"/>
      <c r="P818" s="254"/>
      <c r="Q818" s="254"/>
      <c r="R818" s="255"/>
      <c r="S818" s="256"/>
      <c r="T818" s="256"/>
      <c r="U818" s="249"/>
      <c r="V818" s="249"/>
      <c r="W818" s="249"/>
      <c r="X818" s="249"/>
      <c r="Y818" s="249"/>
      <c r="Z818" s="445"/>
      <c r="AA818" s="445"/>
      <c r="AB818" s="445"/>
      <c r="AC818" s="445"/>
      <c r="AD818" s="445"/>
      <c r="AE818" s="249"/>
      <c r="AF818" s="249"/>
      <c r="AG818" s="249"/>
    </row>
    <row r="819">
      <c r="A819" s="250"/>
      <c r="B819" s="251"/>
      <c r="C819" s="250"/>
      <c r="D819" s="250"/>
      <c r="E819" s="250"/>
      <c r="F819" s="250"/>
      <c r="G819" s="250"/>
      <c r="H819" s="252"/>
      <c r="I819" s="250"/>
      <c r="J819" s="253"/>
      <c r="K819" s="254"/>
      <c r="L819" s="254"/>
      <c r="M819" s="254"/>
      <c r="N819" s="254"/>
      <c r="O819" s="254"/>
      <c r="P819" s="254"/>
      <c r="Q819" s="254"/>
      <c r="R819" s="255"/>
      <c r="S819" s="256"/>
      <c r="T819" s="256"/>
      <c r="U819" s="249"/>
      <c r="V819" s="249"/>
      <c r="W819" s="249"/>
      <c r="X819" s="249"/>
      <c r="Y819" s="249"/>
      <c r="Z819" s="445"/>
      <c r="AA819" s="445"/>
      <c r="AB819" s="445"/>
      <c r="AC819" s="445"/>
      <c r="AD819" s="445"/>
      <c r="AE819" s="249"/>
      <c r="AF819" s="249"/>
      <c r="AG819" s="249"/>
    </row>
    <row r="820">
      <c r="A820" s="250"/>
      <c r="B820" s="251"/>
      <c r="C820" s="250"/>
      <c r="D820" s="250"/>
      <c r="E820" s="250"/>
      <c r="F820" s="250"/>
      <c r="G820" s="250"/>
      <c r="H820" s="252"/>
      <c r="I820" s="250"/>
      <c r="J820" s="253"/>
      <c r="K820" s="254"/>
      <c r="L820" s="254"/>
      <c r="M820" s="254"/>
      <c r="N820" s="254"/>
      <c r="O820" s="254"/>
      <c r="P820" s="254"/>
      <c r="Q820" s="254"/>
      <c r="R820" s="255"/>
      <c r="S820" s="256"/>
      <c r="T820" s="256"/>
      <c r="U820" s="249"/>
      <c r="V820" s="249"/>
      <c r="W820" s="249"/>
      <c r="X820" s="249"/>
      <c r="Y820" s="249"/>
      <c r="Z820" s="445"/>
      <c r="AA820" s="445"/>
      <c r="AB820" s="445"/>
      <c r="AC820" s="445"/>
      <c r="AD820" s="445"/>
      <c r="AE820" s="249"/>
      <c r="AF820" s="249"/>
      <c r="AG820" s="249"/>
    </row>
    <row r="821">
      <c r="A821" s="250"/>
      <c r="B821" s="251"/>
      <c r="C821" s="250"/>
      <c r="D821" s="250"/>
      <c r="E821" s="250"/>
      <c r="F821" s="250"/>
      <c r="G821" s="250"/>
      <c r="H821" s="252"/>
      <c r="I821" s="250"/>
      <c r="J821" s="253"/>
      <c r="K821" s="254"/>
      <c r="L821" s="254"/>
      <c r="M821" s="254"/>
      <c r="N821" s="254"/>
      <c r="O821" s="254"/>
      <c r="P821" s="254"/>
      <c r="Q821" s="254"/>
      <c r="R821" s="255"/>
      <c r="S821" s="256"/>
      <c r="T821" s="256"/>
      <c r="U821" s="249"/>
      <c r="V821" s="249"/>
      <c r="W821" s="249"/>
      <c r="X821" s="249"/>
      <c r="Y821" s="249"/>
      <c r="Z821" s="445"/>
      <c r="AA821" s="445"/>
      <c r="AB821" s="445"/>
      <c r="AC821" s="445"/>
      <c r="AD821" s="445"/>
      <c r="AE821" s="249"/>
      <c r="AF821" s="249"/>
      <c r="AG821" s="249"/>
    </row>
    <row r="822">
      <c r="A822" s="250"/>
      <c r="B822" s="251"/>
      <c r="C822" s="250"/>
      <c r="D822" s="250"/>
      <c r="E822" s="250"/>
      <c r="F822" s="250"/>
      <c r="G822" s="250"/>
      <c r="H822" s="252"/>
      <c r="I822" s="250"/>
      <c r="J822" s="253"/>
      <c r="K822" s="254"/>
      <c r="L822" s="254"/>
      <c r="M822" s="254"/>
      <c r="N822" s="254"/>
      <c r="O822" s="254"/>
      <c r="P822" s="254"/>
      <c r="Q822" s="254"/>
      <c r="R822" s="255"/>
      <c r="S822" s="256"/>
      <c r="T822" s="256"/>
      <c r="U822" s="249"/>
      <c r="V822" s="249"/>
      <c r="W822" s="249"/>
      <c r="X822" s="249"/>
      <c r="Y822" s="249"/>
      <c r="Z822" s="445"/>
      <c r="AA822" s="445"/>
      <c r="AB822" s="445"/>
      <c r="AC822" s="445"/>
      <c r="AD822" s="445"/>
      <c r="AE822" s="249"/>
      <c r="AF822" s="249"/>
      <c r="AG822" s="249"/>
    </row>
    <row r="823">
      <c r="A823" s="250"/>
      <c r="B823" s="251"/>
      <c r="C823" s="250"/>
      <c r="D823" s="250"/>
      <c r="E823" s="250"/>
      <c r="F823" s="250"/>
      <c r="G823" s="250"/>
      <c r="H823" s="252"/>
      <c r="I823" s="250"/>
      <c r="J823" s="253"/>
      <c r="K823" s="254"/>
      <c r="L823" s="254"/>
      <c r="M823" s="254"/>
      <c r="N823" s="254"/>
      <c r="O823" s="254"/>
      <c r="P823" s="254"/>
      <c r="Q823" s="254"/>
      <c r="R823" s="255"/>
      <c r="S823" s="256"/>
      <c r="T823" s="256"/>
      <c r="U823" s="249"/>
      <c r="V823" s="249"/>
      <c r="W823" s="249"/>
      <c r="X823" s="249"/>
      <c r="Y823" s="249"/>
      <c r="Z823" s="445"/>
      <c r="AA823" s="445"/>
      <c r="AB823" s="445"/>
      <c r="AC823" s="445"/>
      <c r="AD823" s="445"/>
      <c r="AE823" s="249"/>
      <c r="AF823" s="249"/>
      <c r="AG823" s="249"/>
    </row>
    <row r="824">
      <c r="A824" s="250"/>
      <c r="B824" s="251"/>
      <c r="C824" s="250"/>
      <c r="D824" s="250"/>
      <c r="E824" s="250"/>
      <c r="F824" s="250"/>
      <c r="G824" s="250"/>
      <c r="H824" s="252"/>
      <c r="I824" s="250"/>
      <c r="J824" s="253"/>
      <c r="K824" s="254"/>
      <c r="L824" s="254"/>
      <c r="M824" s="254"/>
      <c r="N824" s="254"/>
      <c r="O824" s="254"/>
      <c r="P824" s="254"/>
      <c r="Q824" s="254"/>
      <c r="R824" s="255"/>
      <c r="S824" s="256"/>
      <c r="T824" s="256"/>
      <c r="U824" s="249"/>
      <c r="V824" s="249"/>
      <c r="W824" s="249"/>
      <c r="X824" s="249"/>
      <c r="Y824" s="249"/>
      <c r="Z824" s="445"/>
      <c r="AA824" s="445"/>
      <c r="AB824" s="445"/>
      <c r="AC824" s="445"/>
      <c r="AD824" s="445"/>
      <c r="AE824" s="249"/>
      <c r="AF824" s="249"/>
      <c r="AG824" s="249"/>
    </row>
    <row r="825">
      <c r="A825" s="250"/>
      <c r="B825" s="251"/>
      <c r="C825" s="250"/>
      <c r="D825" s="250"/>
      <c r="E825" s="250"/>
      <c r="F825" s="250"/>
      <c r="G825" s="250"/>
      <c r="H825" s="252"/>
      <c r="I825" s="250"/>
      <c r="J825" s="253"/>
      <c r="K825" s="254"/>
      <c r="L825" s="254"/>
      <c r="M825" s="254"/>
      <c r="N825" s="254"/>
      <c r="O825" s="254"/>
      <c r="P825" s="254"/>
      <c r="Q825" s="254"/>
      <c r="R825" s="255"/>
      <c r="S825" s="256"/>
      <c r="T825" s="256"/>
      <c r="U825" s="249"/>
      <c r="V825" s="249"/>
      <c r="W825" s="249"/>
      <c r="X825" s="249"/>
      <c r="Y825" s="249"/>
      <c r="Z825" s="445"/>
      <c r="AA825" s="445"/>
      <c r="AB825" s="445"/>
      <c r="AC825" s="445"/>
      <c r="AD825" s="445"/>
      <c r="AE825" s="249"/>
      <c r="AF825" s="249"/>
      <c r="AG825" s="249"/>
    </row>
    <row r="826">
      <c r="A826" s="250"/>
      <c r="B826" s="251"/>
      <c r="C826" s="250"/>
      <c r="D826" s="250"/>
      <c r="E826" s="250"/>
      <c r="F826" s="250"/>
      <c r="G826" s="250"/>
      <c r="H826" s="252"/>
      <c r="I826" s="250"/>
      <c r="J826" s="253"/>
      <c r="K826" s="254"/>
      <c r="L826" s="254"/>
      <c r="M826" s="254"/>
      <c r="N826" s="254"/>
      <c r="O826" s="254"/>
      <c r="P826" s="254"/>
      <c r="Q826" s="254"/>
      <c r="R826" s="255"/>
      <c r="S826" s="256"/>
      <c r="T826" s="256"/>
      <c r="U826" s="249"/>
      <c r="V826" s="249"/>
      <c r="W826" s="249"/>
      <c r="X826" s="249"/>
      <c r="Y826" s="249"/>
      <c r="Z826" s="445"/>
      <c r="AA826" s="445"/>
      <c r="AB826" s="445"/>
      <c r="AC826" s="445"/>
      <c r="AD826" s="445"/>
      <c r="AE826" s="249"/>
      <c r="AF826" s="249"/>
      <c r="AG826" s="249"/>
    </row>
    <row r="827">
      <c r="A827" s="250"/>
      <c r="B827" s="251"/>
      <c r="C827" s="250"/>
      <c r="D827" s="250"/>
      <c r="E827" s="250"/>
      <c r="F827" s="250"/>
      <c r="G827" s="250"/>
      <c r="H827" s="252"/>
      <c r="I827" s="250"/>
      <c r="J827" s="253"/>
      <c r="K827" s="254"/>
      <c r="L827" s="254"/>
      <c r="M827" s="254"/>
      <c r="N827" s="254"/>
      <c r="O827" s="254"/>
      <c r="P827" s="254"/>
      <c r="Q827" s="254"/>
      <c r="R827" s="255"/>
      <c r="S827" s="256"/>
      <c r="T827" s="256"/>
      <c r="U827" s="249"/>
      <c r="V827" s="249"/>
      <c r="W827" s="249"/>
      <c r="X827" s="249"/>
      <c r="Y827" s="249"/>
      <c r="Z827" s="445"/>
      <c r="AA827" s="445"/>
      <c r="AB827" s="445"/>
      <c r="AC827" s="445"/>
      <c r="AD827" s="445"/>
      <c r="AE827" s="249"/>
      <c r="AF827" s="249"/>
      <c r="AG827" s="249"/>
    </row>
    <row r="828">
      <c r="A828" s="250"/>
      <c r="B828" s="251"/>
      <c r="C828" s="250"/>
      <c r="D828" s="250"/>
      <c r="E828" s="250"/>
      <c r="F828" s="250"/>
      <c r="G828" s="250"/>
      <c r="H828" s="252"/>
      <c r="I828" s="250"/>
      <c r="J828" s="253"/>
      <c r="K828" s="254"/>
      <c r="L828" s="254"/>
      <c r="M828" s="254"/>
      <c r="N828" s="254"/>
      <c r="O828" s="254"/>
      <c r="P828" s="254"/>
      <c r="Q828" s="254"/>
      <c r="R828" s="255"/>
      <c r="S828" s="256"/>
      <c r="T828" s="256"/>
      <c r="U828" s="249"/>
      <c r="V828" s="249"/>
      <c r="W828" s="249"/>
      <c r="X828" s="249"/>
      <c r="Y828" s="249"/>
      <c r="Z828" s="445"/>
      <c r="AA828" s="445"/>
      <c r="AB828" s="445"/>
      <c r="AC828" s="445"/>
      <c r="AD828" s="445"/>
      <c r="AE828" s="249"/>
      <c r="AF828" s="249"/>
      <c r="AG828" s="249"/>
    </row>
    <row r="829">
      <c r="A829" s="250"/>
      <c r="B829" s="251"/>
      <c r="C829" s="250"/>
      <c r="D829" s="250"/>
      <c r="E829" s="250"/>
      <c r="F829" s="250"/>
      <c r="G829" s="250"/>
      <c r="H829" s="252"/>
      <c r="I829" s="250"/>
      <c r="J829" s="253"/>
      <c r="K829" s="254"/>
      <c r="L829" s="254"/>
      <c r="M829" s="254"/>
      <c r="N829" s="254"/>
      <c r="O829" s="254"/>
      <c r="P829" s="254"/>
      <c r="Q829" s="254"/>
      <c r="R829" s="255"/>
      <c r="S829" s="256"/>
      <c r="T829" s="256"/>
      <c r="U829" s="249"/>
      <c r="V829" s="249"/>
      <c r="W829" s="249"/>
      <c r="X829" s="249"/>
      <c r="Y829" s="249"/>
      <c r="Z829" s="445"/>
      <c r="AA829" s="445"/>
      <c r="AB829" s="445"/>
      <c r="AC829" s="445"/>
      <c r="AD829" s="445"/>
      <c r="AE829" s="249"/>
      <c r="AF829" s="249"/>
      <c r="AG829" s="249"/>
    </row>
    <row r="830">
      <c r="A830" s="250"/>
      <c r="B830" s="251"/>
      <c r="C830" s="250"/>
      <c r="D830" s="250"/>
      <c r="E830" s="250"/>
      <c r="F830" s="250"/>
      <c r="G830" s="250"/>
      <c r="H830" s="252"/>
      <c r="I830" s="250"/>
      <c r="J830" s="253"/>
      <c r="K830" s="254"/>
      <c r="L830" s="254"/>
      <c r="M830" s="254"/>
      <c r="N830" s="254"/>
      <c r="O830" s="254"/>
      <c r="P830" s="254"/>
      <c r="Q830" s="254"/>
      <c r="R830" s="255"/>
      <c r="S830" s="256"/>
      <c r="T830" s="256"/>
      <c r="U830" s="249"/>
      <c r="V830" s="249"/>
      <c r="W830" s="249"/>
      <c r="X830" s="249"/>
      <c r="Y830" s="249"/>
      <c r="Z830" s="445"/>
      <c r="AA830" s="445"/>
      <c r="AB830" s="445"/>
      <c r="AC830" s="445"/>
      <c r="AD830" s="445"/>
      <c r="AE830" s="249"/>
      <c r="AF830" s="249"/>
      <c r="AG830" s="249"/>
    </row>
    <row r="831">
      <c r="A831" s="250"/>
      <c r="B831" s="251"/>
      <c r="C831" s="250"/>
      <c r="D831" s="250"/>
      <c r="E831" s="250"/>
      <c r="F831" s="250"/>
      <c r="G831" s="250"/>
      <c r="H831" s="252"/>
      <c r="I831" s="250"/>
      <c r="J831" s="253"/>
      <c r="K831" s="254"/>
      <c r="L831" s="254"/>
      <c r="M831" s="254"/>
      <c r="N831" s="254"/>
      <c r="O831" s="254"/>
      <c r="P831" s="254"/>
      <c r="Q831" s="254"/>
      <c r="R831" s="255"/>
      <c r="S831" s="256"/>
      <c r="T831" s="256"/>
      <c r="U831" s="249"/>
      <c r="V831" s="249"/>
      <c r="W831" s="249"/>
      <c r="X831" s="249"/>
      <c r="Y831" s="249"/>
      <c r="Z831" s="445"/>
      <c r="AA831" s="445"/>
      <c r="AB831" s="445"/>
      <c r="AC831" s="445"/>
      <c r="AD831" s="445"/>
      <c r="AE831" s="249"/>
      <c r="AF831" s="249"/>
      <c r="AG831" s="249"/>
    </row>
    <row r="832">
      <c r="A832" s="250"/>
      <c r="B832" s="251"/>
      <c r="C832" s="250"/>
      <c r="D832" s="250"/>
      <c r="E832" s="250"/>
      <c r="F832" s="250"/>
      <c r="G832" s="250"/>
      <c r="H832" s="252"/>
      <c r="I832" s="250"/>
      <c r="J832" s="253"/>
      <c r="K832" s="254"/>
      <c r="L832" s="254"/>
      <c r="M832" s="254"/>
      <c r="N832" s="254"/>
      <c r="O832" s="254"/>
      <c r="P832" s="254"/>
      <c r="Q832" s="254"/>
      <c r="R832" s="255"/>
      <c r="S832" s="256"/>
      <c r="T832" s="256"/>
      <c r="U832" s="249"/>
      <c r="V832" s="249"/>
      <c r="W832" s="249"/>
      <c r="X832" s="249"/>
      <c r="Y832" s="249"/>
      <c r="Z832" s="445"/>
      <c r="AA832" s="445"/>
      <c r="AB832" s="445"/>
      <c r="AC832" s="445"/>
      <c r="AD832" s="445"/>
      <c r="AE832" s="249"/>
      <c r="AF832" s="249"/>
      <c r="AG832" s="249"/>
    </row>
    <row r="833">
      <c r="A833" s="250"/>
      <c r="B833" s="251"/>
      <c r="C833" s="250"/>
      <c r="D833" s="250"/>
      <c r="E833" s="250"/>
      <c r="F833" s="250"/>
      <c r="G833" s="250"/>
      <c r="H833" s="252"/>
      <c r="I833" s="250"/>
      <c r="J833" s="253"/>
      <c r="K833" s="254"/>
      <c r="L833" s="254"/>
      <c r="M833" s="254"/>
      <c r="N833" s="254"/>
      <c r="O833" s="254"/>
      <c r="P833" s="254"/>
      <c r="Q833" s="254"/>
      <c r="R833" s="255"/>
      <c r="S833" s="256"/>
      <c r="T833" s="256"/>
      <c r="U833" s="249"/>
      <c r="V833" s="249"/>
      <c r="W833" s="249"/>
      <c r="X833" s="249"/>
      <c r="Y833" s="249"/>
      <c r="Z833" s="445"/>
      <c r="AA833" s="445"/>
      <c r="AB833" s="445"/>
      <c r="AC833" s="445"/>
      <c r="AD833" s="445"/>
      <c r="AE833" s="249"/>
      <c r="AF833" s="249"/>
      <c r="AG833" s="249"/>
    </row>
    <row r="834">
      <c r="A834" s="250"/>
      <c r="B834" s="251"/>
      <c r="C834" s="250"/>
      <c r="D834" s="250"/>
      <c r="E834" s="250"/>
      <c r="F834" s="250"/>
      <c r="G834" s="250"/>
      <c r="H834" s="252"/>
      <c r="I834" s="250"/>
      <c r="J834" s="253"/>
      <c r="K834" s="254"/>
      <c r="L834" s="254"/>
      <c r="M834" s="254"/>
      <c r="N834" s="254"/>
      <c r="O834" s="254"/>
      <c r="P834" s="254"/>
      <c r="Q834" s="254"/>
      <c r="R834" s="255"/>
      <c r="S834" s="256"/>
      <c r="T834" s="256"/>
      <c r="U834" s="249"/>
      <c r="V834" s="249"/>
      <c r="W834" s="249"/>
      <c r="X834" s="249"/>
      <c r="Y834" s="249"/>
      <c r="Z834" s="445"/>
      <c r="AA834" s="445"/>
      <c r="AB834" s="445"/>
      <c r="AC834" s="445"/>
      <c r="AD834" s="445"/>
      <c r="AE834" s="249"/>
      <c r="AF834" s="249"/>
      <c r="AG834" s="249"/>
    </row>
    <row r="835">
      <c r="A835" s="250"/>
      <c r="B835" s="251"/>
      <c r="C835" s="250"/>
      <c r="D835" s="250"/>
      <c r="E835" s="250"/>
      <c r="F835" s="250"/>
      <c r="G835" s="250"/>
      <c r="H835" s="252"/>
      <c r="I835" s="250"/>
      <c r="J835" s="253"/>
      <c r="K835" s="254"/>
      <c r="L835" s="254"/>
      <c r="M835" s="254"/>
      <c r="N835" s="254"/>
      <c r="O835" s="254"/>
      <c r="P835" s="254"/>
      <c r="Q835" s="254"/>
      <c r="R835" s="255"/>
      <c r="S835" s="256"/>
      <c r="T835" s="256"/>
      <c r="U835" s="249"/>
      <c r="V835" s="249"/>
      <c r="W835" s="249"/>
      <c r="X835" s="249"/>
      <c r="Y835" s="249"/>
      <c r="Z835" s="445"/>
      <c r="AA835" s="445"/>
      <c r="AB835" s="445"/>
      <c r="AC835" s="445"/>
      <c r="AD835" s="445"/>
      <c r="AE835" s="249"/>
      <c r="AF835" s="249"/>
      <c r="AG835" s="249"/>
    </row>
    <row r="836">
      <c r="A836" s="250"/>
      <c r="B836" s="251"/>
      <c r="C836" s="250"/>
      <c r="D836" s="250"/>
      <c r="E836" s="250"/>
      <c r="F836" s="250"/>
      <c r="G836" s="250"/>
      <c r="H836" s="252"/>
      <c r="I836" s="250"/>
      <c r="J836" s="253"/>
      <c r="K836" s="254"/>
      <c r="L836" s="254"/>
      <c r="M836" s="254"/>
      <c r="N836" s="254"/>
      <c r="O836" s="254"/>
      <c r="P836" s="254"/>
      <c r="Q836" s="254"/>
      <c r="R836" s="255"/>
      <c r="S836" s="256"/>
      <c r="T836" s="256"/>
      <c r="U836" s="249"/>
      <c r="V836" s="249"/>
      <c r="W836" s="249"/>
      <c r="X836" s="249"/>
      <c r="Y836" s="249"/>
      <c r="Z836" s="445"/>
      <c r="AA836" s="445"/>
      <c r="AB836" s="445"/>
      <c r="AC836" s="445"/>
      <c r="AD836" s="445"/>
      <c r="AE836" s="249"/>
      <c r="AF836" s="249"/>
      <c r="AG836" s="249"/>
    </row>
    <row r="837">
      <c r="A837" s="250"/>
      <c r="B837" s="251"/>
      <c r="C837" s="250"/>
      <c r="D837" s="250"/>
      <c r="E837" s="250"/>
      <c r="F837" s="250"/>
      <c r="G837" s="250"/>
      <c r="H837" s="252"/>
      <c r="I837" s="250"/>
      <c r="J837" s="253"/>
      <c r="K837" s="254"/>
      <c r="L837" s="254"/>
      <c r="M837" s="254"/>
      <c r="N837" s="254"/>
      <c r="O837" s="254"/>
      <c r="P837" s="254"/>
      <c r="Q837" s="254"/>
      <c r="R837" s="255"/>
      <c r="S837" s="256"/>
      <c r="T837" s="256"/>
      <c r="U837" s="249"/>
      <c r="V837" s="249"/>
      <c r="W837" s="249"/>
      <c r="X837" s="249"/>
      <c r="Y837" s="249"/>
      <c r="Z837" s="445"/>
      <c r="AA837" s="445"/>
      <c r="AB837" s="445"/>
      <c r="AC837" s="445"/>
      <c r="AD837" s="445"/>
      <c r="AE837" s="249"/>
      <c r="AF837" s="249"/>
      <c r="AG837" s="249"/>
    </row>
    <row r="838">
      <c r="A838" s="250"/>
      <c r="B838" s="251"/>
      <c r="C838" s="250"/>
      <c r="D838" s="250"/>
      <c r="E838" s="250"/>
      <c r="F838" s="250"/>
      <c r="G838" s="250"/>
      <c r="H838" s="252"/>
      <c r="I838" s="250"/>
      <c r="J838" s="253"/>
      <c r="K838" s="254"/>
      <c r="L838" s="254"/>
      <c r="M838" s="254"/>
      <c r="N838" s="254"/>
      <c r="O838" s="254"/>
      <c r="P838" s="254"/>
      <c r="Q838" s="254"/>
      <c r="R838" s="255"/>
      <c r="S838" s="256"/>
      <c r="T838" s="256"/>
      <c r="U838" s="249"/>
      <c r="V838" s="249"/>
      <c r="W838" s="249"/>
      <c r="X838" s="249"/>
      <c r="Y838" s="249"/>
      <c r="Z838" s="445"/>
      <c r="AA838" s="445"/>
      <c r="AB838" s="445"/>
      <c r="AC838" s="445"/>
      <c r="AD838" s="445"/>
      <c r="AE838" s="249"/>
      <c r="AF838" s="249"/>
      <c r="AG838" s="249"/>
    </row>
    <row r="839">
      <c r="A839" s="250"/>
      <c r="B839" s="251"/>
      <c r="C839" s="250"/>
      <c r="D839" s="250"/>
      <c r="E839" s="250"/>
      <c r="F839" s="250"/>
      <c r="G839" s="250"/>
      <c r="H839" s="252"/>
      <c r="I839" s="250"/>
      <c r="J839" s="253"/>
      <c r="K839" s="254"/>
      <c r="L839" s="254"/>
      <c r="M839" s="254"/>
      <c r="N839" s="254"/>
      <c r="O839" s="254"/>
      <c r="P839" s="254"/>
      <c r="Q839" s="254"/>
      <c r="R839" s="255"/>
      <c r="S839" s="256"/>
      <c r="T839" s="256"/>
      <c r="U839" s="249"/>
      <c r="V839" s="249"/>
      <c r="W839" s="249"/>
      <c r="X839" s="249"/>
      <c r="Y839" s="249"/>
      <c r="Z839" s="445"/>
      <c r="AA839" s="445"/>
      <c r="AB839" s="445"/>
      <c r="AC839" s="445"/>
      <c r="AD839" s="445"/>
      <c r="AE839" s="249"/>
      <c r="AF839" s="249"/>
      <c r="AG839" s="249"/>
    </row>
    <row r="840">
      <c r="A840" s="250"/>
      <c r="B840" s="251"/>
      <c r="C840" s="250"/>
      <c r="D840" s="250"/>
      <c r="E840" s="250"/>
      <c r="F840" s="250"/>
      <c r="G840" s="250"/>
      <c r="H840" s="252"/>
      <c r="I840" s="250"/>
      <c r="J840" s="253"/>
      <c r="K840" s="254"/>
      <c r="L840" s="254"/>
      <c r="M840" s="254"/>
      <c r="N840" s="254"/>
      <c r="O840" s="254"/>
      <c r="P840" s="254"/>
      <c r="Q840" s="254"/>
      <c r="R840" s="255"/>
      <c r="S840" s="256"/>
      <c r="T840" s="256"/>
      <c r="U840" s="249"/>
      <c r="V840" s="249"/>
      <c r="W840" s="249"/>
      <c r="X840" s="249"/>
      <c r="Y840" s="249"/>
      <c r="Z840" s="445"/>
      <c r="AA840" s="445"/>
      <c r="AB840" s="445"/>
      <c r="AC840" s="445"/>
      <c r="AD840" s="445"/>
      <c r="AE840" s="249"/>
      <c r="AF840" s="249"/>
      <c r="AG840" s="249"/>
    </row>
    <row r="841">
      <c r="A841" s="250"/>
      <c r="B841" s="251"/>
      <c r="C841" s="250"/>
      <c r="D841" s="250"/>
      <c r="E841" s="250"/>
      <c r="F841" s="250"/>
      <c r="G841" s="250"/>
      <c r="H841" s="252"/>
      <c r="I841" s="250"/>
      <c r="J841" s="253"/>
      <c r="K841" s="254"/>
      <c r="L841" s="254"/>
      <c r="M841" s="254"/>
      <c r="N841" s="254"/>
      <c r="O841" s="254"/>
      <c r="P841" s="254"/>
      <c r="Q841" s="254"/>
      <c r="R841" s="255"/>
      <c r="S841" s="256"/>
      <c r="T841" s="256"/>
      <c r="U841" s="249"/>
      <c r="V841" s="249"/>
      <c r="W841" s="249"/>
      <c r="X841" s="249"/>
      <c r="Y841" s="249"/>
      <c r="Z841" s="445"/>
      <c r="AA841" s="445"/>
      <c r="AB841" s="445"/>
      <c r="AC841" s="445"/>
      <c r="AD841" s="445"/>
      <c r="AE841" s="249"/>
      <c r="AF841" s="249"/>
      <c r="AG841" s="249"/>
    </row>
    <row r="842">
      <c r="A842" s="250"/>
      <c r="B842" s="251"/>
      <c r="C842" s="250"/>
      <c r="D842" s="250"/>
      <c r="E842" s="250"/>
      <c r="F842" s="250"/>
      <c r="G842" s="250"/>
      <c r="H842" s="252"/>
      <c r="I842" s="250"/>
      <c r="J842" s="253"/>
      <c r="K842" s="254"/>
      <c r="L842" s="254"/>
      <c r="M842" s="254"/>
      <c r="N842" s="254"/>
      <c r="O842" s="254"/>
      <c r="P842" s="254"/>
      <c r="Q842" s="254"/>
      <c r="R842" s="255"/>
      <c r="S842" s="256"/>
      <c r="T842" s="256"/>
      <c r="U842" s="249"/>
      <c r="V842" s="249"/>
      <c r="W842" s="249"/>
      <c r="X842" s="249"/>
      <c r="Y842" s="249"/>
      <c r="Z842" s="445"/>
      <c r="AA842" s="445"/>
      <c r="AB842" s="445"/>
      <c r="AC842" s="445"/>
      <c r="AD842" s="445"/>
      <c r="AE842" s="249"/>
      <c r="AF842" s="249"/>
      <c r="AG842" s="249"/>
    </row>
    <row r="843">
      <c r="A843" s="250"/>
      <c r="B843" s="251"/>
      <c r="C843" s="250"/>
      <c r="D843" s="250"/>
      <c r="E843" s="250"/>
      <c r="F843" s="250"/>
      <c r="G843" s="250"/>
      <c r="H843" s="252"/>
      <c r="I843" s="250"/>
      <c r="J843" s="253"/>
      <c r="K843" s="254"/>
      <c r="L843" s="254"/>
      <c r="M843" s="254"/>
      <c r="N843" s="254"/>
      <c r="O843" s="254"/>
      <c r="P843" s="254"/>
      <c r="Q843" s="254"/>
      <c r="R843" s="255"/>
      <c r="S843" s="256"/>
      <c r="T843" s="256"/>
      <c r="U843" s="249"/>
      <c r="V843" s="249"/>
      <c r="W843" s="249"/>
      <c r="X843" s="249"/>
      <c r="Y843" s="249"/>
      <c r="Z843" s="445"/>
      <c r="AA843" s="445"/>
      <c r="AB843" s="445"/>
      <c r="AC843" s="445"/>
      <c r="AD843" s="445"/>
      <c r="AE843" s="249"/>
      <c r="AF843" s="249"/>
      <c r="AG843" s="249"/>
    </row>
    <row r="844">
      <c r="A844" s="250"/>
      <c r="B844" s="251"/>
      <c r="C844" s="250"/>
      <c r="D844" s="250"/>
      <c r="E844" s="250"/>
      <c r="F844" s="250"/>
      <c r="G844" s="250"/>
      <c r="H844" s="252"/>
      <c r="I844" s="250"/>
      <c r="J844" s="253"/>
      <c r="K844" s="254"/>
      <c r="L844" s="254"/>
      <c r="M844" s="254"/>
      <c r="N844" s="254"/>
      <c r="O844" s="254"/>
      <c r="P844" s="254"/>
      <c r="Q844" s="254"/>
      <c r="R844" s="255"/>
      <c r="S844" s="256"/>
      <c r="T844" s="256"/>
      <c r="U844" s="249"/>
      <c r="V844" s="249"/>
      <c r="W844" s="249"/>
      <c r="X844" s="249"/>
      <c r="Y844" s="249"/>
      <c r="Z844" s="445"/>
      <c r="AA844" s="445"/>
      <c r="AB844" s="445"/>
      <c r="AC844" s="445"/>
      <c r="AD844" s="445"/>
      <c r="AE844" s="249"/>
      <c r="AF844" s="249"/>
      <c r="AG844" s="249"/>
    </row>
    <row r="845">
      <c r="A845" s="250"/>
      <c r="B845" s="251"/>
      <c r="C845" s="250"/>
      <c r="D845" s="250"/>
      <c r="E845" s="250"/>
      <c r="F845" s="250"/>
      <c r="G845" s="250"/>
      <c r="H845" s="252"/>
      <c r="I845" s="250"/>
      <c r="J845" s="253"/>
      <c r="K845" s="254"/>
      <c r="L845" s="254"/>
      <c r="M845" s="254"/>
      <c r="N845" s="254"/>
      <c r="O845" s="254"/>
      <c r="P845" s="254"/>
      <c r="Q845" s="254"/>
      <c r="R845" s="255"/>
      <c r="S845" s="256"/>
      <c r="T845" s="256"/>
      <c r="U845" s="249"/>
      <c r="V845" s="249"/>
      <c r="W845" s="249"/>
      <c r="X845" s="249"/>
      <c r="Y845" s="249"/>
      <c r="Z845" s="445"/>
      <c r="AA845" s="445"/>
      <c r="AB845" s="445"/>
      <c r="AC845" s="445"/>
      <c r="AD845" s="445"/>
      <c r="AE845" s="249"/>
      <c r="AF845" s="249"/>
      <c r="AG845" s="249"/>
    </row>
    <row r="846">
      <c r="A846" s="250"/>
      <c r="B846" s="251"/>
      <c r="C846" s="250"/>
      <c r="D846" s="250"/>
      <c r="E846" s="250"/>
      <c r="F846" s="250"/>
      <c r="G846" s="250"/>
      <c r="H846" s="252"/>
      <c r="I846" s="250"/>
      <c r="J846" s="253"/>
      <c r="K846" s="254"/>
      <c r="L846" s="254"/>
      <c r="M846" s="254"/>
      <c r="N846" s="254"/>
      <c r="O846" s="254"/>
      <c r="P846" s="254"/>
      <c r="Q846" s="254"/>
      <c r="R846" s="255"/>
      <c r="S846" s="256"/>
      <c r="T846" s="256"/>
      <c r="U846" s="249"/>
      <c r="V846" s="249"/>
      <c r="W846" s="249"/>
      <c r="X846" s="249"/>
      <c r="Y846" s="249"/>
      <c r="Z846" s="445"/>
      <c r="AA846" s="445"/>
      <c r="AB846" s="445"/>
      <c r="AC846" s="445"/>
      <c r="AD846" s="445"/>
      <c r="AE846" s="249"/>
      <c r="AF846" s="249"/>
      <c r="AG846" s="249"/>
    </row>
    <row r="847">
      <c r="A847" s="250"/>
      <c r="B847" s="251"/>
      <c r="C847" s="250"/>
      <c r="D847" s="250"/>
      <c r="E847" s="250"/>
      <c r="F847" s="250"/>
      <c r="G847" s="250"/>
      <c r="H847" s="252"/>
      <c r="I847" s="250"/>
      <c r="J847" s="253"/>
      <c r="K847" s="254"/>
      <c r="L847" s="254"/>
      <c r="M847" s="254"/>
      <c r="N847" s="254"/>
      <c r="O847" s="254"/>
      <c r="P847" s="254"/>
      <c r="Q847" s="254"/>
      <c r="R847" s="255"/>
      <c r="S847" s="256"/>
      <c r="T847" s="256"/>
      <c r="U847" s="249"/>
      <c r="V847" s="249"/>
      <c r="W847" s="249"/>
      <c r="X847" s="249"/>
      <c r="Y847" s="249"/>
      <c r="Z847" s="445"/>
      <c r="AA847" s="445"/>
      <c r="AB847" s="445"/>
      <c r="AC847" s="445"/>
      <c r="AD847" s="445"/>
      <c r="AE847" s="249"/>
      <c r="AF847" s="249"/>
      <c r="AG847" s="249"/>
    </row>
    <row r="848">
      <c r="A848" s="250"/>
      <c r="B848" s="251"/>
      <c r="C848" s="250"/>
      <c r="D848" s="250"/>
      <c r="E848" s="250"/>
      <c r="F848" s="250"/>
      <c r="G848" s="250"/>
      <c r="H848" s="252"/>
      <c r="I848" s="250"/>
      <c r="J848" s="253"/>
      <c r="K848" s="254"/>
      <c r="L848" s="254"/>
      <c r="M848" s="254"/>
      <c r="N848" s="254"/>
      <c r="O848" s="254"/>
      <c r="P848" s="254"/>
      <c r="Q848" s="254"/>
      <c r="R848" s="255"/>
      <c r="S848" s="256"/>
      <c r="T848" s="256"/>
      <c r="U848" s="249"/>
      <c r="V848" s="249"/>
      <c r="W848" s="249"/>
      <c r="X848" s="249"/>
      <c r="Y848" s="249"/>
      <c r="Z848" s="445"/>
      <c r="AA848" s="445"/>
      <c r="AB848" s="445"/>
      <c r="AC848" s="445"/>
      <c r="AD848" s="445"/>
      <c r="AE848" s="249"/>
      <c r="AF848" s="249"/>
      <c r="AG848" s="249"/>
    </row>
    <row r="849">
      <c r="A849" s="250"/>
      <c r="B849" s="251"/>
      <c r="C849" s="250"/>
      <c r="D849" s="250"/>
      <c r="E849" s="250"/>
      <c r="F849" s="250"/>
      <c r="G849" s="250"/>
      <c r="H849" s="252"/>
      <c r="I849" s="250"/>
      <c r="J849" s="253"/>
      <c r="K849" s="254"/>
      <c r="L849" s="254"/>
      <c r="M849" s="254"/>
      <c r="N849" s="254"/>
      <c r="O849" s="254"/>
      <c r="P849" s="254"/>
      <c r="Q849" s="254"/>
      <c r="R849" s="255"/>
      <c r="S849" s="256"/>
      <c r="T849" s="256"/>
      <c r="U849" s="249"/>
      <c r="V849" s="249"/>
      <c r="W849" s="249"/>
      <c r="X849" s="249"/>
      <c r="Y849" s="249"/>
      <c r="Z849" s="445"/>
      <c r="AA849" s="445"/>
      <c r="AB849" s="445"/>
      <c r="AC849" s="445"/>
      <c r="AD849" s="445"/>
      <c r="AE849" s="249"/>
      <c r="AF849" s="249"/>
      <c r="AG849" s="249"/>
    </row>
    <row r="850">
      <c r="A850" s="250"/>
      <c r="B850" s="251"/>
      <c r="C850" s="250"/>
      <c r="D850" s="250"/>
      <c r="E850" s="250"/>
      <c r="F850" s="250"/>
      <c r="G850" s="250"/>
      <c r="H850" s="252"/>
      <c r="I850" s="250"/>
      <c r="J850" s="253"/>
      <c r="K850" s="254"/>
      <c r="L850" s="254"/>
      <c r="M850" s="254"/>
      <c r="N850" s="254"/>
      <c r="O850" s="254"/>
      <c r="P850" s="254"/>
      <c r="Q850" s="254"/>
      <c r="R850" s="255"/>
      <c r="S850" s="256"/>
      <c r="T850" s="256"/>
      <c r="U850" s="249"/>
      <c r="V850" s="249"/>
      <c r="W850" s="249"/>
      <c r="X850" s="249"/>
      <c r="Y850" s="249"/>
      <c r="Z850" s="445"/>
      <c r="AA850" s="445"/>
      <c r="AB850" s="445"/>
      <c r="AC850" s="445"/>
      <c r="AD850" s="445"/>
      <c r="AE850" s="249"/>
      <c r="AF850" s="249"/>
      <c r="AG850" s="249"/>
    </row>
    <row r="851">
      <c r="A851" s="250"/>
      <c r="B851" s="251"/>
      <c r="C851" s="250"/>
      <c r="D851" s="250"/>
      <c r="E851" s="250"/>
      <c r="F851" s="250"/>
      <c r="G851" s="250"/>
      <c r="H851" s="252"/>
      <c r="I851" s="250"/>
      <c r="J851" s="253"/>
      <c r="K851" s="254"/>
      <c r="L851" s="254"/>
      <c r="M851" s="254"/>
      <c r="N851" s="254"/>
      <c r="O851" s="254"/>
      <c r="P851" s="254"/>
      <c r="Q851" s="254"/>
      <c r="R851" s="255"/>
      <c r="S851" s="256"/>
      <c r="T851" s="256"/>
      <c r="U851" s="249"/>
      <c r="V851" s="249"/>
      <c r="W851" s="249"/>
      <c r="X851" s="249"/>
      <c r="Y851" s="249"/>
      <c r="Z851" s="445"/>
      <c r="AA851" s="445"/>
      <c r="AB851" s="445"/>
      <c r="AC851" s="445"/>
      <c r="AD851" s="445"/>
      <c r="AE851" s="249"/>
      <c r="AF851" s="249"/>
      <c r="AG851" s="249"/>
    </row>
    <row r="852">
      <c r="A852" s="250"/>
      <c r="B852" s="251"/>
      <c r="C852" s="250"/>
      <c r="D852" s="250"/>
      <c r="E852" s="250"/>
      <c r="F852" s="250"/>
      <c r="G852" s="250"/>
      <c r="H852" s="252"/>
      <c r="I852" s="250"/>
      <c r="J852" s="253"/>
      <c r="K852" s="254"/>
      <c r="L852" s="254"/>
      <c r="M852" s="254"/>
      <c r="N852" s="254"/>
      <c r="O852" s="254"/>
      <c r="P852" s="254"/>
      <c r="Q852" s="254"/>
      <c r="R852" s="255"/>
      <c r="S852" s="256"/>
      <c r="T852" s="256"/>
      <c r="U852" s="249"/>
      <c r="V852" s="249"/>
      <c r="W852" s="249"/>
      <c r="X852" s="249"/>
      <c r="Y852" s="249"/>
      <c r="Z852" s="445"/>
      <c r="AA852" s="445"/>
      <c r="AB852" s="445"/>
      <c r="AC852" s="445"/>
      <c r="AD852" s="445"/>
      <c r="AE852" s="249"/>
      <c r="AF852" s="249"/>
      <c r="AG852" s="249"/>
    </row>
    <row r="853">
      <c r="A853" s="250"/>
      <c r="B853" s="251"/>
      <c r="C853" s="250"/>
      <c r="D853" s="250"/>
      <c r="E853" s="250"/>
      <c r="F853" s="250"/>
      <c r="G853" s="250"/>
      <c r="H853" s="252"/>
      <c r="I853" s="250"/>
      <c r="J853" s="253"/>
      <c r="K853" s="254"/>
      <c r="L853" s="254"/>
      <c r="M853" s="254"/>
      <c r="N853" s="254"/>
      <c r="O853" s="254"/>
      <c r="P853" s="254"/>
      <c r="Q853" s="254"/>
      <c r="R853" s="255"/>
      <c r="S853" s="256"/>
      <c r="T853" s="256"/>
      <c r="U853" s="249"/>
      <c r="V853" s="249"/>
      <c r="W853" s="249"/>
      <c r="X853" s="249"/>
      <c r="Y853" s="249"/>
      <c r="Z853" s="445"/>
      <c r="AA853" s="445"/>
      <c r="AB853" s="445"/>
      <c r="AC853" s="445"/>
      <c r="AD853" s="445"/>
      <c r="AE853" s="249"/>
      <c r="AF853" s="249"/>
      <c r="AG853" s="249"/>
    </row>
    <row r="854">
      <c r="A854" s="250"/>
      <c r="B854" s="251"/>
      <c r="C854" s="250"/>
      <c r="D854" s="250"/>
      <c r="E854" s="250"/>
      <c r="F854" s="250"/>
      <c r="G854" s="250"/>
      <c r="H854" s="252"/>
      <c r="I854" s="250"/>
      <c r="J854" s="253"/>
      <c r="K854" s="254"/>
      <c r="L854" s="254"/>
      <c r="M854" s="254"/>
      <c r="N854" s="254"/>
      <c r="O854" s="254"/>
      <c r="P854" s="254"/>
      <c r="Q854" s="254"/>
      <c r="R854" s="255"/>
      <c r="S854" s="256"/>
      <c r="T854" s="256"/>
      <c r="U854" s="249"/>
      <c r="V854" s="249"/>
      <c r="W854" s="249"/>
      <c r="X854" s="249"/>
      <c r="Y854" s="249"/>
      <c r="Z854" s="445"/>
      <c r="AA854" s="445"/>
      <c r="AB854" s="445"/>
      <c r="AC854" s="445"/>
      <c r="AD854" s="445"/>
      <c r="AE854" s="249"/>
      <c r="AF854" s="249"/>
      <c r="AG854" s="249"/>
    </row>
    <row r="855">
      <c r="A855" s="250"/>
      <c r="B855" s="251"/>
      <c r="C855" s="250"/>
      <c r="D855" s="250"/>
      <c r="E855" s="250"/>
      <c r="F855" s="250"/>
      <c r="G855" s="250"/>
      <c r="H855" s="252"/>
      <c r="I855" s="250"/>
      <c r="J855" s="253"/>
      <c r="K855" s="254"/>
      <c r="L855" s="254"/>
      <c r="M855" s="254"/>
      <c r="N855" s="254"/>
      <c r="O855" s="254"/>
      <c r="P855" s="254"/>
      <c r="Q855" s="254"/>
      <c r="R855" s="255"/>
      <c r="S855" s="256"/>
      <c r="T855" s="256"/>
      <c r="U855" s="249"/>
      <c r="V855" s="249"/>
      <c r="W855" s="249"/>
      <c r="X855" s="249"/>
      <c r="Y855" s="249"/>
      <c r="Z855" s="445"/>
      <c r="AA855" s="445"/>
      <c r="AB855" s="445"/>
      <c r="AC855" s="445"/>
      <c r="AD855" s="445"/>
      <c r="AE855" s="249"/>
      <c r="AF855" s="249"/>
      <c r="AG855" s="249"/>
    </row>
    <row r="856">
      <c r="A856" s="250"/>
      <c r="B856" s="251"/>
      <c r="C856" s="250"/>
      <c r="D856" s="250"/>
      <c r="E856" s="250"/>
      <c r="F856" s="250"/>
      <c r="G856" s="250"/>
      <c r="H856" s="252"/>
      <c r="I856" s="250"/>
      <c r="J856" s="253"/>
      <c r="K856" s="254"/>
      <c r="L856" s="254"/>
      <c r="M856" s="254"/>
      <c r="N856" s="254"/>
      <c r="O856" s="254"/>
      <c r="P856" s="254"/>
      <c r="Q856" s="254"/>
      <c r="R856" s="255"/>
      <c r="S856" s="256"/>
      <c r="T856" s="256"/>
      <c r="U856" s="249"/>
      <c r="V856" s="249"/>
      <c r="W856" s="249"/>
      <c r="X856" s="249"/>
      <c r="Y856" s="249"/>
      <c r="Z856" s="445"/>
      <c r="AA856" s="445"/>
      <c r="AB856" s="445"/>
      <c r="AC856" s="445"/>
      <c r="AD856" s="445"/>
      <c r="AE856" s="249"/>
      <c r="AF856" s="249"/>
      <c r="AG856" s="249"/>
    </row>
    <row r="857">
      <c r="A857" s="250"/>
      <c r="B857" s="251"/>
      <c r="C857" s="250"/>
      <c r="D857" s="250"/>
      <c r="E857" s="250"/>
      <c r="F857" s="250"/>
      <c r="G857" s="250"/>
      <c r="H857" s="252"/>
      <c r="I857" s="250"/>
      <c r="J857" s="253"/>
      <c r="K857" s="254"/>
      <c r="L857" s="254"/>
      <c r="M857" s="254"/>
      <c r="N857" s="254"/>
      <c r="O857" s="254"/>
      <c r="P857" s="254"/>
      <c r="Q857" s="254"/>
      <c r="R857" s="255"/>
      <c r="S857" s="256"/>
      <c r="T857" s="256"/>
      <c r="U857" s="249"/>
      <c r="V857" s="249"/>
      <c r="W857" s="249"/>
      <c r="X857" s="249"/>
      <c r="Y857" s="249"/>
      <c r="Z857" s="445"/>
      <c r="AA857" s="445"/>
      <c r="AB857" s="445"/>
      <c r="AC857" s="445"/>
      <c r="AD857" s="445"/>
      <c r="AE857" s="249"/>
      <c r="AF857" s="249"/>
      <c r="AG857" s="249"/>
    </row>
    <row r="858">
      <c r="A858" s="250"/>
      <c r="B858" s="251"/>
      <c r="C858" s="250"/>
      <c r="D858" s="250"/>
      <c r="E858" s="250"/>
      <c r="F858" s="250"/>
      <c r="G858" s="250"/>
      <c r="H858" s="252"/>
      <c r="I858" s="250"/>
      <c r="J858" s="253"/>
      <c r="K858" s="254"/>
      <c r="L858" s="254"/>
      <c r="M858" s="254"/>
      <c r="N858" s="254"/>
      <c r="O858" s="254"/>
      <c r="P858" s="254"/>
      <c r="Q858" s="254"/>
      <c r="R858" s="255"/>
      <c r="S858" s="256"/>
      <c r="T858" s="256"/>
      <c r="U858" s="249"/>
      <c r="V858" s="249"/>
      <c r="W858" s="249"/>
      <c r="X858" s="249"/>
      <c r="Y858" s="249"/>
      <c r="Z858" s="445"/>
      <c r="AA858" s="445"/>
      <c r="AB858" s="445"/>
      <c r="AC858" s="445"/>
      <c r="AD858" s="445"/>
      <c r="AE858" s="249"/>
      <c r="AF858" s="249"/>
      <c r="AG858" s="249"/>
    </row>
    <row r="859">
      <c r="A859" s="250"/>
      <c r="B859" s="251"/>
      <c r="C859" s="250"/>
      <c r="D859" s="250"/>
      <c r="E859" s="250"/>
      <c r="F859" s="250"/>
      <c r="G859" s="250"/>
      <c r="H859" s="252"/>
      <c r="I859" s="250"/>
      <c r="J859" s="253"/>
      <c r="K859" s="254"/>
      <c r="L859" s="254"/>
      <c r="M859" s="254"/>
      <c r="N859" s="254"/>
      <c r="O859" s="254"/>
      <c r="P859" s="254"/>
      <c r="Q859" s="254"/>
      <c r="R859" s="255"/>
      <c r="S859" s="256"/>
      <c r="T859" s="256"/>
      <c r="U859" s="249"/>
      <c r="V859" s="249"/>
      <c r="W859" s="249"/>
      <c r="X859" s="249"/>
      <c r="Y859" s="249"/>
      <c r="Z859" s="445"/>
      <c r="AA859" s="445"/>
      <c r="AB859" s="445"/>
      <c r="AC859" s="445"/>
      <c r="AD859" s="445"/>
      <c r="AE859" s="249"/>
      <c r="AF859" s="249"/>
      <c r="AG859" s="249"/>
    </row>
    <row r="860">
      <c r="A860" s="250"/>
      <c r="B860" s="251"/>
      <c r="C860" s="250"/>
      <c r="D860" s="250"/>
      <c r="E860" s="250"/>
      <c r="F860" s="250"/>
      <c r="G860" s="250"/>
      <c r="H860" s="252"/>
      <c r="I860" s="250"/>
      <c r="J860" s="253"/>
      <c r="K860" s="254"/>
      <c r="L860" s="254"/>
      <c r="M860" s="254"/>
      <c r="N860" s="254"/>
      <c r="O860" s="254"/>
      <c r="P860" s="254"/>
      <c r="Q860" s="254"/>
      <c r="R860" s="255"/>
      <c r="S860" s="256"/>
      <c r="T860" s="256"/>
      <c r="U860" s="249"/>
      <c r="V860" s="249"/>
      <c r="W860" s="249"/>
      <c r="X860" s="249"/>
      <c r="Y860" s="249"/>
      <c r="Z860" s="445"/>
      <c r="AA860" s="445"/>
      <c r="AB860" s="445"/>
      <c r="AC860" s="445"/>
      <c r="AD860" s="445"/>
      <c r="AE860" s="249"/>
      <c r="AF860" s="249"/>
      <c r="AG860" s="249"/>
    </row>
    <row r="861">
      <c r="A861" s="250"/>
      <c r="B861" s="251"/>
      <c r="C861" s="250"/>
      <c r="D861" s="250"/>
      <c r="E861" s="250"/>
      <c r="F861" s="250"/>
      <c r="G861" s="250"/>
      <c r="H861" s="252"/>
      <c r="I861" s="250"/>
      <c r="J861" s="253"/>
      <c r="K861" s="254"/>
      <c r="L861" s="254"/>
      <c r="M861" s="254"/>
      <c r="N861" s="254"/>
      <c r="O861" s="254"/>
      <c r="P861" s="254"/>
      <c r="Q861" s="254"/>
      <c r="R861" s="255"/>
      <c r="S861" s="256"/>
      <c r="T861" s="256"/>
      <c r="U861" s="249"/>
      <c r="V861" s="249"/>
      <c r="W861" s="249"/>
      <c r="X861" s="249"/>
      <c r="Y861" s="249"/>
      <c r="Z861" s="445"/>
      <c r="AA861" s="445"/>
      <c r="AB861" s="445"/>
      <c r="AC861" s="445"/>
      <c r="AD861" s="445"/>
      <c r="AE861" s="249"/>
      <c r="AF861" s="249"/>
      <c r="AG861" s="249"/>
    </row>
    <row r="862">
      <c r="A862" s="250"/>
      <c r="B862" s="251"/>
      <c r="C862" s="250"/>
      <c r="D862" s="250"/>
      <c r="E862" s="250"/>
      <c r="F862" s="250"/>
      <c r="G862" s="250"/>
      <c r="H862" s="252"/>
      <c r="I862" s="250"/>
      <c r="J862" s="253"/>
      <c r="K862" s="254"/>
      <c r="L862" s="254"/>
      <c r="M862" s="254"/>
      <c r="N862" s="254"/>
      <c r="O862" s="254"/>
      <c r="P862" s="254"/>
      <c r="Q862" s="254"/>
      <c r="R862" s="255"/>
      <c r="S862" s="256"/>
      <c r="T862" s="256"/>
      <c r="U862" s="249"/>
      <c r="V862" s="249"/>
      <c r="W862" s="249"/>
      <c r="X862" s="249"/>
      <c r="Y862" s="249"/>
      <c r="Z862" s="445"/>
      <c r="AA862" s="445"/>
      <c r="AB862" s="445"/>
      <c r="AC862" s="445"/>
      <c r="AD862" s="445"/>
      <c r="AE862" s="249"/>
      <c r="AF862" s="249"/>
      <c r="AG862" s="249"/>
    </row>
    <row r="863">
      <c r="A863" s="250"/>
      <c r="B863" s="251"/>
      <c r="C863" s="250"/>
      <c r="D863" s="250"/>
      <c r="E863" s="250"/>
      <c r="F863" s="250"/>
      <c r="G863" s="250"/>
      <c r="H863" s="252"/>
      <c r="I863" s="250"/>
      <c r="J863" s="253"/>
      <c r="K863" s="254"/>
      <c r="L863" s="254"/>
      <c r="M863" s="254"/>
      <c r="N863" s="254"/>
      <c r="O863" s="254"/>
      <c r="P863" s="254"/>
      <c r="Q863" s="254"/>
      <c r="R863" s="255"/>
      <c r="S863" s="256"/>
      <c r="T863" s="256"/>
      <c r="U863" s="249"/>
      <c r="V863" s="249"/>
      <c r="W863" s="249"/>
      <c r="X863" s="249"/>
      <c r="Y863" s="249"/>
      <c r="Z863" s="445"/>
      <c r="AA863" s="445"/>
      <c r="AB863" s="445"/>
      <c r="AC863" s="445"/>
      <c r="AD863" s="445"/>
      <c r="AE863" s="249"/>
      <c r="AF863" s="249"/>
      <c r="AG863" s="249"/>
    </row>
    <row r="864">
      <c r="A864" s="250"/>
      <c r="B864" s="251"/>
      <c r="C864" s="250"/>
      <c r="D864" s="250"/>
      <c r="E864" s="250"/>
      <c r="F864" s="250"/>
      <c r="G864" s="250"/>
      <c r="H864" s="252"/>
      <c r="I864" s="250"/>
      <c r="J864" s="253"/>
      <c r="K864" s="254"/>
      <c r="L864" s="254"/>
      <c r="M864" s="254"/>
      <c r="N864" s="254"/>
      <c r="O864" s="254"/>
      <c r="P864" s="254"/>
      <c r="Q864" s="254"/>
      <c r="R864" s="255"/>
      <c r="S864" s="256"/>
      <c r="T864" s="256"/>
      <c r="U864" s="249"/>
      <c r="V864" s="249"/>
      <c r="W864" s="249"/>
      <c r="X864" s="249"/>
      <c r="Y864" s="249"/>
      <c r="Z864" s="445"/>
      <c r="AA864" s="445"/>
      <c r="AB864" s="445"/>
      <c r="AC864" s="445"/>
      <c r="AD864" s="445"/>
      <c r="AE864" s="249"/>
      <c r="AF864" s="249"/>
      <c r="AG864" s="249"/>
    </row>
    <row r="865">
      <c r="A865" s="250"/>
      <c r="B865" s="251"/>
      <c r="C865" s="250"/>
      <c r="D865" s="250"/>
      <c r="E865" s="250"/>
      <c r="F865" s="250"/>
      <c r="G865" s="250"/>
      <c r="H865" s="252"/>
      <c r="I865" s="250"/>
      <c r="J865" s="253"/>
      <c r="K865" s="254"/>
      <c r="L865" s="254"/>
      <c r="M865" s="254"/>
      <c r="N865" s="254"/>
      <c r="O865" s="254"/>
      <c r="P865" s="254"/>
      <c r="Q865" s="254"/>
      <c r="R865" s="255"/>
      <c r="S865" s="256"/>
      <c r="T865" s="256"/>
      <c r="U865" s="249"/>
      <c r="V865" s="249"/>
      <c r="W865" s="249"/>
      <c r="X865" s="249"/>
      <c r="Y865" s="249"/>
      <c r="Z865" s="445"/>
      <c r="AA865" s="445"/>
      <c r="AB865" s="445"/>
      <c r="AC865" s="445"/>
      <c r="AD865" s="445"/>
      <c r="AE865" s="249"/>
      <c r="AF865" s="249"/>
      <c r="AG865" s="249"/>
    </row>
    <row r="866">
      <c r="A866" s="250"/>
      <c r="B866" s="251"/>
      <c r="C866" s="250"/>
      <c r="D866" s="250"/>
      <c r="E866" s="250"/>
      <c r="F866" s="250"/>
      <c r="G866" s="250"/>
      <c r="H866" s="252"/>
      <c r="I866" s="250"/>
      <c r="J866" s="253"/>
      <c r="K866" s="254"/>
      <c r="L866" s="254"/>
      <c r="M866" s="254"/>
      <c r="N866" s="254"/>
      <c r="O866" s="254"/>
      <c r="P866" s="254"/>
      <c r="Q866" s="254"/>
      <c r="R866" s="255"/>
      <c r="S866" s="256"/>
      <c r="T866" s="256"/>
      <c r="U866" s="249"/>
      <c r="V866" s="249"/>
      <c r="W866" s="249"/>
      <c r="X866" s="249"/>
      <c r="Y866" s="249"/>
      <c r="Z866" s="445"/>
      <c r="AA866" s="445"/>
      <c r="AB866" s="445"/>
      <c r="AC866" s="445"/>
      <c r="AD866" s="445"/>
      <c r="AE866" s="249"/>
      <c r="AF866" s="249"/>
      <c r="AG866" s="249"/>
    </row>
    <row r="867">
      <c r="A867" s="250"/>
      <c r="B867" s="251"/>
      <c r="C867" s="250"/>
      <c r="D867" s="250"/>
      <c r="E867" s="250"/>
      <c r="F867" s="250"/>
      <c r="G867" s="250"/>
      <c r="H867" s="252"/>
      <c r="I867" s="250"/>
      <c r="J867" s="253"/>
      <c r="K867" s="254"/>
      <c r="L867" s="254"/>
      <c r="M867" s="254"/>
      <c r="N867" s="254"/>
      <c r="O867" s="254"/>
      <c r="P867" s="254"/>
      <c r="Q867" s="254"/>
      <c r="R867" s="255"/>
      <c r="S867" s="256"/>
      <c r="T867" s="256"/>
      <c r="U867" s="249"/>
      <c r="V867" s="249"/>
      <c r="W867" s="249"/>
      <c r="X867" s="249"/>
      <c r="Y867" s="249"/>
      <c r="Z867" s="445"/>
      <c r="AA867" s="445"/>
      <c r="AB867" s="445"/>
      <c r="AC867" s="445"/>
      <c r="AD867" s="445"/>
      <c r="AE867" s="249"/>
      <c r="AF867" s="249"/>
      <c r="AG867" s="249"/>
    </row>
    <row r="868">
      <c r="A868" s="250"/>
      <c r="B868" s="251"/>
      <c r="C868" s="250"/>
      <c r="D868" s="250"/>
      <c r="E868" s="250"/>
      <c r="F868" s="250"/>
      <c r="G868" s="250"/>
      <c r="H868" s="252"/>
      <c r="I868" s="250"/>
      <c r="J868" s="253"/>
      <c r="K868" s="254"/>
      <c r="L868" s="254"/>
      <c r="M868" s="254"/>
      <c r="N868" s="254"/>
      <c r="O868" s="254"/>
      <c r="P868" s="254"/>
      <c r="Q868" s="254"/>
      <c r="R868" s="255"/>
      <c r="S868" s="256"/>
      <c r="T868" s="256"/>
      <c r="U868" s="249"/>
      <c r="V868" s="249"/>
      <c r="W868" s="249"/>
      <c r="X868" s="249"/>
      <c r="Y868" s="249"/>
      <c r="Z868" s="445"/>
      <c r="AA868" s="445"/>
      <c r="AB868" s="445"/>
      <c r="AC868" s="445"/>
      <c r="AD868" s="445"/>
      <c r="AE868" s="249"/>
      <c r="AF868" s="249"/>
      <c r="AG868" s="249"/>
    </row>
    <row r="869">
      <c r="A869" s="250"/>
      <c r="B869" s="251"/>
      <c r="C869" s="250"/>
      <c r="D869" s="250"/>
      <c r="E869" s="250"/>
      <c r="F869" s="250"/>
      <c r="G869" s="250"/>
      <c r="H869" s="252"/>
      <c r="I869" s="250"/>
      <c r="J869" s="253"/>
      <c r="K869" s="254"/>
      <c r="L869" s="254"/>
      <c r="M869" s="254"/>
      <c r="N869" s="254"/>
      <c r="O869" s="254"/>
      <c r="P869" s="254"/>
      <c r="Q869" s="254"/>
      <c r="R869" s="255"/>
      <c r="S869" s="256"/>
      <c r="T869" s="256"/>
      <c r="U869" s="249"/>
      <c r="V869" s="249"/>
      <c r="W869" s="249"/>
      <c r="X869" s="249"/>
      <c r="Y869" s="249"/>
      <c r="Z869" s="445"/>
      <c r="AA869" s="445"/>
      <c r="AB869" s="445"/>
      <c r="AC869" s="445"/>
      <c r="AD869" s="445"/>
      <c r="AE869" s="249"/>
      <c r="AF869" s="249"/>
      <c r="AG869" s="249"/>
    </row>
    <row r="870">
      <c r="A870" s="250"/>
      <c r="B870" s="251"/>
      <c r="C870" s="250"/>
      <c r="D870" s="250"/>
      <c r="E870" s="250"/>
      <c r="F870" s="250"/>
      <c r="G870" s="250"/>
      <c r="H870" s="252"/>
      <c r="I870" s="250"/>
      <c r="J870" s="253"/>
      <c r="K870" s="254"/>
      <c r="L870" s="254"/>
      <c r="M870" s="254"/>
      <c r="N870" s="254"/>
      <c r="O870" s="254"/>
      <c r="P870" s="254"/>
      <c r="Q870" s="254"/>
      <c r="R870" s="255"/>
      <c r="S870" s="256"/>
      <c r="T870" s="256"/>
      <c r="U870" s="249"/>
      <c r="V870" s="249"/>
      <c r="W870" s="249"/>
      <c r="X870" s="249"/>
      <c r="Y870" s="249"/>
      <c r="Z870" s="445"/>
      <c r="AA870" s="445"/>
      <c r="AB870" s="445"/>
      <c r="AC870" s="445"/>
      <c r="AD870" s="445"/>
      <c r="AE870" s="249"/>
      <c r="AF870" s="249"/>
      <c r="AG870" s="249"/>
    </row>
    <row r="871">
      <c r="A871" s="250"/>
      <c r="B871" s="251"/>
      <c r="C871" s="250"/>
      <c r="D871" s="250"/>
      <c r="E871" s="250"/>
      <c r="F871" s="250"/>
      <c r="G871" s="250"/>
      <c r="H871" s="252"/>
      <c r="I871" s="250"/>
      <c r="J871" s="253"/>
      <c r="K871" s="254"/>
      <c r="L871" s="254"/>
      <c r="M871" s="254"/>
      <c r="N871" s="254"/>
      <c r="O871" s="254"/>
      <c r="P871" s="254"/>
      <c r="Q871" s="254"/>
      <c r="R871" s="255"/>
      <c r="S871" s="256"/>
      <c r="T871" s="256"/>
      <c r="U871" s="249"/>
      <c r="V871" s="249"/>
      <c r="W871" s="249"/>
      <c r="X871" s="249"/>
      <c r="Y871" s="249"/>
      <c r="Z871" s="445"/>
      <c r="AA871" s="445"/>
      <c r="AB871" s="445"/>
      <c r="AC871" s="445"/>
      <c r="AD871" s="445"/>
      <c r="AE871" s="249"/>
      <c r="AF871" s="249"/>
      <c r="AG871" s="249"/>
    </row>
    <row r="872">
      <c r="A872" s="250"/>
      <c r="B872" s="251"/>
      <c r="C872" s="250"/>
      <c r="D872" s="250"/>
      <c r="E872" s="250"/>
      <c r="F872" s="250"/>
      <c r="G872" s="250"/>
      <c r="H872" s="252"/>
      <c r="I872" s="250"/>
      <c r="J872" s="253"/>
      <c r="K872" s="254"/>
      <c r="L872" s="254"/>
      <c r="M872" s="254"/>
      <c r="N872" s="254"/>
      <c r="O872" s="254"/>
      <c r="P872" s="254"/>
      <c r="Q872" s="254"/>
      <c r="R872" s="255"/>
      <c r="S872" s="256"/>
      <c r="T872" s="256"/>
      <c r="U872" s="249"/>
      <c r="V872" s="249"/>
      <c r="W872" s="249"/>
      <c r="X872" s="249"/>
      <c r="Y872" s="249"/>
      <c r="Z872" s="445"/>
      <c r="AA872" s="445"/>
      <c r="AB872" s="445"/>
      <c r="AC872" s="445"/>
      <c r="AD872" s="445"/>
      <c r="AE872" s="249"/>
      <c r="AF872" s="249"/>
      <c r="AG872" s="249"/>
    </row>
    <row r="873">
      <c r="A873" s="250"/>
      <c r="B873" s="251"/>
      <c r="C873" s="250"/>
      <c r="D873" s="250"/>
      <c r="E873" s="250"/>
      <c r="F873" s="250"/>
      <c r="G873" s="250"/>
      <c r="H873" s="252"/>
      <c r="I873" s="250"/>
      <c r="J873" s="253"/>
      <c r="K873" s="254"/>
      <c r="L873" s="254"/>
      <c r="M873" s="254"/>
      <c r="N873" s="254"/>
      <c r="O873" s="254"/>
      <c r="P873" s="254"/>
      <c r="Q873" s="254"/>
      <c r="R873" s="255"/>
      <c r="S873" s="256"/>
      <c r="T873" s="256"/>
      <c r="U873" s="249"/>
      <c r="V873" s="249"/>
      <c r="W873" s="249"/>
      <c r="X873" s="249"/>
      <c r="Y873" s="249"/>
      <c r="Z873" s="445"/>
      <c r="AA873" s="445"/>
      <c r="AB873" s="445"/>
      <c r="AC873" s="445"/>
      <c r="AD873" s="445"/>
      <c r="AE873" s="249"/>
      <c r="AF873" s="249"/>
      <c r="AG873" s="249"/>
    </row>
    <row r="874">
      <c r="A874" s="250"/>
      <c r="B874" s="251"/>
      <c r="C874" s="250"/>
      <c r="D874" s="250"/>
      <c r="E874" s="250"/>
      <c r="F874" s="250"/>
      <c r="G874" s="250"/>
      <c r="H874" s="252"/>
      <c r="I874" s="250"/>
      <c r="J874" s="253"/>
      <c r="K874" s="254"/>
      <c r="L874" s="254"/>
      <c r="M874" s="254"/>
      <c r="N874" s="254"/>
      <c r="O874" s="254"/>
      <c r="P874" s="254"/>
      <c r="Q874" s="254"/>
      <c r="R874" s="255"/>
      <c r="S874" s="256"/>
      <c r="T874" s="256"/>
      <c r="U874" s="249"/>
      <c r="V874" s="249"/>
      <c r="W874" s="249"/>
      <c r="X874" s="249"/>
      <c r="Y874" s="249"/>
      <c r="Z874" s="445"/>
      <c r="AA874" s="445"/>
      <c r="AB874" s="445"/>
      <c r="AC874" s="445"/>
      <c r="AD874" s="445"/>
      <c r="AE874" s="249"/>
      <c r="AF874" s="249"/>
      <c r="AG874" s="249"/>
    </row>
    <row r="875">
      <c r="A875" s="250"/>
      <c r="B875" s="251"/>
      <c r="C875" s="250"/>
      <c r="D875" s="250"/>
      <c r="E875" s="250"/>
      <c r="F875" s="250"/>
      <c r="G875" s="250"/>
      <c r="H875" s="252"/>
      <c r="I875" s="250"/>
      <c r="J875" s="253"/>
      <c r="K875" s="254"/>
      <c r="L875" s="254"/>
      <c r="M875" s="254"/>
      <c r="N875" s="254"/>
      <c r="O875" s="254"/>
      <c r="P875" s="254"/>
      <c r="Q875" s="254"/>
      <c r="R875" s="255"/>
      <c r="S875" s="256"/>
      <c r="T875" s="256"/>
      <c r="U875" s="249"/>
      <c r="V875" s="249"/>
      <c r="W875" s="249"/>
      <c r="X875" s="249"/>
      <c r="Y875" s="249"/>
      <c r="Z875" s="445"/>
      <c r="AA875" s="445"/>
      <c r="AB875" s="445"/>
      <c r="AC875" s="445"/>
      <c r="AD875" s="445"/>
      <c r="AE875" s="249"/>
      <c r="AF875" s="249"/>
      <c r="AG875" s="249"/>
    </row>
    <row r="876">
      <c r="A876" s="250"/>
      <c r="B876" s="251"/>
      <c r="C876" s="250"/>
      <c r="D876" s="250"/>
      <c r="E876" s="250"/>
      <c r="F876" s="250"/>
      <c r="G876" s="250"/>
      <c r="H876" s="252"/>
      <c r="I876" s="250"/>
      <c r="J876" s="253"/>
      <c r="K876" s="254"/>
      <c r="L876" s="254"/>
      <c r="M876" s="254"/>
      <c r="N876" s="254"/>
      <c r="O876" s="254"/>
      <c r="P876" s="254"/>
      <c r="Q876" s="254"/>
      <c r="R876" s="255"/>
      <c r="S876" s="256"/>
      <c r="T876" s="256"/>
      <c r="U876" s="249"/>
      <c r="V876" s="249"/>
      <c r="W876" s="249"/>
      <c r="X876" s="249"/>
      <c r="Y876" s="249"/>
      <c r="Z876" s="445"/>
      <c r="AA876" s="445"/>
      <c r="AB876" s="445"/>
      <c r="AC876" s="445"/>
      <c r="AD876" s="445"/>
      <c r="AE876" s="249"/>
      <c r="AF876" s="249"/>
      <c r="AG876" s="249"/>
    </row>
    <row r="877">
      <c r="A877" s="250"/>
      <c r="B877" s="251"/>
      <c r="C877" s="250"/>
      <c r="D877" s="250"/>
      <c r="E877" s="250"/>
      <c r="F877" s="250"/>
      <c r="G877" s="250"/>
      <c r="H877" s="252"/>
      <c r="I877" s="250"/>
      <c r="J877" s="253"/>
      <c r="K877" s="254"/>
      <c r="L877" s="254"/>
      <c r="M877" s="254"/>
      <c r="N877" s="254"/>
      <c r="O877" s="254"/>
      <c r="P877" s="254"/>
      <c r="Q877" s="254"/>
      <c r="R877" s="255"/>
      <c r="S877" s="256"/>
      <c r="T877" s="256"/>
      <c r="U877" s="249"/>
      <c r="V877" s="249"/>
      <c r="W877" s="249"/>
      <c r="X877" s="249"/>
      <c r="Y877" s="249"/>
      <c r="Z877" s="445"/>
      <c r="AA877" s="445"/>
      <c r="AB877" s="445"/>
      <c r="AC877" s="445"/>
      <c r="AD877" s="445"/>
      <c r="AE877" s="249"/>
      <c r="AF877" s="249"/>
      <c r="AG877" s="249"/>
    </row>
    <row r="878">
      <c r="A878" s="250"/>
      <c r="B878" s="251"/>
      <c r="C878" s="250"/>
      <c r="D878" s="250"/>
      <c r="E878" s="250"/>
      <c r="F878" s="250"/>
      <c r="G878" s="250"/>
      <c r="H878" s="252"/>
      <c r="I878" s="250"/>
      <c r="J878" s="253"/>
      <c r="K878" s="254"/>
      <c r="L878" s="254"/>
      <c r="M878" s="254"/>
      <c r="N878" s="254"/>
      <c r="O878" s="254"/>
      <c r="P878" s="254"/>
      <c r="Q878" s="254"/>
      <c r="R878" s="255"/>
      <c r="S878" s="256"/>
      <c r="T878" s="256"/>
      <c r="U878" s="249"/>
      <c r="V878" s="249"/>
      <c r="W878" s="249"/>
      <c r="X878" s="249"/>
      <c r="Y878" s="249"/>
      <c r="Z878" s="445"/>
      <c r="AA878" s="445"/>
      <c r="AB878" s="445"/>
      <c r="AC878" s="445"/>
      <c r="AD878" s="445"/>
      <c r="AE878" s="249"/>
      <c r="AF878" s="249"/>
      <c r="AG878" s="249"/>
    </row>
    <row r="879">
      <c r="A879" s="250"/>
      <c r="B879" s="251"/>
      <c r="C879" s="250"/>
      <c r="D879" s="250"/>
      <c r="E879" s="250"/>
      <c r="F879" s="250"/>
      <c r="G879" s="250"/>
      <c r="H879" s="252"/>
      <c r="I879" s="250"/>
      <c r="J879" s="253"/>
      <c r="K879" s="254"/>
      <c r="L879" s="254"/>
      <c r="M879" s="254"/>
      <c r="N879" s="254"/>
      <c r="O879" s="254"/>
      <c r="P879" s="254"/>
      <c r="Q879" s="254"/>
      <c r="R879" s="255"/>
      <c r="S879" s="256"/>
      <c r="T879" s="256"/>
      <c r="U879" s="249"/>
      <c r="V879" s="249"/>
      <c r="W879" s="249"/>
      <c r="X879" s="249"/>
      <c r="Y879" s="249"/>
      <c r="Z879" s="445"/>
      <c r="AA879" s="445"/>
      <c r="AB879" s="445"/>
      <c r="AC879" s="445"/>
      <c r="AD879" s="445"/>
      <c r="AE879" s="249"/>
      <c r="AF879" s="249"/>
      <c r="AG879" s="249"/>
    </row>
    <row r="880">
      <c r="A880" s="250"/>
      <c r="B880" s="251"/>
      <c r="C880" s="250"/>
      <c r="D880" s="250"/>
      <c r="E880" s="250"/>
      <c r="F880" s="250"/>
      <c r="G880" s="250"/>
      <c r="H880" s="252"/>
      <c r="I880" s="250"/>
      <c r="J880" s="253"/>
      <c r="K880" s="254"/>
      <c r="L880" s="254"/>
      <c r="M880" s="254"/>
      <c r="N880" s="254"/>
      <c r="O880" s="254"/>
      <c r="P880" s="254"/>
      <c r="Q880" s="254"/>
      <c r="R880" s="255"/>
      <c r="S880" s="256"/>
      <c r="T880" s="256"/>
      <c r="U880" s="249"/>
      <c r="V880" s="249"/>
      <c r="W880" s="249"/>
      <c r="X880" s="249"/>
      <c r="Y880" s="249"/>
      <c r="Z880" s="445"/>
      <c r="AA880" s="445"/>
      <c r="AB880" s="445"/>
      <c r="AC880" s="445"/>
      <c r="AD880" s="445"/>
      <c r="AE880" s="249"/>
      <c r="AF880" s="249"/>
      <c r="AG880" s="249"/>
    </row>
    <row r="881">
      <c r="A881" s="250"/>
      <c r="B881" s="251"/>
      <c r="C881" s="250"/>
      <c r="D881" s="250"/>
      <c r="E881" s="250"/>
      <c r="F881" s="250"/>
      <c r="G881" s="250"/>
      <c r="H881" s="252"/>
      <c r="I881" s="250"/>
      <c r="J881" s="253"/>
      <c r="K881" s="254"/>
      <c r="L881" s="254"/>
      <c r="M881" s="254"/>
      <c r="N881" s="254"/>
      <c r="O881" s="254"/>
      <c r="P881" s="254"/>
      <c r="Q881" s="254"/>
      <c r="R881" s="255"/>
      <c r="S881" s="256"/>
      <c r="T881" s="256"/>
      <c r="U881" s="249"/>
      <c r="V881" s="249"/>
      <c r="W881" s="249"/>
      <c r="X881" s="249"/>
      <c r="Y881" s="249"/>
      <c r="Z881" s="445"/>
      <c r="AA881" s="445"/>
      <c r="AB881" s="445"/>
      <c r="AC881" s="445"/>
      <c r="AD881" s="445"/>
      <c r="AE881" s="249"/>
      <c r="AF881" s="249"/>
      <c r="AG881" s="249"/>
    </row>
    <row r="882">
      <c r="A882" s="250"/>
      <c r="B882" s="251"/>
      <c r="C882" s="250"/>
      <c r="D882" s="250"/>
      <c r="E882" s="250"/>
      <c r="F882" s="250"/>
      <c r="G882" s="250"/>
      <c r="H882" s="252"/>
      <c r="I882" s="250"/>
      <c r="J882" s="253"/>
      <c r="K882" s="254"/>
      <c r="L882" s="254"/>
      <c r="M882" s="254"/>
      <c r="N882" s="254"/>
      <c r="O882" s="254"/>
      <c r="P882" s="254"/>
      <c r="Q882" s="254"/>
      <c r="R882" s="255"/>
      <c r="S882" s="256"/>
      <c r="T882" s="256"/>
      <c r="U882" s="249"/>
      <c r="V882" s="249"/>
      <c r="W882" s="249"/>
      <c r="X882" s="249"/>
      <c r="Y882" s="249"/>
      <c r="Z882" s="445"/>
      <c r="AA882" s="445"/>
      <c r="AB882" s="445"/>
      <c r="AC882" s="445"/>
      <c r="AD882" s="445"/>
      <c r="AE882" s="249"/>
      <c r="AF882" s="249"/>
      <c r="AG882" s="249"/>
    </row>
    <row r="883">
      <c r="A883" s="250"/>
      <c r="B883" s="251"/>
      <c r="C883" s="250"/>
      <c r="D883" s="250"/>
      <c r="E883" s="250"/>
      <c r="F883" s="250"/>
      <c r="G883" s="250"/>
      <c r="H883" s="252"/>
      <c r="I883" s="250"/>
      <c r="J883" s="253"/>
      <c r="K883" s="254"/>
      <c r="L883" s="254"/>
      <c r="M883" s="254"/>
      <c r="N883" s="254"/>
      <c r="O883" s="254"/>
      <c r="P883" s="254"/>
      <c r="Q883" s="254"/>
      <c r="R883" s="255"/>
      <c r="S883" s="256"/>
      <c r="T883" s="256"/>
      <c r="U883" s="249"/>
      <c r="V883" s="249"/>
      <c r="W883" s="249"/>
      <c r="X883" s="249"/>
      <c r="Y883" s="249"/>
      <c r="Z883" s="445"/>
      <c r="AA883" s="445"/>
      <c r="AB883" s="445"/>
      <c r="AC883" s="445"/>
      <c r="AD883" s="445"/>
      <c r="AE883" s="249"/>
      <c r="AF883" s="249"/>
      <c r="AG883" s="249"/>
    </row>
    <row r="884">
      <c r="A884" s="250"/>
      <c r="B884" s="251"/>
      <c r="C884" s="250"/>
      <c r="D884" s="250"/>
      <c r="E884" s="250"/>
      <c r="F884" s="250"/>
      <c r="G884" s="250"/>
      <c r="H884" s="252"/>
      <c r="I884" s="250"/>
      <c r="J884" s="253"/>
      <c r="K884" s="254"/>
      <c r="L884" s="254"/>
      <c r="M884" s="254"/>
      <c r="N884" s="254"/>
      <c r="O884" s="254"/>
      <c r="P884" s="254"/>
      <c r="Q884" s="254"/>
      <c r="R884" s="255"/>
      <c r="S884" s="256"/>
      <c r="T884" s="256"/>
      <c r="U884" s="249"/>
      <c r="V884" s="249"/>
      <c r="W884" s="249"/>
      <c r="X884" s="249"/>
      <c r="Y884" s="249"/>
      <c r="Z884" s="445"/>
      <c r="AA884" s="445"/>
      <c r="AB884" s="445"/>
      <c r="AC884" s="445"/>
      <c r="AD884" s="445"/>
      <c r="AE884" s="249"/>
      <c r="AF884" s="249"/>
      <c r="AG884" s="249"/>
    </row>
    <row r="885">
      <c r="A885" s="250"/>
      <c r="B885" s="251"/>
      <c r="C885" s="250"/>
      <c r="D885" s="250"/>
      <c r="E885" s="250"/>
      <c r="F885" s="250"/>
      <c r="G885" s="250"/>
      <c r="H885" s="252"/>
      <c r="I885" s="250"/>
      <c r="J885" s="253"/>
      <c r="K885" s="254"/>
      <c r="L885" s="254"/>
      <c r="M885" s="254"/>
      <c r="N885" s="254"/>
      <c r="O885" s="254"/>
      <c r="P885" s="254"/>
      <c r="Q885" s="254"/>
      <c r="R885" s="255"/>
      <c r="S885" s="256"/>
      <c r="T885" s="256"/>
      <c r="U885" s="249"/>
      <c r="V885" s="249"/>
      <c r="W885" s="249"/>
      <c r="X885" s="249"/>
      <c r="Y885" s="249"/>
      <c r="Z885" s="445"/>
      <c r="AA885" s="445"/>
      <c r="AB885" s="445"/>
      <c r="AC885" s="445"/>
      <c r="AD885" s="445"/>
      <c r="AE885" s="249"/>
      <c r="AF885" s="249"/>
      <c r="AG885" s="249"/>
    </row>
    <row r="886">
      <c r="A886" s="250"/>
      <c r="B886" s="251"/>
      <c r="C886" s="250"/>
      <c r="D886" s="250"/>
      <c r="E886" s="250"/>
      <c r="F886" s="250"/>
      <c r="G886" s="250"/>
      <c r="H886" s="252"/>
      <c r="I886" s="250"/>
      <c r="J886" s="253"/>
      <c r="K886" s="254"/>
      <c r="L886" s="254"/>
      <c r="M886" s="254"/>
      <c r="N886" s="254"/>
      <c r="O886" s="254"/>
      <c r="P886" s="254"/>
      <c r="Q886" s="254"/>
      <c r="R886" s="255"/>
      <c r="S886" s="256"/>
      <c r="T886" s="256"/>
      <c r="U886" s="249"/>
      <c r="V886" s="249"/>
      <c r="W886" s="249"/>
      <c r="X886" s="249"/>
      <c r="Y886" s="249"/>
      <c r="Z886" s="445"/>
      <c r="AA886" s="445"/>
      <c r="AB886" s="445"/>
      <c r="AC886" s="445"/>
      <c r="AD886" s="445"/>
      <c r="AE886" s="249"/>
      <c r="AF886" s="249"/>
      <c r="AG886" s="249"/>
    </row>
    <row r="887">
      <c r="A887" s="250"/>
      <c r="B887" s="251"/>
      <c r="C887" s="250"/>
      <c r="D887" s="250"/>
      <c r="E887" s="250"/>
      <c r="F887" s="250"/>
      <c r="G887" s="250"/>
      <c r="H887" s="252"/>
      <c r="I887" s="250"/>
      <c r="J887" s="253"/>
      <c r="K887" s="254"/>
      <c r="L887" s="254"/>
      <c r="M887" s="254"/>
      <c r="N887" s="254"/>
      <c r="O887" s="254"/>
      <c r="P887" s="254"/>
      <c r="Q887" s="254"/>
      <c r="R887" s="255"/>
      <c r="S887" s="256"/>
      <c r="T887" s="256"/>
      <c r="U887" s="249"/>
      <c r="V887" s="249"/>
      <c r="W887" s="249"/>
      <c r="X887" s="249"/>
      <c r="Y887" s="249"/>
      <c r="Z887" s="445"/>
      <c r="AA887" s="445"/>
      <c r="AB887" s="445"/>
      <c r="AC887" s="445"/>
      <c r="AD887" s="445"/>
      <c r="AE887" s="249"/>
      <c r="AF887" s="249"/>
      <c r="AG887" s="249"/>
    </row>
    <row r="888">
      <c r="A888" s="250"/>
      <c r="B888" s="251"/>
      <c r="C888" s="250"/>
      <c r="D888" s="250"/>
      <c r="E888" s="250"/>
      <c r="F888" s="250"/>
      <c r="G888" s="250"/>
      <c r="H888" s="252"/>
      <c r="I888" s="250"/>
      <c r="J888" s="253"/>
      <c r="K888" s="254"/>
      <c r="L888" s="254"/>
      <c r="M888" s="254"/>
      <c r="N888" s="254"/>
      <c r="O888" s="254"/>
      <c r="P888" s="254"/>
      <c r="Q888" s="254"/>
      <c r="R888" s="255"/>
      <c r="S888" s="256"/>
      <c r="T888" s="256"/>
      <c r="U888" s="249"/>
      <c r="V888" s="249"/>
      <c r="W888" s="249"/>
      <c r="X888" s="249"/>
      <c r="Y888" s="249"/>
      <c r="Z888" s="445"/>
      <c r="AA888" s="445"/>
      <c r="AB888" s="445"/>
      <c r="AC888" s="445"/>
      <c r="AD888" s="445"/>
      <c r="AE888" s="249"/>
      <c r="AF888" s="249"/>
      <c r="AG888" s="249"/>
    </row>
    <row r="889">
      <c r="A889" s="250"/>
      <c r="B889" s="251"/>
      <c r="C889" s="250"/>
      <c r="D889" s="250"/>
      <c r="E889" s="250"/>
      <c r="F889" s="250"/>
      <c r="G889" s="250"/>
      <c r="H889" s="252"/>
      <c r="I889" s="250"/>
      <c r="J889" s="253"/>
      <c r="K889" s="254"/>
      <c r="L889" s="254"/>
      <c r="M889" s="254"/>
      <c r="N889" s="254"/>
      <c r="O889" s="254"/>
      <c r="P889" s="254"/>
      <c r="Q889" s="254"/>
      <c r="R889" s="255"/>
      <c r="S889" s="256"/>
      <c r="T889" s="256"/>
      <c r="U889" s="249"/>
      <c r="V889" s="249"/>
      <c r="W889" s="249"/>
      <c r="X889" s="249"/>
      <c r="Y889" s="249"/>
      <c r="Z889" s="445"/>
      <c r="AA889" s="445"/>
      <c r="AB889" s="445"/>
      <c r="AC889" s="445"/>
      <c r="AD889" s="445"/>
      <c r="AE889" s="249"/>
      <c r="AF889" s="249"/>
      <c r="AG889" s="249"/>
    </row>
    <row r="890">
      <c r="A890" s="250"/>
      <c r="B890" s="251"/>
      <c r="C890" s="250"/>
      <c r="D890" s="250"/>
      <c r="E890" s="250"/>
      <c r="F890" s="250"/>
      <c r="G890" s="250"/>
      <c r="H890" s="252"/>
      <c r="I890" s="250"/>
      <c r="J890" s="253"/>
      <c r="K890" s="254"/>
      <c r="L890" s="254"/>
      <c r="M890" s="254"/>
      <c r="N890" s="254"/>
      <c r="O890" s="254"/>
      <c r="P890" s="254"/>
      <c r="Q890" s="254"/>
      <c r="R890" s="255"/>
      <c r="S890" s="256"/>
      <c r="T890" s="256"/>
      <c r="U890" s="249"/>
      <c r="V890" s="249"/>
      <c r="W890" s="249"/>
      <c r="X890" s="249"/>
      <c r="Y890" s="249"/>
      <c r="Z890" s="445"/>
      <c r="AA890" s="445"/>
      <c r="AB890" s="445"/>
      <c r="AC890" s="445"/>
      <c r="AD890" s="445"/>
      <c r="AE890" s="249"/>
      <c r="AF890" s="249"/>
      <c r="AG890" s="249"/>
    </row>
    <row r="891">
      <c r="A891" s="250"/>
      <c r="B891" s="251"/>
      <c r="C891" s="250"/>
      <c r="D891" s="250"/>
      <c r="E891" s="250"/>
      <c r="F891" s="250"/>
      <c r="G891" s="250"/>
      <c r="H891" s="252"/>
      <c r="I891" s="250"/>
      <c r="J891" s="253"/>
      <c r="K891" s="254"/>
      <c r="L891" s="254"/>
      <c r="M891" s="254"/>
      <c r="N891" s="254"/>
      <c r="O891" s="254"/>
      <c r="P891" s="254"/>
      <c r="Q891" s="254"/>
      <c r="R891" s="255"/>
      <c r="S891" s="256"/>
      <c r="T891" s="256"/>
      <c r="U891" s="249"/>
      <c r="V891" s="249"/>
      <c r="W891" s="249"/>
      <c r="X891" s="249"/>
      <c r="Y891" s="249"/>
      <c r="Z891" s="445"/>
      <c r="AA891" s="445"/>
      <c r="AB891" s="445"/>
      <c r="AC891" s="445"/>
      <c r="AD891" s="445"/>
      <c r="AE891" s="249"/>
      <c r="AF891" s="249"/>
      <c r="AG891" s="249"/>
    </row>
    <row r="892">
      <c r="A892" s="250"/>
      <c r="B892" s="251"/>
      <c r="C892" s="250"/>
      <c r="D892" s="250"/>
      <c r="E892" s="250"/>
      <c r="F892" s="250"/>
      <c r="G892" s="250"/>
      <c r="H892" s="252"/>
      <c r="I892" s="250"/>
      <c r="J892" s="253"/>
      <c r="K892" s="254"/>
      <c r="L892" s="254"/>
      <c r="M892" s="254"/>
      <c r="N892" s="254"/>
      <c r="O892" s="254"/>
      <c r="P892" s="254"/>
      <c r="Q892" s="254"/>
      <c r="R892" s="255"/>
      <c r="S892" s="256"/>
      <c r="T892" s="256"/>
      <c r="U892" s="249"/>
      <c r="V892" s="249"/>
      <c r="W892" s="249"/>
      <c r="X892" s="249"/>
      <c r="Y892" s="249"/>
      <c r="Z892" s="445"/>
      <c r="AA892" s="445"/>
      <c r="AB892" s="445"/>
      <c r="AC892" s="445"/>
      <c r="AD892" s="445"/>
      <c r="AE892" s="249"/>
      <c r="AF892" s="249"/>
      <c r="AG892" s="249"/>
    </row>
    <row r="893">
      <c r="A893" s="250"/>
      <c r="B893" s="251"/>
      <c r="C893" s="250"/>
      <c r="D893" s="250"/>
      <c r="E893" s="250"/>
      <c r="F893" s="250"/>
      <c r="G893" s="250"/>
      <c r="H893" s="252"/>
      <c r="I893" s="250"/>
      <c r="J893" s="253"/>
      <c r="K893" s="254"/>
      <c r="L893" s="254"/>
      <c r="M893" s="254"/>
      <c r="N893" s="254"/>
      <c r="O893" s="254"/>
      <c r="P893" s="254"/>
      <c r="Q893" s="254"/>
      <c r="R893" s="255"/>
      <c r="S893" s="256"/>
      <c r="T893" s="256"/>
      <c r="U893" s="249"/>
      <c r="V893" s="249"/>
      <c r="W893" s="249"/>
      <c r="X893" s="249"/>
      <c r="Y893" s="249"/>
      <c r="Z893" s="445"/>
      <c r="AA893" s="445"/>
      <c r="AB893" s="445"/>
      <c r="AC893" s="445"/>
      <c r="AD893" s="445"/>
      <c r="AE893" s="249"/>
      <c r="AF893" s="249"/>
      <c r="AG893" s="249"/>
    </row>
    <row r="894">
      <c r="A894" s="250"/>
      <c r="B894" s="251"/>
      <c r="C894" s="250"/>
      <c r="D894" s="250"/>
      <c r="E894" s="250"/>
      <c r="F894" s="250"/>
      <c r="G894" s="250"/>
      <c r="H894" s="252"/>
      <c r="I894" s="250"/>
      <c r="J894" s="253"/>
      <c r="K894" s="254"/>
      <c r="L894" s="254"/>
      <c r="M894" s="254"/>
      <c r="N894" s="254"/>
      <c r="O894" s="254"/>
      <c r="P894" s="254"/>
      <c r="Q894" s="254"/>
      <c r="R894" s="255"/>
      <c r="S894" s="256"/>
      <c r="T894" s="256"/>
      <c r="U894" s="249"/>
      <c r="V894" s="249"/>
      <c r="W894" s="249"/>
      <c r="X894" s="249"/>
      <c r="Y894" s="249"/>
      <c r="Z894" s="445"/>
      <c r="AA894" s="445"/>
      <c r="AB894" s="445"/>
      <c r="AC894" s="445"/>
      <c r="AD894" s="445"/>
      <c r="AE894" s="249"/>
      <c r="AF894" s="249"/>
      <c r="AG894" s="249"/>
    </row>
    <row r="895">
      <c r="A895" s="250"/>
      <c r="B895" s="251"/>
      <c r="C895" s="250"/>
      <c r="D895" s="250"/>
      <c r="E895" s="250"/>
      <c r="F895" s="250"/>
      <c r="G895" s="250"/>
      <c r="H895" s="252"/>
      <c r="I895" s="250"/>
      <c r="J895" s="253"/>
      <c r="K895" s="254"/>
      <c r="L895" s="254"/>
      <c r="M895" s="254"/>
      <c r="N895" s="254"/>
      <c r="O895" s="254"/>
      <c r="P895" s="254"/>
      <c r="Q895" s="254"/>
      <c r="R895" s="255"/>
      <c r="S895" s="256"/>
      <c r="T895" s="256"/>
      <c r="U895" s="249"/>
      <c r="V895" s="249"/>
      <c r="W895" s="249"/>
      <c r="X895" s="249"/>
      <c r="Y895" s="249"/>
      <c r="Z895" s="445"/>
      <c r="AA895" s="445"/>
      <c r="AB895" s="445"/>
      <c r="AC895" s="445"/>
      <c r="AD895" s="445"/>
      <c r="AE895" s="249"/>
      <c r="AF895" s="249"/>
      <c r="AG895" s="249"/>
    </row>
    <row r="896">
      <c r="A896" s="250"/>
      <c r="B896" s="251"/>
      <c r="C896" s="250"/>
      <c r="D896" s="250"/>
      <c r="E896" s="250"/>
      <c r="F896" s="250"/>
      <c r="G896" s="250"/>
      <c r="H896" s="252"/>
      <c r="I896" s="250"/>
      <c r="J896" s="253"/>
      <c r="K896" s="254"/>
      <c r="L896" s="254"/>
      <c r="M896" s="254"/>
      <c r="N896" s="254"/>
      <c r="O896" s="254"/>
      <c r="P896" s="254"/>
      <c r="Q896" s="254"/>
      <c r="R896" s="255"/>
      <c r="S896" s="256"/>
      <c r="T896" s="256"/>
      <c r="U896" s="249"/>
      <c r="V896" s="249"/>
      <c r="W896" s="249"/>
      <c r="X896" s="249"/>
      <c r="Y896" s="249"/>
      <c r="Z896" s="445"/>
      <c r="AA896" s="445"/>
      <c r="AB896" s="445"/>
      <c r="AC896" s="445"/>
      <c r="AD896" s="445"/>
      <c r="AE896" s="249"/>
      <c r="AF896" s="249"/>
      <c r="AG896" s="249"/>
    </row>
    <row r="897">
      <c r="A897" s="250"/>
      <c r="B897" s="251"/>
      <c r="C897" s="250"/>
      <c r="D897" s="250"/>
      <c r="E897" s="250"/>
      <c r="F897" s="250"/>
      <c r="G897" s="250"/>
      <c r="H897" s="252"/>
      <c r="I897" s="250"/>
      <c r="J897" s="253"/>
      <c r="K897" s="254"/>
      <c r="L897" s="254"/>
      <c r="M897" s="254"/>
      <c r="N897" s="254"/>
      <c r="O897" s="254"/>
      <c r="P897" s="254"/>
      <c r="Q897" s="254"/>
      <c r="R897" s="255"/>
      <c r="S897" s="256"/>
      <c r="T897" s="256"/>
      <c r="U897" s="249"/>
      <c r="V897" s="249"/>
      <c r="W897" s="249"/>
      <c r="X897" s="249"/>
      <c r="Y897" s="249"/>
      <c r="Z897" s="445"/>
      <c r="AA897" s="445"/>
      <c r="AB897" s="445"/>
      <c r="AC897" s="445"/>
      <c r="AD897" s="445"/>
      <c r="AE897" s="249"/>
      <c r="AF897" s="249"/>
      <c r="AG897" s="249"/>
    </row>
    <row r="898">
      <c r="A898" s="250"/>
      <c r="B898" s="251"/>
      <c r="C898" s="250"/>
      <c r="D898" s="250"/>
      <c r="E898" s="250"/>
      <c r="F898" s="250"/>
      <c r="G898" s="250"/>
      <c r="H898" s="252"/>
      <c r="I898" s="250"/>
      <c r="J898" s="253"/>
      <c r="K898" s="254"/>
      <c r="L898" s="254"/>
      <c r="M898" s="254"/>
      <c r="N898" s="254"/>
      <c r="O898" s="254"/>
      <c r="P898" s="254"/>
      <c r="Q898" s="254"/>
      <c r="R898" s="255"/>
      <c r="S898" s="256"/>
      <c r="T898" s="256"/>
      <c r="U898" s="249"/>
      <c r="V898" s="249"/>
      <c r="W898" s="249"/>
      <c r="X898" s="249"/>
      <c r="Y898" s="249"/>
      <c r="Z898" s="445"/>
      <c r="AA898" s="445"/>
      <c r="AB898" s="445"/>
      <c r="AC898" s="445"/>
      <c r="AD898" s="445"/>
      <c r="AE898" s="249"/>
      <c r="AF898" s="249"/>
      <c r="AG898" s="249"/>
    </row>
    <row r="899">
      <c r="A899" s="250"/>
      <c r="B899" s="251"/>
      <c r="C899" s="250"/>
      <c r="D899" s="250"/>
      <c r="E899" s="250"/>
      <c r="F899" s="250"/>
      <c r="G899" s="250"/>
      <c r="H899" s="252"/>
      <c r="I899" s="250"/>
      <c r="J899" s="253"/>
      <c r="K899" s="254"/>
      <c r="L899" s="254"/>
      <c r="M899" s="254"/>
      <c r="N899" s="254"/>
      <c r="O899" s="254"/>
      <c r="P899" s="254"/>
      <c r="Q899" s="254"/>
      <c r="R899" s="255"/>
      <c r="S899" s="256"/>
      <c r="T899" s="256"/>
      <c r="U899" s="249"/>
      <c r="V899" s="249"/>
      <c r="W899" s="249"/>
      <c r="X899" s="249"/>
      <c r="Y899" s="249"/>
      <c r="Z899" s="445"/>
      <c r="AA899" s="445"/>
      <c r="AB899" s="445"/>
      <c r="AC899" s="445"/>
      <c r="AD899" s="445"/>
      <c r="AE899" s="249"/>
      <c r="AF899" s="249"/>
      <c r="AG899" s="249"/>
    </row>
    <row r="900">
      <c r="A900" s="250"/>
      <c r="B900" s="251"/>
      <c r="C900" s="250"/>
      <c r="D900" s="250"/>
      <c r="E900" s="250"/>
      <c r="F900" s="250"/>
      <c r="G900" s="250"/>
      <c r="H900" s="252"/>
      <c r="I900" s="250"/>
      <c r="J900" s="253"/>
      <c r="K900" s="254"/>
      <c r="L900" s="254"/>
      <c r="M900" s="254"/>
      <c r="N900" s="254"/>
      <c r="O900" s="254"/>
      <c r="P900" s="254"/>
      <c r="Q900" s="254"/>
      <c r="R900" s="255"/>
      <c r="S900" s="256"/>
      <c r="T900" s="256"/>
      <c r="U900" s="249"/>
      <c r="V900" s="249"/>
      <c r="W900" s="249"/>
      <c r="X900" s="249"/>
      <c r="Y900" s="249"/>
      <c r="Z900" s="445"/>
      <c r="AA900" s="445"/>
      <c r="AB900" s="445"/>
      <c r="AC900" s="445"/>
      <c r="AD900" s="445"/>
      <c r="AE900" s="249"/>
      <c r="AF900" s="249"/>
      <c r="AG900" s="249"/>
    </row>
    <row r="901">
      <c r="A901" s="250"/>
      <c r="B901" s="251"/>
      <c r="C901" s="250"/>
      <c r="D901" s="250"/>
      <c r="E901" s="250"/>
      <c r="F901" s="250"/>
      <c r="G901" s="250"/>
      <c r="H901" s="252"/>
      <c r="I901" s="250"/>
      <c r="J901" s="253"/>
      <c r="K901" s="254"/>
      <c r="L901" s="254"/>
      <c r="M901" s="254"/>
      <c r="N901" s="254"/>
      <c r="O901" s="254"/>
      <c r="P901" s="254"/>
      <c r="Q901" s="254"/>
      <c r="R901" s="255"/>
      <c r="S901" s="256"/>
      <c r="T901" s="256"/>
      <c r="U901" s="249"/>
      <c r="V901" s="249"/>
      <c r="W901" s="249"/>
      <c r="X901" s="249"/>
      <c r="Y901" s="249"/>
      <c r="Z901" s="445"/>
      <c r="AA901" s="445"/>
      <c r="AB901" s="445"/>
      <c r="AC901" s="445"/>
      <c r="AD901" s="445"/>
      <c r="AE901" s="249"/>
      <c r="AF901" s="249"/>
      <c r="AG901" s="249"/>
    </row>
    <row r="902">
      <c r="A902" s="250"/>
      <c r="B902" s="251"/>
      <c r="C902" s="250"/>
      <c r="D902" s="250"/>
      <c r="E902" s="250"/>
      <c r="F902" s="250"/>
      <c r="G902" s="250"/>
      <c r="H902" s="252"/>
      <c r="I902" s="250"/>
      <c r="J902" s="253"/>
      <c r="K902" s="254"/>
      <c r="L902" s="254"/>
      <c r="M902" s="254"/>
      <c r="N902" s="254"/>
      <c r="O902" s="254"/>
      <c r="P902" s="254"/>
      <c r="Q902" s="254"/>
      <c r="R902" s="255"/>
      <c r="S902" s="256"/>
      <c r="T902" s="256"/>
      <c r="U902" s="249"/>
      <c r="V902" s="249"/>
      <c r="W902" s="249"/>
      <c r="X902" s="249"/>
      <c r="Y902" s="249"/>
      <c r="Z902" s="445"/>
      <c r="AA902" s="445"/>
      <c r="AB902" s="445"/>
      <c r="AC902" s="445"/>
      <c r="AD902" s="445"/>
      <c r="AE902" s="249"/>
      <c r="AF902" s="249"/>
      <c r="AG902" s="249"/>
    </row>
    <row r="903">
      <c r="A903" s="250"/>
      <c r="B903" s="251"/>
      <c r="C903" s="250"/>
      <c r="D903" s="250"/>
      <c r="E903" s="250"/>
      <c r="F903" s="250"/>
      <c r="G903" s="250"/>
      <c r="H903" s="252"/>
      <c r="I903" s="250"/>
      <c r="J903" s="253"/>
      <c r="K903" s="254"/>
      <c r="L903" s="254"/>
      <c r="M903" s="254"/>
      <c r="N903" s="254"/>
      <c r="O903" s="254"/>
      <c r="P903" s="254"/>
      <c r="Q903" s="254"/>
      <c r="R903" s="255"/>
      <c r="S903" s="256"/>
      <c r="T903" s="256"/>
      <c r="U903" s="249"/>
      <c r="V903" s="249"/>
      <c r="W903" s="249"/>
      <c r="X903" s="249"/>
      <c r="Y903" s="249"/>
      <c r="Z903" s="445"/>
      <c r="AA903" s="445"/>
      <c r="AB903" s="445"/>
      <c r="AC903" s="445"/>
      <c r="AD903" s="445"/>
      <c r="AE903" s="249"/>
      <c r="AF903" s="249"/>
      <c r="AG903" s="249"/>
    </row>
    <row r="904">
      <c r="A904" s="250"/>
      <c r="B904" s="251"/>
      <c r="C904" s="250"/>
      <c r="D904" s="250"/>
      <c r="E904" s="250"/>
      <c r="F904" s="250"/>
      <c r="G904" s="250"/>
      <c r="H904" s="252"/>
      <c r="I904" s="250"/>
      <c r="J904" s="253"/>
      <c r="K904" s="254"/>
      <c r="L904" s="254"/>
      <c r="M904" s="254"/>
      <c r="N904" s="254"/>
      <c r="O904" s="254"/>
      <c r="P904" s="254"/>
      <c r="Q904" s="254"/>
      <c r="R904" s="255"/>
      <c r="S904" s="256"/>
      <c r="T904" s="256"/>
      <c r="U904" s="249"/>
      <c r="V904" s="249"/>
      <c r="W904" s="249"/>
      <c r="X904" s="249"/>
      <c r="Y904" s="249"/>
      <c r="Z904" s="445"/>
      <c r="AA904" s="445"/>
      <c r="AB904" s="445"/>
      <c r="AC904" s="445"/>
      <c r="AD904" s="445"/>
      <c r="AE904" s="249"/>
      <c r="AF904" s="249"/>
      <c r="AG904" s="249"/>
    </row>
    <row r="905">
      <c r="A905" s="250"/>
      <c r="B905" s="251"/>
      <c r="C905" s="250"/>
      <c r="D905" s="250"/>
      <c r="E905" s="250"/>
      <c r="F905" s="250"/>
      <c r="G905" s="250"/>
      <c r="H905" s="252"/>
      <c r="I905" s="250"/>
      <c r="J905" s="253"/>
      <c r="K905" s="254"/>
      <c r="L905" s="254"/>
      <c r="M905" s="254"/>
      <c r="N905" s="254"/>
      <c r="O905" s="254"/>
      <c r="P905" s="254"/>
      <c r="Q905" s="254"/>
      <c r="R905" s="255"/>
      <c r="S905" s="256"/>
      <c r="T905" s="256"/>
      <c r="U905" s="249"/>
      <c r="V905" s="249"/>
      <c r="W905" s="249"/>
      <c r="X905" s="249"/>
      <c r="Y905" s="249"/>
      <c r="Z905" s="445"/>
      <c r="AA905" s="445"/>
      <c r="AB905" s="445"/>
      <c r="AC905" s="445"/>
      <c r="AD905" s="445"/>
      <c r="AE905" s="249"/>
      <c r="AF905" s="249"/>
      <c r="AG905" s="249"/>
    </row>
    <row r="906">
      <c r="A906" s="250"/>
      <c r="B906" s="251"/>
      <c r="C906" s="250"/>
      <c r="D906" s="250"/>
      <c r="E906" s="250"/>
      <c r="F906" s="250"/>
      <c r="G906" s="250"/>
      <c r="H906" s="252"/>
      <c r="I906" s="250"/>
      <c r="J906" s="253"/>
      <c r="K906" s="254"/>
      <c r="L906" s="254"/>
      <c r="M906" s="254"/>
      <c r="N906" s="254"/>
      <c r="O906" s="254"/>
      <c r="P906" s="254"/>
      <c r="Q906" s="254"/>
      <c r="R906" s="255"/>
      <c r="S906" s="256"/>
      <c r="T906" s="256"/>
      <c r="U906" s="249"/>
      <c r="V906" s="249"/>
      <c r="W906" s="249"/>
      <c r="X906" s="249"/>
      <c r="Y906" s="249"/>
      <c r="Z906" s="445"/>
      <c r="AA906" s="445"/>
      <c r="AB906" s="445"/>
      <c r="AC906" s="445"/>
      <c r="AD906" s="445"/>
      <c r="AE906" s="249"/>
      <c r="AF906" s="249"/>
      <c r="AG906" s="249"/>
    </row>
    <row r="907">
      <c r="A907" s="250"/>
      <c r="B907" s="251"/>
      <c r="C907" s="250"/>
      <c r="D907" s="250"/>
      <c r="E907" s="250"/>
      <c r="F907" s="250"/>
      <c r="G907" s="250"/>
      <c r="H907" s="252"/>
      <c r="I907" s="250"/>
      <c r="J907" s="253"/>
      <c r="K907" s="254"/>
      <c r="L907" s="254"/>
      <c r="M907" s="254"/>
      <c r="N907" s="254"/>
      <c r="O907" s="254"/>
      <c r="P907" s="254"/>
      <c r="Q907" s="254"/>
      <c r="R907" s="255"/>
      <c r="S907" s="256"/>
      <c r="T907" s="256"/>
      <c r="U907" s="249"/>
      <c r="V907" s="249"/>
      <c r="W907" s="249"/>
      <c r="X907" s="249"/>
      <c r="Y907" s="249"/>
      <c r="Z907" s="445"/>
      <c r="AA907" s="445"/>
      <c r="AB907" s="445"/>
      <c r="AC907" s="445"/>
      <c r="AD907" s="445"/>
      <c r="AE907" s="249"/>
      <c r="AF907" s="249"/>
      <c r="AG907" s="249"/>
    </row>
    <row r="908">
      <c r="A908" s="250"/>
      <c r="B908" s="251"/>
      <c r="C908" s="250"/>
      <c r="D908" s="250"/>
      <c r="E908" s="250"/>
      <c r="F908" s="250"/>
      <c r="G908" s="250"/>
      <c r="H908" s="252"/>
      <c r="I908" s="250"/>
      <c r="J908" s="253"/>
      <c r="K908" s="254"/>
      <c r="L908" s="254"/>
      <c r="M908" s="254"/>
      <c r="N908" s="254"/>
      <c r="O908" s="254"/>
      <c r="P908" s="254"/>
      <c r="Q908" s="254"/>
      <c r="R908" s="255"/>
      <c r="S908" s="256"/>
      <c r="T908" s="256"/>
      <c r="U908" s="249"/>
      <c r="V908" s="249"/>
      <c r="W908" s="249"/>
      <c r="X908" s="249"/>
      <c r="Y908" s="249"/>
      <c r="Z908" s="445"/>
      <c r="AA908" s="445"/>
      <c r="AB908" s="445"/>
      <c r="AC908" s="445"/>
      <c r="AD908" s="445"/>
      <c r="AE908" s="249"/>
      <c r="AF908" s="249"/>
      <c r="AG908" s="249"/>
    </row>
    <row r="909">
      <c r="A909" s="250"/>
      <c r="B909" s="251"/>
      <c r="C909" s="250"/>
      <c r="D909" s="250"/>
      <c r="E909" s="250"/>
      <c r="F909" s="250"/>
      <c r="G909" s="250"/>
      <c r="H909" s="252"/>
      <c r="I909" s="250"/>
      <c r="J909" s="253"/>
      <c r="K909" s="254"/>
      <c r="L909" s="254"/>
      <c r="M909" s="254"/>
      <c r="N909" s="254"/>
      <c r="O909" s="254"/>
      <c r="P909" s="254"/>
      <c r="Q909" s="254"/>
      <c r="R909" s="255"/>
      <c r="S909" s="256"/>
      <c r="T909" s="256"/>
      <c r="U909" s="249"/>
      <c r="V909" s="249"/>
      <c r="W909" s="249"/>
      <c r="X909" s="249"/>
      <c r="Y909" s="249"/>
      <c r="Z909" s="445"/>
      <c r="AA909" s="445"/>
      <c r="AB909" s="445"/>
      <c r="AC909" s="445"/>
      <c r="AD909" s="445"/>
      <c r="AE909" s="249"/>
      <c r="AF909" s="249"/>
      <c r="AG909" s="249"/>
    </row>
    <row r="910">
      <c r="A910" s="250"/>
      <c r="B910" s="251"/>
      <c r="C910" s="250"/>
      <c r="D910" s="250"/>
      <c r="E910" s="250"/>
      <c r="F910" s="250"/>
      <c r="G910" s="250"/>
      <c r="H910" s="252"/>
      <c r="I910" s="250"/>
      <c r="J910" s="253"/>
      <c r="K910" s="254"/>
      <c r="L910" s="254"/>
      <c r="M910" s="254"/>
      <c r="N910" s="254"/>
      <c r="O910" s="254"/>
      <c r="P910" s="254"/>
      <c r="Q910" s="254"/>
      <c r="R910" s="255"/>
      <c r="S910" s="256"/>
      <c r="T910" s="256"/>
      <c r="U910" s="249"/>
      <c r="V910" s="249"/>
      <c r="W910" s="249"/>
      <c r="X910" s="249"/>
      <c r="Y910" s="249"/>
      <c r="Z910" s="445"/>
      <c r="AA910" s="445"/>
      <c r="AB910" s="445"/>
      <c r="AC910" s="445"/>
      <c r="AD910" s="445"/>
      <c r="AE910" s="249"/>
      <c r="AF910" s="249"/>
      <c r="AG910" s="249"/>
    </row>
    <row r="911">
      <c r="A911" s="250"/>
      <c r="B911" s="251"/>
      <c r="C911" s="250"/>
      <c r="D911" s="250"/>
      <c r="E911" s="250"/>
      <c r="F911" s="250"/>
      <c r="G911" s="250"/>
      <c r="H911" s="252"/>
      <c r="I911" s="250"/>
      <c r="J911" s="253"/>
      <c r="K911" s="254"/>
      <c r="L911" s="254"/>
      <c r="M911" s="254"/>
      <c r="N911" s="254"/>
      <c r="O911" s="254"/>
      <c r="P911" s="254"/>
      <c r="Q911" s="254"/>
      <c r="R911" s="255"/>
      <c r="S911" s="256"/>
      <c r="T911" s="256"/>
      <c r="U911" s="249"/>
      <c r="V911" s="249"/>
      <c r="W911" s="249"/>
      <c r="X911" s="249"/>
      <c r="Y911" s="249"/>
      <c r="Z911" s="445"/>
      <c r="AA911" s="445"/>
      <c r="AB911" s="445"/>
      <c r="AC911" s="445"/>
      <c r="AD911" s="445"/>
      <c r="AE911" s="249"/>
      <c r="AF911" s="249"/>
      <c r="AG911" s="249"/>
    </row>
    <row r="912">
      <c r="A912" s="250"/>
      <c r="B912" s="251"/>
      <c r="C912" s="250"/>
      <c r="D912" s="250"/>
      <c r="E912" s="250"/>
      <c r="F912" s="250"/>
      <c r="G912" s="250"/>
      <c r="H912" s="252"/>
      <c r="I912" s="250"/>
      <c r="J912" s="253"/>
      <c r="K912" s="254"/>
      <c r="L912" s="254"/>
      <c r="M912" s="254"/>
      <c r="N912" s="254"/>
      <c r="O912" s="254"/>
      <c r="P912" s="254"/>
      <c r="Q912" s="254"/>
      <c r="R912" s="255"/>
      <c r="S912" s="256"/>
      <c r="T912" s="256"/>
      <c r="U912" s="249"/>
      <c r="V912" s="249"/>
      <c r="W912" s="249"/>
      <c r="X912" s="249"/>
      <c r="Y912" s="249"/>
      <c r="Z912" s="445"/>
      <c r="AA912" s="445"/>
      <c r="AB912" s="445"/>
      <c r="AC912" s="445"/>
      <c r="AD912" s="445"/>
      <c r="AE912" s="249"/>
      <c r="AF912" s="249"/>
      <c r="AG912" s="249"/>
    </row>
    <row r="913">
      <c r="A913" s="250"/>
      <c r="B913" s="251"/>
      <c r="C913" s="250"/>
      <c r="D913" s="250"/>
      <c r="E913" s="250"/>
      <c r="F913" s="250"/>
      <c r="G913" s="250"/>
      <c r="H913" s="252"/>
      <c r="I913" s="250"/>
      <c r="J913" s="253"/>
      <c r="K913" s="254"/>
      <c r="L913" s="254"/>
      <c r="M913" s="254"/>
      <c r="N913" s="254"/>
      <c r="O913" s="254"/>
      <c r="P913" s="254"/>
      <c r="Q913" s="254"/>
      <c r="R913" s="255"/>
      <c r="S913" s="256"/>
      <c r="T913" s="256"/>
      <c r="U913" s="249"/>
      <c r="V913" s="249"/>
      <c r="W913" s="249"/>
      <c r="X913" s="249"/>
      <c r="Y913" s="249"/>
      <c r="Z913" s="445"/>
      <c r="AA913" s="445"/>
      <c r="AB913" s="445"/>
      <c r="AC913" s="445"/>
      <c r="AD913" s="445"/>
      <c r="AE913" s="249"/>
      <c r="AF913" s="249"/>
      <c r="AG913" s="249"/>
    </row>
    <row r="914">
      <c r="A914" s="250"/>
      <c r="B914" s="251"/>
      <c r="C914" s="250"/>
      <c r="D914" s="250"/>
      <c r="E914" s="250"/>
      <c r="F914" s="250"/>
      <c r="G914" s="250"/>
      <c r="H914" s="252"/>
      <c r="I914" s="250"/>
      <c r="J914" s="253"/>
      <c r="K914" s="254"/>
      <c r="L914" s="254"/>
      <c r="M914" s="254"/>
      <c r="N914" s="254"/>
      <c r="O914" s="254"/>
      <c r="P914" s="254"/>
      <c r="Q914" s="254"/>
      <c r="R914" s="255"/>
      <c r="S914" s="256"/>
      <c r="T914" s="256"/>
      <c r="U914" s="249"/>
      <c r="V914" s="249"/>
      <c r="W914" s="249"/>
      <c r="X914" s="249"/>
      <c r="Y914" s="249"/>
      <c r="Z914" s="445"/>
      <c r="AA914" s="445"/>
      <c r="AB914" s="445"/>
      <c r="AC914" s="445"/>
      <c r="AD914" s="445"/>
      <c r="AE914" s="249"/>
      <c r="AF914" s="249"/>
      <c r="AG914" s="249"/>
    </row>
    <row r="915">
      <c r="A915" s="250"/>
      <c r="B915" s="251"/>
      <c r="C915" s="250"/>
      <c r="D915" s="250"/>
      <c r="E915" s="250"/>
      <c r="F915" s="250"/>
      <c r="G915" s="250"/>
      <c r="H915" s="252"/>
      <c r="I915" s="250"/>
      <c r="J915" s="253"/>
      <c r="K915" s="254"/>
      <c r="L915" s="254"/>
      <c r="M915" s="254"/>
      <c r="N915" s="254"/>
      <c r="O915" s="254"/>
      <c r="P915" s="254"/>
      <c r="Q915" s="254"/>
      <c r="R915" s="255"/>
      <c r="S915" s="256"/>
      <c r="T915" s="256"/>
      <c r="U915" s="249"/>
      <c r="V915" s="249"/>
      <c r="W915" s="249"/>
      <c r="X915" s="249"/>
      <c r="Y915" s="249"/>
      <c r="Z915" s="445"/>
      <c r="AA915" s="445"/>
      <c r="AB915" s="445"/>
      <c r="AC915" s="445"/>
      <c r="AD915" s="445"/>
      <c r="AE915" s="249"/>
      <c r="AF915" s="249"/>
      <c r="AG915" s="249"/>
    </row>
    <row r="916">
      <c r="A916" s="250"/>
      <c r="B916" s="251"/>
      <c r="C916" s="250"/>
      <c r="D916" s="250"/>
      <c r="E916" s="250"/>
      <c r="F916" s="250"/>
      <c r="G916" s="250"/>
      <c r="H916" s="252"/>
      <c r="I916" s="250"/>
      <c r="J916" s="253"/>
      <c r="K916" s="254"/>
      <c r="L916" s="254"/>
      <c r="M916" s="254"/>
      <c r="N916" s="254"/>
      <c r="O916" s="254"/>
      <c r="P916" s="254"/>
      <c r="Q916" s="254"/>
      <c r="R916" s="255"/>
      <c r="S916" s="256"/>
      <c r="T916" s="256"/>
      <c r="U916" s="249"/>
      <c r="V916" s="249"/>
      <c r="W916" s="249"/>
      <c r="X916" s="249"/>
      <c r="Y916" s="249"/>
      <c r="Z916" s="445"/>
      <c r="AA916" s="445"/>
      <c r="AB916" s="445"/>
      <c r="AC916" s="445"/>
      <c r="AD916" s="445"/>
      <c r="AE916" s="249"/>
      <c r="AF916" s="249"/>
      <c r="AG916" s="249"/>
    </row>
    <row r="917">
      <c r="A917" s="250"/>
      <c r="B917" s="251"/>
      <c r="C917" s="250"/>
      <c r="D917" s="250"/>
      <c r="E917" s="250"/>
      <c r="F917" s="250"/>
      <c r="G917" s="250"/>
      <c r="H917" s="252"/>
      <c r="I917" s="250"/>
      <c r="J917" s="253"/>
      <c r="K917" s="254"/>
      <c r="L917" s="254"/>
      <c r="M917" s="254"/>
      <c r="N917" s="254"/>
      <c r="O917" s="254"/>
      <c r="P917" s="254"/>
      <c r="Q917" s="254"/>
      <c r="R917" s="255"/>
      <c r="S917" s="256"/>
      <c r="T917" s="256"/>
      <c r="U917" s="249"/>
      <c r="V917" s="249"/>
      <c r="W917" s="249"/>
      <c r="X917" s="249"/>
      <c r="Y917" s="249"/>
      <c r="Z917" s="445"/>
      <c r="AA917" s="445"/>
      <c r="AB917" s="445"/>
      <c r="AC917" s="445"/>
      <c r="AD917" s="445"/>
      <c r="AE917" s="249"/>
      <c r="AF917" s="249"/>
      <c r="AG917" s="249"/>
    </row>
    <row r="918">
      <c r="A918" s="250"/>
      <c r="B918" s="251"/>
      <c r="C918" s="250"/>
      <c r="D918" s="250"/>
      <c r="E918" s="250"/>
      <c r="F918" s="250"/>
      <c r="G918" s="250"/>
      <c r="H918" s="252"/>
      <c r="I918" s="250"/>
      <c r="J918" s="253"/>
      <c r="K918" s="254"/>
      <c r="L918" s="254"/>
      <c r="M918" s="254"/>
      <c r="N918" s="254"/>
      <c r="O918" s="254"/>
      <c r="P918" s="254"/>
      <c r="Q918" s="254"/>
      <c r="R918" s="255"/>
      <c r="S918" s="256"/>
      <c r="T918" s="256"/>
      <c r="U918" s="249"/>
      <c r="V918" s="249"/>
      <c r="W918" s="249"/>
      <c r="X918" s="249"/>
      <c r="Y918" s="249"/>
      <c r="Z918" s="445"/>
      <c r="AA918" s="445"/>
      <c r="AB918" s="445"/>
      <c r="AC918" s="445"/>
      <c r="AD918" s="445"/>
      <c r="AE918" s="249"/>
      <c r="AF918" s="249"/>
      <c r="AG918" s="249"/>
    </row>
    <row r="919">
      <c r="A919" s="250"/>
      <c r="B919" s="251"/>
      <c r="C919" s="250"/>
      <c r="D919" s="250"/>
      <c r="E919" s="250"/>
      <c r="F919" s="250"/>
      <c r="G919" s="250"/>
      <c r="H919" s="252"/>
      <c r="I919" s="250"/>
      <c r="J919" s="253"/>
      <c r="K919" s="254"/>
      <c r="L919" s="254"/>
      <c r="M919" s="254"/>
      <c r="N919" s="254"/>
      <c r="O919" s="254"/>
      <c r="P919" s="254"/>
      <c r="Q919" s="254"/>
      <c r="R919" s="255"/>
      <c r="S919" s="256"/>
      <c r="T919" s="256"/>
      <c r="U919" s="249"/>
      <c r="V919" s="249"/>
      <c r="W919" s="249"/>
      <c r="X919" s="249"/>
      <c r="Y919" s="249"/>
      <c r="Z919" s="445"/>
      <c r="AA919" s="445"/>
      <c r="AB919" s="445"/>
      <c r="AC919" s="445"/>
      <c r="AD919" s="445"/>
      <c r="AE919" s="249"/>
      <c r="AF919" s="249"/>
      <c r="AG919" s="249"/>
    </row>
    <row r="920">
      <c r="A920" s="250"/>
      <c r="B920" s="251"/>
      <c r="C920" s="250"/>
      <c r="D920" s="250"/>
      <c r="E920" s="250"/>
      <c r="F920" s="250"/>
      <c r="G920" s="250"/>
      <c r="H920" s="252"/>
      <c r="I920" s="250"/>
      <c r="J920" s="253"/>
      <c r="K920" s="254"/>
      <c r="L920" s="254"/>
      <c r="M920" s="254"/>
      <c r="N920" s="254"/>
      <c r="O920" s="254"/>
      <c r="P920" s="254"/>
      <c r="Q920" s="254"/>
      <c r="R920" s="255"/>
      <c r="S920" s="256"/>
      <c r="T920" s="256"/>
      <c r="U920" s="249"/>
      <c r="V920" s="249"/>
      <c r="W920" s="249"/>
      <c r="X920" s="249"/>
      <c r="Y920" s="249"/>
      <c r="Z920" s="445"/>
      <c r="AA920" s="445"/>
      <c r="AB920" s="445"/>
      <c r="AC920" s="445"/>
      <c r="AD920" s="445"/>
      <c r="AE920" s="249"/>
      <c r="AF920" s="249"/>
      <c r="AG920" s="249"/>
    </row>
    <row r="921">
      <c r="A921" s="250"/>
      <c r="B921" s="251"/>
      <c r="C921" s="250"/>
      <c r="D921" s="250"/>
      <c r="E921" s="250"/>
      <c r="F921" s="250"/>
      <c r="G921" s="250"/>
      <c r="H921" s="252"/>
      <c r="I921" s="250"/>
      <c r="J921" s="253"/>
      <c r="K921" s="254"/>
      <c r="L921" s="254"/>
      <c r="M921" s="254"/>
      <c r="N921" s="254"/>
      <c r="O921" s="254"/>
      <c r="P921" s="254"/>
      <c r="Q921" s="254"/>
      <c r="R921" s="255"/>
      <c r="S921" s="256"/>
      <c r="T921" s="256"/>
      <c r="U921" s="249"/>
      <c r="V921" s="249"/>
      <c r="W921" s="249"/>
      <c r="X921" s="249"/>
      <c r="Y921" s="249"/>
      <c r="Z921" s="445"/>
      <c r="AA921" s="445"/>
      <c r="AB921" s="445"/>
      <c r="AC921" s="445"/>
      <c r="AD921" s="445"/>
      <c r="AE921" s="249"/>
      <c r="AF921" s="249"/>
      <c r="AG921" s="249"/>
    </row>
    <row r="922">
      <c r="A922" s="250"/>
      <c r="B922" s="251"/>
      <c r="C922" s="250"/>
      <c r="D922" s="250"/>
      <c r="E922" s="250"/>
      <c r="F922" s="250"/>
      <c r="G922" s="250"/>
      <c r="H922" s="252"/>
      <c r="I922" s="250"/>
      <c r="J922" s="253"/>
      <c r="K922" s="254"/>
      <c r="L922" s="254"/>
      <c r="M922" s="254"/>
      <c r="N922" s="254"/>
      <c r="O922" s="254"/>
      <c r="P922" s="254"/>
      <c r="Q922" s="254"/>
      <c r="R922" s="255"/>
      <c r="S922" s="256"/>
      <c r="T922" s="256"/>
      <c r="U922" s="249"/>
      <c r="V922" s="249"/>
      <c r="W922" s="249"/>
      <c r="X922" s="249"/>
      <c r="Y922" s="249"/>
      <c r="Z922" s="445"/>
      <c r="AA922" s="445"/>
      <c r="AB922" s="445"/>
      <c r="AC922" s="445"/>
      <c r="AD922" s="445"/>
      <c r="AE922" s="249"/>
      <c r="AF922" s="249"/>
      <c r="AG922" s="249"/>
    </row>
    <row r="923">
      <c r="A923" s="250"/>
      <c r="B923" s="251"/>
      <c r="C923" s="250"/>
      <c r="D923" s="250"/>
      <c r="E923" s="250"/>
      <c r="F923" s="250"/>
      <c r="G923" s="250"/>
      <c r="H923" s="252"/>
      <c r="I923" s="250"/>
      <c r="J923" s="253"/>
      <c r="K923" s="254"/>
      <c r="L923" s="254"/>
      <c r="M923" s="254"/>
      <c r="N923" s="254"/>
      <c r="O923" s="254"/>
      <c r="P923" s="254"/>
      <c r="Q923" s="254"/>
      <c r="R923" s="255"/>
      <c r="S923" s="256"/>
      <c r="T923" s="256"/>
      <c r="U923" s="249"/>
      <c r="V923" s="249"/>
      <c r="W923" s="249"/>
      <c r="X923" s="249"/>
      <c r="Y923" s="249"/>
      <c r="Z923" s="445"/>
      <c r="AA923" s="445"/>
      <c r="AB923" s="445"/>
      <c r="AC923" s="445"/>
      <c r="AD923" s="445"/>
      <c r="AE923" s="249"/>
      <c r="AF923" s="249"/>
      <c r="AG923" s="249"/>
    </row>
    <row r="924">
      <c r="A924" s="250"/>
      <c r="B924" s="251"/>
      <c r="C924" s="250"/>
      <c r="D924" s="250"/>
      <c r="E924" s="250"/>
      <c r="F924" s="250"/>
      <c r="G924" s="250"/>
      <c r="H924" s="252"/>
      <c r="I924" s="250"/>
      <c r="J924" s="253"/>
      <c r="K924" s="254"/>
      <c r="L924" s="254"/>
      <c r="M924" s="254"/>
      <c r="N924" s="254"/>
      <c r="O924" s="254"/>
      <c r="P924" s="254"/>
      <c r="Q924" s="254"/>
      <c r="R924" s="255"/>
      <c r="S924" s="256"/>
      <c r="T924" s="256"/>
      <c r="U924" s="249"/>
      <c r="V924" s="249"/>
      <c r="W924" s="249"/>
      <c r="X924" s="249"/>
      <c r="Y924" s="249"/>
      <c r="Z924" s="445"/>
      <c r="AA924" s="445"/>
      <c r="AB924" s="445"/>
      <c r="AC924" s="445"/>
      <c r="AD924" s="445"/>
      <c r="AE924" s="249"/>
      <c r="AF924" s="249"/>
      <c r="AG924" s="249"/>
    </row>
    <row r="925">
      <c r="A925" s="250"/>
      <c r="B925" s="251"/>
      <c r="C925" s="250"/>
      <c r="D925" s="250"/>
      <c r="E925" s="250"/>
      <c r="F925" s="250"/>
      <c r="G925" s="250"/>
      <c r="H925" s="252"/>
      <c r="I925" s="250"/>
      <c r="J925" s="253"/>
      <c r="K925" s="254"/>
      <c r="L925" s="254"/>
      <c r="M925" s="254"/>
      <c r="N925" s="254"/>
      <c r="O925" s="254"/>
      <c r="P925" s="254"/>
      <c r="Q925" s="254"/>
      <c r="R925" s="255"/>
      <c r="S925" s="256"/>
      <c r="T925" s="256"/>
      <c r="U925" s="249"/>
      <c r="V925" s="249"/>
      <c r="W925" s="249"/>
      <c r="X925" s="249"/>
      <c r="Y925" s="249"/>
      <c r="Z925" s="445"/>
      <c r="AA925" s="445"/>
      <c r="AB925" s="445"/>
      <c r="AC925" s="445"/>
      <c r="AD925" s="445"/>
      <c r="AE925" s="249"/>
      <c r="AF925" s="249"/>
      <c r="AG925" s="249"/>
    </row>
    <row r="926">
      <c r="A926" s="250"/>
      <c r="B926" s="251"/>
      <c r="C926" s="250"/>
      <c r="D926" s="250"/>
      <c r="E926" s="250"/>
      <c r="F926" s="250"/>
      <c r="G926" s="250"/>
      <c r="H926" s="252"/>
      <c r="I926" s="250"/>
      <c r="J926" s="253"/>
      <c r="K926" s="254"/>
      <c r="L926" s="254"/>
      <c r="M926" s="254"/>
      <c r="N926" s="254"/>
      <c r="O926" s="254"/>
      <c r="P926" s="254"/>
      <c r="Q926" s="254"/>
      <c r="R926" s="255"/>
      <c r="S926" s="256"/>
      <c r="T926" s="256"/>
      <c r="U926" s="249"/>
      <c r="V926" s="249"/>
      <c r="W926" s="249"/>
      <c r="X926" s="249"/>
      <c r="Y926" s="249"/>
      <c r="Z926" s="445"/>
      <c r="AA926" s="445"/>
      <c r="AB926" s="445"/>
      <c r="AC926" s="445"/>
      <c r="AD926" s="445"/>
      <c r="AE926" s="249"/>
      <c r="AF926" s="249"/>
      <c r="AG926" s="249"/>
    </row>
    <row r="927">
      <c r="A927" s="250"/>
      <c r="B927" s="251"/>
      <c r="C927" s="250"/>
      <c r="D927" s="250"/>
      <c r="E927" s="250"/>
      <c r="F927" s="250"/>
      <c r="G927" s="250"/>
      <c r="H927" s="252"/>
      <c r="I927" s="250"/>
      <c r="J927" s="253"/>
      <c r="K927" s="254"/>
      <c r="L927" s="254"/>
      <c r="M927" s="254"/>
      <c r="N927" s="254"/>
      <c r="O927" s="254"/>
      <c r="P927" s="254"/>
      <c r="Q927" s="254"/>
      <c r="R927" s="255"/>
      <c r="S927" s="256"/>
      <c r="T927" s="256"/>
      <c r="U927" s="249"/>
      <c r="V927" s="249"/>
      <c r="W927" s="249"/>
      <c r="X927" s="249"/>
      <c r="Y927" s="249"/>
      <c r="Z927" s="445"/>
      <c r="AA927" s="445"/>
      <c r="AB927" s="445"/>
      <c r="AC927" s="445"/>
      <c r="AD927" s="445"/>
      <c r="AE927" s="249"/>
      <c r="AF927" s="249"/>
      <c r="AG927" s="249"/>
    </row>
    <row r="928">
      <c r="A928" s="250"/>
      <c r="B928" s="251"/>
      <c r="C928" s="250"/>
      <c r="D928" s="250"/>
      <c r="E928" s="250"/>
      <c r="F928" s="250"/>
      <c r="G928" s="250"/>
      <c r="H928" s="252"/>
      <c r="I928" s="250"/>
      <c r="J928" s="253"/>
      <c r="K928" s="254"/>
      <c r="L928" s="254"/>
      <c r="M928" s="254"/>
      <c r="N928" s="254"/>
      <c r="O928" s="254"/>
      <c r="P928" s="254"/>
      <c r="Q928" s="254"/>
      <c r="R928" s="255"/>
      <c r="S928" s="256"/>
      <c r="T928" s="256"/>
      <c r="U928" s="249"/>
      <c r="V928" s="249"/>
      <c r="W928" s="249"/>
      <c r="X928" s="249"/>
      <c r="Y928" s="249"/>
      <c r="Z928" s="445"/>
      <c r="AA928" s="445"/>
      <c r="AB928" s="445"/>
      <c r="AC928" s="445"/>
      <c r="AD928" s="445"/>
      <c r="AE928" s="249"/>
      <c r="AF928" s="249"/>
      <c r="AG928" s="249"/>
    </row>
    <row r="929">
      <c r="A929" s="250"/>
      <c r="B929" s="251"/>
      <c r="C929" s="250"/>
      <c r="D929" s="250"/>
      <c r="E929" s="250"/>
      <c r="F929" s="250"/>
      <c r="G929" s="250"/>
      <c r="H929" s="252"/>
      <c r="I929" s="250"/>
      <c r="J929" s="253"/>
      <c r="K929" s="254"/>
      <c r="L929" s="254"/>
      <c r="M929" s="254"/>
      <c r="N929" s="254"/>
      <c r="O929" s="254"/>
      <c r="P929" s="254"/>
      <c r="Q929" s="254"/>
      <c r="R929" s="255"/>
      <c r="S929" s="256"/>
      <c r="T929" s="256"/>
      <c r="U929" s="249"/>
      <c r="V929" s="249"/>
      <c r="W929" s="249"/>
      <c r="X929" s="249"/>
      <c r="Y929" s="249"/>
      <c r="Z929" s="445"/>
      <c r="AA929" s="445"/>
      <c r="AB929" s="445"/>
      <c r="AC929" s="445"/>
      <c r="AD929" s="445"/>
      <c r="AE929" s="249"/>
      <c r="AF929" s="249"/>
      <c r="AG929" s="249"/>
    </row>
    <row r="930">
      <c r="A930" s="250"/>
      <c r="B930" s="251"/>
      <c r="C930" s="250"/>
      <c r="D930" s="250"/>
      <c r="E930" s="250"/>
      <c r="F930" s="250"/>
      <c r="G930" s="250"/>
      <c r="H930" s="252"/>
      <c r="I930" s="250"/>
      <c r="J930" s="253"/>
      <c r="K930" s="254"/>
      <c r="L930" s="254"/>
      <c r="M930" s="254"/>
      <c r="N930" s="254"/>
      <c r="O930" s="254"/>
      <c r="P930" s="254"/>
      <c r="Q930" s="254"/>
      <c r="R930" s="255"/>
      <c r="S930" s="256"/>
      <c r="T930" s="256"/>
      <c r="U930" s="249"/>
      <c r="V930" s="249"/>
      <c r="W930" s="249"/>
      <c r="X930" s="249"/>
      <c r="Y930" s="249"/>
      <c r="Z930" s="445"/>
      <c r="AA930" s="445"/>
      <c r="AB930" s="445"/>
      <c r="AC930" s="445"/>
      <c r="AD930" s="445"/>
      <c r="AE930" s="249"/>
      <c r="AF930" s="249"/>
      <c r="AG930" s="249"/>
    </row>
    <row r="931">
      <c r="A931" s="250"/>
      <c r="B931" s="251"/>
      <c r="C931" s="250"/>
      <c r="D931" s="250"/>
      <c r="E931" s="250"/>
      <c r="F931" s="250"/>
      <c r="G931" s="250"/>
      <c r="H931" s="252"/>
      <c r="I931" s="250"/>
      <c r="J931" s="253"/>
      <c r="K931" s="254"/>
      <c r="L931" s="254"/>
      <c r="M931" s="254"/>
      <c r="N931" s="254"/>
      <c r="O931" s="254"/>
      <c r="P931" s="254"/>
      <c r="Q931" s="254"/>
      <c r="R931" s="255"/>
      <c r="S931" s="256"/>
      <c r="T931" s="256"/>
      <c r="U931" s="249"/>
      <c r="V931" s="249"/>
      <c r="W931" s="249"/>
      <c r="X931" s="249"/>
      <c r="Y931" s="249"/>
      <c r="Z931" s="445"/>
      <c r="AA931" s="445"/>
      <c r="AB931" s="445"/>
      <c r="AC931" s="445"/>
      <c r="AD931" s="445"/>
      <c r="AE931" s="249"/>
      <c r="AF931" s="249"/>
      <c r="AG931" s="249"/>
    </row>
    <row r="932">
      <c r="A932" s="250"/>
      <c r="B932" s="251"/>
      <c r="C932" s="250"/>
      <c r="D932" s="250"/>
      <c r="E932" s="250"/>
      <c r="F932" s="250"/>
      <c r="G932" s="250"/>
      <c r="H932" s="252"/>
      <c r="I932" s="250"/>
      <c r="J932" s="253"/>
      <c r="K932" s="254"/>
      <c r="L932" s="254"/>
      <c r="M932" s="254"/>
      <c r="N932" s="254"/>
      <c r="O932" s="254"/>
      <c r="P932" s="254"/>
      <c r="Q932" s="254"/>
      <c r="R932" s="255"/>
      <c r="S932" s="256"/>
      <c r="T932" s="256"/>
      <c r="U932" s="249"/>
      <c r="V932" s="249"/>
      <c r="W932" s="249"/>
      <c r="X932" s="249"/>
      <c r="Y932" s="249"/>
      <c r="Z932" s="445"/>
      <c r="AA932" s="445"/>
      <c r="AB932" s="445"/>
      <c r="AC932" s="445"/>
      <c r="AD932" s="445"/>
      <c r="AE932" s="249"/>
      <c r="AF932" s="249"/>
      <c r="AG932" s="249"/>
    </row>
    <row r="933">
      <c r="A933" s="250"/>
      <c r="B933" s="251"/>
      <c r="C933" s="250"/>
      <c r="D933" s="250"/>
      <c r="E933" s="250"/>
      <c r="F933" s="250"/>
      <c r="G933" s="250"/>
      <c r="H933" s="252"/>
      <c r="I933" s="250"/>
      <c r="J933" s="253"/>
      <c r="K933" s="254"/>
      <c r="L933" s="254"/>
      <c r="M933" s="254"/>
      <c r="N933" s="254"/>
      <c r="O933" s="254"/>
      <c r="P933" s="254"/>
      <c r="Q933" s="254"/>
      <c r="R933" s="255"/>
      <c r="S933" s="256"/>
      <c r="T933" s="256"/>
      <c r="U933" s="249"/>
      <c r="V933" s="249"/>
      <c r="W933" s="249"/>
      <c r="X933" s="249"/>
      <c r="Y933" s="249"/>
      <c r="Z933" s="445"/>
      <c r="AA933" s="445"/>
      <c r="AB933" s="445"/>
      <c r="AC933" s="445"/>
      <c r="AD933" s="445"/>
      <c r="AE933" s="249"/>
      <c r="AF933" s="249"/>
      <c r="AG933" s="249"/>
    </row>
    <row r="934">
      <c r="A934" s="250"/>
      <c r="B934" s="251"/>
      <c r="C934" s="250"/>
      <c r="D934" s="250"/>
      <c r="E934" s="250"/>
      <c r="F934" s="250"/>
      <c r="G934" s="250"/>
      <c r="H934" s="252"/>
      <c r="I934" s="250"/>
      <c r="J934" s="253"/>
      <c r="K934" s="254"/>
      <c r="L934" s="254"/>
      <c r="M934" s="254"/>
      <c r="N934" s="254"/>
      <c r="O934" s="254"/>
      <c r="P934" s="254"/>
      <c r="Q934" s="254"/>
      <c r="R934" s="255"/>
      <c r="S934" s="256"/>
      <c r="T934" s="256"/>
      <c r="U934" s="249"/>
      <c r="V934" s="249"/>
      <c r="W934" s="249"/>
      <c r="X934" s="249"/>
      <c r="Y934" s="249"/>
      <c r="Z934" s="445"/>
      <c r="AA934" s="445"/>
      <c r="AB934" s="445"/>
      <c r="AC934" s="445"/>
      <c r="AD934" s="445"/>
      <c r="AE934" s="249"/>
      <c r="AF934" s="249"/>
      <c r="AG934" s="249"/>
    </row>
    <row r="935">
      <c r="A935" s="250"/>
      <c r="B935" s="251"/>
      <c r="C935" s="250"/>
      <c r="D935" s="250"/>
      <c r="E935" s="250"/>
      <c r="F935" s="250"/>
      <c r="G935" s="250"/>
      <c r="H935" s="252"/>
      <c r="I935" s="250"/>
      <c r="J935" s="253"/>
      <c r="K935" s="254"/>
      <c r="L935" s="254"/>
      <c r="M935" s="254"/>
      <c r="N935" s="254"/>
      <c r="O935" s="254"/>
      <c r="P935" s="254"/>
      <c r="Q935" s="254"/>
      <c r="R935" s="255"/>
      <c r="S935" s="256"/>
      <c r="T935" s="256"/>
      <c r="U935" s="249"/>
      <c r="V935" s="249"/>
      <c r="W935" s="249"/>
      <c r="X935" s="249"/>
      <c r="Y935" s="249"/>
      <c r="Z935" s="445"/>
      <c r="AA935" s="445"/>
      <c r="AB935" s="445"/>
      <c r="AC935" s="445"/>
      <c r="AD935" s="445"/>
      <c r="AE935" s="249"/>
      <c r="AF935" s="249"/>
      <c r="AG935" s="249"/>
    </row>
    <row r="936">
      <c r="A936" s="250"/>
      <c r="B936" s="251"/>
      <c r="C936" s="250"/>
      <c r="D936" s="250"/>
      <c r="E936" s="250"/>
      <c r="F936" s="250"/>
      <c r="G936" s="250"/>
      <c r="H936" s="252"/>
      <c r="I936" s="250"/>
      <c r="J936" s="253"/>
      <c r="K936" s="254"/>
      <c r="L936" s="254"/>
      <c r="M936" s="254"/>
      <c r="N936" s="254"/>
      <c r="O936" s="254"/>
      <c r="P936" s="254"/>
      <c r="Q936" s="254"/>
      <c r="R936" s="255"/>
      <c r="S936" s="256"/>
      <c r="T936" s="256"/>
      <c r="U936" s="249"/>
      <c r="V936" s="249"/>
      <c r="W936" s="249"/>
      <c r="X936" s="249"/>
      <c r="Y936" s="249"/>
      <c r="Z936" s="445"/>
      <c r="AA936" s="445"/>
      <c r="AB936" s="445"/>
      <c r="AC936" s="445"/>
      <c r="AD936" s="445"/>
      <c r="AE936" s="249"/>
      <c r="AF936" s="249"/>
      <c r="AG936" s="249"/>
    </row>
    <row r="937">
      <c r="A937" s="250"/>
      <c r="B937" s="251"/>
      <c r="C937" s="250"/>
      <c r="D937" s="250"/>
      <c r="E937" s="250"/>
      <c r="F937" s="250"/>
      <c r="G937" s="250"/>
      <c r="H937" s="252"/>
      <c r="I937" s="250"/>
      <c r="J937" s="253"/>
      <c r="K937" s="254"/>
      <c r="L937" s="254"/>
      <c r="M937" s="254"/>
      <c r="N937" s="254"/>
      <c r="O937" s="254"/>
      <c r="P937" s="254"/>
      <c r="Q937" s="254"/>
      <c r="R937" s="255"/>
      <c r="S937" s="256"/>
      <c r="T937" s="256"/>
      <c r="U937" s="249"/>
      <c r="V937" s="249"/>
      <c r="W937" s="249"/>
      <c r="X937" s="249"/>
      <c r="Y937" s="249"/>
      <c r="Z937" s="445"/>
      <c r="AA937" s="445"/>
      <c r="AB937" s="445"/>
      <c r="AC937" s="445"/>
      <c r="AD937" s="445"/>
      <c r="AE937" s="249"/>
      <c r="AF937" s="249"/>
      <c r="AG937" s="249"/>
    </row>
    <row r="938">
      <c r="A938" s="250"/>
      <c r="B938" s="251"/>
      <c r="C938" s="250"/>
      <c r="D938" s="250"/>
      <c r="E938" s="250"/>
      <c r="F938" s="250"/>
      <c r="G938" s="250"/>
      <c r="H938" s="252"/>
      <c r="I938" s="250"/>
      <c r="J938" s="253"/>
      <c r="K938" s="254"/>
      <c r="L938" s="254"/>
      <c r="M938" s="254"/>
      <c r="N938" s="254"/>
      <c r="O938" s="254"/>
      <c r="P938" s="254"/>
      <c r="Q938" s="254"/>
      <c r="R938" s="255"/>
      <c r="S938" s="256"/>
      <c r="T938" s="256"/>
      <c r="U938" s="249"/>
      <c r="V938" s="249"/>
      <c r="W938" s="249"/>
      <c r="X938" s="249"/>
      <c r="Y938" s="249"/>
      <c r="Z938" s="445"/>
      <c r="AA938" s="445"/>
      <c r="AB938" s="445"/>
      <c r="AC938" s="445"/>
      <c r="AD938" s="445"/>
      <c r="AE938" s="249"/>
      <c r="AF938" s="249"/>
      <c r="AG938" s="249"/>
    </row>
    <row r="939">
      <c r="A939" s="250"/>
      <c r="B939" s="251"/>
      <c r="C939" s="250"/>
      <c r="D939" s="250"/>
      <c r="E939" s="250"/>
      <c r="F939" s="250"/>
      <c r="G939" s="250"/>
      <c r="H939" s="252"/>
      <c r="I939" s="250"/>
      <c r="J939" s="253"/>
      <c r="K939" s="254"/>
      <c r="L939" s="254"/>
      <c r="M939" s="254"/>
      <c r="N939" s="254"/>
      <c r="O939" s="254"/>
      <c r="P939" s="254"/>
      <c r="Q939" s="254"/>
      <c r="R939" s="255"/>
      <c r="S939" s="256"/>
      <c r="T939" s="256"/>
      <c r="U939" s="249"/>
      <c r="V939" s="249"/>
      <c r="W939" s="249"/>
      <c r="X939" s="249"/>
      <c r="Y939" s="249"/>
      <c r="Z939" s="445"/>
      <c r="AA939" s="445"/>
      <c r="AB939" s="445"/>
      <c r="AC939" s="445"/>
      <c r="AD939" s="445"/>
      <c r="AE939" s="249"/>
      <c r="AF939" s="249"/>
      <c r="AG939" s="249"/>
    </row>
    <row r="940">
      <c r="A940" s="250"/>
      <c r="B940" s="251"/>
      <c r="C940" s="250"/>
      <c r="D940" s="250"/>
      <c r="E940" s="250"/>
      <c r="F940" s="250"/>
      <c r="G940" s="250"/>
      <c r="H940" s="252"/>
      <c r="I940" s="250"/>
      <c r="J940" s="253"/>
      <c r="K940" s="254"/>
      <c r="L940" s="254"/>
      <c r="M940" s="254"/>
      <c r="N940" s="254"/>
      <c r="O940" s="254"/>
      <c r="P940" s="254"/>
      <c r="Q940" s="254"/>
      <c r="R940" s="255"/>
      <c r="S940" s="256"/>
      <c r="T940" s="256"/>
      <c r="U940" s="249"/>
      <c r="V940" s="249"/>
      <c r="W940" s="249"/>
      <c r="X940" s="249"/>
      <c r="Y940" s="249"/>
      <c r="Z940" s="445"/>
      <c r="AA940" s="445"/>
      <c r="AB940" s="445"/>
      <c r="AC940" s="445"/>
      <c r="AD940" s="445"/>
      <c r="AE940" s="249"/>
      <c r="AF940" s="249"/>
      <c r="AG940" s="249"/>
    </row>
    <row r="941">
      <c r="A941" s="250"/>
      <c r="B941" s="251"/>
      <c r="C941" s="250"/>
      <c r="D941" s="250"/>
      <c r="E941" s="250"/>
      <c r="F941" s="250"/>
      <c r="G941" s="250"/>
      <c r="H941" s="252"/>
      <c r="I941" s="250"/>
      <c r="J941" s="253"/>
      <c r="K941" s="254"/>
      <c r="L941" s="254"/>
      <c r="M941" s="254"/>
      <c r="N941" s="254"/>
      <c r="O941" s="254"/>
      <c r="P941" s="254"/>
      <c r="Q941" s="254"/>
      <c r="R941" s="255"/>
      <c r="S941" s="256"/>
      <c r="T941" s="256"/>
      <c r="U941" s="249"/>
      <c r="V941" s="249"/>
      <c r="W941" s="249"/>
      <c r="X941" s="249"/>
      <c r="Y941" s="249"/>
      <c r="Z941" s="445"/>
      <c r="AA941" s="445"/>
      <c r="AB941" s="445"/>
      <c r="AC941" s="445"/>
      <c r="AD941" s="445"/>
      <c r="AE941" s="249"/>
      <c r="AF941" s="249"/>
      <c r="AG941" s="249"/>
    </row>
    <row r="942">
      <c r="A942" s="250"/>
      <c r="B942" s="251"/>
      <c r="C942" s="250"/>
      <c r="D942" s="250"/>
      <c r="E942" s="250"/>
      <c r="F942" s="250"/>
      <c r="G942" s="250"/>
      <c r="H942" s="252"/>
      <c r="I942" s="250"/>
      <c r="J942" s="253"/>
      <c r="K942" s="254"/>
      <c r="L942" s="254"/>
      <c r="M942" s="254"/>
      <c r="N942" s="254"/>
      <c r="O942" s="254"/>
      <c r="P942" s="254"/>
      <c r="Q942" s="254"/>
      <c r="R942" s="255"/>
      <c r="S942" s="256"/>
      <c r="T942" s="256"/>
      <c r="U942" s="249"/>
      <c r="V942" s="249"/>
      <c r="W942" s="249"/>
      <c r="X942" s="249"/>
      <c r="Y942" s="249"/>
      <c r="Z942" s="445"/>
      <c r="AA942" s="445"/>
      <c r="AB942" s="445"/>
      <c r="AC942" s="445"/>
      <c r="AD942" s="445"/>
      <c r="AE942" s="249"/>
      <c r="AF942" s="249"/>
      <c r="AG942" s="249"/>
    </row>
    <row r="943">
      <c r="A943" s="250"/>
      <c r="B943" s="251"/>
      <c r="C943" s="250"/>
      <c r="D943" s="250"/>
      <c r="E943" s="250"/>
      <c r="F943" s="250"/>
      <c r="G943" s="250"/>
      <c r="H943" s="252"/>
      <c r="I943" s="250"/>
      <c r="J943" s="253"/>
      <c r="K943" s="254"/>
      <c r="L943" s="254"/>
      <c r="M943" s="254"/>
      <c r="N943" s="254"/>
      <c r="O943" s="254"/>
      <c r="P943" s="254"/>
      <c r="Q943" s="254"/>
      <c r="R943" s="255"/>
      <c r="S943" s="256"/>
      <c r="T943" s="256"/>
      <c r="U943" s="249"/>
      <c r="V943" s="249"/>
      <c r="W943" s="249"/>
      <c r="X943" s="249"/>
      <c r="Y943" s="249"/>
      <c r="Z943" s="445"/>
      <c r="AA943" s="445"/>
      <c r="AB943" s="445"/>
      <c r="AC943" s="445"/>
      <c r="AD943" s="445"/>
      <c r="AE943" s="249"/>
      <c r="AF943" s="249"/>
      <c r="AG943" s="249"/>
    </row>
    <row r="944">
      <c r="A944" s="250"/>
      <c r="B944" s="251"/>
      <c r="C944" s="250"/>
      <c r="D944" s="250"/>
      <c r="E944" s="250"/>
      <c r="F944" s="250"/>
      <c r="G944" s="250"/>
      <c r="H944" s="252"/>
      <c r="I944" s="250"/>
      <c r="J944" s="253"/>
      <c r="K944" s="254"/>
      <c r="L944" s="254"/>
      <c r="M944" s="254"/>
      <c r="N944" s="254"/>
      <c r="O944" s="254"/>
      <c r="P944" s="254"/>
      <c r="Q944" s="254"/>
      <c r="R944" s="255"/>
      <c r="S944" s="256"/>
      <c r="T944" s="256"/>
      <c r="U944" s="249"/>
      <c r="V944" s="249"/>
      <c r="W944" s="249"/>
      <c r="X944" s="249"/>
      <c r="Y944" s="249"/>
      <c r="Z944" s="445"/>
      <c r="AA944" s="445"/>
      <c r="AB944" s="445"/>
      <c r="AC944" s="445"/>
      <c r="AD944" s="445"/>
      <c r="AE944" s="249"/>
      <c r="AF944" s="249"/>
      <c r="AG944" s="249"/>
    </row>
    <row r="945">
      <c r="A945" s="250"/>
      <c r="B945" s="251"/>
      <c r="C945" s="250"/>
      <c r="D945" s="250"/>
      <c r="E945" s="250"/>
      <c r="F945" s="250"/>
      <c r="G945" s="250"/>
      <c r="H945" s="252"/>
      <c r="I945" s="250"/>
      <c r="J945" s="253"/>
      <c r="K945" s="254"/>
      <c r="L945" s="254"/>
      <c r="M945" s="254"/>
      <c r="N945" s="254"/>
      <c r="O945" s="254"/>
      <c r="P945" s="254"/>
      <c r="Q945" s="254"/>
      <c r="R945" s="255"/>
      <c r="S945" s="256"/>
      <c r="T945" s="256"/>
      <c r="U945" s="249"/>
      <c r="V945" s="249"/>
      <c r="W945" s="249"/>
      <c r="X945" s="249"/>
      <c r="Y945" s="249"/>
      <c r="Z945" s="445"/>
      <c r="AA945" s="445"/>
      <c r="AB945" s="445"/>
      <c r="AC945" s="445"/>
      <c r="AD945" s="445"/>
      <c r="AE945" s="249"/>
      <c r="AF945" s="249"/>
      <c r="AG945" s="249"/>
    </row>
    <row r="946">
      <c r="A946" s="250"/>
      <c r="B946" s="251"/>
      <c r="C946" s="250"/>
      <c r="D946" s="250"/>
      <c r="E946" s="250"/>
      <c r="F946" s="250"/>
      <c r="G946" s="250"/>
      <c r="H946" s="252"/>
      <c r="I946" s="250"/>
      <c r="J946" s="253"/>
      <c r="K946" s="254"/>
      <c r="L946" s="254"/>
      <c r="M946" s="254"/>
      <c r="N946" s="254"/>
      <c r="O946" s="254"/>
      <c r="P946" s="254"/>
      <c r="Q946" s="254"/>
      <c r="R946" s="255"/>
      <c r="S946" s="256"/>
      <c r="T946" s="256"/>
      <c r="U946" s="249"/>
      <c r="V946" s="249"/>
      <c r="W946" s="249"/>
      <c r="X946" s="249"/>
      <c r="Y946" s="249"/>
      <c r="Z946" s="445"/>
      <c r="AA946" s="445"/>
      <c r="AB946" s="445"/>
      <c r="AC946" s="445"/>
      <c r="AD946" s="445"/>
      <c r="AE946" s="249"/>
      <c r="AF946" s="249"/>
      <c r="AG946" s="249"/>
    </row>
    <row r="947">
      <c r="A947" s="250"/>
      <c r="B947" s="251"/>
      <c r="C947" s="250"/>
      <c r="D947" s="250"/>
      <c r="E947" s="250"/>
      <c r="F947" s="250"/>
      <c r="G947" s="250"/>
      <c r="H947" s="252"/>
      <c r="I947" s="250"/>
      <c r="J947" s="253"/>
      <c r="K947" s="254"/>
      <c r="L947" s="254"/>
      <c r="M947" s="254"/>
      <c r="N947" s="254"/>
      <c r="O947" s="254"/>
      <c r="P947" s="254"/>
      <c r="Q947" s="254"/>
      <c r="R947" s="255"/>
      <c r="S947" s="256"/>
      <c r="T947" s="256"/>
      <c r="U947" s="249"/>
      <c r="V947" s="249"/>
      <c r="W947" s="249"/>
      <c r="X947" s="249"/>
      <c r="Y947" s="249"/>
      <c r="Z947" s="445"/>
      <c r="AA947" s="445"/>
      <c r="AB947" s="445"/>
      <c r="AC947" s="445"/>
      <c r="AD947" s="445"/>
      <c r="AE947" s="249"/>
      <c r="AF947" s="249"/>
      <c r="AG947" s="249"/>
    </row>
    <row r="948">
      <c r="A948" s="250"/>
      <c r="B948" s="251"/>
      <c r="C948" s="250"/>
      <c r="D948" s="250"/>
      <c r="E948" s="250"/>
      <c r="F948" s="250"/>
      <c r="G948" s="250"/>
      <c r="H948" s="252"/>
      <c r="I948" s="250"/>
      <c r="J948" s="253"/>
      <c r="K948" s="254"/>
      <c r="L948" s="254"/>
      <c r="M948" s="254"/>
      <c r="N948" s="254"/>
      <c r="O948" s="254"/>
      <c r="P948" s="254"/>
      <c r="Q948" s="254"/>
      <c r="R948" s="255"/>
      <c r="S948" s="256"/>
      <c r="T948" s="256"/>
      <c r="U948" s="249"/>
      <c r="V948" s="249"/>
      <c r="W948" s="249"/>
      <c r="X948" s="249"/>
      <c r="Y948" s="249"/>
      <c r="Z948" s="445"/>
      <c r="AA948" s="445"/>
      <c r="AB948" s="445"/>
      <c r="AC948" s="445"/>
      <c r="AD948" s="445"/>
      <c r="AE948" s="249"/>
      <c r="AF948" s="249"/>
      <c r="AG948" s="249"/>
    </row>
    <row r="949">
      <c r="A949" s="250"/>
      <c r="B949" s="251"/>
      <c r="C949" s="250"/>
      <c r="D949" s="250"/>
      <c r="E949" s="250"/>
      <c r="F949" s="250"/>
      <c r="G949" s="250"/>
      <c r="H949" s="252"/>
      <c r="I949" s="250"/>
      <c r="J949" s="253"/>
      <c r="K949" s="254"/>
      <c r="L949" s="254"/>
      <c r="M949" s="254"/>
      <c r="N949" s="254"/>
      <c r="O949" s="254"/>
      <c r="P949" s="254"/>
      <c r="Q949" s="254"/>
      <c r="R949" s="255"/>
      <c r="S949" s="256"/>
      <c r="T949" s="256"/>
      <c r="U949" s="249"/>
      <c r="V949" s="249"/>
      <c r="W949" s="249"/>
      <c r="X949" s="249"/>
      <c r="Y949" s="249"/>
      <c r="Z949" s="445"/>
      <c r="AA949" s="445"/>
      <c r="AB949" s="445"/>
      <c r="AC949" s="445"/>
      <c r="AD949" s="445"/>
      <c r="AE949" s="249"/>
      <c r="AF949" s="249"/>
      <c r="AG949" s="249"/>
    </row>
    <row r="950">
      <c r="A950" s="250"/>
      <c r="B950" s="251"/>
      <c r="C950" s="250"/>
      <c r="D950" s="250"/>
      <c r="E950" s="250"/>
      <c r="F950" s="250"/>
      <c r="G950" s="250"/>
      <c r="H950" s="252"/>
      <c r="I950" s="250"/>
      <c r="J950" s="253"/>
      <c r="K950" s="254"/>
      <c r="L950" s="254"/>
      <c r="M950" s="254"/>
      <c r="N950" s="254"/>
      <c r="O950" s="254"/>
      <c r="P950" s="254"/>
      <c r="Q950" s="254"/>
      <c r="R950" s="255"/>
      <c r="S950" s="256"/>
      <c r="T950" s="256"/>
      <c r="U950" s="249"/>
      <c r="V950" s="249"/>
      <c r="W950" s="249"/>
      <c r="X950" s="249"/>
      <c r="Y950" s="249"/>
      <c r="Z950" s="445"/>
      <c r="AA950" s="445"/>
      <c r="AB950" s="445"/>
      <c r="AC950" s="445"/>
      <c r="AD950" s="445"/>
      <c r="AE950" s="249"/>
      <c r="AF950" s="249"/>
      <c r="AG950" s="249"/>
    </row>
    <row r="951">
      <c r="A951" s="250"/>
      <c r="B951" s="251"/>
      <c r="C951" s="250"/>
      <c r="D951" s="250"/>
      <c r="E951" s="250"/>
      <c r="F951" s="250"/>
      <c r="G951" s="250"/>
      <c r="H951" s="252"/>
      <c r="I951" s="250"/>
      <c r="J951" s="253"/>
      <c r="K951" s="254"/>
      <c r="L951" s="254"/>
      <c r="M951" s="254"/>
      <c r="N951" s="254"/>
      <c r="O951" s="254"/>
      <c r="P951" s="254"/>
      <c r="Q951" s="254"/>
      <c r="R951" s="255"/>
      <c r="S951" s="256"/>
      <c r="T951" s="256"/>
      <c r="U951" s="249"/>
      <c r="V951" s="249"/>
      <c r="W951" s="249"/>
      <c r="X951" s="249"/>
      <c r="Y951" s="249"/>
      <c r="Z951" s="445"/>
      <c r="AA951" s="445"/>
      <c r="AB951" s="445"/>
      <c r="AC951" s="445"/>
      <c r="AD951" s="445"/>
      <c r="AE951" s="249"/>
      <c r="AF951" s="249"/>
      <c r="AG951" s="249"/>
    </row>
    <row r="952">
      <c r="A952" s="250"/>
      <c r="B952" s="251"/>
      <c r="C952" s="250"/>
      <c r="D952" s="250"/>
      <c r="E952" s="250"/>
      <c r="F952" s="250"/>
      <c r="G952" s="250"/>
      <c r="H952" s="252"/>
      <c r="I952" s="250"/>
      <c r="J952" s="253"/>
      <c r="K952" s="254"/>
      <c r="L952" s="254"/>
      <c r="M952" s="254"/>
      <c r="N952" s="254"/>
      <c r="O952" s="254"/>
      <c r="P952" s="254"/>
      <c r="Q952" s="254"/>
      <c r="R952" s="255"/>
      <c r="S952" s="256"/>
      <c r="T952" s="256"/>
      <c r="U952" s="249"/>
      <c r="V952" s="249"/>
      <c r="W952" s="249"/>
      <c r="X952" s="249"/>
      <c r="Y952" s="249"/>
      <c r="Z952" s="445"/>
      <c r="AA952" s="445"/>
      <c r="AB952" s="445"/>
      <c r="AC952" s="445"/>
      <c r="AD952" s="445"/>
      <c r="AE952" s="249"/>
      <c r="AF952" s="249"/>
      <c r="AG952" s="249"/>
    </row>
    <row r="953">
      <c r="A953" s="250"/>
      <c r="B953" s="251"/>
      <c r="C953" s="250"/>
      <c r="D953" s="250"/>
      <c r="E953" s="250"/>
      <c r="F953" s="250"/>
      <c r="G953" s="250"/>
      <c r="H953" s="252"/>
      <c r="I953" s="250"/>
      <c r="J953" s="253"/>
      <c r="K953" s="254"/>
      <c r="L953" s="254"/>
      <c r="M953" s="254"/>
      <c r="N953" s="254"/>
      <c r="O953" s="254"/>
      <c r="P953" s="254"/>
      <c r="Q953" s="254"/>
      <c r="R953" s="255"/>
      <c r="S953" s="256"/>
      <c r="T953" s="256"/>
      <c r="U953" s="249"/>
      <c r="V953" s="249"/>
      <c r="W953" s="249"/>
      <c r="X953" s="249"/>
      <c r="Y953" s="249"/>
      <c r="Z953" s="445"/>
      <c r="AA953" s="445"/>
      <c r="AB953" s="445"/>
      <c r="AC953" s="445"/>
      <c r="AD953" s="445"/>
      <c r="AE953" s="249"/>
      <c r="AF953" s="249"/>
      <c r="AG953" s="249"/>
    </row>
    <row r="954">
      <c r="A954" s="250"/>
      <c r="B954" s="251"/>
      <c r="C954" s="250"/>
      <c r="D954" s="250"/>
      <c r="E954" s="250"/>
      <c r="F954" s="250"/>
      <c r="G954" s="250"/>
      <c r="H954" s="252"/>
      <c r="I954" s="250"/>
      <c r="J954" s="253"/>
      <c r="K954" s="254"/>
      <c r="L954" s="254"/>
      <c r="M954" s="254"/>
      <c r="N954" s="254"/>
      <c r="O954" s="254"/>
      <c r="P954" s="254"/>
      <c r="Q954" s="254"/>
      <c r="R954" s="255"/>
      <c r="S954" s="256"/>
      <c r="T954" s="256"/>
      <c r="U954" s="249"/>
      <c r="V954" s="249"/>
      <c r="W954" s="249"/>
      <c r="X954" s="249"/>
      <c r="Y954" s="249"/>
      <c r="Z954" s="445"/>
      <c r="AA954" s="445"/>
      <c r="AB954" s="445"/>
      <c r="AC954" s="445"/>
      <c r="AD954" s="445"/>
      <c r="AE954" s="249"/>
      <c r="AF954" s="249"/>
      <c r="AG954" s="249"/>
    </row>
    <row r="955">
      <c r="A955" s="250"/>
      <c r="B955" s="251"/>
      <c r="C955" s="250"/>
      <c r="D955" s="250"/>
      <c r="E955" s="250"/>
      <c r="F955" s="250"/>
      <c r="G955" s="250"/>
      <c r="H955" s="252"/>
      <c r="I955" s="250"/>
      <c r="J955" s="253"/>
      <c r="K955" s="254"/>
      <c r="L955" s="254"/>
      <c r="M955" s="254"/>
      <c r="N955" s="254"/>
      <c r="O955" s="254"/>
      <c r="P955" s="254"/>
      <c r="Q955" s="254"/>
      <c r="R955" s="255"/>
      <c r="S955" s="256"/>
      <c r="T955" s="256"/>
      <c r="U955" s="249"/>
      <c r="V955" s="249"/>
      <c r="W955" s="249"/>
      <c r="X955" s="249"/>
      <c r="Y955" s="249"/>
      <c r="Z955" s="445"/>
      <c r="AA955" s="445"/>
      <c r="AB955" s="445"/>
      <c r="AC955" s="445"/>
      <c r="AD955" s="445"/>
      <c r="AE955" s="249"/>
      <c r="AF955" s="249"/>
      <c r="AG955" s="249"/>
    </row>
    <row r="956">
      <c r="A956" s="257"/>
      <c r="B956" s="251"/>
      <c r="C956" s="257"/>
      <c r="D956" s="257"/>
      <c r="E956" s="257"/>
      <c r="F956" s="257"/>
      <c r="G956" s="257"/>
      <c r="H956" s="258"/>
      <c r="I956" s="257"/>
      <c r="J956" s="259"/>
      <c r="K956" s="260"/>
      <c r="L956" s="260"/>
      <c r="M956" s="260"/>
      <c r="N956" s="260"/>
      <c r="O956" s="260"/>
      <c r="P956" s="260"/>
      <c r="Q956" s="260"/>
      <c r="R956" s="261"/>
      <c r="S956" s="257"/>
      <c r="T956" s="257"/>
      <c r="U956" s="262"/>
      <c r="V956" s="262"/>
      <c r="W956" s="262"/>
      <c r="X956" s="262"/>
      <c r="Y956" s="262"/>
      <c r="Z956" s="446"/>
      <c r="AA956" s="446"/>
      <c r="AB956" s="446"/>
      <c r="AC956" s="446"/>
      <c r="AD956" s="446"/>
      <c r="AE956" s="262"/>
      <c r="AF956" s="262"/>
      <c r="AG956" s="262"/>
    </row>
    <row r="957">
      <c r="A957" s="257"/>
      <c r="B957" s="251"/>
      <c r="C957" s="257"/>
      <c r="D957" s="257"/>
      <c r="E957" s="257"/>
      <c r="F957" s="257"/>
      <c r="G957" s="257"/>
      <c r="H957" s="258"/>
      <c r="I957" s="257"/>
      <c r="J957" s="259"/>
      <c r="K957" s="260"/>
      <c r="L957" s="260"/>
      <c r="M957" s="260"/>
      <c r="N957" s="260"/>
      <c r="O957" s="260"/>
      <c r="P957" s="260"/>
      <c r="Q957" s="260"/>
      <c r="R957" s="261"/>
      <c r="S957" s="257"/>
      <c r="T957" s="257"/>
      <c r="U957" s="262"/>
      <c r="V957" s="262"/>
      <c r="W957" s="262"/>
      <c r="X957" s="262"/>
      <c r="Y957" s="262"/>
      <c r="Z957" s="446"/>
      <c r="AA957" s="446"/>
      <c r="AB957" s="446"/>
      <c r="AC957" s="446"/>
      <c r="AD957" s="446"/>
      <c r="AE957" s="262"/>
      <c r="AF957" s="262"/>
      <c r="AG957" s="262"/>
    </row>
    <row r="958">
      <c r="A958" s="257"/>
      <c r="B958" s="251"/>
      <c r="C958" s="257"/>
      <c r="D958" s="257"/>
      <c r="E958" s="257"/>
      <c r="F958" s="257"/>
      <c r="G958" s="257"/>
      <c r="H958" s="258"/>
      <c r="I958" s="257"/>
      <c r="J958" s="259"/>
      <c r="K958" s="260"/>
      <c r="L958" s="260"/>
      <c r="M958" s="260"/>
      <c r="N958" s="260"/>
      <c r="O958" s="260"/>
      <c r="P958" s="260"/>
      <c r="Q958" s="260"/>
      <c r="R958" s="261"/>
      <c r="S958" s="257"/>
      <c r="T958" s="257"/>
      <c r="U958" s="262"/>
      <c r="V958" s="262"/>
      <c r="W958" s="262"/>
      <c r="X958" s="262"/>
      <c r="Y958" s="262"/>
      <c r="Z958" s="446"/>
      <c r="AA958" s="446"/>
      <c r="AB958" s="446"/>
      <c r="AC958" s="446"/>
      <c r="AD958" s="446"/>
      <c r="AE958" s="262"/>
      <c r="AF958" s="262"/>
      <c r="AG958" s="262"/>
    </row>
    <row r="959">
      <c r="A959" s="257"/>
      <c r="B959" s="251"/>
      <c r="C959" s="257"/>
      <c r="D959" s="257"/>
      <c r="E959" s="257"/>
      <c r="F959" s="257"/>
      <c r="G959" s="257"/>
      <c r="H959" s="258"/>
      <c r="I959" s="257"/>
      <c r="J959" s="259"/>
      <c r="K959" s="260"/>
      <c r="L959" s="260"/>
      <c r="M959" s="260"/>
      <c r="N959" s="260"/>
      <c r="O959" s="260"/>
      <c r="P959" s="260"/>
      <c r="Q959" s="260"/>
      <c r="R959" s="261"/>
      <c r="S959" s="257"/>
      <c r="T959" s="257"/>
      <c r="U959" s="262"/>
      <c r="V959" s="262"/>
      <c r="W959" s="262"/>
      <c r="X959" s="262"/>
      <c r="Y959" s="262"/>
      <c r="Z959" s="446"/>
      <c r="AA959" s="446"/>
      <c r="AB959" s="446"/>
      <c r="AC959" s="446"/>
      <c r="AD959" s="446"/>
      <c r="AE959" s="262"/>
      <c r="AF959" s="262"/>
      <c r="AG959" s="262"/>
    </row>
    <row r="960">
      <c r="A960" s="257"/>
      <c r="B960" s="251"/>
      <c r="C960" s="257"/>
      <c r="D960" s="257"/>
      <c r="E960" s="257"/>
      <c r="F960" s="257"/>
      <c r="G960" s="257"/>
      <c r="H960" s="258"/>
      <c r="I960" s="257"/>
      <c r="J960" s="259"/>
      <c r="K960" s="260"/>
      <c r="L960" s="260"/>
      <c r="M960" s="260"/>
      <c r="N960" s="260"/>
      <c r="O960" s="260"/>
      <c r="P960" s="260"/>
      <c r="Q960" s="260"/>
      <c r="R960" s="261"/>
      <c r="S960" s="257"/>
      <c r="T960" s="257"/>
      <c r="U960" s="262"/>
      <c r="V960" s="262"/>
      <c r="W960" s="262"/>
      <c r="X960" s="262"/>
      <c r="Y960" s="262"/>
      <c r="Z960" s="446"/>
      <c r="AA960" s="446"/>
      <c r="AB960" s="446"/>
      <c r="AC960" s="446"/>
      <c r="AD960" s="446"/>
      <c r="AE960" s="262"/>
      <c r="AF960" s="262"/>
      <c r="AG960" s="262"/>
    </row>
    <row r="961">
      <c r="A961" s="257"/>
      <c r="B961" s="251"/>
      <c r="C961" s="257"/>
      <c r="D961" s="257"/>
      <c r="E961" s="257"/>
      <c r="F961" s="257"/>
      <c r="G961" s="257"/>
      <c r="H961" s="258"/>
      <c r="I961" s="257"/>
      <c r="J961" s="259"/>
      <c r="K961" s="260"/>
      <c r="L961" s="260"/>
      <c r="M961" s="260"/>
      <c r="N961" s="260"/>
      <c r="O961" s="260"/>
      <c r="P961" s="260"/>
      <c r="Q961" s="260"/>
      <c r="R961" s="261"/>
      <c r="S961" s="257"/>
      <c r="T961" s="257"/>
      <c r="U961" s="262"/>
      <c r="V961" s="262"/>
      <c r="W961" s="262"/>
      <c r="X961" s="262"/>
      <c r="Y961" s="262"/>
      <c r="Z961" s="446"/>
      <c r="AA961" s="446"/>
      <c r="AB961" s="446"/>
      <c r="AC961" s="446"/>
      <c r="AD961" s="446"/>
      <c r="AE961" s="262"/>
      <c r="AF961" s="262"/>
      <c r="AG961" s="262"/>
    </row>
    <row r="962">
      <c r="A962" s="257"/>
      <c r="B962" s="251"/>
      <c r="C962" s="257"/>
      <c r="D962" s="257"/>
      <c r="E962" s="257"/>
      <c r="F962" s="257"/>
      <c r="G962" s="257"/>
      <c r="H962" s="258"/>
      <c r="I962" s="257"/>
      <c r="J962" s="259"/>
      <c r="K962" s="260"/>
      <c r="L962" s="260"/>
      <c r="M962" s="260"/>
      <c r="N962" s="260"/>
      <c r="O962" s="260"/>
      <c r="P962" s="260"/>
      <c r="Q962" s="260"/>
      <c r="R962" s="261"/>
      <c r="S962" s="257"/>
      <c r="T962" s="257"/>
      <c r="U962" s="262"/>
      <c r="V962" s="262"/>
      <c r="W962" s="262"/>
      <c r="X962" s="262"/>
      <c r="Y962" s="262"/>
      <c r="Z962" s="446"/>
      <c r="AA962" s="446"/>
      <c r="AB962" s="446"/>
      <c r="AC962" s="446"/>
      <c r="AD962" s="446"/>
      <c r="AE962" s="262"/>
      <c r="AF962" s="262"/>
      <c r="AG962" s="262"/>
    </row>
    <row r="963">
      <c r="A963" s="257"/>
      <c r="B963" s="251"/>
      <c r="C963" s="257"/>
      <c r="D963" s="257"/>
      <c r="E963" s="257"/>
      <c r="F963" s="257"/>
      <c r="G963" s="257"/>
      <c r="H963" s="258"/>
      <c r="I963" s="257"/>
      <c r="J963" s="259"/>
      <c r="K963" s="260"/>
      <c r="L963" s="260"/>
      <c r="M963" s="260"/>
      <c r="N963" s="260"/>
      <c r="O963" s="260"/>
      <c r="P963" s="260"/>
      <c r="Q963" s="260"/>
      <c r="R963" s="261"/>
      <c r="S963" s="257"/>
      <c r="T963" s="257"/>
      <c r="U963" s="262"/>
      <c r="V963" s="262"/>
      <c r="W963" s="262"/>
      <c r="X963" s="262"/>
      <c r="Y963" s="262"/>
      <c r="Z963" s="446"/>
      <c r="AA963" s="446"/>
      <c r="AB963" s="446"/>
      <c r="AC963" s="446"/>
      <c r="AD963" s="446"/>
      <c r="AE963" s="262"/>
      <c r="AF963" s="262"/>
      <c r="AG963" s="262"/>
    </row>
    <row r="964">
      <c r="A964" s="257"/>
      <c r="B964" s="251"/>
      <c r="C964" s="257"/>
      <c r="D964" s="257"/>
      <c r="E964" s="257"/>
      <c r="F964" s="257"/>
      <c r="G964" s="257"/>
      <c r="H964" s="258"/>
      <c r="I964" s="257"/>
      <c r="J964" s="259"/>
      <c r="K964" s="260"/>
      <c r="L964" s="260"/>
      <c r="M964" s="260"/>
      <c r="N964" s="260"/>
      <c r="O964" s="260"/>
      <c r="P964" s="260"/>
      <c r="Q964" s="260"/>
      <c r="R964" s="261"/>
      <c r="S964" s="257"/>
      <c r="T964" s="257"/>
      <c r="U964" s="262"/>
      <c r="V964" s="262"/>
      <c r="W964" s="262"/>
      <c r="X964" s="262"/>
      <c r="Y964" s="262"/>
      <c r="Z964" s="446"/>
      <c r="AA964" s="446"/>
      <c r="AB964" s="446"/>
      <c r="AC964" s="446"/>
      <c r="AD964" s="446"/>
      <c r="AE964" s="262"/>
      <c r="AF964" s="262"/>
      <c r="AG964" s="262"/>
    </row>
    <row r="965">
      <c r="A965" s="257"/>
      <c r="B965" s="251"/>
      <c r="C965" s="257"/>
      <c r="D965" s="257"/>
      <c r="E965" s="257"/>
      <c r="F965" s="257"/>
      <c r="G965" s="257"/>
      <c r="H965" s="258"/>
      <c r="I965" s="257"/>
      <c r="J965" s="259"/>
      <c r="K965" s="260"/>
      <c r="L965" s="260"/>
      <c r="M965" s="260"/>
      <c r="N965" s="260"/>
      <c r="O965" s="260"/>
      <c r="P965" s="260"/>
      <c r="Q965" s="260"/>
      <c r="R965" s="261"/>
      <c r="S965" s="257"/>
      <c r="T965" s="257"/>
      <c r="U965" s="262"/>
      <c r="V965" s="262"/>
      <c r="W965" s="262"/>
      <c r="X965" s="262"/>
      <c r="Y965" s="262"/>
      <c r="Z965" s="446"/>
      <c r="AA965" s="446"/>
      <c r="AB965" s="446"/>
      <c r="AC965" s="446"/>
      <c r="AD965" s="446"/>
      <c r="AE965" s="262"/>
      <c r="AF965" s="262"/>
      <c r="AG965" s="2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4.25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</cols>
  <sheetData>
    <row r="1">
      <c r="A1" s="447"/>
      <c r="B1" s="448"/>
      <c r="C1" s="448"/>
      <c r="D1" s="448"/>
      <c r="E1" s="448"/>
      <c r="F1" s="449"/>
      <c r="G1" s="448"/>
      <c r="H1" s="448"/>
      <c r="I1" s="450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51"/>
      <c r="V1" s="448"/>
      <c r="W1" s="448"/>
      <c r="X1" s="449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</row>
    <row r="2">
      <c r="A2" s="447"/>
      <c r="B2" s="452" t="s">
        <v>272</v>
      </c>
      <c r="C2" s="453"/>
      <c r="D2" s="448"/>
      <c r="E2" s="452" t="s">
        <v>273</v>
      </c>
      <c r="F2" s="453"/>
      <c r="G2" s="448"/>
      <c r="H2" s="454" t="s">
        <v>274</v>
      </c>
      <c r="I2" s="453"/>
      <c r="J2" s="448"/>
      <c r="K2" s="452" t="s">
        <v>275</v>
      </c>
      <c r="L2" s="453"/>
      <c r="M2" s="455"/>
      <c r="N2" s="452" t="s">
        <v>276</v>
      </c>
      <c r="O2" s="453"/>
      <c r="P2" s="448"/>
      <c r="Q2" s="452" t="s">
        <v>277</v>
      </c>
      <c r="R2" s="453"/>
      <c r="S2" s="448"/>
      <c r="T2" s="452" t="s">
        <v>257</v>
      </c>
      <c r="U2" s="453"/>
      <c r="V2" s="448"/>
      <c r="W2" s="456" t="s">
        <v>278</v>
      </c>
      <c r="X2" s="453"/>
      <c r="Y2" s="448"/>
      <c r="Z2" s="457"/>
      <c r="AA2" s="458"/>
      <c r="AB2" s="458"/>
      <c r="AC2" s="458"/>
      <c r="AD2" s="458"/>
      <c r="AE2" s="458"/>
      <c r="AF2" s="458"/>
      <c r="AG2" s="458"/>
      <c r="AH2" s="458"/>
      <c r="AI2" s="458"/>
      <c r="AJ2" s="458"/>
      <c r="AK2" s="458"/>
      <c r="AL2" s="458"/>
    </row>
    <row r="3">
      <c r="A3" s="459"/>
      <c r="B3" s="460" t="s">
        <v>279</v>
      </c>
      <c r="C3" s="461"/>
      <c r="D3" s="462"/>
      <c r="E3" s="460" t="s">
        <v>280</v>
      </c>
      <c r="F3" s="461"/>
      <c r="G3" s="462"/>
      <c r="H3" s="463" t="s">
        <v>281</v>
      </c>
      <c r="I3" s="461"/>
      <c r="J3" s="462"/>
      <c r="K3" s="460" t="s">
        <v>282</v>
      </c>
      <c r="L3" s="461"/>
      <c r="M3" s="464"/>
      <c r="N3" s="460" t="s">
        <v>283</v>
      </c>
      <c r="O3" s="461"/>
      <c r="P3" s="462"/>
      <c r="Q3" s="460" t="s">
        <v>256</v>
      </c>
      <c r="R3" s="461"/>
      <c r="S3" s="462"/>
      <c r="T3" s="460" t="s">
        <v>284</v>
      </c>
      <c r="U3" s="461"/>
      <c r="V3" s="462"/>
      <c r="W3" s="465" t="s">
        <v>251</v>
      </c>
      <c r="X3" s="461"/>
      <c r="Y3" s="462"/>
      <c r="Z3" s="457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</row>
    <row r="4">
      <c r="A4" s="447"/>
      <c r="B4" s="448"/>
      <c r="C4" s="448"/>
      <c r="D4" s="448"/>
      <c r="E4" s="448"/>
      <c r="F4" s="449"/>
      <c r="G4" s="448"/>
      <c r="H4" s="467"/>
      <c r="I4" s="468"/>
      <c r="J4" s="448"/>
      <c r="K4" s="448"/>
      <c r="L4" s="448"/>
      <c r="M4" s="448"/>
      <c r="N4" s="449"/>
      <c r="O4" s="449"/>
      <c r="P4" s="448"/>
      <c r="Q4" s="448"/>
      <c r="R4" s="448"/>
      <c r="S4" s="448"/>
      <c r="T4" s="448"/>
      <c r="U4" s="451"/>
      <c r="V4" s="448"/>
      <c r="W4" s="448"/>
      <c r="X4" s="448"/>
      <c r="Y4" s="448"/>
      <c r="Z4" s="448"/>
      <c r="AA4" s="448"/>
      <c r="AB4" s="448"/>
      <c r="AC4" s="448"/>
      <c r="AD4" s="448"/>
      <c r="AE4" s="448"/>
      <c r="AF4" s="448"/>
      <c r="AG4" s="448"/>
      <c r="AH4" s="448"/>
      <c r="AI4" s="448"/>
      <c r="AJ4" s="448"/>
      <c r="AK4" s="448"/>
      <c r="AL4" s="448"/>
    </row>
    <row r="5">
      <c r="A5" s="447"/>
      <c r="B5" s="404" t="s">
        <v>60</v>
      </c>
      <c r="C5" s="469">
        <v>0.9619551087615912</v>
      </c>
      <c r="D5" s="448"/>
      <c r="E5" s="396" t="s">
        <v>22</v>
      </c>
      <c r="F5" s="470">
        <v>8.629558256744737</v>
      </c>
      <c r="G5" s="448"/>
      <c r="H5" s="411" t="s">
        <v>48</v>
      </c>
      <c r="I5" s="471">
        <v>0.19680106139898282</v>
      </c>
      <c r="J5" s="448"/>
      <c r="K5" s="396" t="s">
        <v>22</v>
      </c>
      <c r="L5" s="472">
        <v>1.1806996738808182</v>
      </c>
      <c r="M5" s="473"/>
      <c r="N5" s="404" t="s">
        <v>60</v>
      </c>
      <c r="O5" s="474">
        <v>0.16119247768437472</v>
      </c>
      <c r="P5" s="448"/>
      <c r="Q5" s="396" t="s">
        <v>22</v>
      </c>
      <c r="R5" s="475">
        <v>0.24766791044776118</v>
      </c>
      <c r="S5" s="448"/>
      <c r="T5" s="379" t="s">
        <v>47</v>
      </c>
      <c r="U5" s="475">
        <v>0.1324422843256379</v>
      </c>
      <c r="V5" s="448"/>
      <c r="W5" s="396" t="s">
        <v>22</v>
      </c>
      <c r="X5" s="474">
        <v>2.382734212866884</v>
      </c>
      <c r="Y5" s="448"/>
      <c r="Z5" s="476"/>
      <c r="AA5" s="477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</row>
    <row r="6">
      <c r="A6" s="447"/>
      <c r="B6" s="396" t="s">
        <v>22</v>
      </c>
      <c r="C6" s="478">
        <v>0.9405573673287874</v>
      </c>
      <c r="D6" s="448"/>
      <c r="E6" s="12" t="s">
        <v>25</v>
      </c>
      <c r="F6" s="479">
        <v>8.468197214904027</v>
      </c>
      <c r="G6" s="448"/>
      <c r="H6" s="418" t="s">
        <v>41</v>
      </c>
      <c r="I6" s="471">
        <v>0.18245004344048654</v>
      </c>
      <c r="J6" s="448"/>
      <c r="K6" s="404" t="s">
        <v>60</v>
      </c>
      <c r="L6" s="480">
        <v>1.1049484357396655</v>
      </c>
      <c r="M6" s="473"/>
      <c r="N6" s="396" t="s">
        <v>22</v>
      </c>
      <c r="O6" s="481">
        <v>0.1489771716572784</v>
      </c>
      <c r="P6" s="448"/>
      <c r="Q6" s="404" t="s">
        <v>60</v>
      </c>
      <c r="R6" s="481">
        <v>0.2438324727481354</v>
      </c>
      <c r="S6" s="448"/>
      <c r="T6" s="391" t="s">
        <v>61</v>
      </c>
      <c r="U6" s="481">
        <v>0.12229299363057325</v>
      </c>
      <c r="V6" s="448"/>
      <c r="W6" s="404" t="s">
        <v>60</v>
      </c>
      <c r="X6" s="482">
        <v>2.262387458955619</v>
      </c>
      <c r="Y6" s="448"/>
      <c r="Z6" s="476"/>
      <c r="AA6" s="477"/>
      <c r="AB6" s="458"/>
      <c r="AC6" s="458"/>
      <c r="AD6" s="458"/>
      <c r="AE6" s="458"/>
      <c r="AF6" s="458"/>
      <c r="AG6" s="458"/>
      <c r="AH6" s="458"/>
      <c r="AI6" s="458"/>
      <c r="AJ6" s="458"/>
      <c r="AK6" s="458"/>
      <c r="AL6" s="458"/>
    </row>
    <row r="7">
      <c r="A7" s="447"/>
      <c r="B7" s="391" t="s">
        <v>59</v>
      </c>
      <c r="C7" s="483">
        <v>0.6603691827714707</v>
      </c>
      <c r="D7" s="448"/>
      <c r="E7" s="413" t="s">
        <v>65</v>
      </c>
      <c r="F7" s="484">
        <v>8.298539932226081</v>
      </c>
      <c r="G7" s="448"/>
      <c r="H7" s="413" t="s">
        <v>129</v>
      </c>
      <c r="I7" s="471">
        <v>0.1781869478060732</v>
      </c>
      <c r="J7" s="485"/>
      <c r="K7" s="391" t="s">
        <v>59</v>
      </c>
      <c r="L7" s="480">
        <v>0.9255568073489904</v>
      </c>
      <c r="M7" s="486"/>
      <c r="N7" s="413" t="s">
        <v>129</v>
      </c>
      <c r="O7" s="482">
        <v>0.11582151607394758</v>
      </c>
      <c r="P7" s="485"/>
      <c r="Q7" s="411" t="s">
        <v>48</v>
      </c>
      <c r="R7" s="481">
        <v>0.21964097148891235</v>
      </c>
      <c r="S7" s="485"/>
      <c r="T7" s="50" t="s">
        <v>29</v>
      </c>
      <c r="U7" s="481">
        <v>0.11693171188026193</v>
      </c>
      <c r="V7" s="485"/>
      <c r="W7" s="411" t="s">
        <v>48</v>
      </c>
      <c r="X7" s="482">
        <v>1.8095689704593663</v>
      </c>
      <c r="Y7" s="448"/>
      <c r="Z7" s="476"/>
      <c r="AA7" s="477"/>
      <c r="AB7" s="458"/>
      <c r="AC7" s="458"/>
      <c r="AD7" s="458"/>
      <c r="AE7" s="458"/>
      <c r="AF7" s="458"/>
      <c r="AG7" s="458"/>
      <c r="AH7" s="458"/>
      <c r="AI7" s="458"/>
      <c r="AJ7" s="458"/>
      <c r="AK7" s="458"/>
      <c r="AL7" s="458"/>
    </row>
    <row r="8">
      <c r="A8" s="447"/>
      <c r="B8" s="411" t="s">
        <v>48</v>
      </c>
      <c r="C8" s="483">
        <v>0.5660794575071866</v>
      </c>
      <c r="D8" s="448"/>
      <c r="E8" s="391" t="s">
        <v>59</v>
      </c>
      <c r="F8" s="484">
        <v>8.153219516422567</v>
      </c>
      <c r="G8" s="448"/>
      <c r="H8" s="393" t="s">
        <v>79</v>
      </c>
      <c r="I8" s="471">
        <v>0.17255216693418943</v>
      </c>
      <c r="J8" s="448"/>
      <c r="K8" s="411" t="s">
        <v>48</v>
      </c>
      <c r="L8" s="480">
        <v>0.9198791184491781</v>
      </c>
      <c r="M8" s="473"/>
      <c r="N8" s="391" t="s">
        <v>59</v>
      </c>
      <c r="O8" s="482">
        <v>0.11179478291013087</v>
      </c>
      <c r="P8" s="448"/>
      <c r="Q8" s="412" t="s">
        <v>36</v>
      </c>
      <c r="R8" s="481">
        <v>0.21742957746478872</v>
      </c>
      <c r="S8" s="448"/>
      <c r="T8" s="78" t="s">
        <v>35</v>
      </c>
      <c r="U8" s="481">
        <v>0.10632183908045977</v>
      </c>
      <c r="V8" s="448"/>
      <c r="W8" s="391" t="s">
        <v>59</v>
      </c>
      <c r="X8" s="482">
        <v>1.77336376154298</v>
      </c>
      <c r="Y8" s="448"/>
      <c r="Z8" s="476"/>
      <c r="AA8" s="477"/>
      <c r="AB8" s="458"/>
      <c r="AC8" s="458"/>
      <c r="AD8" s="458"/>
      <c r="AE8" s="458"/>
      <c r="AF8" s="458"/>
      <c r="AG8" s="458"/>
      <c r="AH8" s="458"/>
      <c r="AI8" s="458"/>
      <c r="AJ8" s="458"/>
      <c r="AK8" s="458"/>
      <c r="AL8" s="458"/>
    </row>
    <row r="9">
      <c r="A9" s="447"/>
      <c r="B9" s="412" t="s">
        <v>36</v>
      </c>
      <c r="C9" s="483">
        <v>0.5405568824258549</v>
      </c>
      <c r="D9" s="448"/>
      <c r="E9" s="404" t="s">
        <v>60</v>
      </c>
      <c r="F9" s="484">
        <v>8.142820001733252</v>
      </c>
      <c r="G9" s="448"/>
      <c r="H9" s="143" t="s">
        <v>54</v>
      </c>
      <c r="I9" s="471">
        <v>0.17098548611571343</v>
      </c>
      <c r="J9" s="448"/>
      <c r="K9" s="412" t="s">
        <v>36</v>
      </c>
      <c r="L9" s="480">
        <v>0.896090939323397</v>
      </c>
      <c r="M9" s="473"/>
      <c r="N9" s="393" t="s">
        <v>269</v>
      </c>
      <c r="O9" s="482">
        <v>0.11164867882396724</v>
      </c>
      <c r="P9" s="448"/>
      <c r="Q9" s="391" t="s">
        <v>59</v>
      </c>
      <c r="R9" s="481">
        <v>0.2109004739336493</v>
      </c>
      <c r="S9" s="448"/>
      <c r="T9" s="12" t="s">
        <v>21</v>
      </c>
      <c r="U9" s="481">
        <v>0.09482758620689655</v>
      </c>
      <c r="V9" s="448"/>
      <c r="W9" s="412" t="s">
        <v>36</v>
      </c>
      <c r="X9" s="482">
        <v>1.5792729422593075</v>
      </c>
      <c r="Y9" s="448"/>
      <c r="Z9" s="476"/>
      <c r="AA9" s="477"/>
      <c r="AB9" s="458"/>
      <c r="AC9" s="458"/>
      <c r="AD9" s="458"/>
      <c r="AE9" s="458"/>
      <c r="AF9" s="458"/>
      <c r="AG9" s="458"/>
      <c r="AH9" s="458"/>
      <c r="AI9" s="458"/>
      <c r="AJ9" s="458"/>
      <c r="AK9" s="458"/>
      <c r="AL9" s="458"/>
    </row>
    <row r="10">
      <c r="A10" s="447"/>
      <c r="B10" s="416" t="s">
        <v>74</v>
      </c>
      <c r="C10" s="483">
        <v>0.4317617866004963</v>
      </c>
      <c r="D10" s="448"/>
      <c r="E10" s="411" t="s">
        <v>48</v>
      </c>
      <c r="F10" s="484">
        <v>7.867619960197538</v>
      </c>
      <c r="G10" s="448"/>
      <c r="H10" s="396" t="s">
        <v>22</v>
      </c>
      <c r="I10" s="471">
        <v>0.16676549066113253</v>
      </c>
      <c r="J10" s="448"/>
      <c r="K10" s="50" t="s">
        <v>236</v>
      </c>
      <c r="L10" s="480">
        <v>0.8402429618202854</v>
      </c>
      <c r="M10" s="473"/>
      <c r="N10" s="50" t="s">
        <v>236</v>
      </c>
      <c r="O10" s="482">
        <v>0.1113575009641342</v>
      </c>
      <c r="P10" s="448"/>
      <c r="Q10" s="50" t="s">
        <v>236</v>
      </c>
      <c r="R10" s="481">
        <v>0.20683517265930937</v>
      </c>
      <c r="S10" s="448"/>
      <c r="T10" s="428" t="s">
        <v>68</v>
      </c>
      <c r="U10" s="481">
        <v>0.08571428571428572</v>
      </c>
      <c r="V10" s="448"/>
      <c r="W10" s="50" t="s">
        <v>236</v>
      </c>
      <c r="X10" s="482">
        <v>1.454168026343113</v>
      </c>
      <c r="Y10" s="448"/>
      <c r="Z10" s="476"/>
      <c r="AA10" s="477"/>
      <c r="AB10" s="458"/>
      <c r="AC10" s="458"/>
      <c r="AD10" s="458"/>
      <c r="AE10" s="458"/>
      <c r="AF10" s="458"/>
      <c r="AG10" s="458"/>
      <c r="AH10" s="458"/>
      <c r="AI10" s="458"/>
      <c r="AJ10" s="458"/>
      <c r="AK10" s="458"/>
      <c r="AL10" s="458"/>
    </row>
    <row r="11">
      <c r="A11" s="447"/>
      <c r="B11" s="50" t="s">
        <v>236</v>
      </c>
      <c r="C11" s="483">
        <v>0.4280755881218665</v>
      </c>
      <c r="D11" s="448"/>
      <c r="E11" s="50" t="s">
        <v>236</v>
      </c>
      <c r="F11" s="484">
        <v>7.737177015040493</v>
      </c>
      <c r="G11" s="448"/>
      <c r="H11" s="391" t="s">
        <v>59</v>
      </c>
      <c r="I11" s="471">
        <v>0.16119247768437472</v>
      </c>
      <c r="J11" s="448"/>
      <c r="K11" s="12" t="s">
        <v>25</v>
      </c>
      <c r="L11" s="480">
        <v>0.8219796763266842</v>
      </c>
      <c r="M11" s="473"/>
      <c r="N11" s="412" t="s">
        <v>36</v>
      </c>
      <c r="O11" s="482">
        <v>0.11065090546301055</v>
      </c>
      <c r="P11" s="448"/>
      <c r="Q11" s="12" t="s">
        <v>25</v>
      </c>
      <c r="R11" s="481">
        <v>0.20495495495495494</v>
      </c>
      <c r="S11" s="448"/>
      <c r="T11" s="428" t="s">
        <v>271</v>
      </c>
      <c r="U11" s="481">
        <v>0.08333333333333333</v>
      </c>
      <c r="V11" s="448"/>
      <c r="W11" s="413" t="s">
        <v>129</v>
      </c>
      <c r="X11" s="482">
        <v>1.4483072239958423</v>
      </c>
      <c r="Y11" s="448"/>
      <c r="Z11" s="476"/>
      <c r="AA11" s="477"/>
      <c r="AB11" s="458"/>
      <c r="AC11" s="458"/>
      <c r="AD11" s="458"/>
      <c r="AE11" s="458"/>
      <c r="AF11" s="458"/>
      <c r="AG11" s="458"/>
      <c r="AH11" s="458"/>
      <c r="AI11" s="458"/>
      <c r="AJ11" s="458"/>
      <c r="AK11" s="458"/>
      <c r="AL11" s="458"/>
    </row>
    <row r="12">
      <c r="A12" s="447"/>
      <c r="B12" s="416" t="s">
        <v>234</v>
      </c>
      <c r="C12" s="483">
        <v>0.36228287841191065</v>
      </c>
      <c r="D12" s="448"/>
      <c r="E12" s="412" t="s">
        <v>36</v>
      </c>
      <c r="F12" s="484">
        <v>7.723795991172114</v>
      </c>
      <c r="G12" s="448"/>
      <c r="H12" s="418" t="s">
        <v>42</v>
      </c>
      <c r="I12" s="471">
        <v>0.15998419909144776</v>
      </c>
      <c r="J12" s="448"/>
      <c r="K12" s="413" t="s">
        <v>65</v>
      </c>
      <c r="L12" s="480">
        <v>0.8183073254403214</v>
      </c>
      <c r="M12" s="473"/>
      <c r="N12" s="50" t="s">
        <v>237</v>
      </c>
      <c r="O12" s="482">
        <v>0.11025537089582489</v>
      </c>
      <c r="P12" s="448"/>
      <c r="Q12" s="70" t="s">
        <v>32</v>
      </c>
      <c r="R12" s="481">
        <v>0.20255063765941486</v>
      </c>
      <c r="S12" s="448"/>
      <c r="T12" s="143" t="s">
        <v>53</v>
      </c>
      <c r="U12" s="481">
        <v>0.07780725022104333</v>
      </c>
      <c r="V12" s="448"/>
      <c r="W12" s="416" t="s">
        <v>74</v>
      </c>
      <c r="X12" s="482">
        <v>1.314695340501792</v>
      </c>
      <c r="Y12" s="448"/>
      <c r="Z12" s="476"/>
      <c r="AA12" s="477"/>
      <c r="AB12" s="458"/>
      <c r="AC12" s="458"/>
      <c r="AD12" s="458"/>
      <c r="AE12" s="458"/>
      <c r="AF12" s="458"/>
      <c r="AG12" s="458"/>
      <c r="AH12" s="458"/>
      <c r="AI12" s="458"/>
      <c r="AJ12" s="458"/>
      <c r="AK12" s="458"/>
      <c r="AL12" s="458"/>
    </row>
    <row r="13">
      <c r="A13" s="447"/>
      <c r="B13" s="413" t="s">
        <v>129</v>
      </c>
      <c r="C13" s="483">
        <v>0.3563738956121464</v>
      </c>
      <c r="D13" s="448"/>
      <c r="E13" s="428" t="s">
        <v>270</v>
      </c>
      <c r="F13" s="484">
        <v>7.652757078986588</v>
      </c>
      <c r="G13" s="448"/>
      <c r="H13" s="379" t="s">
        <v>49</v>
      </c>
      <c r="I13" s="471">
        <v>0.15036485590034643</v>
      </c>
      <c r="J13" s="448"/>
      <c r="K13" s="70" t="s">
        <v>32</v>
      </c>
      <c r="L13" s="480">
        <v>0.7607062359128475</v>
      </c>
      <c r="M13" s="473"/>
      <c r="N13" s="411" t="s">
        <v>48</v>
      </c>
      <c r="O13" s="482">
        <v>0.10835114616348493</v>
      </c>
      <c r="P13" s="448"/>
      <c r="Q13" s="418" t="s">
        <v>43</v>
      </c>
      <c r="R13" s="481">
        <v>0.20240137221269297</v>
      </c>
      <c r="S13" s="448"/>
      <c r="T13" s="393" t="s">
        <v>79</v>
      </c>
      <c r="U13" s="481">
        <v>0.07207837648705388</v>
      </c>
      <c r="V13" s="448"/>
      <c r="W13" s="416" t="s">
        <v>234</v>
      </c>
      <c r="X13" s="482">
        <v>1.279239040529363</v>
      </c>
      <c r="Y13" s="448"/>
      <c r="Z13" s="476"/>
      <c r="AA13" s="477"/>
      <c r="AB13" s="458"/>
      <c r="AC13" s="458"/>
      <c r="AD13" s="458"/>
      <c r="AE13" s="458"/>
      <c r="AF13" s="458"/>
      <c r="AG13" s="458"/>
      <c r="AH13" s="458"/>
      <c r="AI13" s="458"/>
      <c r="AJ13" s="458"/>
      <c r="AK13" s="458"/>
      <c r="AL13" s="458"/>
    </row>
    <row r="14">
      <c r="A14" s="447"/>
      <c r="B14" s="50" t="s">
        <v>237</v>
      </c>
      <c r="C14" s="487">
        <v>0.2918524523713012</v>
      </c>
      <c r="D14" s="448"/>
      <c r="E14" s="70" t="s">
        <v>32</v>
      </c>
      <c r="F14" s="488">
        <v>7.65214124718257</v>
      </c>
      <c r="G14" s="448"/>
      <c r="H14" s="393" t="s">
        <v>269</v>
      </c>
      <c r="I14" s="489">
        <v>0.14992822584932744</v>
      </c>
      <c r="J14" s="448"/>
      <c r="K14" s="416" t="s">
        <v>234</v>
      </c>
      <c r="L14" s="490">
        <v>0.749379652605459</v>
      </c>
      <c r="M14" s="473"/>
      <c r="N14" s="416" t="s">
        <v>74</v>
      </c>
      <c r="O14" s="491">
        <v>0.09263854425144748</v>
      </c>
      <c r="P14" s="448"/>
      <c r="Q14" s="50" t="s">
        <v>237</v>
      </c>
      <c r="R14" s="481">
        <v>0.20150243040212107</v>
      </c>
      <c r="S14" s="448"/>
      <c r="T14" s="418" t="s">
        <v>41</v>
      </c>
      <c r="U14" s="481">
        <v>0.07095830285296269</v>
      </c>
      <c r="V14" s="448"/>
      <c r="W14" s="50" t="s">
        <v>237</v>
      </c>
      <c r="X14" s="482">
        <v>1.192132512805395</v>
      </c>
      <c r="Y14" s="448"/>
      <c r="Z14" s="476"/>
      <c r="AA14" s="477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</row>
    <row r="15">
      <c r="A15" s="447"/>
      <c r="B15" s="492"/>
      <c r="C15" s="448"/>
      <c r="D15" s="448"/>
      <c r="E15" s="492"/>
      <c r="F15" s="449"/>
      <c r="G15" s="448"/>
      <c r="H15" s="449"/>
      <c r="I15" s="450"/>
      <c r="J15" s="448"/>
      <c r="K15" s="448"/>
      <c r="L15" s="448"/>
      <c r="M15" s="448"/>
      <c r="N15" s="448"/>
      <c r="O15" s="448"/>
      <c r="P15" s="448"/>
      <c r="Q15" s="413" t="s">
        <v>65</v>
      </c>
      <c r="R15" s="481">
        <v>0.20036877688998156</v>
      </c>
      <c r="S15" s="448"/>
      <c r="T15" s="392" t="s">
        <v>76</v>
      </c>
      <c r="U15" s="481">
        <v>0.06926751592356688</v>
      </c>
      <c r="V15" s="448"/>
      <c r="W15" s="78" t="s">
        <v>35</v>
      </c>
      <c r="X15" s="482">
        <v>0.9911361704843581</v>
      </c>
      <c r="Y15" s="448"/>
      <c r="Z15" s="476"/>
      <c r="AA15" s="493"/>
      <c r="AB15" s="458"/>
      <c r="AC15" s="458"/>
      <c r="AD15" s="458"/>
      <c r="AE15" s="458"/>
      <c r="AF15" s="458"/>
      <c r="AG15" s="458"/>
      <c r="AH15" s="458"/>
      <c r="AI15" s="458"/>
      <c r="AJ15" s="458"/>
      <c r="AK15" s="458"/>
      <c r="AL15" s="458"/>
    </row>
    <row r="16">
      <c r="A16" s="447"/>
      <c r="B16" s="452" t="s">
        <v>285</v>
      </c>
      <c r="C16" s="453"/>
      <c r="D16" s="448"/>
      <c r="E16" s="452" t="s">
        <v>286</v>
      </c>
      <c r="F16" s="453"/>
      <c r="G16" s="448"/>
      <c r="H16" s="452" t="s">
        <v>287</v>
      </c>
      <c r="I16" s="453"/>
      <c r="J16" s="449"/>
      <c r="K16" s="454" t="s">
        <v>288</v>
      </c>
      <c r="L16" s="453"/>
      <c r="M16" s="494"/>
      <c r="N16" s="452" t="s">
        <v>289</v>
      </c>
      <c r="O16" s="453"/>
      <c r="P16" s="448"/>
      <c r="Q16" s="416" t="s">
        <v>74</v>
      </c>
      <c r="R16" s="481">
        <v>0.19353327085285849</v>
      </c>
      <c r="S16" s="448"/>
      <c r="T16" s="413" t="s">
        <v>129</v>
      </c>
      <c r="U16" s="481">
        <v>0.062146892655367235</v>
      </c>
      <c r="V16" s="448"/>
      <c r="W16" s="418" t="s">
        <v>42</v>
      </c>
      <c r="X16" s="482">
        <v>0.9845800062074997</v>
      </c>
      <c r="Y16" s="448"/>
      <c r="Z16" s="476"/>
      <c r="AA16" s="493"/>
      <c r="AB16" s="458"/>
      <c r="AC16" s="458"/>
      <c r="AD16" s="458"/>
      <c r="AE16" s="458"/>
      <c r="AF16" s="458"/>
      <c r="AG16" s="458"/>
      <c r="AH16" s="458"/>
      <c r="AI16" s="458"/>
      <c r="AJ16" s="458"/>
      <c r="AK16" s="458"/>
      <c r="AL16" s="458"/>
    </row>
    <row r="17">
      <c r="A17" s="447"/>
      <c r="B17" s="460" t="s">
        <v>290</v>
      </c>
      <c r="C17" s="461"/>
      <c r="D17" s="462"/>
      <c r="E17" s="460" t="s">
        <v>291</v>
      </c>
      <c r="F17" s="461"/>
      <c r="G17" s="462"/>
      <c r="H17" s="460" t="s">
        <v>292</v>
      </c>
      <c r="I17" s="461"/>
      <c r="J17" s="449"/>
      <c r="K17" s="463" t="s">
        <v>293</v>
      </c>
      <c r="L17" s="461"/>
      <c r="M17" s="495"/>
      <c r="N17" s="460" t="s">
        <v>294</v>
      </c>
      <c r="O17" s="461"/>
      <c r="P17" s="448"/>
      <c r="Q17" s="416" t="s">
        <v>234</v>
      </c>
      <c r="R17" s="481">
        <v>0.19309462915601022</v>
      </c>
      <c r="S17" s="448"/>
      <c r="T17" s="418" t="s">
        <v>42</v>
      </c>
      <c r="U17" s="481">
        <v>0.06133333333333333</v>
      </c>
      <c r="V17" s="448"/>
      <c r="W17" s="393" t="s">
        <v>67</v>
      </c>
      <c r="X17" s="482">
        <v>0.8626870090969896</v>
      </c>
      <c r="Y17" s="448"/>
      <c r="Z17" s="476"/>
      <c r="AA17" s="493"/>
      <c r="AB17" s="458"/>
      <c r="AC17" s="458"/>
      <c r="AD17" s="458"/>
      <c r="AE17" s="458"/>
      <c r="AF17" s="458"/>
      <c r="AG17" s="458"/>
      <c r="AH17" s="458"/>
      <c r="AI17" s="458"/>
      <c r="AJ17" s="458"/>
      <c r="AK17" s="458"/>
      <c r="AL17" s="458"/>
    </row>
    <row r="18">
      <c r="A18" s="447"/>
      <c r="B18" s="448"/>
      <c r="C18" s="448"/>
      <c r="D18" s="448"/>
      <c r="E18" s="448"/>
      <c r="F18" s="449"/>
      <c r="G18" s="448"/>
      <c r="H18" s="449"/>
      <c r="I18" s="450"/>
      <c r="J18" s="449"/>
      <c r="K18" s="467"/>
      <c r="L18" s="467"/>
      <c r="M18" s="449"/>
      <c r="N18" s="449"/>
      <c r="O18" s="449"/>
      <c r="P18" s="449"/>
      <c r="Q18" s="78" t="s">
        <v>37</v>
      </c>
      <c r="R18" s="481">
        <v>0.19289878113407524</v>
      </c>
      <c r="S18" s="449"/>
      <c r="T18" s="143" t="s">
        <v>54</v>
      </c>
      <c r="U18" s="481">
        <v>0.05467869222096956</v>
      </c>
      <c r="V18" s="449"/>
      <c r="W18" s="413" t="s">
        <v>65</v>
      </c>
      <c r="X18" s="482">
        <v>0.8596912521440824</v>
      </c>
      <c r="Y18" s="448"/>
      <c r="Z18" s="476"/>
      <c r="AA18" s="493"/>
      <c r="AB18" s="458"/>
      <c r="AC18" s="458"/>
      <c r="AD18" s="458"/>
      <c r="AE18" s="458"/>
      <c r="AF18" s="458"/>
      <c r="AG18" s="458"/>
      <c r="AH18" s="458"/>
      <c r="AI18" s="458"/>
      <c r="AJ18" s="458"/>
      <c r="AK18" s="458"/>
      <c r="AL18" s="458"/>
    </row>
    <row r="19">
      <c r="A19" s="496"/>
      <c r="B19" s="78" t="s">
        <v>35</v>
      </c>
      <c r="C19" s="497">
        <v>3.7240821804294564E-4</v>
      </c>
      <c r="D19" s="448"/>
      <c r="E19" s="391" t="s">
        <v>61</v>
      </c>
      <c r="F19" s="498">
        <v>3.5</v>
      </c>
      <c r="G19" s="448"/>
      <c r="H19" s="433" t="s">
        <v>50</v>
      </c>
      <c r="I19" s="499">
        <v>0.030957470332424263</v>
      </c>
      <c r="J19" s="448"/>
      <c r="K19" s="396" t="s">
        <v>22</v>
      </c>
      <c r="L19" s="500">
        <v>0.25</v>
      </c>
      <c r="M19" s="473"/>
      <c r="N19" s="412" t="s">
        <v>36</v>
      </c>
      <c r="O19" s="475">
        <v>0.028609154929577465</v>
      </c>
      <c r="P19" s="449"/>
      <c r="Q19" s="143" t="s">
        <v>54</v>
      </c>
      <c r="R19" s="501">
        <v>0.1882750845546787</v>
      </c>
      <c r="S19" s="449"/>
      <c r="T19" s="411" t="s">
        <v>48</v>
      </c>
      <c r="U19" s="501">
        <v>0.05438225976768744</v>
      </c>
      <c r="V19" s="449"/>
      <c r="W19" s="78" t="s">
        <v>37</v>
      </c>
      <c r="X19" s="491">
        <v>0.7738794664301815</v>
      </c>
      <c r="Y19" s="448"/>
      <c r="Z19" s="476"/>
      <c r="AA19" s="493"/>
      <c r="AB19" s="458"/>
      <c r="AC19" s="458"/>
      <c r="AD19" s="458"/>
      <c r="AE19" s="458"/>
      <c r="AF19" s="458"/>
      <c r="AG19" s="458"/>
      <c r="AH19" s="458"/>
      <c r="AI19" s="458"/>
      <c r="AJ19" s="458"/>
      <c r="AK19" s="458"/>
      <c r="AL19" s="458"/>
    </row>
    <row r="20">
      <c r="A20" s="496"/>
      <c r="B20" s="50" t="s">
        <v>29</v>
      </c>
      <c r="C20" s="502">
        <v>3.0983207784055243E-4</v>
      </c>
      <c r="D20" s="448"/>
      <c r="E20" s="78" t="s">
        <v>35</v>
      </c>
      <c r="F20" s="503">
        <v>3.2777777777777777</v>
      </c>
      <c r="G20" s="448"/>
      <c r="H20" s="50" t="s">
        <v>236</v>
      </c>
      <c r="I20" s="504">
        <v>0.02024681835711531</v>
      </c>
      <c r="J20" s="448"/>
      <c r="K20" s="50" t="s">
        <v>236</v>
      </c>
      <c r="L20" s="500">
        <v>0.19230769230769232</v>
      </c>
      <c r="M20" s="473"/>
      <c r="N20" s="396" t="s">
        <v>24</v>
      </c>
      <c r="O20" s="481">
        <v>0.02459016393442623</v>
      </c>
      <c r="P20" s="449"/>
      <c r="Q20" s="449"/>
      <c r="R20" s="449"/>
      <c r="S20" s="449"/>
      <c r="T20" s="449"/>
      <c r="U20" s="451"/>
      <c r="V20" s="449"/>
      <c r="W20" s="448"/>
      <c r="X20" s="448"/>
      <c r="Y20" s="448"/>
      <c r="Z20" s="458"/>
      <c r="AA20" s="458"/>
      <c r="AB20" s="458"/>
      <c r="AC20" s="458"/>
      <c r="AD20" s="458"/>
      <c r="AE20" s="458"/>
      <c r="AF20" s="458"/>
      <c r="AG20" s="458"/>
      <c r="AH20" s="458"/>
      <c r="AI20" s="458"/>
      <c r="AJ20" s="458"/>
      <c r="AK20" s="458"/>
      <c r="AL20" s="458"/>
    </row>
    <row r="21">
      <c r="A21" s="496"/>
      <c r="B21" s="12" t="s">
        <v>21</v>
      </c>
      <c r="C21" s="502">
        <v>3.0237657084120827E-4</v>
      </c>
      <c r="D21" s="448"/>
      <c r="E21" s="379" t="s">
        <v>47</v>
      </c>
      <c r="F21" s="503">
        <v>3.0555555555555554</v>
      </c>
      <c r="G21" s="448"/>
      <c r="H21" s="411" t="s">
        <v>48</v>
      </c>
      <c r="I21" s="504">
        <v>0.028746222451536817</v>
      </c>
      <c r="J21" s="448"/>
      <c r="K21" s="412" t="s">
        <v>36</v>
      </c>
      <c r="L21" s="500">
        <v>0.16666666666666666</v>
      </c>
      <c r="M21" s="473"/>
      <c r="N21" s="396" t="s">
        <v>22</v>
      </c>
      <c r="O21" s="481">
        <v>0.02005597014925373</v>
      </c>
      <c r="P21" s="448"/>
      <c r="Q21" s="448"/>
      <c r="R21" s="448"/>
      <c r="S21" s="448"/>
      <c r="T21" s="448"/>
      <c r="U21" s="451"/>
      <c r="V21" s="448"/>
      <c r="W21" s="448"/>
      <c r="X21" s="448"/>
      <c r="Y21" s="448"/>
      <c r="Z21" s="458"/>
      <c r="AA21" s="458"/>
      <c r="AB21" s="458"/>
      <c r="AC21" s="458"/>
      <c r="AD21" s="458"/>
      <c r="AE21" s="458"/>
      <c r="AF21" s="458"/>
      <c r="AG21" s="458"/>
      <c r="AH21" s="458"/>
      <c r="AI21" s="458"/>
      <c r="AJ21" s="458"/>
      <c r="AK21" s="458"/>
      <c r="AL21" s="458"/>
    </row>
    <row r="22">
      <c r="A22" s="505"/>
      <c r="B22" s="428" t="s">
        <v>271</v>
      </c>
      <c r="C22" s="506">
        <v>2.974397590361446E-4</v>
      </c>
      <c r="D22" s="448"/>
      <c r="E22" s="143" t="s">
        <v>53</v>
      </c>
      <c r="F22" s="503">
        <v>2.9444444444444446</v>
      </c>
      <c r="G22" s="448"/>
      <c r="H22" s="416" t="s">
        <v>74</v>
      </c>
      <c r="I22" s="504">
        <v>0.021505376344086023</v>
      </c>
      <c r="J22" s="448"/>
      <c r="K22" s="416" t="s">
        <v>74</v>
      </c>
      <c r="L22" s="500">
        <v>0.16666666666666666</v>
      </c>
      <c r="M22" s="473"/>
      <c r="N22" s="391" t="s">
        <v>59</v>
      </c>
      <c r="O22" s="481">
        <v>0.019549763033175356</v>
      </c>
      <c r="P22" s="448"/>
      <c r="Q22" s="448"/>
      <c r="R22" s="448"/>
      <c r="S22" s="448"/>
      <c r="T22" s="448"/>
      <c r="U22" s="451"/>
      <c r="V22" s="448"/>
      <c r="W22" s="448"/>
      <c r="X22" s="448"/>
      <c r="Y22" s="448"/>
      <c r="Z22" s="458"/>
      <c r="AA22" s="458"/>
      <c r="AB22" s="458"/>
      <c r="AC22" s="458"/>
      <c r="AD22" s="458"/>
      <c r="AE22" s="458"/>
      <c r="AF22" s="458"/>
      <c r="AG22" s="458"/>
      <c r="AH22" s="458"/>
      <c r="AI22" s="458"/>
      <c r="AJ22" s="458"/>
      <c r="AK22" s="458"/>
      <c r="AL22" s="458"/>
    </row>
    <row r="23">
      <c r="A23" s="507"/>
      <c r="B23" s="379" t="s">
        <v>47</v>
      </c>
      <c r="C23" s="506">
        <v>2.847243208757262E-4</v>
      </c>
      <c r="D23" s="448"/>
      <c r="E23" s="50" t="s">
        <v>29</v>
      </c>
      <c r="F23" s="503">
        <v>2.8333333333333335</v>
      </c>
      <c r="G23" s="448"/>
      <c r="H23" s="12" t="s">
        <v>25</v>
      </c>
      <c r="I23" s="504">
        <v>0.027098231087692888</v>
      </c>
      <c r="J23" s="448"/>
      <c r="K23" s="78" t="s">
        <v>37</v>
      </c>
      <c r="L23" s="500">
        <v>0.16666666666666666</v>
      </c>
      <c r="M23" s="473"/>
      <c r="N23" s="404" t="s">
        <v>60</v>
      </c>
      <c r="O23" s="481">
        <v>0.019506597819850834</v>
      </c>
      <c r="P23" s="448"/>
      <c r="Q23" s="448"/>
      <c r="R23" s="448"/>
      <c r="S23" s="448"/>
      <c r="T23" s="448"/>
      <c r="U23" s="451"/>
      <c r="V23" s="448"/>
      <c r="W23" s="448"/>
      <c r="X23" s="448"/>
      <c r="Y23" s="448"/>
      <c r="Z23" s="458"/>
      <c r="AA23" s="458"/>
      <c r="AB23" s="458"/>
      <c r="AC23" s="458"/>
      <c r="AD23" s="458"/>
      <c r="AE23" s="458"/>
      <c r="AF23" s="458"/>
      <c r="AG23" s="458"/>
      <c r="AH23" s="458"/>
      <c r="AI23" s="458"/>
      <c r="AJ23" s="458"/>
      <c r="AK23" s="458"/>
      <c r="AL23" s="458"/>
    </row>
    <row r="24">
      <c r="A24" s="496"/>
      <c r="B24" s="392" t="s">
        <v>76</v>
      </c>
      <c r="C24" s="506">
        <v>2.8230777852499434E-4</v>
      </c>
      <c r="D24" s="448"/>
      <c r="E24" s="12" t="s">
        <v>21</v>
      </c>
      <c r="F24" s="503">
        <v>2.5555555555555554</v>
      </c>
      <c r="G24" s="448"/>
      <c r="H24" s="78" t="s">
        <v>37</v>
      </c>
      <c r="I24" s="504">
        <v>0.021767391238625027</v>
      </c>
      <c r="J24" s="448"/>
      <c r="K24" s="393" t="s">
        <v>269</v>
      </c>
      <c r="L24" s="500">
        <v>0.16666666666666666</v>
      </c>
      <c r="M24" s="473"/>
      <c r="N24" s="70" t="s">
        <v>33</v>
      </c>
      <c r="O24" s="481">
        <v>0.015904572564612324</v>
      </c>
      <c r="P24" s="448"/>
      <c r="Q24" s="448"/>
      <c r="R24" s="448"/>
      <c r="S24" s="448"/>
      <c r="T24" s="448"/>
      <c r="U24" s="451"/>
      <c r="V24" s="448"/>
      <c r="W24" s="448"/>
      <c r="X24" s="448"/>
      <c r="Y24" s="448"/>
      <c r="Z24" s="458"/>
      <c r="AA24" s="458"/>
      <c r="AB24" s="458"/>
      <c r="AC24" s="458"/>
      <c r="AD24" s="458"/>
      <c r="AE24" s="458"/>
      <c r="AF24" s="458"/>
      <c r="AG24" s="458"/>
      <c r="AH24" s="458"/>
      <c r="AI24" s="458"/>
      <c r="AJ24" s="458"/>
      <c r="AK24" s="458"/>
      <c r="AL24" s="458"/>
    </row>
    <row r="25">
      <c r="A25" s="496"/>
      <c r="B25" s="391" t="s">
        <v>61</v>
      </c>
      <c r="C25" s="506">
        <v>2.498657450715449E-4</v>
      </c>
      <c r="D25" s="448"/>
      <c r="E25" s="428" t="s">
        <v>68</v>
      </c>
      <c r="F25" s="503">
        <v>1.9230769230769231</v>
      </c>
      <c r="G25" s="448"/>
      <c r="H25" s="50" t="s">
        <v>237</v>
      </c>
      <c r="I25" s="504">
        <v>0.019456830158086746</v>
      </c>
      <c r="J25" s="448"/>
      <c r="K25" s="428" t="s">
        <v>270</v>
      </c>
      <c r="L25" s="500">
        <v>0.125</v>
      </c>
      <c r="M25" s="473"/>
      <c r="N25" s="413" t="s">
        <v>65</v>
      </c>
      <c r="O25" s="481">
        <v>0.015365703749231715</v>
      </c>
      <c r="P25" s="448"/>
      <c r="Q25" s="448"/>
      <c r="R25" s="448"/>
      <c r="S25" s="448"/>
      <c r="T25" s="448"/>
      <c r="U25" s="451"/>
      <c r="V25" s="448"/>
      <c r="W25" s="448"/>
      <c r="X25" s="448"/>
      <c r="Y25" s="448"/>
      <c r="Z25" s="458"/>
      <c r="AA25" s="458"/>
      <c r="AB25" s="458"/>
      <c r="AC25" s="458"/>
      <c r="AD25" s="458"/>
      <c r="AE25" s="458"/>
      <c r="AF25" s="458"/>
      <c r="AG25" s="458"/>
      <c r="AH25" s="458"/>
      <c r="AI25" s="458"/>
      <c r="AJ25" s="458"/>
      <c r="AK25" s="458"/>
      <c r="AL25" s="458"/>
    </row>
    <row r="26">
      <c r="A26" s="505"/>
      <c r="B26" s="428" t="s">
        <v>68</v>
      </c>
      <c r="C26" s="506">
        <v>2.4407207669919535E-4</v>
      </c>
      <c r="D26" s="448"/>
      <c r="E26" s="392" t="s">
        <v>76</v>
      </c>
      <c r="F26" s="503">
        <v>1.7222222222222223</v>
      </c>
      <c r="G26" s="448"/>
      <c r="H26" s="418" t="s">
        <v>44</v>
      </c>
      <c r="I26" s="504">
        <v>0.025293924773994097</v>
      </c>
      <c r="J26" s="448"/>
      <c r="K26" s="411" t="s">
        <v>48</v>
      </c>
      <c r="L26" s="500">
        <v>0.1111111111111111</v>
      </c>
      <c r="M26" s="473"/>
      <c r="N26" s="143" t="s">
        <v>54</v>
      </c>
      <c r="O26" s="481">
        <v>0.01410743353228432</v>
      </c>
      <c r="P26" s="448"/>
      <c r="Q26" s="448"/>
      <c r="R26" s="448"/>
      <c r="S26" s="448"/>
      <c r="T26" s="448"/>
      <c r="U26" s="451"/>
      <c r="V26" s="448"/>
      <c r="W26" s="448"/>
      <c r="X26" s="448"/>
      <c r="Y26" s="448"/>
      <c r="Z26" s="458"/>
      <c r="AA26" s="458"/>
      <c r="AB26" s="458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</row>
    <row r="27">
      <c r="A27" s="507"/>
      <c r="B27" s="392" t="s">
        <v>75</v>
      </c>
      <c r="C27" s="506">
        <v>2.3919753086419748E-4</v>
      </c>
      <c r="D27" s="448"/>
      <c r="E27" s="392" t="s">
        <v>75</v>
      </c>
      <c r="F27" s="503">
        <v>1.5555555555555556</v>
      </c>
      <c r="G27" s="448"/>
      <c r="H27" s="379" t="s">
        <v>47</v>
      </c>
      <c r="I27" s="504">
        <v>0.019901230927987026</v>
      </c>
      <c r="J27" s="448"/>
      <c r="K27" s="379" t="s">
        <v>49</v>
      </c>
      <c r="L27" s="500">
        <v>0.1111111111111111</v>
      </c>
      <c r="M27" s="473"/>
      <c r="N27" s="70" t="s">
        <v>32</v>
      </c>
      <c r="O27" s="481">
        <v>0.01350337584396099</v>
      </c>
      <c r="P27" s="448"/>
      <c r="Q27" s="448"/>
      <c r="R27" s="448"/>
      <c r="S27" s="448"/>
      <c r="T27" s="448"/>
      <c r="U27" s="451"/>
      <c r="V27" s="448"/>
      <c r="W27" s="448"/>
      <c r="X27" s="448"/>
      <c r="Y27" s="448"/>
      <c r="Z27" s="458"/>
      <c r="AA27" s="458"/>
      <c r="AB27" s="458"/>
      <c r="AC27" s="458"/>
      <c r="AD27" s="458"/>
      <c r="AE27" s="458"/>
      <c r="AF27" s="458"/>
      <c r="AG27" s="458"/>
      <c r="AH27" s="458"/>
      <c r="AI27" s="458"/>
      <c r="AJ27" s="458"/>
      <c r="AK27" s="458"/>
      <c r="AL27" s="458"/>
    </row>
    <row r="28">
      <c r="A28" s="496"/>
      <c r="B28" s="143" t="s">
        <v>53</v>
      </c>
      <c r="C28" s="506">
        <v>2.3587558705250427E-4</v>
      </c>
      <c r="D28" s="448"/>
      <c r="E28" s="413" t="s">
        <v>129</v>
      </c>
      <c r="F28" s="508">
        <v>1.25</v>
      </c>
      <c r="G28" s="448"/>
      <c r="H28" s="78" t="s">
        <v>35</v>
      </c>
      <c r="I28" s="509">
        <v>0.01632554342896877</v>
      </c>
      <c r="J28" s="448"/>
      <c r="K28" s="143" t="s">
        <v>54</v>
      </c>
      <c r="L28" s="510">
        <v>0.1</v>
      </c>
      <c r="M28" s="473"/>
      <c r="N28" s="50" t="s">
        <v>236</v>
      </c>
      <c r="O28" s="481">
        <v>0.012815948736205056</v>
      </c>
      <c r="P28" s="448"/>
      <c r="Q28" s="448"/>
      <c r="R28" s="448"/>
      <c r="S28" s="448"/>
      <c r="T28" s="448"/>
      <c r="U28" s="451"/>
      <c r="V28" s="448"/>
      <c r="W28" s="448"/>
      <c r="X28" s="448"/>
      <c r="Y28" s="448"/>
      <c r="Z28" s="458"/>
      <c r="AA28" s="458"/>
      <c r="AB28" s="458"/>
      <c r="AC28" s="458"/>
      <c r="AD28" s="458"/>
      <c r="AE28" s="458"/>
      <c r="AF28" s="458"/>
      <c r="AG28" s="458"/>
      <c r="AH28" s="458"/>
      <c r="AI28" s="458"/>
      <c r="AJ28" s="458"/>
      <c r="AK28" s="458"/>
      <c r="AL28" s="458"/>
    </row>
    <row r="29">
      <c r="A29" s="447"/>
      <c r="B29" s="511"/>
      <c r="C29" s="512"/>
      <c r="D29" s="448"/>
      <c r="E29" s="448"/>
      <c r="F29" s="449"/>
      <c r="G29" s="448"/>
      <c r="H29" s="448"/>
      <c r="I29" s="450"/>
      <c r="J29" s="448"/>
      <c r="K29" s="448"/>
      <c r="L29" s="448"/>
      <c r="M29" s="448"/>
      <c r="N29" s="448"/>
      <c r="O29" s="448"/>
      <c r="P29" s="448"/>
      <c r="Q29" s="448"/>
      <c r="R29" s="448"/>
      <c r="S29" s="448"/>
      <c r="T29" s="448"/>
      <c r="U29" s="451"/>
      <c r="V29" s="448"/>
      <c r="W29" s="448"/>
      <c r="X29" s="448"/>
      <c r="Y29" s="448"/>
      <c r="Z29" s="458"/>
      <c r="AA29" s="458"/>
      <c r="AB29" s="458"/>
      <c r="AC29" s="458"/>
      <c r="AD29" s="458"/>
      <c r="AE29" s="458"/>
      <c r="AF29" s="458"/>
      <c r="AG29" s="458"/>
      <c r="AH29" s="458"/>
      <c r="AI29" s="458"/>
      <c r="AJ29" s="458"/>
      <c r="AK29" s="458"/>
      <c r="AL29" s="458"/>
    </row>
    <row r="30">
      <c r="A30" s="447"/>
      <c r="B30" s="511"/>
      <c r="C30" s="512"/>
      <c r="D30" s="448"/>
      <c r="E30" s="448"/>
      <c r="F30" s="449"/>
      <c r="G30" s="448"/>
      <c r="H30" s="448"/>
      <c r="I30" s="450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51"/>
      <c r="V30" s="448"/>
      <c r="W30" s="448"/>
      <c r="X30" s="448"/>
      <c r="Y30" s="448"/>
      <c r="Z30" s="458"/>
      <c r="AA30" s="458"/>
      <c r="AB30" s="458"/>
      <c r="AC30" s="458"/>
      <c r="AD30" s="458"/>
      <c r="AE30" s="458"/>
      <c r="AF30" s="458"/>
      <c r="AG30" s="458"/>
      <c r="AH30" s="458"/>
      <c r="AI30" s="458"/>
      <c r="AJ30" s="458"/>
      <c r="AK30" s="458"/>
      <c r="AL30" s="458"/>
    </row>
    <row r="31">
      <c r="A31" s="447"/>
      <c r="B31" s="511"/>
      <c r="C31" s="512"/>
      <c r="D31" s="448"/>
      <c r="E31" s="448"/>
      <c r="F31" s="449"/>
      <c r="G31" s="448"/>
      <c r="H31" s="448"/>
      <c r="I31" s="450"/>
      <c r="J31" s="448"/>
      <c r="K31" s="448"/>
      <c r="L31" s="448"/>
      <c r="M31" s="448"/>
      <c r="N31" s="448"/>
      <c r="O31" s="448"/>
      <c r="P31" s="448"/>
      <c r="Q31" s="448"/>
      <c r="R31" s="448"/>
      <c r="S31" s="448"/>
      <c r="T31" s="448"/>
      <c r="U31" s="451"/>
      <c r="V31" s="448"/>
      <c r="W31" s="448"/>
      <c r="X31" s="448"/>
      <c r="Y31" s="448"/>
      <c r="Z31" s="458"/>
      <c r="AA31" s="458"/>
      <c r="AB31" s="458"/>
      <c r="AC31" s="458"/>
      <c r="AD31" s="458"/>
      <c r="AE31" s="458"/>
      <c r="AF31" s="458"/>
      <c r="AG31" s="458"/>
      <c r="AH31" s="458"/>
      <c r="AI31" s="458"/>
      <c r="AJ31" s="458"/>
      <c r="AK31" s="458"/>
      <c r="AL31" s="458"/>
    </row>
    <row r="32">
      <c r="A32" s="447"/>
      <c r="B32" s="511"/>
      <c r="C32" s="512"/>
      <c r="D32" s="448"/>
      <c r="E32" s="448"/>
      <c r="F32" s="449"/>
      <c r="G32" s="448"/>
      <c r="H32" s="448"/>
      <c r="I32" s="450"/>
      <c r="J32" s="448"/>
      <c r="K32" s="448"/>
      <c r="L32" s="448"/>
      <c r="M32" s="448"/>
      <c r="N32" s="448"/>
      <c r="O32" s="448"/>
      <c r="P32" s="448"/>
      <c r="Q32" s="448"/>
      <c r="R32" s="448"/>
      <c r="S32" s="448"/>
      <c r="T32" s="448"/>
      <c r="U32" s="451"/>
      <c r="V32" s="448"/>
      <c r="W32" s="448"/>
      <c r="X32" s="449"/>
      <c r="Y32" s="448"/>
      <c r="Z32" s="458"/>
      <c r="AA32" s="458"/>
      <c r="AB32" s="458"/>
      <c r="AC32" s="458"/>
      <c r="AD32" s="458"/>
      <c r="AE32" s="458"/>
      <c r="AF32" s="458"/>
      <c r="AG32" s="458"/>
      <c r="AH32" s="458"/>
      <c r="AI32" s="458"/>
      <c r="AJ32" s="458"/>
      <c r="AK32" s="458"/>
      <c r="AL32" s="458"/>
    </row>
    <row r="33">
      <c r="A33" s="447"/>
      <c r="B33" s="511"/>
      <c r="C33" s="512"/>
      <c r="D33" s="448"/>
      <c r="E33" s="448"/>
      <c r="F33" s="449"/>
      <c r="G33" s="448"/>
      <c r="H33" s="448"/>
      <c r="I33" s="450"/>
      <c r="J33" s="448"/>
      <c r="K33" s="448"/>
      <c r="L33" s="448"/>
      <c r="M33" s="448"/>
      <c r="N33" s="448"/>
      <c r="O33" s="448"/>
      <c r="P33" s="448"/>
      <c r="Q33" s="448"/>
      <c r="R33" s="448"/>
      <c r="S33" s="448"/>
      <c r="T33" s="448"/>
      <c r="U33" s="451"/>
      <c r="V33" s="448"/>
      <c r="W33" s="448"/>
      <c r="X33" s="449"/>
      <c r="Y33" s="448"/>
      <c r="Z33" s="458"/>
      <c r="AA33" s="458"/>
      <c r="AB33" s="458"/>
      <c r="AC33" s="458"/>
      <c r="AD33" s="458"/>
      <c r="AE33" s="458"/>
      <c r="AF33" s="458"/>
      <c r="AG33" s="458"/>
      <c r="AH33" s="458"/>
      <c r="AI33" s="458"/>
      <c r="AJ33" s="458"/>
      <c r="AK33" s="458"/>
      <c r="AL33" s="458"/>
    </row>
    <row r="34">
      <c r="A34" s="447"/>
      <c r="B34" s="448"/>
      <c r="C34" s="448"/>
      <c r="D34" s="448"/>
      <c r="E34" s="448"/>
      <c r="F34" s="449"/>
      <c r="G34" s="448"/>
      <c r="H34" s="448"/>
      <c r="I34" s="450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451"/>
      <c r="V34" s="448"/>
      <c r="W34" s="448"/>
      <c r="X34" s="449"/>
      <c r="Y34" s="448"/>
      <c r="Z34" s="458"/>
      <c r="AA34" s="458"/>
      <c r="AB34" s="458"/>
      <c r="AC34" s="458"/>
      <c r="AD34" s="458"/>
      <c r="AE34" s="458"/>
      <c r="AF34" s="458"/>
      <c r="AG34" s="458"/>
      <c r="AH34" s="458"/>
      <c r="AI34" s="458"/>
      <c r="AJ34" s="458"/>
      <c r="AK34" s="458"/>
      <c r="AL34" s="458"/>
    </row>
    <row r="35">
      <c r="A35" s="447"/>
      <c r="B35" s="448"/>
      <c r="C35" s="448"/>
      <c r="D35" s="448"/>
      <c r="E35" s="448"/>
      <c r="F35" s="449"/>
      <c r="G35" s="448"/>
      <c r="H35" s="448"/>
      <c r="I35" s="450"/>
      <c r="J35" s="448"/>
      <c r="K35" s="448"/>
      <c r="L35" s="448"/>
      <c r="M35" s="448"/>
      <c r="N35" s="448"/>
      <c r="O35" s="448"/>
      <c r="P35" s="448"/>
      <c r="Q35" s="448"/>
      <c r="R35" s="448"/>
      <c r="S35" s="448"/>
      <c r="T35" s="448"/>
      <c r="U35" s="451"/>
      <c r="V35" s="448"/>
      <c r="W35" s="448"/>
      <c r="X35" s="449"/>
      <c r="Y35" s="448"/>
      <c r="Z35" s="458"/>
      <c r="AA35" s="458"/>
      <c r="AB35" s="458"/>
      <c r="AC35" s="458"/>
      <c r="AD35" s="458"/>
      <c r="AE35" s="458"/>
      <c r="AF35" s="458"/>
      <c r="AG35" s="458"/>
      <c r="AH35" s="458"/>
      <c r="AI35" s="458"/>
      <c r="AJ35" s="458"/>
      <c r="AK35" s="458"/>
      <c r="AL35" s="458"/>
    </row>
    <row r="36">
      <c r="A36" s="447"/>
      <c r="B36" s="448"/>
      <c r="C36" s="448"/>
      <c r="D36" s="448"/>
      <c r="E36" s="448"/>
      <c r="F36" s="449"/>
      <c r="G36" s="448"/>
      <c r="H36" s="448"/>
      <c r="I36" s="450"/>
      <c r="J36" s="448"/>
      <c r="K36" s="448"/>
      <c r="L36" s="448"/>
      <c r="M36" s="448"/>
      <c r="N36" s="448"/>
      <c r="O36" s="448"/>
      <c r="P36" s="448"/>
      <c r="Q36" s="448"/>
      <c r="R36" s="448"/>
      <c r="S36" s="448"/>
      <c r="T36" s="448"/>
      <c r="U36" s="451"/>
      <c r="V36" s="448"/>
      <c r="W36" s="448"/>
      <c r="X36" s="449"/>
      <c r="Y36" s="448"/>
      <c r="Z36" s="458"/>
      <c r="AA36" s="458"/>
      <c r="AB36" s="458"/>
      <c r="AC36" s="458"/>
      <c r="AD36" s="458"/>
      <c r="AE36" s="458"/>
      <c r="AF36" s="458"/>
      <c r="AG36" s="458"/>
      <c r="AH36" s="458"/>
      <c r="AI36" s="458"/>
      <c r="AJ36" s="458"/>
      <c r="AK36" s="458"/>
      <c r="AL36" s="458"/>
    </row>
    <row r="37">
      <c r="A37" s="447"/>
      <c r="B37" s="448"/>
      <c r="C37" s="448"/>
      <c r="D37" s="448"/>
      <c r="E37" s="448"/>
      <c r="F37" s="449"/>
      <c r="G37" s="448"/>
      <c r="H37" s="448"/>
      <c r="I37" s="450"/>
      <c r="J37" s="448"/>
      <c r="K37" s="448"/>
      <c r="L37" s="448"/>
      <c r="M37" s="448"/>
      <c r="N37" s="448"/>
      <c r="O37" s="448"/>
      <c r="P37" s="448"/>
      <c r="Q37" s="448"/>
      <c r="R37" s="448"/>
      <c r="S37" s="448"/>
      <c r="T37" s="448"/>
      <c r="U37" s="451"/>
      <c r="V37" s="448"/>
      <c r="W37" s="448"/>
      <c r="X37" s="449"/>
      <c r="Y37" s="448"/>
      <c r="Z37" s="458"/>
      <c r="AA37" s="458"/>
      <c r="AB37" s="458"/>
      <c r="AC37" s="458"/>
      <c r="AD37" s="458"/>
      <c r="AE37" s="458"/>
      <c r="AF37" s="458"/>
      <c r="AG37" s="458"/>
      <c r="AH37" s="458"/>
      <c r="AI37" s="458"/>
      <c r="AJ37" s="458"/>
      <c r="AK37" s="458"/>
      <c r="AL37" s="458"/>
    </row>
    <row r="38">
      <c r="A38" s="447"/>
      <c r="B38" s="448"/>
      <c r="C38" s="448"/>
      <c r="D38" s="448"/>
      <c r="E38" s="448"/>
      <c r="F38" s="449"/>
      <c r="G38" s="448"/>
      <c r="H38" s="448"/>
      <c r="I38" s="450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51"/>
      <c r="V38" s="448"/>
      <c r="W38" s="448"/>
      <c r="X38" s="449"/>
      <c r="Y38" s="448"/>
      <c r="Z38" s="458"/>
      <c r="AA38" s="458"/>
      <c r="AB38" s="458"/>
      <c r="AC38" s="458"/>
      <c r="AD38" s="458"/>
      <c r="AE38" s="458"/>
      <c r="AF38" s="458"/>
      <c r="AG38" s="458"/>
      <c r="AH38" s="458"/>
      <c r="AI38" s="458"/>
      <c r="AJ38" s="458"/>
      <c r="AK38" s="458"/>
      <c r="AL38" s="458"/>
    </row>
    <row r="39">
      <c r="A39" s="447"/>
      <c r="B39" s="458"/>
      <c r="C39" s="458"/>
      <c r="D39" s="448"/>
      <c r="E39" s="458"/>
      <c r="F39" s="513"/>
      <c r="G39" s="448"/>
      <c r="H39" s="458"/>
      <c r="I39" s="514"/>
      <c r="J39" s="448"/>
      <c r="K39" s="458"/>
      <c r="L39" s="458"/>
      <c r="M39" s="448"/>
      <c r="N39" s="458"/>
      <c r="O39" s="458"/>
      <c r="P39" s="448"/>
      <c r="Q39" s="458"/>
      <c r="R39" s="458"/>
      <c r="S39" s="448"/>
      <c r="T39" s="458"/>
      <c r="U39" s="515"/>
      <c r="V39" s="448"/>
      <c r="W39" s="458"/>
      <c r="X39" s="513"/>
      <c r="Y39" s="448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458"/>
      <c r="AL39" s="458"/>
    </row>
    <row r="40">
      <c r="A40" s="447"/>
      <c r="B40" s="458"/>
      <c r="C40" s="458"/>
      <c r="D40" s="448"/>
      <c r="E40" s="458"/>
      <c r="F40" s="513"/>
      <c r="G40" s="448"/>
      <c r="H40" s="458"/>
      <c r="I40" s="514"/>
      <c r="J40" s="448"/>
      <c r="K40" s="458"/>
      <c r="L40" s="458"/>
      <c r="M40" s="448"/>
      <c r="N40" s="458"/>
      <c r="O40" s="458"/>
      <c r="P40" s="448"/>
      <c r="Q40" s="458"/>
      <c r="R40" s="458"/>
      <c r="S40" s="448"/>
      <c r="T40" s="458"/>
      <c r="U40" s="515"/>
      <c r="V40" s="448"/>
      <c r="W40" s="458"/>
      <c r="X40" s="513"/>
      <c r="Y40" s="44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458"/>
      <c r="AL40" s="458"/>
    </row>
    <row r="41">
      <c r="A41" s="447"/>
      <c r="B41" s="458"/>
      <c r="C41" s="458"/>
      <c r="D41" s="448"/>
      <c r="E41" s="458"/>
      <c r="F41" s="513"/>
      <c r="G41" s="448"/>
      <c r="H41" s="458"/>
      <c r="I41" s="514"/>
      <c r="J41" s="448"/>
      <c r="K41" s="458"/>
      <c r="L41" s="458"/>
      <c r="M41" s="448"/>
      <c r="N41" s="458"/>
      <c r="O41" s="458"/>
      <c r="P41" s="448"/>
      <c r="Q41" s="458"/>
      <c r="R41" s="458"/>
      <c r="S41" s="448"/>
      <c r="T41" s="458"/>
      <c r="U41" s="515"/>
      <c r="V41" s="448"/>
      <c r="W41" s="458"/>
      <c r="X41" s="513"/>
      <c r="Y41" s="448"/>
      <c r="Z41" s="458"/>
      <c r="AA41" s="458"/>
      <c r="AB41" s="458"/>
      <c r="AC41" s="458"/>
      <c r="AD41" s="458"/>
      <c r="AE41" s="458"/>
      <c r="AF41" s="458"/>
      <c r="AG41" s="458"/>
      <c r="AH41" s="458"/>
      <c r="AI41" s="458"/>
      <c r="AJ41" s="458"/>
      <c r="AK41" s="458"/>
      <c r="AL41" s="458"/>
    </row>
    <row r="42">
      <c r="A42" s="447"/>
      <c r="B42" s="458"/>
      <c r="C42" s="458"/>
      <c r="D42" s="448"/>
      <c r="E42" s="458"/>
      <c r="F42" s="513"/>
      <c r="G42" s="448"/>
      <c r="H42" s="458"/>
      <c r="I42" s="514"/>
      <c r="J42" s="448"/>
      <c r="K42" s="458"/>
      <c r="L42" s="458"/>
      <c r="M42" s="448"/>
      <c r="N42" s="458"/>
      <c r="O42" s="458"/>
      <c r="P42" s="448"/>
      <c r="Q42" s="458"/>
      <c r="R42" s="458"/>
      <c r="S42" s="448"/>
      <c r="T42" s="458"/>
      <c r="U42" s="515"/>
      <c r="V42" s="448"/>
      <c r="W42" s="458"/>
      <c r="X42" s="513"/>
      <c r="Y42" s="448"/>
      <c r="Z42" s="458"/>
      <c r="AA42" s="458"/>
      <c r="AB42" s="458"/>
      <c r="AC42" s="458"/>
      <c r="AD42" s="458"/>
      <c r="AE42" s="458"/>
      <c r="AF42" s="458"/>
      <c r="AG42" s="458"/>
      <c r="AH42" s="458"/>
      <c r="AI42" s="458"/>
      <c r="AJ42" s="458"/>
      <c r="AK42" s="458"/>
      <c r="AL42" s="458"/>
    </row>
    <row r="43">
      <c r="A43" s="447"/>
      <c r="B43" s="458"/>
      <c r="C43" s="458"/>
      <c r="D43" s="448"/>
      <c r="E43" s="458"/>
      <c r="F43" s="513"/>
      <c r="G43" s="448"/>
      <c r="H43" s="458"/>
      <c r="I43" s="514"/>
      <c r="J43" s="448"/>
      <c r="K43" s="458"/>
      <c r="L43" s="458"/>
      <c r="M43" s="448"/>
      <c r="N43" s="458"/>
      <c r="O43" s="458"/>
      <c r="P43" s="448"/>
      <c r="Q43" s="458"/>
      <c r="R43" s="458"/>
      <c r="S43" s="448"/>
      <c r="T43" s="458"/>
      <c r="U43" s="515"/>
      <c r="V43" s="448"/>
      <c r="W43" s="458"/>
      <c r="X43" s="513"/>
      <c r="Y43" s="448"/>
      <c r="Z43" s="458"/>
      <c r="AA43" s="458"/>
      <c r="AB43" s="458"/>
      <c r="AC43" s="458"/>
      <c r="AD43" s="458"/>
      <c r="AE43" s="458"/>
      <c r="AF43" s="458"/>
      <c r="AG43" s="458"/>
      <c r="AH43" s="458"/>
      <c r="AI43" s="458"/>
      <c r="AJ43" s="458"/>
      <c r="AK43" s="458"/>
      <c r="AL43" s="458"/>
    </row>
    <row r="44">
      <c r="A44" s="447"/>
      <c r="B44" s="458"/>
      <c r="C44" s="458"/>
      <c r="D44" s="448"/>
      <c r="E44" s="458"/>
      <c r="F44" s="513"/>
      <c r="G44" s="448"/>
      <c r="H44" s="458"/>
      <c r="I44" s="514"/>
      <c r="J44" s="448"/>
      <c r="K44" s="458"/>
      <c r="L44" s="458"/>
      <c r="M44" s="448"/>
      <c r="N44" s="458"/>
      <c r="O44" s="458"/>
      <c r="P44" s="448"/>
      <c r="Q44" s="458"/>
      <c r="R44" s="458"/>
      <c r="S44" s="448"/>
      <c r="T44" s="458"/>
      <c r="U44" s="515"/>
      <c r="V44" s="448"/>
      <c r="W44" s="458"/>
      <c r="X44" s="513"/>
      <c r="Y44" s="448"/>
      <c r="Z44" s="458"/>
      <c r="AA44" s="458"/>
      <c r="AB44" s="458"/>
      <c r="AC44" s="458"/>
      <c r="AD44" s="458"/>
      <c r="AE44" s="458"/>
      <c r="AF44" s="458"/>
      <c r="AG44" s="458"/>
      <c r="AH44" s="458"/>
      <c r="AI44" s="458"/>
      <c r="AJ44" s="458"/>
      <c r="AK44" s="458"/>
      <c r="AL44" s="458"/>
    </row>
    <row r="45">
      <c r="A45" s="447"/>
      <c r="B45" s="458"/>
      <c r="C45" s="458"/>
      <c r="D45" s="448"/>
      <c r="E45" s="458"/>
      <c r="F45" s="513"/>
      <c r="G45" s="448"/>
      <c r="H45" s="458"/>
      <c r="I45" s="514"/>
      <c r="J45" s="448"/>
      <c r="K45" s="458"/>
      <c r="L45" s="458"/>
      <c r="M45" s="448"/>
      <c r="N45" s="458"/>
      <c r="O45" s="458"/>
      <c r="P45" s="448"/>
      <c r="Q45" s="458"/>
      <c r="R45" s="458"/>
      <c r="S45" s="448"/>
      <c r="T45" s="458"/>
      <c r="U45" s="515"/>
      <c r="V45" s="448"/>
      <c r="W45" s="458"/>
      <c r="X45" s="513"/>
      <c r="Y45" s="448"/>
      <c r="Z45" s="458"/>
      <c r="AA45" s="458"/>
      <c r="AB45" s="458"/>
      <c r="AC45" s="458"/>
      <c r="AD45" s="458"/>
      <c r="AE45" s="458"/>
      <c r="AF45" s="458"/>
      <c r="AG45" s="458"/>
      <c r="AH45" s="458"/>
      <c r="AI45" s="458"/>
      <c r="AJ45" s="458"/>
      <c r="AK45" s="458"/>
      <c r="AL45" s="458"/>
    </row>
    <row r="46">
      <c r="A46" s="447"/>
      <c r="B46" s="458"/>
      <c r="C46" s="458"/>
      <c r="D46" s="448"/>
      <c r="E46" s="458"/>
      <c r="F46" s="513"/>
      <c r="G46" s="448"/>
      <c r="H46" s="458"/>
      <c r="I46" s="514"/>
      <c r="J46" s="448"/>
      <c r="K46" s="458"/>
      <c r="L46" s="458"/>
      <c r="M46" s="448"/>
      <c r="N46" s="458"/>
      <c r="O46" s="458"/>
      <c r="P46" s="448"/>
      <c r="Q46" s="458"/>
      <c r="R46" s="458"/>
      <c r="S46" s="448"/>
      <c r="T46" s="458"/>
      <c r="U46" s="515"/>
      <c r="V46" s="448"/>
      <c r="W46" s="458"/>
      <c r="X46" s="513"/>
      <c r="Y46" s="448"/>
      <c r="Z46" s="458"/>
      <c r="AA46" s="458"/>
      <c r="AB46" s="458"/>
      <c r="AC46" s="458"/>
      <c r="AD46" s="458"/>
      <c r="AE46" s="458"/>
      <c r="AF46" s="458"/>
      <c r="AG46" s="458"/>
      <c r="AH46" s="458"/>
      <c r="AI46" s="458"/>
      <c r="AJ46" s="458"/>
      <c r="AK46" s="458"/>
      <c r="AL46" s="458"/>
    </row>
    <row r="47">
      <c r="A47" s="447"/>
      <c r="B47" s="458"/>
      <c r="C47" s="458"/>
      <c r="D47" s="448"/>
      <c r="E47" s="458"/>
      <c r="F47" s="513"/>
      <c r="G47" s="448"/>
      <c r="H47" s="458"/>
      <c r="I47" s="514"/>
      <c r="J47" s="448"/>
      <c r="K47" s="458"/>
      <c r="L47" s="458"/>
      <c r="M47" s="448"/>
      <c r="N47" s="458"/>
      <c r="O47" s="458"/>
      <c r="P47" s="448"/>
      <c r="Q47" s="458"/>
      <c r="R47" s="458"/>
      <c r="S47" s="448"/>
      <c r="T47" s="458"/>
      <c r="U47" s="515"/>
      <c r="V47" s="448"/>
      <c r="W47" s="458"/>
      <c r="X47" s="513"/>
      <c r="Y47" s="448"/>
      <c r="Z47" s="458"/>
      <c r="AA47" s="458"/>
      <c r="AB47" s="458"/>
      <c r="AC47" s="458"/>
      <c r="AD47" s="458"/>
      <c r="AE47" s="458"/>
      <c r="AF47" s="458"/>
      <c r="AG47" s="458"/>
      <c r="AH47" s="458"/>
      <c r="AI47" s="458"/>
      <c r="AJ47" s="458"/>
      <c r="AK47" s="458"/>
      <c r="AL47" s="458"/>
    </row>
    <row r="48">
      <c r="A48" s="447"/>
      <c r="B48" s="458"/>
      <c r="C48" s="458"/>
      <c r="D48" s="448"/>
      <c r="E48" s="458"/>
      <c r="F48" s="513"/>
      <c r="G48" s="448"/>
      <c r="H48" s="458"/>
      <c r="I48" s="514"/>
      <c r="J48" s="448"/>
      <c r="K48" s="458"/>
      <c r="L48" s="458"/>
      <c r="M48" s="448"/>
      <c r="N48" s="458"/>
      <c r="O48" s="458"/>
      <c r="P48" s="448"/>
      <c r="Q48" s="458"/>
      <c r="R48" s="458"/>
      <c r="S48" s="448"/>
      <c r="T48" s="458"/>
      <c r="U48" s="515"/>
      <c r="V48" s="448"/>
      <c r="W48" s="458"/>
      <c r="X48" s="513"/>
      <c r="Y48" s="448"/>
      <c r="Z48" s="458"/>
      <c r="AA48" s="458"/>
      <c r="AB48" s="458"/>
      <c r="AC48" s="458"/>
      <c r="AD48" s="458"/>
      <c r="AE48" s="458"/>
      <c r="AF48" s="458"/>
      <c r="AG48" s="458"/>
      <c r="AH48" s="458"/>
      <c r="AI48" s="458"/>
      <c r="AJ48" s="458"/>
      <c r="AK48" s="458"/>
      <c r="AL48" s="458"/>
    </row>
    <row r="49">
      <c r="A49" s="447"/>
      <c r="B49" s="458"/>
      <c r="C49" s="458"/>
      <c r="D49" s="448"/>
      <c r="E49" s="458"/>
      <c r="F49" s="513"/>
      <c r="G49" s="448"/>
      <c r="H49" s="458"/>
      <c r="I49" s="514"/>
      <c r="J49" s="448"/>
      <c r="K49" s="458"/>
      <c r="L49" s="458"/>
      <c r="M49" s="448"/>
      <c r="N49" s="458"/>
      <c r="O49" s="458"/>
      <c r="P49" s="448"/>
      <c r="Q49" s="458"/>
      <c r="R49" s="458"/>
      <c r="S49" s="448"/>
      <c r="T49" s="458"/>
      <c r="U49" s="515"/>
      <c r="V49" s="448"/>
      <c r="W49" s="458"/>
      <c r="X49" s="513"/>
      <c r="Y49" s="44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</row>
    <row r="50">
      <c r="A50" s="447"/>
      <c r="B50" s="458"/>
      <c r="C50" s="458"/>
      <c r="D50" s="448"/>
      <c r="E50" s="458"/>
      <c r="F50" s="513"/>
      <c r="G50" s="448"/>
      <c r="H50" s="458"/>
      <c r="I50" s="514"/>
      <c r="J50" s="448"/>
      <c r="K50" s="458"/>
      <c r="L50" s="458"/>
      <c r="M50" s="448"/>
      <c r="N50" s="458"/>
      <c r="O50" s="458"/>
      <c r="P50" s="448"/>
      <c r="Q50" s="458"/>
      <c r="R50" s="458"/>
      <c r="S50" s="448"/>
      <c r="T50" s="458"/>
      <c r="U50" s="515"/>
      <c r="V50" s="448"/>
      <c r="W50" s="458"/>
      <c r="X50" s="513"/>
      <c r="Y50" s="448"/>
      <c r="Z50" s="458"/>
      <c r="AA50" s="458"/>
      <c r="AB50" s="458"/>
      <c r="AC50" s="458"/>
      <c r="AD50" s="458"/>
      <c r="AE50" s="458"/>
      <c r="AF50" s="458"/>
      <c r="AG50" s="458"/>
      <c r="AH50" s="458"/>
      <c r="AI50" s="458"/>
      <c r="AJ50" s="458"/>
      <c r="AK50" s="458"/>
      <c r="AL50" s="458"/>
    </row>
    <row r="51">
      <c r="A51" s="447"/>
      <c r="B51" s="458"/>
      <c r="C51" s="458"/>
      <c r="D51" s="448"/>
      <c r="E51" s="458"/>
      <c r="F51" s="513"/>
      <c r="G51" s="448"/>
      <c r="H51" s="458"/>
      <c r="I51" s="514"/>
      <c r="J51" s="448"/>
      <c r="K51" s="458"/>
      <c r="L51" s="458"/>
      <c r="M51" s="448"/>
      <c r="N51" s="458"/>
      <c r="O51" s="458"/>
      <c r="P51" s="448"/>
      <c r="Q51" s="458"/>
      <c r="R51" s="458"/>
      <c r="S51" s="448"/>
      <c r="T51" s="458"/>
      <c r="U51" s="515"/>
      <c r="V51" s="448"/>
      <c r="W51" s="458"/>
      <c r="X51" s="513"/>
      <c r="Y51" s="448"/>
      <c r="Z51" s="458"/>
      <c r="AA51" s="458"/>
      <c r="AB51" s="458"/>
      <c r="AC51" s="458"/>
      <c r="AD51" s="458"/>
      <c r="AE51" s="458"/>
      <c r="AF51" s="458"/>
      <c r="AG51" s="458"/>
      <c r="AH51" s="458"/>
      <c r="AI51" s="458"/>
      <c r="AJ51" s="458"/>
      <c r="AK51" s="458"/>
      <c r="AL51" s="458"/>
    </row>
    <row r="52">
      <c r="A52" s="447"/>
      <c r="B52" s="458"/>
      <c r="C52" s="458"/>
      <c r="D52" s="448"/>
      <c r="E52" s="458"/>
      <c r="F52" s="513"/>
      <c r="G52" s="448"/>
      <c r="H52" s="458"/>
      <c r="I52" s="514"/>
      <c r="J52" s="448"/>
      <c r="K52" s="458"/>
      <c r="L52" s="458"/>
      <c r="M52" s="448"/>
      <c r="N52" s="458"/>
      <c r="O52" s="458"/>
      <c r="P52" s="448"/>
      <c r="Q52" s="458"/>
      <c r="R52" s="458"/>
      <c r="S52" s="448"/>
      <c r="T52" s="458"/>
      <c r="U52" s="515"/>
      <c r="V52" s="448"/>
      <c r="W52" s="458"/>
      <c r="X52" s="513"/>
      <c r="Y52" s="448"/>
      <c r="Z52" s="458"/>
      <c r="AA52" s="458"/>
      <c r="AB52" s="458"/>
      <c r="AC52" s="458"/>
      <c r="AD52" s="458"/>
      <c r="AE52" s="458"/>
      <c r="AF52" s="458"/>
      <c r="AG52" s="458"/>
      <c r="AH52" s="458"/>
      <c r="AI52" s="458"/>
      <c r="AJ52" s="458"/>
      <c r="AK52" s="458"/>
      <c r="AL52" s="458"/>
    </row>
    <row r="53">
      <c r="A53" s="447"/>
      <c r="B53" s="458"/>
      <c r="C53" s="458"/>
      <c r="D53" s="448"/>
      <c r="E53" s="458"/>
      <c r="F53" s="513"/>
      <c r="G53" s="448"/>
      <c r="H53" s="458"/>
      <c r="I53" s="514"/>
      <c r="J53" s="448"/>
      <c r="K53" s="458"/>
      <c r="L53" s="458"/>
      <c r="M53" s="448"/>
      <c r="N53" s="458"/>
      <c r="O53" s="458"/>
      <c r="P53" s="448"/>
      <c r="Q53" s="458"/>
      <c r="R53" s="458"/>
      <c r="S53" s="448"/>
      <c r="T53" s="458"/>
      <c r="U53" s="515"/>
      <c r="V53" s="448"/>
      <c r="W53" s="458"/>
      <c r="X53" s="513"/>
      <c r="Y53" s="448"/>
      <c r="Z53" s="458"/>
      <c r="AA53" s="458"/>
      <c r="AB53" s="458"/>
      <c r="AC53" s="458"/>
      <c r="AD53" s="458"/>
      <c r="AE53" s="458"/>
      <c r="AF53" s="458"/>
      <c r="AG53" s="458"/>
      <c r="AH53" s="458"/>
      <c r="AI53" s="458"/>
      <c r="AJ53" s="458"/>
      <c r="AK53" s="458"/>
      <c r="AL53" s="458"/>
    </row>
    <row r="54">
      <c r="A54" s="447"/>
      <c r="B54" s="458"/>
      <c r="C54" s="458"/>
      <c r="D54" s="448"/>
      <c r="E54" s="458"/>
      <c r="F54" s="513"/>
      <c r="G54" s="448"/>
      <c r="H54" s="458"/>
      <c r="I54" s="514"/>
      <c r="J54" s="448"/>
      <c r="K54" s="458"/>
      <c r="L54" s="458"/>
      <c r="M54" s="448"/>
      <c r="N54" s="458"/>
      <c r="O54" s="458"/>
      <c r="P54" s="448"/>
      <c r="Q54" s="458"/>
      <c r="R54" s="458"/>
      <c r="S54" s="448"/>
      <c r="T54" s="458"/>
      <c r="U54" s="515"/>
      <c r="V54" s="448"/>
      <c r="W54" s="458"/>
      <c r="X54" s="513"/>
      <c r="Y54" s="448"/>
      <c r="Z54" s="458"/>
      <c r="AA54" s="458"/>
      <c r="AB54" s="458"/>
      <c r="AC54" s="458"/>
      <c r="AD54" s="458"/>
      <c r="AE54" s="458"/>
      <c r="AF54" s="458"/>
      <c r="AG54" s="458"/>
      <c r="AH54" s="458"/>
      <c r="AI54" s="458"/>
      <c r="AJ54" s="458"/>
      <c r="AK54" s="458"/>
      <c r="AL54" s="458"/>
    </row>
    <row r="55">
      <c r="A55" s="447"/>
      <c r="B55" s="458"/>
      <c r="C55" s="458"/>
      <c r="D55" s="448"/>
      <c r="E55" s="458"/>
      <c r="F55" s="513"/>
      <c r="G55" s="448"/>
      <c r="H55" s="458"/>
      <c r="I55" s="514"/>
      <c r="J55" s="448"/>
      <c r="K55" s="458"/>
      <c r="L55" s="458"/>
      <c r="M55" s="448"/>
      <c r="N55" s="458"/>
      <c r="O55" s="458"/>
      <c r="P55" s="448"/>
      <c r="Q55" s="458"/>
      <c r="R55" s="458"/>
      <c r="S55" s="448"/>
      <c r="T55" s="458"/>
      <c r="U55" s="515"/>
      <c r="V55" s="448"/>
      <c r="W55" s="458"/>
      <c r="X55" s="513"/>
      <c r="Y55" s="448"/>
      <c r="Z55" s="458"/>
      <c r="AA55" s="458"/>
      <c r="AB55" s="458"/>
      <c r="AC55" s="458"/>
      <c r="AD55" s="458"/>
      <c r="AE55" s="458"/>
      <c r="AF55" s="458"/>
      <c r="AG55" s="458"/>
      <c r="AH55" s="458"/>
      <c r="AI55" s="458"/>
      <c r="AJ55" s="458"/>
      <c r="AK55" s="458"/>
      <c r="AL55" s="458"/>
    </row>
    <row r="56">
      <c r="A56" s="447"/>
      <c r="B56" s="458"/>
      <c r="C56" s="458"/>
      <c r="D56" s="448"/>
      <c r="E56" s="458"/>
      <c r="F56" s="513"/>
      <c r="G56" s="448"/>
      <c r="H56" s="458"/>
      <c r="I56" s="514"/>
      <c r="J56" s="448"/>
      <c r="K56" s="458"/>
      <c r="L56" s="458"/>
      <c r="M56" s="448"/>
      <c r="N56" s="458"/>
      <c r="O56" s="458"/>
      <c r="P56" s="448"/>
      <c r="Q56" s="458"/>
      <c r="R56" s="458"/>
      <c r="S56" s="448"/>
      <c r="T56" s="458"/>
      <c r="U56" s="515"/>
      <c r="V56" s="448"/>
      <c r="W56" s="458"/>
      <c r="X56" s="513"/>
      <c r="Y56" s="448"/>
      <c r="Z56" s="458"/>
      <c r="AA56" s="458"/>
      <c r="AB56" s="458"/>
      <c r="AC56" s="458"/>
      <c r="AD56" s="458"/>
      <c r="AE56" s="458"/>
      <c r="AF56" s="458"/>
      <c r="AG56" s="458"/>
      <c r="AH56" s="458"/>
      <c r="AI56" s="458"/>
      <c r="AJ56" s="458"/>
      <c r="AK56" s="458"/>
      <c r="AL56" s="458"/>
    </row>
    <row r="57">
      <c r="A57" s="447"/>
      <c r="B57" s="458"/>
      <c r="C57" s="458"/>
      <c r="D57" s="448"/>
      <c r="E57" s="458"/>
      <c r="F57" s="513"/>
      <c r="G57" s="448"/>
      <c r="H57" s="458"/>
      <c r="I57" s="514"/>
      <c r="J57" s="448"/>
      <c r="K57" s="458"/>
      <c r="L57" s="458"/>
      <c r="M57" s="448"/>
      <c r="N57" s="458"/>
      <c r="O57" s="458"/>
      <c r="P57" s="448"/>
      <c r="Q57" s="458"/>
      <c r="R57" s="458"/>
      <c r="S57" s="448"/>
      <c r="T57" s="458"/>
      <c r="U57" s="515"/>
      <c r="V57" s="448"/>
      <c r="W57" s="458"/>
      <c r="X57" s="513"/>
      <c r="Y57" s="448"/>
      <c r="Z57" s="458"/>
      <c r="AA57" s="458"/>
      <c r="AB57" s="458"/>
      <c r="AC57" s="458"/>
      <c r="AD57" s="458"/>
      <c r="AE57" s="458"/>
      <c r="AF57" s="458"/>
      <c r="AG57" s="458"/>
      <c r="AH57" s="458"/>
      <c r="AI57" s="458"/>
      <c r="AJ57" s="458"/>
      <c r="AK57" s="458"/>
      <c r="AL57" s="458"/>
    </row>
    <row r="58">
      <c r="A58" s="447"/>
      <c r="B58" s="458"/>
      <c r="C58" s="458"/>
      <c r="D58" s="448"/>
      <c r="E58" s="458"/>
      <c r="F58" s="513"/>
      <c r="G58" s="448"/>
      <c r="H58" s="458"/>
      <c r="I58" s="514"/>
      <c r="J58" s="448"/>
      <c r="K58" s="458"/>
      <c r="L58" s="458"/>
      <c r="M58" s="448"/>
      <c r="N58" s="458"/>
      <c r="O58" s="458"/>
      <c r="P58" s="448"/>
      <c r="Q58" s="458"/>
      <c r="R58" s="458"/>
      <c r="S58" s="448"/>
      <c r="T58" s="458"/>
      <c r="U58" s="515"/>
      <c r="V58" s="448"/>
      <c r="W58" s="458"/>
      <c r="X58" s="513"/>
      <c r="Y58" s="448"/>
      <c r="Z58" s="458"/>
      <c r="AA58" s="458"/>
      <c r="AB58" s="458"/>
      <c r="AC58" s="458"/>
      <c r="AD58" s="458"/>
      <c r="AE58" s="458"/>
      <c r="AF58" s="458"/>
      <c r="AG58" s="458"/>
      <c r="AH58" s="458"/>
      <c r="AI58" s="458"/>
      <c r="AJ58" s="458"/>
      <c r="AK58" s="458"/>
      <c r="AL58" s="458"/>
    </row>
    <row r="59">
      <c r="A59" s="447"/>
      <c r="B59" s="458"/>
      <c r="C59" s="458"/>
      <c r="D59" s="448"/>
      <c r="E59" s="458"/>
      <c r="F59" s="513"/>
      <c r="G59" s="448"/>
      <c r="H59" s="458"/>
      <c r="I59" s="514"/>
      <c r="J59" s="448"/>
      <c r="K59" s="458"/>
      <c r="L59" s="458"/>
      <c r="M59" s="448"/>
      <c r="N59" s="458"/>
      <c r="O59" s="458"/>
      <c r="P59" s="448"/>
      <c r="Q59" s="458"/>
      <c r="R59" s="458"/>
      <c r="S59" s="448"/>
      <c r="T59" s="458"/>
      <c r="U59" s="515"/>
      <c r="V59" s="448"/>
      <c r="W59" s="458"/>
      <c r="X59" s="513"/>
      <c r="Y59" s="448"/>
      <c r="Z59" s="458"/>
      <c r="AA59" s="458"/>
      <c r="AB59" s="458"/>
      <c r="AC59" s="458"/>
      <c r="AD59" s="458"/>
      <c r="AE59" s="458"/>
      <c r="AF59" s="458"/>
      <c r="AG59" s="458"/>
      <c r="AH59" s="458"/>
      <c r="AI59" s="458"/>
      <c r="AJ59" s="458"/>
      <c r="AK59" s="458"/>
      <c r="AL59" s="458"/>
    </row>
    <row r="60">
      <c r="A60" s="447"/>
      <c r="B60" s="458"/>
      <c r="C60" s="458"/>
      <c r="D60" s="448"/>
      <c r="E60" s="458"/>
      <c r="F60" s="513"/>
      <c r="G60" s="448"/>
      <c r="H60" s="458"/>
      <c r="I60" s="514"/>
      <c r="J60" s="448"/>
      <c r="K60" s="458"/>
      <c r="L60" s="458"/>
      <c r="M60" s="448"/>
      <c r="N60" s="458"/>
      <c r="O60" s="458"/>
      <c r="P60" s="448"/>
      <c r="Q60" s="458"/>
      <c r="R60" s="458"/>
      <c r="S60" s="448"/>
      <c r="T60" s="458"/>
      <c r="U60" s="515"/>
      <c r="V60" s="448"/>
      <c r="W60" s="458"/>
      <c r="X60" s="513"/>
      <c r="Y60" s="448"/>
      <c r="Z60" s="458"/>
      <c r="AA60" s="458"/>
      <c r="AB60" s="458"/>
      <c r="AC60" s="458"/>
      <c r="AD60" s="458"/>
      <c r="AE60" s="458"/>
      <c r="AF60" s="458"/>
      <c r="AG60" s="458"/>
      <c r="AH60" s="458"/>
      <c r="AI60" s="458"/>
      <c r="AJ60" s="458"/>
      <c r="AK60" s="458"/>
      <c r="AL60" s="458"/>
    </row>
    <row r="61">
      <c r="A61" s="447"/>
      <c r="B61" s="458"/>
      <c r="C61" s="458"/>
      <c r="D61" s="448"/>
      <c r="E61" s="458"/>
      <c r="F61" s="513"/>
      <c r="G61" s="448"/>
      <c r="H61" s="458"/>
      <c r="I61" s="514"/>
      <c r="J61" s="448"/>
      <c r="K61" s="458"/>
      <c r="L61" s="458"/>
      <c r="M61" s="448"/>
      <c r="N61" s="458"/>
      <c r="O61" s="458"/>
      <c r="P61" s="448"/>
      <c r="Q61" s="458"/>
      <c r="R61" s="458"/>
      <c r="S61" s="448"/>
      <c r="T61" s="458"/>
      <c r="U61" s="515"/>
      <c r="V61" s="448"/>
      <c r="W61" s="458"/>
      <c r="X61" s="513"/>
      <c r="Y61" s="448"/>
      <c r="Z61" s="458"/>
      <c r="AA61" s="458"/>
      <c r="AB61" s="458"/>
      <c r="AC61" s="458"/>
      <c r="AD61" s="458"/>
      <c r="AE61" s="458"/>
      <c r="AF61" s="458"/>
      <c r="AG61" s="458"/>
      <c r="AH61" s="458"/>
      <c r="AI61" s="458"/>
      <c r="AJ61" s="458"/>
      <c r="AK61" s="458"/>
      <c r="AL61" s="458"/>
    </row>
    <row r="62">
      <c r="A62" s="447"/>
      <c r="B62" s="458"/>
      <c r="C62" s="458"/>
      <c r="D62" s="448"/>
      <c r="E62" s="458"/>
      <c r="F62" s="513"/>
      <c r="G62" s="448"/>
      <c r="H62" s="458"/>
      <c r="I62" s="514"/>
      <c r="J62" s="448"/>
      <c r="K62" s="458"/>
      <c r="L62" s="458"/>
      <c r="M62" s="448"/>
      <c r="N62" s="458"/>
      <c r="O62" s="458"/>
      <c r="P62" s="448"/>
      <c r="Q62" s="458"/>
      <c r="R62" s="458"/>
      <c r="S62" s="448"/>
      <c r="T62" s="458"/>
      <c r="U62" s="515"/>
      <c r="V62" s="448"/>
      <c r="W62" s="458"/>
      <c r="X62" s="513"/>
      <c r="Y62" s="448"/>
      <c r="Z62" s="458"/>
      <c r="AA62" s="458"/>
      <c r="AB62" s="458"/>
      <c r="AC62" s="458"/>
      <c r="AD62" s="458"/>
      <c r="AE62" s="458"/>
      <c r="AF62" s="458"/>
      <c r="AG62" s="458"/>
      <c r="AH62" s="458"/>
      <c r="AI62" s="458"/>
      <c r="AJ62" s="458"/>
      <c r="AK62" s="458"/>
      <c r="AL62" s="458"/>
    </row>
    <row r="63">
      <c r="A63" s="447"/>
      <c r="B63" s="458"/>
      <c r="C63" s="458"/>
      <c r="D63" s="448"/>
      <c r="E63" s="458"/>
      <c r="F63" s="513"/>
      <c r="G63" s="448"/>
      <c r="H63" s="458"/>
      <c r="I63" s="514"/>
      <c r="J63" s="448"/>
      <c r="K63" s="458"/>
      <c r="L63" s="458"/>
      <c r="M63" s="448"/>
      <c r="N63" s="458"/>
      <c r="O63" s="458"/>
      <c r="P63" s="448"/>
      <c r="Q63" s="458"/>
      <c r="R63" s="458"/>
      <c r="S63" s="448"/>
      <c r="T63" s="458"/>
      <c r="U63" s="515"/>
      <c r="V63" s="448"/>
      <c r="W63" s="458"/>
      <c r="X63" s="513"/>
      <c r="Y63" s="448"/>
      <c r="Z63" s="458"/>
      <c r="AA63" s="458"/>
      <c r="AB63" s="458"/>
      <c r="AC63" s="458"/>
      <c r="AD63" s="458"/>
      <c r="AE63" s="458"/>
      <c r="AF63" s="458"/>
      <c r="AG63" s="458"/>
      <c r="AH63" s="458"/>
      <c r="AI63" s="458"/>
      <c r="AJ63" s="458"/>
      <c r="AK63" s="458"/>
      <c r="AL63" s="458"/>
    </row>
    <row r="64">
      <c r="A64" s="447"/>
      <c r="B64" s="458"/>
      <c r="C64" s="458"/>
      <c r="D64" s="448"/>
      <c r="E64" s="458"/>
      <c r="F64" s="513"/>
      <c r="G64" s="448"/>
      <c r="H64" s="458"/>
      <c r="I64" s="514"/>
      <c r="J64" s="448"/>
      <c r="K64" s="458"/>
      <c r="L64" s="458"/>
      <c r="M64" s="448"/>
      <c r="N64" s="458"/>
      <c r="O64" s="458"/>
      <c r="P64" s="448"/>
      <c r="Q64" s="458"/>
      <c r="R64" s="458"/>
      <c r="S64" s="448"/>
      <c r="T64" s="458"/>
      <c r="U64" s="515"/>
      <c r="V64" s="448"/>
      <c r="W64" s="458"/>
      <c r="X64" s="513"/>
      <c r="Y64" s="448"/>
      <c r="Z64" s="458"/>
      <c r="AA64" s="458"/>
      <c r="AB64" s="458"/>
      <c r="AC64" s="458"/>
      <c r="AD64" s="458"/>
      <c r="AE64" s="458"/>
      <c r="AF64" s="458"/>
      <c r="AG64" s="458"/>
      <c r="AH64" s="458"/>
      <c r="AI64" s="458"/>
      <c r="AJ64" s="458"/>
      <c r="AK64" s="458"/>
      <c r="AL64" s="458"/>
    </row>
    <row r="65">
      <c r="A65" s="447"/>
      <c r="B65" s="458"/>
      <c r="C65" s="458"/>
      <c r="D65" s="448"/>
      <c r="E65" s="458"/>
      <c r="F65" s="513"/>
      <c r="G65" s="448"/>
      <c r="H65" s="458"/>
      <c r="I65" s="514"/>
      <c r="J65" s="448"/>
      <c r="K65" s="458"/>
      <c r="L65" s="458"/>
      <c r="M65" s="448"/>
      <c r="N65" s="458"/>
      <c r="O65" s="458"/>
      <c r="P65" s="448"/>
      <c r="Q65" s="458"/>
      <c r="R65" s="458"/>
      <c r="S65" s="448"/>
      <c r="T65" s="458"/>
      <c r="U65" s="515"/>
      <c r="V65" s="448"/>
      <c r="W65" s="458"/>
      <c r="X65" s="513"/>
      <c r="Y65" s="448"/>
      <c r="Z65" s="458"/>
      <c r="AA65" s="458"/>
      <c r="AB65" s="458"/>
      <c r="AC65" s="458"/>
      <c r="AD65" s="458"/>
      <c r="AE65" s="458"/>
      <c r="AF65" s="458"/>
      <c r="AG65" s="458"/>
      <c r="AH65" s="458"/>
      <c r="AI65" s="458"/>
      <c r="AJ65" s="458"/>
      <c r="AK65" s="458"/>
      <c r="AL65" s="458"/>
    </row>
    <row r="66">
      <c r="A66" s="447"/>
      <c r="B66" s="458"/>
      <c r="C66" s="458"/>
      <c r="D66" s="448"/>
      <c r="E66" s="458"/>
      <c r="F66" s="513"/>
      <c r="G66" s="448"/>
      <c r="H66" s="458"/>
      <c r="I66" s="514"/>
      <c r="J66" s="448"/>
      <c r="K66" s="458"/>
      <c r="L66" s="458"/>
      <c r="M66" s="448"/>
      <c r="N66" s="458"/>
      <c r="O66" s="458"/>
      <c r="P66" s="448"/>
      <c r="Q66" s="458"/>
      <c r="R66" s="458"/>
      <c r="S66" s="448"/>
      <c r="T66" s="458"/>
      <c r="U66" s="515"/>
      <c r="V66" s="448"/>
      <c r="W66" s="458"/>
      <c r="X66" s="513"/>
      <c r="Y66" s="448"/>
      <c r="Z66" s="458"/>
      <c r="AA66" s="458"/>
      <c r="AB66" s="458"/>
      <c r="AC66" s="458"/>
      <c r="AD66" s="458"/>
      <c r="AE66" s="458"/>
      <c r="AF66" s="458"/>
      <c r="AG66" s="458"/>
      <c r="AH66" s="458"/>
      <c r="AI66" s="458"/>
      <c r="AJ66" s="458"/>
      <c r="AK66" s="458"/>
      <c r="AL66" s="458"/>
    </row>
    <row r="67">
      <c r="A67" s="447"/>
      <c r="B67" s="458"/>
      <c r="C67" s="458"/>
      <c r="D67" s="448"/>
      <c r="E67" s="458"/>
      <c r="F67" s="513"/>
      <c r="G67" s="448"/>
      <c r="H67" s="458"/>
      <c r="I67" s="514"/>
      <c r="J67" s="448"/>
      <c r="K67" s="458"/>
      <c r="L67" s="458"/>
      <c r="M67" s="448"/>
      <c r="N67" s="458"/>
      <c r="O67" s="458"/>
      <c r="P67" s="448"/>
      <c r="Q67" s="458"/>
      <c r="R67" s="458"/>
      <c r="S67" s="448"/>
      <c r="T67" s="458"/>
      <c r="U67" s="515"/>
      <c r="V67" s="448"/>
      <c r="W67" s="458"/>
      <c r="X67" s="513"/>
      <c r="Y67" s="448"/>
      <c r="Z67" s="458"/>
      <c r="AA67" s="458"/>
      <c r="AB67" s="458"/>
      <c r="AC67" s="458"/>
      <c r="AD67" s="458"/>
      <c r="AE67" s="458"/>
      <c r="AF67" s="458"/>
      <c r="AG67" s="458"/>
      <c r="AH67" s="458"/>
      <c r="AI67" s="458"/>
      <c r="AJ67" s="458"/>
      <c r="AK67" s="458"/>
      <c r="AL67" s="458"/>
    </row>
    <row r="68">
      <c r="A68" s="447"/>
      <c r="B68" s="458"/>
      <c r="C68" s="458"/>
      <c r="D68" s="448"/>
      <c r="E68" s="458"/>
      <c r="F68" s="513"/>
      <c r="G68" s="448"/>
      <c r="H68" s="458"/>
      <c r="I68" s="514"/>
      <c r="J68" s="448"/>
      <c r="K68" s="458"/>
      <c r="L68" s="458"/>
      <c r="M68" s="448"/>
      <c r="N68" s="458"/>
      <c r="O68" s="458"/>
      <c r="P68" s="448"/>
      <c r="Q68" s="458"/>
      <c r="R68" s="458"/>
      <c r="S68" s="448"/>
      <c r="T68" s="458"/>
      <c r="U68" s="515"/>
      <c r="V68" s="448"/>
      <c r="W68" s="458"/>
      <c r="X68" s="513"/>
      <c r="Y68" s="448"/>
      <c r="Z68" s="458"/>
      <c r="AA68" s="458"/>
      <c r="AB68" s="458"/>
      <c r="AC68" s="458"/>
      <c r="AD68" s="458"/>
      <c r="AE68" s="458"/>
      <c r="AF68" s="458"/>
      <c r="AG68" s="458"/>
      <c r="AH68" s="458"/>
      <c r="AI68" s="458"/>
      <c r="AJ68" s="458"/>
      <c r="AK68" s="458"/>
      <c r="AL68" s="458"/>
    </row>
    <row r="69">
      <c r="A69" s="447"/>
      <c r="B69" s="458"/>
      <c r="C69" s="458"/>
      <c r="D69" s="448"/>
      <c r="E69" s="458"/>
      <c r="F69" s="513"/>
      <c r="G69" s="448"/>
      <c r="H69" s="458"/>
      <c r="I69" s="514"/>
      <c r="J69" s="448"/>
      <c r="K69" s="458"/>
      <c r="L69" s="458"/>
      <c r="M69" s="448"/>
      <c r="N69" s="458"/>
      <c r="O69" s="458"/>
      <c r="P69" s="448"/>
      <c r="Q69" s="458"/>
      <c r="R69" s="458"/>
      <c r="S69" s="448"/>
      <c r="T69" s="458"/>
      <c r="U69" s="515"/>
      <c r="V69" s="448"/>
      <c r="W69" s="458"/>
      <c r="X69" s="513"/>
      <c r="Y69" s="448"/>
      <c r="Z69" s="458"/>
      <c r="AA69" s="458"/>
      <c r="AB69" s="458"/>
      <c r="AC69" s="458"/>
      <c r="AD69" s="458"/>
      <c r="AE69" s="458"/>
      <c r="AF69" s="458"/>
      <c r="AG69" s="458"/>
      <c r="AH69" s="458"/>
      <c r="AI69" s="458"/>
      <c r="AJ69" s="458"/>
      <c r="AK69" s="458"/>
      <c r="AL69" s="458"/>
    </row>
    <row r="70">
      <c r="A70" s="447"/>
      <c r="B70" s="458"/>
      <c r="C70" s="458"/>
      <c r="D70" s="448"/>
      <c r="E70" s="458"/>
      <c r="F70" s="513"/>
      <c r="G70" s="448"/>
      <c r="H70" s="458"/>
      <c r="I70" s="514"/>
      <c r="J70" s="448"/>
      <c r="K70" s="458"/>
      <c r="L70" s="458"/>
      <c r="M70" s="448"/>
      <c r="N70" s="458"/>
      <c r="O70" s="458"/>
      <c r="P70" s="448"/>
      <c r="Q70" s="458"/>
      <c r="R70" s="458"/>
      <c r="S70" s="448"/>
      <c r="T70" s="458"/>
      <c r="U70" s="515"/>
      <c r="V70" s="448"/>
      <c r="W70" s="458"/>
      <c r="X70" s="513"/>
      <c r="Y70" s="448"/>
      <c r="Z70" s="458"/>
      <c r="AA70" s="458"/>
      <c r="AB70" s="458"/>
      <c r="AC70" s="458"/>
      <c r="AD70" s="458"/>
      <c r="AE70" s="458"/>
      <c r="AF70" s="458"/>
      <c r="AG70" s="458"/>
      <c r="AH70" s="458"/>
      <c r="AI70" s="458"/>
      <c r="AJ70" s="458"/>
      <c r="AK70" s="458"/>
      <c r="AL70" s="458"/>
    </row>
    <row r="71">
      <c r="A71" s="447"/>
      <c r="B71" s="458"/>
      <c r="C71" s="458"/>
      <c r="D71" s="448"/>
      <c r="E71" s="458"/>
      <c r="F71" s="513"/>
      <c r="G71" s="448"/>
      <c r="H71" s="458"/>
      <c r="I71" s="514"/>
      <c r="J71" s="448"/>
      <c r="K71" s="458"/>
      <c r="L71" s="458"/>
      <c r="M71" s="448"/>
      <c r="N71" s="458"/>
      <c r="O71" s="458"/>
      <c r="P71" s="448"/>
      <c r="Q71" s="458"/>
      <c r="R71" s="458"/>
      <c r="S71" s="448"/>
      <c r="T71" s="458"/>
      <c r="U71" s="515"/>
      <c r="V71" s="448"/>
      <c r="W71" s="458"/>
      <c r="X71" s="513"/>
      <c r="Y71" s="448"/>
      <c r="Z71" s="458"/>
      <c r="AA71" s="458"/>
      <c r="AB71" s="458"/>
      <c r="AC71" s="458"/>
      <c r="AD71" s="458"/>
      <c r="AE71" s="458"/>
      <c r="AF71" s="458"/>
      <c r="AG71" s="458"/>
      <c r="AH71" s="458"/>
      <c r="AI71" s="458"/>
      <c r="AJ71" s="458"/>
      <c r="AK71" s="458"/>
      <c r="AL71" s="458"/>
    </row>
    <row r="72">
      <c r="A72" s="447"/>
      <c r="B72" s="458"/>
      <c r="C72" s="458"/>
      <c r="D72" s="448"/>
      <c r="E72" s="458"/>
      <c r="F72" s="513"/>
      <c r="G72" s="448"/>
      <c r="H72" s="458"/>
      <c r="I72" s="514"/>
      <c r="J72" s="448"/>
      <c r="K72" s="458"/>
      <c r="L72" s="458"/>
      <c r="M72" s="448"/>
      <c r="N72" s="458"/>
      <c r="O72" s="458"/>
      <c r="P72" s="448"/>
      <c r="Q72" s="458"/>
      <c r="R72" s="458"/>
      <c r="S72" s="448"/>
      <c r="T72" s="458"/>
      <c r="U72" s="515"/>
      <c r="V72" s="448"/>
      <c r="W72" s="458"/>
      <c r="X72" s="513"/>
      <c r="Y72" s="448"/>
      <c r="Z72" s="458"/>
      <c r="AA72" s="458"/>
      <c r="AB72" s="458"/>
      <c r="AC72" s="458"/>
      <c r="AD72" s="458"/>
      <c r="AE72" s="458"/>
      <c r="AF72" s="458"/>
      <c r="AG72" s="458"/>
      <c r="AH72" s="458"/>
      <c r="AI72" s="458"/>
      <c r="AJ72" s="458"/>
      <c r="AK72" s="458"/>
      <c r="AL72" s="458"/>
    </row>
    <row r="73">
      <c r="A73" s="447"/>
      <c r="B73" s="458"/>
      <c r="C73" s="458"/>
      <c r="D73" s="448"/>
      <c r="E73" s="458"/>
      <c r="F73" s="513"/>
      <c r="G73" s="448"/>
      <c r="H73" s="458"/>
      <c r="I73" s="514"/>
      <c r="J73" s="448"/>
      <c r="K73" s="458"/>
      <c r="L73" s="458"/>
      <c r="M73" s="448"/>
      <c r="N73" s="458"/>
      <c r="O73" s="458"/>
      <c r="P73" s="448"/>
      <c r="Q73" s="458"/>
      <c r="R73" s="458"/>
      <c r="S73" s="448"/>
      <c r="T73" s="458"/>
      <c r="U73" s="515"/>
      <c r="V73" s="448"/>
      <c r="W73" s="458"/>
      <c r="X73" s="513"/>
      <c r="Y73" s="448"/>
      <c r="Z73" s="458"/>
      <c r="AA73" s="458"/>
      <c r="AB73" s="458"/>
      <c r="AC73" s="458"/>
      <c r="AD73" s="458"/>
      <c r="AE73" s="458"/>
      <c r="AF73" s="458"/>
      <c r="AG73" s="458"/>
      <c r="AH73" s="458"/>
      <c r="AI73" s="458"/>
      <c r="AJ73" s="458"/>
      <c r="AK73" s="458"/>
      <c r="AL73" s="458"/>
    </row>
    <row r="74">
      <c r="A74" s="447"/>
      <c r="B74" s="458"/>
      <c r="C74" s="458"/>
      <c r="D74" s="448"/>
      <c r="E74" s="458"/>
      <c r="F74" s="513"/>
      <c r="G74" s="448"/>
      <c r="H74" s="458"/>
      <c r="I74" s="514"/>
      <c r="J74" s="448"/>
      <c r="K74" s="458"/>
      <c r="L74" s="458"/>
      <c r="M74" s="448"/>
      <c r="N74" s="458"/>
      <c r="O74" s="458"/>
      <c r="P74" s="448"/>
      <c r="Q74" s="458"/>
      <c r="R74" s="458"/>
      <c r="S74" s="448"/>
      <c r="T74" s="458"/>
      <c r="U74" s="515"/>
      <c r="V74" s="448"/>
      <c r="W74" s="458"/>
      <c r="X74" s="513"/>
      <c r="Y74" s="448"/>
      <c r="Z74" s="458"/>
      <c r="AA74" s="458"/>
      <c r="AB74" s="458"/>
      <c r="AC74" s="458"/>
      <c r="AD74" s="458"/>
      <c r="AE74" s="458"/>
      <c r="AF74" s="458"/>
      <c r="AG74" s="458"/>
      <c r="AH74" s="458"/>
      <c r="AI74" s="458"/>
      <c r="AJ74" s="458"/>
      <c r="AK74" s="458"/>
      <c r="AL74" s="458"/>
    </row>
    <row r="75">
      <c r="A75" s="447"/>
      <c r="B75" s="458"/>
      <c r="C75" s="458"/>
      <c r="D75" s="448"/>
      <c r="E75" s="458"/>
      <c r="F75" s="513"/>
      <c r="G75" s="448"/>
      <c r="H75" s="458"/>
      <c r="I75" s="514"/>
      <c r="J75" s="448"/>
      <c r="K75" s="458"/>
      <c r="L75" s="458"/>
      <c r="M75" s="448"/>
      <c r="N75" s="458"/>
      <c r="O75" s="458"/>
      <c r="P75" s="448"/>
      <c r="Q75" s="458"/>
      <c r="R75" s="458"/>
      <c r="S75" s="448"/>
      <c r="T75" s="458"/>
      <c r="U75" s="515"/>
      <c r="V75" s="448"/>
      <c r="W75" s="458"/>
      <c r="X75" s="513"/>
      <c r="Y75" s="448"/>
      <c r="Z75" s="458"/>
      <c r="AA75" s="458"/>
      <c r="AB75" s="458"/>
      <c r="AC75" s="458"/>
      <c r="AD75" s="458"/>
      <c r="AE75" s="458"/>
      <c r="AF75" s="458"/>
      <c r="AG75" s="458"/>
      <c r="AH75" s="458"/>
      <c r="AI75" s="458"/>
      <c r="AJ75" s="458"/>
      <c r="AK75" s="458"/>
      <c r="AL75" s="458"/>
    </row>
    <row r="76">
      <c r="A76" s="447"/>
      <c r="B76" s="458"/>
      <c r="C76" s="458"/>
      <c r="D76" s="448"/>
      <c r="E76" s="458"/>
      <c r="F76" s="513"/>
      <c r="G76" s="448"/>
      <c r="H76" s="458"/>
      <c r="I76" s="514"/>
      <c r="J76" s="448"/>
      <c r="K76" s="458"/>
      <c r="L76" s="458"/>
      <c r="M76" s="448"/>
      <c r="N76" s="458"/>
      <c r="O76" s="458"/>
      <c r="P76" s="448"/>
      <c r="Q76" s="458"/>
      <c r="R76" s="458"/>
      <c r="S76" s="448"/>
      <c r="T76" s="458"/>
      <c r="U76" s="515"/>
      <c r="V76" s="448"/>
      <c r="W76" s="458"/>
      <c r="X76" s="513"/>
      <c r="Y76" s="448"/>
      <c r="Z76" s="458"/>
      <c r="AA76" s="458"/>
      <c r="AB76" s="458"/>
      <c r="AC76" s="458"/>
      <c r="AD76" s="458"/>
      <c r="AE76" s="458"/>
      <c r="AF76" s="458"/>
      <c r="AG76" s="458"/>
      <c r="AH76" s="458"/>
      <c r="AI76" s="458"/>
      <c r="AJ76" s="458"/>
      <c r="AK76" s="458"/>
      <c r="AL76" s="458"/>
    </row>
    <row r="77">
      <c r="A77" s="447"/>
      <c r="B77" s="458"/>
      <c r="C77" s="458"/>
      <c r="D77" s="448"/>
      <c r="E77" s="458"/>
      <c r="F77" s="513"/>
      <c r="G77" s="448"/>
      <c r="H77" s="458"/>
      <c r="I77" s="514"/>
      <c r="J77" s="448"/>
      <c r="K77" s="458"/>
      <c r="L77" s="458"/>
      <c r="M77" s="448"/>
      <c r="N77" s="458"/>
      <c r="O77" s="458"/>
      <c r="P77" s="448"/>
      <c r="Q77" s="458"/>
      <c r="R77" s="458"/>
      <c r="S77" s="448"/>
      <c r="T77" s="458"/>
      <c r="U77" s="515"/>
      <c r="V77" s="448"/>
      <c r="W77" s="458"/>
      <c r="X77" s="513"/>
      <c r="Y77" s="448"/>
      <c r="Z77" s="458"/>
      <c r="AA77" s="458"/>
      <c r="AB77" s="458"/>
      <c r="AC77" s="458"/>
      <c r="AD77" s="458"/>
      <c r="AE77" s="458"/>
      <c r="AF77" s="458"/>
      <c r="AG77" s="458"/>
      <c r="AH77" s="458"/>
      <c r="AI77" s="458"/>
      <c r="AJ77" s="458"/>
      <c r="AK77" s="458"/>
      <c r="AL77" s="458"/>
    </row>
    <row r="78">
      <c r="A78" s="447"/>
      <c r="B78" s="458"/>
      <c r="C78" s="458"/>
      <c r="D78" s="448"/>
      <c r="E78" s="458"/>
      <c r="F78" s="513"/>
      <c r="G78" s="448"/>
      <c r="H78" s="458"/>
      <c r="I78" s="514"/>
      <c r="J78" s="448"/>
      <c r="K78" s="458"/>
      <c r="L78" s="458"/>
      <c r="M78" s="448"/>
      <c r="N78" s="458"/>
      <c r="O78" s="458"/>
      <c r="P78" s="448"/>
      <c r="Q78" s="458"/>
      <c r="R78" s="458"/>
      <c r="S78" s="448"/>
      <c r="T78" s="458"/>
      <c r="U78" s="515"/>
      <c r="V78" s="448"/>
      <c r="W78" s="458"/>
      <c r="X78" s="513"/>
      <c r="Y78" s="44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  <c r="AK78" s="458"/>
      <c r="AL78" s="458"/>
    </row>
    <row r="79">
      <c r="A79" s="447"/>
      <c r="B79" s="458"/>
      <c r="C79" s="458"/>
      <c r="D79" s="448"/>
      <c r="E79" s="458"/>
      <c r="F79" s="513"/>
      <c r="G79" s="448"/>
      <c r="H79" s="458"/>
      <c r="I79" s="514"/>
      <c r="J79" s="448"/>
      <c r="K79" s="458"/>
      <c r="L79" s="458"/>
      <c r="M79" s="448"/>
      <c r="N79" s="458"/>
      <c r="O79" s="458"/>
      <c r="P79" s="448"/>
      <c r="Q79" s="458"/>
      <c r="R79" s="458"/>
      <c r="S79" s="448"/>
      <c r="T79" s="458"/>
      <c r="U79" s="515"/>
      <c r="V79" s="448"/>
      <c r="W79" s="458"/>
      <c r="X79" s="513"/>
      <c r="Y79" s="448"/>
      <c r="Z79" s="458"/>
      <c r="AA79" s="458"/>
      <c r="AB79" s="458"/>
      <c r="AC79" s="458"/>
      <c r="AD79" s="458"/>
      <c r="AE79" s="458"/>
      <c r="AF79" s="458"/>
      <c r="AG79" s="458"/>
      <c r="AH79" s="458"/>
      <c r="AI79" s="458"/>
      <c r="AJ79" s="458"/>
      <c r="AK79" s="458"/>
      <c r="AL79" s="458"/>
    </row>
    <row r="80">
      <c r="A80" s="447"/>
      <c r="B80" s="458"/>
      <c r="C80" s="458"/>
      <c r="D80" s="448"/>
      <c r="E80" s="458"/>
      <c r="F80" s="513"/>
      <c r="G80" s="448"/>
      <c r="H80" s="458"/>
      <c r="I80" s="514"/>
      <c r="J80" s="448"/>
      <c r="K80" s="458"/>
      <c r="L80" s="458"/>
      <c r="M80" s="448"/>
      <c r="N80" s="458"/>
      <c r="O80" s="458"/>
      <c r="P80" s="448"/>
      <c r="Q80" s="458"/>
      <c r="R80" s="458"/>
      <c r="S80" s="448"/>
      <c r="T80" s="458"/>
      <c r="U80" s="515"/>
      <c r="V80" s="448"/>
      <c r="W80" s="458"/>
      <c r="X80" s="513"/>
      <c r="Y80" s="448"/>
      <c r="Z80" s="458"/>
      <c r="AA80" s="458"/>
      <c r="AB80" s="458"/>
      <c r="AC80" s="458"/>
      <c r="AD80" s="458"/>
      <c r="AE80" s="458"/>
      <c r="AF80" s="458"/>
      <c r="AG80" s="458"/>
      <c r="AH80" s="458"/>
      <c r="AI80" s="458"/>
      <c r="AJ80" s="458"/>
      <c r="AK80" s="458"/>
      <c r="AL80" s="458"/>
    </row>
    <row r="81">
      <c r="A81" s="447"/>
      <c r="B81" s="458"/>
      <c r="C81" s="458"/>
      <c r="D81" s="448"/>
      <c r="E81" s="458"/>
      <c r="F81" s="513"/>
      <c r="G81" s="448"/>
      <c r="H81" s="458"/>
      <c r="I81" s="514"/>
      <c r="J81" s="448"/>
      <c r="K81" s="458"/>
      <c r="L81" s="458"/>
      <c r="M81" s="448"/>
      <c r="N81" s="458"/>
      <c r="O81" s="458"/>
      <c r="P81" s="448"/>
      <c r="Q81" s="458"/>
      <c r="R81" s="458"/>
      <c r="S81" s="448"/>
      <c r="T81" s="458"/>
      <c r="U81" s="515"/>
      <c r="V81" s="448"/>
      <c r="W81" s="458"/>
      <c r="X81" s="513"/>
      <c r="Y81" s="448"/>
      <c r="Z81" s="458"/>
      <c r="AA81" s="458"/>
      <c r="AB81" s="458"/>
      <c r="AC81" s="458"/>
      <c r="AD81" s="458"/>
      <c r="AE81" s="458"/>
      <c r="AF81" s="458"/>
      <c r="AG81" s="458"/>
      <c r="AH81" s="458"/>
      <c r="AI81" s="458"/>
      <c r="AJ81" s="458"/>
      <c r="AK81" s="458"/>
      <c r="AL81" s="458"/>
    </row>
    <row r="82">
      <c r="A82" s="447"/>
      <c r="B82" s="458"/>
      <c r="C82" s="458"/>
      <c r="D82" s="448"/>
      <c r="E82" s="458"/>
      <c r="F82" s="513"/>
      <c r="G82" s="448"/>
      <c r="H82" s="458"/>
      <c r="I82" s="514"/>
      <c r="J82" s="448"/>
      <c r="K82" s="458"/>
      <c r="L82" s="458"/>
      <c r="M82" s="448"/>
      <c r="N82" s="458"/>
      <c r="O82" s="458"/>
      <c r="P82" s="448"/>
      <c r="Q82" s="458"/>
      <c r="R82" s="458"/>
      <c r="S82" s="448"/>
      <c r="T82" s="458"/>
      <c r="U82" s="515"/>
      <c r="V82" s="448"/>
      <c r="W82" s="458"/>
      <c r="X82" s="513"/>
      <c r="Y82" s="448"/>
      <c r="Z82" s="458"/>
      <c r="AA82" s="458"/>
      <c r="AB82" s="458"/>
      <c r="AC82" s="458"/>
      <c r="AD82" s="458"/>
      <c r="AE82" s="458"/>
      <c r="AF82" s="458"/>
      <c r="AG82" s="458"/>
      <c r="AH82" s="458"/>
      <c r="AI82" s="458"/>
      <c r="AJ82" s="458"/>
      <c r="AK82" s="458"/>
      <c r="AL82" s="458"/>
    </row>
    <row r="83">
      <c r="A83" s="447"/>
      <c r="B83" s="458"/>
      <c r="C83" s="458"/>
      <c r="D83" s="448"/>
      <c r="E83" s="458"/>
      <c r="F83" s="513"/>
      <c r="G83" s="448"/>
      <c r="H83" s="458"/>
      <c r="I83" s="514"/>
      <c r="J83" s="448"/>
      <c r="K83" s="458"/>
      <c r="L83" s="458"/>
      <c r="M83" s="448"/>
      <c r="N83" s="458"/>
      <c r="O83" s="458"/>
      <c r="P83" s="448"/>
      <c r="Q83" s="458"/>
      <c r="R83" s="458"/>
      <c r="S83" s="448"/>
      <c r="T83" s="458"/>
      <c r="U83" s="515"/>
      <c r="V83" s="448"/>
      <c r="W83" s="458"/>
      <c r="X83" s="513"/>
      <c r="Y83" s="44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</row>
    <row r="84">
      <c r="A84" s="447"/>
      <c r="B84" s="458"/>
      <c r="C84" s="458"/>
      <c r="D84" s="448"/>
      <c r="E84" s="458"/>
      <c r="F84" s="513"/>
      <c r="G84" s="448"/>
      <c r="H84" s="458"/>
      <c r="I84" s="514"/>
      <c r="J84" s="448"/>
      <c r="K84" s="458"/>
      <c r="L84" s="458"/>
      <c r="M84" s="448"/>
      <c r="N84" s="458"/>
      <c r="O84" s="458"/>
      <c r="P84" s="448"/>
      <c r="Q84" s="458"/>
      <c r="R84" s="458"/>
      <c r="S84" s="448"/>
      <c r="T84" s="458"/>
      <c r="U84" s="515"/>
      <c r="V84" s="448"/>
      <c r="W84" s="458"/>
      <c r="X84" s="513"/>
      <c r="Y84" s="448"/>
      <c r="Z84" s="458"/>
      <c r="AA84" s="458"/>
      <c r="AB84" s="458"/>
      <c r="AC84" s="458"/>
      <c r="AD84" s="458"/>
      <c r="AE84" s="458"/>
      <c r="AF84" s="458"/>
      <c r="AG84" s="458"/>
      <c r="AH84" s="458"/>
      <c r="AI84" s="458"/>
      <c r="AJ84" s="458"/>
      <c r="AK84" s="458"/>
      <c r="AL84" s="458"/>
    </row>
    <row r="85">
      <c r="A85" s="447"/>
      <c r="B85" s="458"/>
      <c r="C85" s="458"/>
      <c r="D85" s="448"/>
      <c r="E85" s="458"/>
      <c r="F85" s="513"/>
      <c r="G85" s="448"/>
      <c r="H85" s="458"/>
      <c r="I85" s="514"/>
      <c r="J85" s="448"/>
      <c r="K85" s="458"/>
      <c r="L85" s="458"/>
      <c r="M85" s="448"/>
      <c r="N85" s="458"/>
      <c r="O85" s="458"/>
      <c r="P85" s="448"/>
      <c r="Q85" s="458"/>
      <c r="R85" s="458"/>
      <c r="S85" s="448"/>
      <c r="T85" s="458"/>
      <c r="U85" s="515"/>
      <c r="V85" s="448"/>
      <c r="W85" s="458"/>
      <c r="X85" s="513"/>
      <c r="Y85" s="448"/>
      <c r="Z85" s="458"/>
      <c r="AA85" s="458"/>
      <c r="AB85" s="458"/>
      <c r="AC85" s="458"/>
      <c r="AD85" s="458"/>
      <c r="AE85" s="458"/>
      <c r="AF85" s="458"/>
      <c r="AG85" s="458"/>
      <c r="AH85" s="458"/>
      <c r="AI85" s="458"/>
      <c r="AJ85" s="458"/>
      <c r="AK85" s="458"/>
      <c r="AL85" s="458"/>
    </row>
    <row r="86">
      <c r="A86" s="447"/>
      <c r="B86" s="458"/>
      <c r="C86" s="458"/>
      <c r="D86" s="448"/>
      <c r="E86" s="458"/>
      <c r="F86" s="513"/>
      <c r="G86" s="448"/>
      <c r="H86" s="458"/>
      <c r="I86" s="514"/>
      <c r="J86" s="448"/>
      <c r="K86" s="458"/>
      <c r="L86" s="458"/>
      <c r="M86" s="448"/>
      <c r="N86" s="458"/>
      <c r="O86" s="458"/>
      <c r="P86" s="448"/>
      <c r="Q86" s="458"/>
      <c r="R86" s="458"/>
      <c r="S86" s="448"/>
      <c r="T86" s="458"/>
      <c r="U86" s="515"/>
      <c r="V86" s="448"/>
      <c r="W86" s="458"/>
      <c r="X86" s="513"/>
      <c r="Y86" s="448"/>
      <c r="Z86" s="458"/>
      <c r="AA86" s="458"/>
      <c r="AB86" s="458"/>
      <c r="AC86" s="458"/>
      <c r="AD86" s="458"/>
      <c r="AE86" s="458"/>
      <c r="AF86" s="458"/>
      <c r="AG86" s="458"/>
      <c r="AH86" s="458"/>
      <c r="AI86" s="458"/>
      <c r="AJ86" s="458"/>
      <c r="AK86" s="458"/>
      <c r="AL86" s="458"/>
    </row>
    <row r="87">
      <c r="A87" s="447"/>
      <c r="B87" s="458"/>
      <c r="C87" s="458"/>
      <c r="D87" s="448"/>
      <c r="E87" s="458"/>
      <c r="F87" s="513"/>
      <c r="G87" s="448"/>
      <c r="H87" s="458"/>
      <c r="I87" s="514"/>
      <c r="J87" s="448"/>
      <c r="K87" s="458"/>
      <c r="L87" s="458"/>
      <c r="M87" s="448"/>
      <c r="N87" s="458"/>
      <c r="O87" s="458"/>
      <c r="P87" s="448"/>
      <c r="Q87" s="458"/>
      <c r="R87" s="458"/>
      <c r="S87" s="448"/>
      <c r="T87" s="458"/>
      <c r="U87" s="515"/>
      <c r="V87" s="448"/>
      <c r="W87" s="458"/>
      <c r="X87" s="513"/>
      <c r="Y87" s="448"/>
      <c r="Z87" s="458"/>
      <c r="AA87" s="458"/>
      <c r="AB87" s="458"/>
      <c r="AC87" s="458"/>
      <c r="AD87" s="458"/>
      <c r="AE87" s="458"/>
      <c r="AF87" s="458"/>
      <c r="AG87" s="458"/>
      <c r="AH87" s="458"/>
      <c r="AI87" s="458"/>
      <c r="AJ87" s="458"/>
      <c r="AK87" s="458"/>
      <c r="AL87" s="458"/>
    </row>
    <row r="88">
      <c r="A88" s="447"/>
      <c r="B88" s="458"/>
      <c r="C88" s="458"/>
      <c r="D88" s="448"/>
      <c r="E88" s="458"/>
      <c r="F88" s="513"/>
      <c r="G88" s="448"/>
      <c r="H88" s="458"/>
      <c r="I88" s="514"/>
      <c r="J88" s="448"/>
      <c r="K88" s="458"/>
      <c r="L88" s="458"/>
      <c r="M88" s="448"/>
      <c r="N88" s="458"/>
      <c r="O88" s="458"/>
      <c r="P88" s="448"/>
      <c r="Q88" s="458"/>
      <c r="R88" s="458"/>
      <c r="S88" s="448"/>
      <c r="T88" s="458"/>
      <c r="U88" s="515"/>
      <c r="V88" s="448"/>
      <c r="W88" s="458"/>
      <c r="X88" s="513"/>
      <c r="Y88" s="448"/>
      <c r="Z88" s="458"/>
      <c r="AA88" s="458"/>
      <c r="AB88" s="458"/>
      <c r="AC88" s="458"/>
      <c r="AD88" s="458"/>
      <c r="AE88" s="458"/>
      <c r="AF88" s="458"/>
      <c r="AG88" s="458"/>
      <c r="AH88" s="458"/>
      <c r="AI88" s="458"/>
      <c r="AJ88" s="458"/>
      <c r="AK88" s="458"/>
      <c r="AL88" s="458"/>
    </row>
    <row r="89">
      <c r="A89" s="447"/>
      <c r="B89" s="458"/>
      <c r="C89" s="458"/>
      <c r="D89" s="448"/>
      <c r="E89" s="458"/>
      <c r="F89" s="513"/>
      <c r="G89" s="448"/>
      <c r="H89" s="458"/>
      <c r="I89" s="514"/>
      <c r="J89" s="448"/>
      <c r="K89" s="458"/>
      <c r="L89" s="458"/>
      <c r="M89" s="448"/>
      <c r="N89" s="458"/>
      <c r="O89" s="458"/>
      <c r="P89" s="448"/>
      <c r="Q89" s="458"/>
      <c r="R89" s="458"/>
      <c r="S89" s="448"/>
      <c r="T89" s="458"/>
      <c r="U89" s="515"/>
      <c r="V89" s="448"/>
      <c r="W89" s="458"/>
      <c r="X89" s="513"/>
      <c r="Y89" s="448"/>
      <c r="Z89" s="458"/>
      <c r="AA89" s="458"/>
      <c r="AB89" s="458"/>
      <c r="AC89" s="458"/>
      <c r="AD89" s="458"/>
      <c r="AE89" s="458"/>
      <c r="AF89" s="458"/>
      <c r="AG89" s="458"/>
      <c r="AH89" s="458"/>
      <c r="AI89" s="458"/>
      <c r="AJ89" s="458"/>
      <c r="AK89" s="458"/>
      <c r="AL89" s="458"/>
    </row>
    <row r="90">
      <c r="A90" s="447"/>
      <c r="B90" s="458"/>
      <c r="C90" s="458"/>
      <c r="D90" s="448"/>
      <c r="E90" s="458"/>
      <c r="F90" s="513"/>
      <c r="G90" s="448"/>
      <c r="H90" s="458"/>
      <c r="I90" s="514"/>
      <c r="J90" s="448"/>
      <c r="K90" s="458"/>
      <c r="L90" s="458"/>
      <c r="M90" s="448"/>
      <c r="N90" s="458"/>
      <c r="O90" s="458"/>
      <c r="P90" s="448"/>
      <c r="Q90" s="458"/>
      <c r="R90" s="458"/>
      <c r="S90" s="448"/>
      <c r="T90" s="458"/>
      <c r="U90" s="515"/>
      <c r="V90" s="448"/>
      <c r="W90" s="458"/>
      <c r="X90" s="513"/>
      <c r="Y90" s="448"/>
      <c r="Z90" s="458"/>
      <c r="AA90" s="458"/>
      <c r="AB90" s="458"/>
      <c r="AC90" s="458"/>
      <c r="AD90" s="458"/>
      <c r="AE90" s="458"/>
      <c r="AF90" s="458"/>
      <c r="AG90" s="458"/>
      <c r="AH90" s="458"/>
      <c r="AI90" s="458"/>
      <c r="AJ90" s="458"/>
      <c r="AK90" s="458"/>
      <c r="AL90" s="458"/>
    </row>
    <row r="91">
      <c r="A91" s="447"/>
      <c r="B91" s="458"/>
      <c r="C91" s="458"/>
      <c r="D91" s="448"/>
      <c r="E91" s="458"/>
      <c r="F91" s="513"/>
      <c r="G91" s="448"/>
      <c r="H91" s="458"/>
      <c r="I91" s="514"/>
      <c r="J91" s="448"/>
      <c r="K91" s="458"/>
      <c r="L91" s="458"/>
      <c r="M91" s="448"/>
      <c r="N91" s="458"/>
      <c r="O91" s="458"/>
      <c r="P91" s="448"/>
      <c r="Q91" s="458"/>
      <c r="R91" s="458"/>
      <c r="S91" s="448"/>
      <c r="T91" s="458"/>
      <c r="U91" s="515"/>
      <c r="V91" s="448"/>
      <c r="W91" s="458"/>
      <c r="X91" s="513"/>
      <c r="Y91" s="448"/>
      <c r="Z91" s="458"/>
      <c r="AA91" s="458"/>
      <c r="AB91" s="458"/>
      <c r="AC91" s="458"/>
      <c r="AD91" s="458"/>
      <c r="AE91" s="458"/>
      <c r="AF91" s="458"/>
      <c r="AG91" s="458"/>
      <c r="AH91" s="458"/>
      <c r="AI91" s="458"/>
      <c r="AJ91" s="458"/>
      <c r="AK91" s="458"/>
      <c r="AL91" s="458"/>
    </row>
    <row r="92">
      <c r="A92" s="447"/>
      <c r="B92" s="458"/>
      <c r="C92" s="458"/>
      <c r="D92" s="448"/>
      <c r="E92" s="458"/>
      <c r="F92" s="513"/>
      <c r="G92" s="448"/>
      <c r="H92" s="458"/>
      <c r="I92" s="514"/>
      <c r="J92" s="448"/>
      <c r="K92" s="458"/>
      <c r="L92" s="458"/>
      <c r="M92" s="448"/>
      <c r="N92" s="458"/>
      <c r="O92" s="458"/>
      <c r="P92" s="448"/>
      <c r="Q92" s="458"/>
      <c r="R92" s="458"/>
      <c r="S92" s="448"/>
      <c r="T92" s="458"/>
      <c r="U92" s="515"/>
      <c r="V92" s="448"/>
      <c r="W92" s="458"/>
      <c r="X92" s="513"/>
      <c r="Y92" s="448"/>
      <c r="Z92" s="458"/>
      <c r="AA92" s="458"/>
      <c r="AB92" s="458"/>
      <c r="AC92" s="458"/>
      <c r="AD92" s="458"/>
      <c r="AE92" s="458"/>
      <c r="AF92" s="458"/>
      <c r="AG92" s="458"/>
      <c r="AH92" s="458"/>
      <c r="AI92" s="458"/>
      <c r="AJ92" s="458"/>
      <c r="AK92" s="458"/>
      <c r="AL92" s="458"/>
    </row>
    <row r="93">
      <c r="A93" s="447"/>
      <c r="B93" s="458"/>
      <c r="C93" s="458"/>
      <c r="D93" s="448"/>
      <c r="E93" s="458"/>
      <c r="F93" s="513"/>
      <c r="G93" s="448"/>
      <c r="H93" s="458"/>
      <c r="I93" s="514"/>
      <c r="J93" s="448"/>
      <c r="K93" s="458"/>
      <c r="L93" s="458"/>
      <c r="M93" s="448"/>
      <c r="N93" s="458"/>
      <c r="O93" s="458"/>
      <c r="P93" s="448"/>
      <c r="Q93" s="458"/>
      <c r="R93" s="458"/>
      <c r="S93" s="448"/>
      <c r="T93" s="458"/>
      <c r="U93" s="515"/>
      <c r="V93" s="448"/>
      <c r="W93" s="458"/>
      <c r="X93" s="513"/>
      <c r="Y93" s="448"/>
      <c r="Z93" s="458"/>
      <c r="AA93" s="458"/>
      <c r="AB93" s="458"/>
      <c r="AC93" s="458"/>
      <c r="AD93" s="458"/>
      <c r="AE93" s="458"/>
      <c r="AF93" s="458"/>
      <c r="AG93" s="458"/>
      <c r="AH93" s="458"/>
      <c r="AI93" s="458"/>
      <c r="AJ93" s="458"/>
      <c r="AK93" s="458"/>
      <c r="AL93" s="458"/>
    </row>
    <row r="94">
      <c r="A94" s="447"/>
      <c r="B94" s="458"/>
      <c r="C94" s="458"/>
      <c r="D94" s="448"/>
      <c r="E94" s="458"/>
      <c r="F94" s="513"/>
      <c r="G94" s="448"/>
      <c r="H94" s="458"/>
      <c r="I94" s="514"/>
      <c r="J94" s="448"/>
      <c r="K94" s="458"/>
      <c r="L94" s="458"/>
      <c r="M94" s="448"/>
      <c r="N94" s="458"/>
      <c r="O94" s="458"/>
      <c r="P94" s="448"/>
      <c r="Q94" s="458"/>
      <c r="R94" s="458"/>
      <c r="S94" s="448"/>
      <c r="T94" s="458"/>
      <c r="U94" s="515"/>
      <c r="V94" s="448"/>
      <c r="W94" s="458"/>
      <c r="X94" s="513"/>
      <c r="Y94" s="448"/>
      <c r="Z94" s="458"/>
      <c r="AA94" s="458"/>
      <c r="AB94" s="458"/>
      <c r="AC94" s="458"/>
      <c r="AD94" s="458"/>
      <c r="AE94" s="458"/>
      <c r="AF94" s="458"/>
      <c r="AG94" s="458"/>
      <c r="AH94" s="458"/>
      <c r="AI94" s="458"/>
      <c r="AJ94" s="458"/>
      <c r="AK94" s="458"/>
      <c r="AL94" s="458"/>
    </row>
    <row r="95">
      <c r="A95" s="447"/>
      <c r="B95" s="458"/>
      <c r="C95" s="458"/>
      <c r="D95" s="448"/>
      <c r="E95" s="458"/>
      <c r="F95" s="513"/>
      <c r="G95" s="448"/>
      <c r="H95" s="458"/>
      <c r="I95" s="514"/>
      <c r="J95" s="448"/>
      <c r="K95" s="458"/>
      <c r="L95" s="458"/>
      <c r="M95" s="448"/>
      <c r="N95" s="458"/>
      <c r="O95" s="458"/>
      <c r="P95" s="448"/>
      <c r="Q95" s="458"/>
      <c r="R95" s="458"/>
      <c r="S95" s="448"/>
      <c r="T95" s="458"/>
      <c r="U95" s="515"/>
      <c r="V95" s="448"/>
      <c r="W95" s="458"/>
      <c r="X95" s="513"/>
      <c r="Y95" s="448"/>
      <c r="Z95" s="458"/>
      <c r="AA95" s="458"/>
      <c r="AB95" s="458"/>
      <c r="AC95" s="458"/>
      <c r="AD95" s="458"/>
      <c r="AE95" s="458"/>
      <c r="AF95" s="458"/>
      <c r="AG95" s="458"/>
      <c r="AH95" s="458"/>
      <c r="AI95" s="458"/>
      <c r="AJ95" s="458"/>
      <c r="AK95" s="458"/>
      <c r="AL95" s="458"/>
    </row>
    <row r="96">
      <c r="A96" s="447"/>
      <c r="B96" s="458"/>
      <c r="C96" s="458"/>
      <c r="D96" s="448"/>
      <c r="E96" s="458"/>
      <c r="F96" s="513"/>
      <c r="G96" s="448"/>
      <c r="H96" s="458"/>
      <c r="I96" s="514"/>
      <c r="J96" s="448"/>
      <c r="K96" s="458"/>
      <c r="L96" s="458"/>
      <c r="M96" s="448"/>
      <c r="N96" s="458"/>
      <c r="O96" s="458"/>
      <c r="P96" s="448"/>
      <c r="Q96" s="458"/>
      <c r="R96" s="458"/>
      <c r="S96" s="448"/>
      <c r="T96" s="458"/>
      <c r="U96" s="515"/>
      <c r="V96" s="448"/>
      <c r="W96" s="458"/>
      <c r="X96" s="513"/>
      <c r="Y96" s="448"/>
      <c r="Z96" s="458"/>
      <c r="AA96" s="458"/>
      <c r="AB96" s="458"/>
      <c r="AC96" s="458"/>
      <c r="AD96" s="458"/>
      <c r="AE96" s="458"/>
      <c r="AF96" s="458"/>
      <c r="AG96" s="458"/>
      <c r="AH96" s="458"/>
      <c r="AI96" s="458"/>
      <c r="AJ96" s="458"/>
      <c r="AK96" s="458"/>
      <c r="AL96" s="458"/>
    </row>
    <row r="97">
      <c r="A97" s="447"/>
      <c r="B97" s="458"/>
      <c r="C97" s="458"/>
      <c r="D97" s="448"/>
      <c r="E97" s="458"/>
      <c r="F97" s="513"/>
      <c r="G97" s="448"/>
      <c r="H97" s="458"/>
      <c r="I97" s="514"/>
      <c r="J97" s="448"/>
      <c r="K97" s="458"/>
      <c r="L97" s="458"/>
      <c r="M97" s="448"/>
      <c r="N97" s="458"/>
      <c r="O97" s="458"/>
      <c r="P97" s="448"/>
      <c r="Q97" s="458"/>
      <c r="R97" s="458"/>
      <c r="S97" s="448"/>
      <c r="T97" s="458"/>
      <c r="U97" s="515"/>
      <c r="V97" s="448"/>
      <c r="W97" s="458"/>
      <c r="X97" s="513"/>
      <c r="Y97" s="448"/>
      <c r="Z97" s="458"/>
      <c r="AA97" s="458"/>
      <c r="AB97" s="458"/>
      <c r="AC97" s="458"/>
      <c r="AD97" s="458"/>
      <c r="AE97" s="458"/>
      <c r="AF97" s="458"/>
      <c r="AG97" s="458"/>
      <c r="AH97" s="458"/>
      <c r="AI97" s="458"/>
      <c r="AJ97" s="458"/>
      <c r="AK97" s="458"/>
      <c r="AL97" s="458"/>
    </row>
    <row r="98">
      <c r="A98" s="447"/>
      <c r="B98" s="458"/>
      <c r="C98" s="458"/>
      <c r="D98" s="448"/>
      <c r="E98" s="458"/>
      <c r="F98" s="513"/>
      <c r="G98" s="448"/>
      <c r="H98" s="458"/>
      <c r="I98" s="514"/>
      <c r="J98" s="448"/>
      <c r="K98" s="458"/>
      <c r="L98" s="458"/>
      <c r="M98" s="448"/>
      <c r="N98" s="458"/>
      <c r="O98" s="458"/>
      <c r="P98" s="448"/>
      <c r="Q98" s="458"/>
      <c r="R98" s="458"/>
      <c r="S98" s="448"/>
      <c r="T98" s="458"/>
      <c r="U98" s="515"/>
      <c r="V98" s="448"/>
      <c r="W98" s="458"/>
      <c r="X98" s="513"/>
      <c r="Y98" s="448"/>
      <c r="Z98" s="458"/>
      <c r="AA98" s="458"/>
      <c r="AB98" s="458"/>
      <c r="AC98" s="458"/>
      <c r="AD98" s="458"/>
      <c r="AE98" s="458"/>
      <c r="AF98" s="458"/>
      <c r="AG98" s="458"/>
      <c r="AH98" s="458"/>
      <c r="AI98" s="458"/>
      <c r="AJ98" s="458"/>
      <c r="AK98" s="458"/>
      <c r="AL98" s="458"/>
    </row>
    <row r="99">
      <c r="A99" s="447"/>
      <c r="B99" s="458"/>
      <c r="C99" s="458"/>
      <c r="D99" s="448"/>
      <c r="E99" s="458"/>
      <c r="F99" s="513"/>
      <c r="G99" s="448"/>
      <c r="H99" s="458"/>
      <c r="I99" s="514"/>
      <c r="J99" s="448"/>
      <c r="K99" s="458"/>
      <c r="L99" s="458"/>
      <c r="M99" s="448"/>
      <c r="N99" s="458"/>
      <c r="O99" s="458"/>
      <c r="P99" s="448"/>
      <c r="Q99" s="458"/>
      <c r="R99" s="458"/>
      <c r="S99" s="448"/>
      <c r="T99" s="458"/>
      <c r="U99" s="515"/>
      <c r="V99" s="448"/>
      <c r="W99" s="458"/>
      <c r="X99" s="513"/>
      <c r="Y99" s="448"/>
      <c r="Z99" s="458"/>
      <c r="AA99" s="458"/>
      <c r="AB99" s="458"/>
      <c r="AC99" s="458"/>
      <c r="AD99" s="458"/>
      <c r="AE99" s="458"/>
      <c r="AF99" s="458"/>
      <c r="AG99" s="458"/>
      <c r="AH99" s="458"/>
      <c r="AI99" s="458"/>
      <c r="AJ99" s="458"/>
      <c r="AK99" s="458"/>
      <c r="AL99" s="458"/>
    </row>
    <row r="100">
      <c r="A100" s="447"/>
      <c r="B100" s="458"/>
      <c r="C100" s="458"/>
      <c r="D100" s="448"/>
      <c r="E100" s="458"/>
      <c r="F100" s="513"/>
      <c r="G100" s="448"/>
      <c r="H100" s="458"/>
      <c r="I100" s="514"/>
      <c r="J100" s="448"/>
      <c r="K100" s="458"/>
      <c r="L100" s="458"/>
      <c r="M100" s="448"/>
      <c r="N100" s="458"/>
      <c r="O100" s="458"/>
      <c r="P100" s="448"/>
      <c r="Q100" s="458"/>
      <c r="R100" s="458"/>
      <c r="S100" s="448"/>
      <c r="T100" s="458"/>
      <c r="U100" s="515"/>
      <c r="V100" s="448"/>
      <c r="W100" s="458"/>
      <c r="X100" s="513"/>
      <c r="Y100" s="448"/>
      <c r="Z100" s="458"/>
      <c r="AA100" s="458"/>
      <c r="AB100" s="458"/>
      <c r="AC100" s="458"/>
      <c r="AD100" s="458"/>
      <c r="AE100" s="458"/>
      <c r="AF100" s="458"/>
      <c r="AG100" s="458"/>
      <c r="AH100" s="458"/>
      <c r="AI100" s="458"/>
      <c r="AJ100" s="458"/>
      <c r="AK100" s="458"/>
      <c r="AL100" s="458"/>
    </row>
    <row r="101">
      <c r="A101" s="447"/>
      <c r="B101" s="458"/>
      <c r="C101" s="458"/>
      <c r="D101" s="448"/>
      <c r="E101" s="458"/>
      <c r="F101" s="513"/>
      <c r="G101" s="448"/>
      <c r="H101" s="458"/>
      <c r="I101" s="514"/>
      <c r="J101" s="448"/>
      <c r="K101" s="458"/>
      <c r="L101" s="458"/>
      <c r="M101" s="448"/>
      <c r="N101" s="458"/>
      <c r="O101" s="458"/>
      <c r="P101" s="448"/>
      <c r="Q101" s="458"/>
      <c r="R101" s="458"/>
      <c r="S101" s="448"/>
      <c r="T101" s="458"/>
      <c r="U101" s="515"/>
      <c r="V101" s="448"/>
      <c r="W101" s="458"/>
      <c r="X101" s="513"/>
      <c r="Y101" s="448"/>
      <c r="Z101" s="458"/>
      <c r="AA101" s="458"/>
      <c r="AB101" s="458"/>
      <c r="AC101" s="458"/>
      <c r="AD101" s="458"/>
      <c r="AE101" s="458"/>
      <c r="AF101" s="458"/>
      <c r="AG101" s="458"/>
      <c r="AH101" s="458"/>
      <c r="AI101" s="458"/>
      <c r="AJ101" s="458"/>
      <c r="AK101" s="458"/>
      <c r="AL101" s="458"/>
    </row>
    <row r="102">
      <c r="A102" s="447"/>
      <c r="B102" s="458"/>
      <c r="C102" s="458"/>
      <c r="D102" s="448"/>
      <c r="E102" s="458"/>
      <c r="F102" s="513"/>
      <c r="G102" s="448"/>
      <c r="H102" s="458"/>
      <c r="I102" s="514"/>
      <c r="J102" s="448"/>
      <c r="K102" s="458"/>
      <c r="L102" s="458"/>
      <c r="M102" s="448"/>
      <c r="N102" s="458"/>
      <c r="O102" s="458"/>
      <c r="P102" s="448"/>
      <c r="Q102" s="458"/>
      <c r="R102" s="458"/>
      <c r="S102" s="448"/>
      <c r="T102" s="458"/>
      <c r="U102" s="515"/>
      <c r="V102" s="448"/>
      <c r="W102" s="458"/>
      <c r="X102" s="513"/>
      <c r="Y102" s="448"/>
      <c r="Z102" s="458"/>
      <c r="AA102" s="458"/>
      <c r="AB102" s="458"/>
      <c r="AC102" s="458"/>
      <c r="AD102" s="458"/>
      <c r="AE102" s="458"/>
      <c r="AF102" s="458"/>
      <c r="AG102" s="458"/>
      <c r="AH102" s="458"/>
      <c r="AI102" s="458"/>
      <c r="AJ102" s="458"/>
      <c r="AK102" s="458"/>
      <c r="AL102" s="458"/>
    </row>
    <row r="103">
      <c r="A103" s="447"/>
      <c r="B103" s="458"/>
      <c r="C103" s="458"/>
      <c r="D103" s="448"/>
      <c r="E103" s="458"/>
      <c r="F103" s="513"/>
      <c r="G103" s="448"/>
      <c r="H103" s="458"/>
      <c r="I103" s="514"/>
      <c r="J103" s="448"/>
      <c r="K103" s="458"/>
      <c r="L103" s="458"/>
      <c r="M103" s="448"/>
      <c r="N103" s="458"/>
      <c r="O103" s="458"/>
      <c r="P103" s="448"/>
      <c r="Q103" s="458"/>
      <c r="R103" s="458"/>
      <c r="S103" s="448"/>
      <c r="T103" s="458"/>
      <c r="U103" s="515"/>
      <c r="V103" s="448"/>
      <c r="W103" s="458"/>
      <c r="X103" s="513"/>
      <c r="Y103" s="448"/>
      <c r="Z103" s="458"/>
      <c r="AA103" s="458"/>
      <c r="AB103" s="458"/>
      <c r="AC103" s="458"/>
      <c r="AD103" s="458"/>
      <c r="AE103" s="458"/>
      <c r="AF103" s="458"/>
      <c r="AG103" s="458"/>
      <c r="AH103" s="458"/>
      <c r="AI103" s="458"/>
      <c r="AJ103" s="458"/>
      <c r="AK103" s="458"/>
      <c r="AL103" s="458"/>
    </row>
    <row r="104">
      <c r="A104" s="447"/>
      <c r="B104" s="458"/>
      <c r="C104" s="458"/>
      <c r="D104" s="448"/>
      <c r="E104" s="458"/>
      <c r="F104" s="513"/>
      <c r="G104" s="448"/>
      <c r="H104" s="458"/>
      <c r="I104" s="514"/>
      <c r="J104" s="448"/>
      <c r="K104" s="458"/>
      <c r="L104" s="458"/>
      <c r="M104" s="448"/>
      <c r="N104" s="458"/>
      <c r="O104" s="458"/>
      <c r="P104" s="448"/>
      <c r="Q104" s="458"/>
      <c r="R104" s="458"/>
      <c r="S104" s="448"/>
      <c r="T104" s="458"/>
      <c r="U104" s="515"/>
      <c r="V104" s="448"/>
      <c r="W104" s="458"/>
      <c r="X104" s="513"/>
      <c r="Y104" s="448"/>
      <c r="Z104" s="458"/>
      <c r="AA104" s="458"/>
      <c r="AB104" s="458"/>
      <c r="AC104" s="458"/>
      <c r="AD104" s="458"/>
      <c r="AE104" s="458"/>
      <c r="AF104" s="458"/>
      <c r="AG104" s="458"/>
      <c r="AH104" s="458"/>
      <c r="AI104" s="458"/>
      <c r="AJ104" s="458"/>
      <c r="AK104" s="458"/>
      <c r="AL104" s="458"/>
    </row>
    <row r="105">
      <c r="A105" s="447"/>
      <c r="B105" s="458"/>
      <c r="C105" s="458"/>
      <c r="D105" s="448"/>
      <c r="E105" s="458"/>
      <c r="F105" s="513"/>
      <c r="G105" s="448"/>
      <c r="H105" s="458"/>
      <c r="I105" s="514"/>
      <c r="J105" s="448"/>
      <c r="K105" s="458"/>
      <c r="L105" s="458"/>
      <c r="M105" s="448"/>
      <c r="N105" s="458"/>
      <c r="O105" s="458"/>
      <c r="P105" s="448"/>
      <c r="Q105" s="458"/>
      <c r="R105" s="458"/>
      <c r="S105" s="448"/>
      <c r="T105" s="458"/>
      <c r="U105" s="515"/>
      <c r="V105" s="448"/>
      <c r="W105" s="458"/>
      <c r="X105" s="513"/>
      <c r="Y105" s="448"/>
      <c r="Z105" s="458"/>
      <c r="AA105" s="458"/>
      <c r="AB105" s="458"/>
      <c r="AC105" s="458"/>
      <c r="AD105" s="458"/>
      <c r="AE105" s="458"/>
      <c r="AF105" s="458"/>
      <c r="AG105" s="458"/>
      <c r="AH105" s="458"/>
      <c r="AI105" s="458"/>
      <c r="AJ105" s="458"/>
      <c r="AK105" s="458"/>
      <c r="AL105" s="458"/>
    </row>
    <row r="106">
      <c r="A106" s="447"/>
      <c r="B106" s="458"/>
      <c r="C106" s="458"/>
      <c r="D106" s="448"/>
      <c r="E106" s="458"/>
      <c r="F106" s="513"/>
      <c r="G106" s="448"/>
      <c r="H106" s="458"/>
      <c r="I106" s="514"/>
      <c r="J106" s="448"/>
      <c r="K106" s="458"/>
      <c r="L106" s="458"/>
      <c r="M106" s="448"/>
      <c r="N106" s="458"/>
      <c r="O106" s="458"/>
      <c r="P106" s="448"/>
      <c r="Q106" s="458"/>
      <c r="R106" s="458"/>
      <c r="S106" s="448"/>
      <c r="T106" s="458"/>
      <c r="U106" s="515"/>
      <c r="V106" s="448"/>
      <c r="W106" s="458"/>
      <c r="X106" s="513"/>
      <c r="Y106" s="448"/>
      <c r="Z106" s="458"/>
      <c r="AA106" s="458"/>
      <c r="AB106" s="458"/>
      <c r="AC106" s="458"/>
      <c r="AD106" s="458"/>
      <c r="AE106" s="458"/>
      <c r="AF106" s="458"/>
      <c r="AG106" s="458"/>
      <c r="AH106" s="458"/>
      <c r="AI106" s="458"/>
      <c r="AJ106" s="458"/>
      <c r="AK106" s="458"/>
      <c r="AL106" s="458"/>
    </row>
    <row r="107">
      <c r="A107" s="447"/>
      <c r="B107" s="458"/>
      <c r="C107" s="458"/>
      <c r="D107" s="448"/>
      <c r="E107" s="458"/>
      <c r="F107" s="513"/>
      <c r="G107" s="448"/>
      <c r="H107" s="458"/>
      <c r="I107" s="514"/>
      <c r="J107" s="448"/>
      <c r="K107" s="458"/>
      <c r="L107" s="458"/>
      <c r="M107" s="448"/>
      <c r="N107" s="458"/>
      <c r="O107" s="458"/>
      <c r="P107" s="448"/>
      <c r="Q107" s="458"/>
      <c r="R107" s="458"/>
      <c r="S107" s="448"/>
      <c r="T107" s="458"/>
      <c r="U107" s="515"/>
      <c r="V107" s="448"/>
      <c r="W107" s="458"/>
      <c r="X107" s="513"/>
      <c r="Y107" s="448"/>
      <c r="Z107" s="458"/>
      <c r="AA107" s="458"/>
      <c r="AB107" s="458"/>
      <c r="AC107" s="458"/>
      <c r="AD107" s="458"/>
      <c r="AE107" s="458"/>
      <c r="AF107" s="458"/>
      <c r="AG107" s="458"/>
      <c r="AH107" s="458"/>
      <c r="AI107" s="458"/>
      <c r="AJ107" s="458"/>
      <c r="AK107" s="458"/>
      <c r="AL107" s="458"/>
    </row>
    <row r="108">
      <c r="A108" s="447"/>
      <c r="B108" s="458"/>
      <c r="C108" s="458"/>
      <c r="D108" s="448"/>
      <c r="E108" s="458"/>
      <c r="F108" s="513"/>
      <c r="G108" s="448"/>
      <c r="H108" s="458"/>
      <c r="I108" s="514"/>
      <c r="J108" s="448"/>
      <c r="K108" s="458"/>
      <c r="L108" s="458"/>
      <c r="M108" s="448"/>
      <c r="N108" s="458"/>
      <c r="O108" s="458"/>
      <c r="P108" s="448"/>
      <c r="Q108" s="458"/>
      <c r="R108" s="458"/>
      <c r="S108" s="448"/>
      <c r="T108" s="458"/>
      <c r="U108" s="515"/>
      <c r="V108" s="448"/>
      <c r="W108" s="458"/>
      <c r="X108" s="513"/>
      <c r="Y108" s="448"/>
      <c r="Z108" s="458"/>
      <c r="AA108" s="458"/>
      <c r="AB108" s="458"/>
      <c r="AC108" s="458"/>
      <c r="AD108" s="458"/>
      <c r="AE108" s="458"/>
      <c r="AF108" s="458"/>
      <c r="AG108" s="458"/>
      <c r="AH108" s="458"/>
      <c r="AI108" s="458"/>
      <c r="AJ108" s="458"/>
      <c r="AK108" s="458"/>
      <c r="AL108" s="458"/>
    </row>
    <row r="109">
      <c r="A109" s="447"/>
      <c r="B109" s="458"/>
      <c r="C109" s="458"/>
      <c r="D109" s="448"/>
      <c r="E109" s="458"/>
      <c r="F109" s="513"/>
      <c r="G109" s="448"/>
      <c r="H109" s="458"/>
      <c r="I109" s="514"/>
      <c r="J109" s="448"/>
      <c r="K109" s="458"/>
      <c r="L109" s="458"/>
      <c r="M109" s="448"/>
      <c r="N109" s="458"/>
      <c r="O109" s="458"/>
      <c r="P109" s="448"/>
      <c r="Q109" s="458"/>
      <c r="R109" s="458"/>
      <c r="S109" s="448"/>
      <c r="T109" s="458"/>
      <c r="U109" s="515"/>
      <c r="V109" s="448"/>
      <c r="W109" s="458"/>
      <c r="X109" s="513"/>
      <c r="Y109" s="448"/>
      <c r="Z109" s="458"/>
      <c r="AA109" s="458"/>
      <c r="AB109" s="458"/>
      <c r="AC109" s="458"/>
      <c r="AD109" s="458"/>
      <c r="AE109" s="458"/>
      <c r="AF109" s="458"/>
      <c r="AG109" s="458"/>
      <c r="AH109" s="458"/>
      <c r="AI109" s="458"/>
      <c r="AJ109" s="458"/>
      <c r="AK109" s="458"/>
      <c r="AL109" s="458"/>
    </row>
    <row r="110">
      <c r="A110" s="447"/>
      <c r="B110" s="458"/>
      <c r="C110" s="458"/>
      <c r="D110" s="448"/>
      <c r="E110" s="458"/>
      <c r="F110" s="513"/>
      <c r="G110" s="448"/>
      <c r="H110" s="458"/>
      <c r="I110" s="514"/>
      <c r="J110" s="448"/>
      <c r="K110" s="458"/>
      <c r="L110" s="458"/>
      <c r="M110" s="448"/>
      <c r="N110" s="458"/>
      <c r="O110" s="458"/>
      <c r="P110" s="448"/>
      <c r="Q110" s="458"/>
      <c r="R110" s="458"/>
      <c r="S110" s="448"/>
      <c r="T110" s="458"/>
      <c r="U110" s="515"/>
      <c r="V110" s="448"/>
      <c r="W110" s="458"/>
      <c r="X110" s="513"/>
      <c r="Y110" s="448"/>
      <c r="Z110" s="458"/>
      <c r="AA110" s="458"/>
      <c r="AB110" s="458"/>
      <c r="AC110" s="458"/>
      <c r="AD110" s="458"/>
      <c r="AE110" s="458"/>
      <c r="AF110" s="458"/>
      <c r="AG110" s="458"/>
      <c r="AH110" s="458"/>
      <c r="AI110" s="458"/>
      <c r="AJ110" s="458"/>
      <c r="AK110" s="458"/>
      <c r="AL110" s="458"/>
    </row>
    <row r="111">
      <c r="A111" s="447"/>
      <c r="B111" s="458"/>
      <c r="C111" s="458"/>
      <c r="D111" s="448"/>
      <c r="E111" s="458"/>
      <c r="F111" s="513"/>
      <c r="G111" s="448"/>
      <c r="H111" s="458"/>
      <c r="I111" s="514"/>
      <c r="J111" s="448"/>
      <c r="K111" s="458"/>
      <c r="L111" s="458"/>
      <c r="M111" s="448"/>
      <c r="N111" s="458"/>
      <c r="O111" s="458"/>
      <c r="P111" s="448"/>
      <c r="Q111" s="458"/>
      <c r="R111" s="458"/>
      <c r="S111" s="448"/>
      <c r="T111" s="458"/>
      <c r="U111" s="515"/>
      <c r="V111" s="448"/>
      <c r="W111" s="458"/>
      <c r="X111" s="513"/>
      <c r="Y111" s="448"/>
      <c r="Z111" s="458"/>
      <c r="AA111" s="458"/>
      <c r="AB111" s="458"/>
      <c r="AC111" s="458"/>
      <c r="AD111" s="458"/>
      <c r="AE111" s="458"/>
      <c r="AF111" s="458"/>
      <c r="AG111" s="458"/>
      <c r="AH111" s="458"/>
      <c r="AI111" s="458"/>
      <c r="AJ111" s="458"/>
      <c r="AK111" s="458"/>
      <c r="AL111" s="458"/>
    </row>
    <row r="112">
      <c r="A112" s="447"/>
      <c r="B112" s="458"/>
      <c r="C112" s="458"/>
      <c r="D112" s="448"/>
      <c r="E112" s="458"/>
      <c r="F112" s="513"/>
      <c r="G112" s="448"/>
      <c r="H112" s="458"/>
      <c r="I112" s="514"/>
      <c r="J112" s="448"/>
      <c r="K112" s="458"/>
      <c r="L112" s="458"/>
      <c r="M112" s="448"/>
      <c r="N112" s="458"/>
      <c r="O112" s="458"/>
      <c r="P112" s="448"/>
      <c r="Q112" s="458"/>
      <c r="R112" s="458"/>
      <c r="S112" s="448"/>
      <c r="T112" s="458"/>
      <c r="U112" s="515"/>
      <c r="V112" s="448"/>
      <c r="W112" s="458"/>
      <c r="X112" s="513"/>
      <c r="Y112" s="448"/>
      <c r="Z112" s="458"/>
      <c r="AA112" s="458"/>
      <c r="AB112" s="458"/>
      <c r="AC112" s="458"/>
      <c r="AD112" s="458"/>
      <c r="AE112" s="458"/>
      <c r="AF112" s="458"/>
      <c r="AG112" s="458"/>
      <c r="AH112" s="458"/>
      <c r="AI112" s="458"/>
      <c r="AJ112" s="458"/>
      <c r="AK112" s="458"/>
      <c r="AL112" s="458"/>
    </row>
    <row r="113">
      <c r="A113" s="447"/>
      <c r="B113" s="458"/>
      <c r="C113" s="458"/>
      <c r="D113" s="448"/>
      <c r="E113" s="458"/>
      <c r="F113" s="513"/>
      <c r="G113" s="448"/>
      <c r="H113" s="458"/>
      <c r="I113" s="514"/>
      <c r="J113" s="448"/>
      <c r="K113" s="458"/>
      <c r="L113" s="458"/>
      <c r="M113" s="448"/>
      <c r="N113" s="458"/>
      <c r="O113" s="458"/>
      <c r="P113" s="448"/>
      <c r="Q113" s="458"/>
      <c r="R113" s="458"/>
      <c r="S113" s="448"/>
      <c r="T113" s="458"/>
      <c r="U113" s="515"/>
      <c r="V113" s="448"/>
      <c r="W113" s="458"/>
      <c r="X113" s="513"/>
      <c r="Y113" s="448"/>
      <c r="Z113" s="458"/>
      <c r="AA113" s="458"/>
      <c r="AB113" s="458"/>
      <c r="AC113" s="458"/>
      <c r="AD113" s="458"/>
      <c r="AE113" s="458"/>
      <c r="AF113" s="458"/>
      <c r="AG113" s="458"/>
      <c r="AH113" s="458"/>
      <c r="AI113" s="458"/>
      <c r="AJ113" s="458"/>
      <c r="AK113" s="458"/>
      <c r="AL113" s="458"/>
    </row>
    <row r="114">
      <c r="A114" s="447"/>
      <c r="B114" s="458"/>
      <c r="C114" s="458"/>
      <c r="D114" s="448"/>
      <c r="E114" s="458"/>
      <c r="F114" s="513"/>
      <c r="G114" s="448"/>
      <c r="H114" s="458"/>
      <c r="I114" s="514"/>
      <c r="J114" s="448"/>
      <c r="K114" s="458"/>
      <c r="L114" s="458"/>
      <c r="M114" s="448"/>
      <c r="N114" s="458"/>
      <c r="O114" s="458"/>
      <c r="P114" s="448"/>
      <c r="Q114" s="458"/>
      <c r="R114" s="458"/>
      <c r="S114" s="448"/>
      <c r="T114" s="458"/>
      <c r="U114" s="515"/>
      <c r="V114" s="448"/>
      <c r="W114" s="458"/>
      <c r="X114" s="513"/>
      <c r="Y114" s="448"/>
      <c r="Z114" s="458"/>
      <c r="AA114" s="458"/>
      <c r="AB114" s="458"/>
      <c r="AC114" s="458"/>
      <c r="AD114" s="458"/>
      <c r="AE114" s="458"/>
      <c r="AF114" s="458"/>
      <c r="AG114" s="458"/>
      <c r="AH114" s="458"/>
      <c r="AI114" s="458"/>
      <c r="AJ114" s="458"/>
      <c r="AK114" s="458"/>
      <c r="AL114" s="458"/>
    </row>
    <row r="115">
      <c r="A115" s="447"/>
      <c r="B115" s="458"/>
      <c r="C115" s="458"/>
      <c r="D115" s="448"/>
      <c r="E115" s="458"/>
      <c r="F115" s="513"/>
      <c r="G115" s="448"/>
      <c r="H115" s="458"/>
      <c r="I115" s="514"/>
      <c r="J115" s="448"/>
      <c r="K115" s="458"/>
      <c r="L115" s="458"/>
      <c r="M115" s="448"/>
      <c r="N115" s="458"/>
      <c r="O115" s="458"/>
      <c r="P115" s="448"/>
      <c r="Q115" s="458"/>
      <c r="R115" s="458"/>
      <c r="S115" s="448"/>
      <c r="T115" s="458"/>
      <c r="U115" s="515"/>
      <c r="V115" s="448"/>
      <c r="W115" s="458"/>
      <c r="X115" s="513"/>
      <c r="Y115" s="448"/>
      <c r="Z115" s="458"/>
      <c r="AA115" s="458"/>
      <c r="AB115" s="458"/>
      <c r="AC115" s="458"/>
      <c r="AD115" s="458"/>
      <c r="AE115" s="458"/>
      <c r="AF115" s="458"/>
      <c r="AG115" s="458"/>
      <c r="AH115" s="458"/>
      <c r="AI115" s="458"/>
      <c r="AJ115" s="458"/>
      <c r="AK115" s="458"/>
      <c r="AL115" s="458"/>
    </row>
    <row r="116">
      <c r="A116" s="447"/>
      <c r="B116" s="458"/>
      <c r="C116" s="458"/>
      <c r="D116" s="448"/>
      <c r="E116" s="458"/>
      <c r="F116" s="513"/>
      <c r="G116" s="448"/>
      <c r="H116" s="458"/>
      <c r="I116" s="514"/>
      <c r="J116" s="448"/>
      <c r="K116" s="458"/>
      <c r="L116" s="458"/>
      <c r="M116" s="448"/>
      <c r="N116" s="458"/>
      <c r="O116" s="458"/>
      <c r="P116" s="448"/>
      <c r="Q116" s="458"/>
      <c r="R116" s="458"/>
      <c r="S116" s="448"/>
      <c r="T116" s="458"/>
      <c r="U116" s="515"/>
      <c r="V116" s="448"/>
      <c r="W116" s="458"/>
      <c r="X116" s="513"/>
      <c r="Y116" s="448"/>
      <c r="Z116" s="458"/>
      <c r="AA116" s="458"/>
      <c r="AB116" s="458"/>
      <c r="AC116" s="458"/>
      <c r="AD116" s="458"/>
      <c r="AE116" s="458"/>
      <c r="AF116" s="458"/>
      <c r="AG116" s="458"/>
      <c r="AH116" s="458"/>
      <c r="AI116" s="458"/>
      <c r="AJ116" s="458"/>
      <c r="AK116" s="458"/>
      <c r="AL116" s="458"/>
    </row>
    <row r="117">
      <c r="A117" s="447"/>
      <c r="B117" s="458"/>
      <c r="C117" s="458"/>
      <c r="D117" s="448"/>
      <c r="E117" s="458"/>
      <c r="F117" s="513"/>
      <c r="G117" s="448"/>
      <c r="H117" s="458"/>
      <c r="I117" s="514"/>
      <c r="J117" s="448"/>
      <c r="K117" s="458"/>
      <c r="L117" s="458"/>
      <c r="M117" s="448"/>
      <c r="N117" s="458"/>
      <c r="O117" s="458"/>
      <c r="P117" s="448"/>
      <c r="Q117" s="458"/>
      <c r="R117" s="458"/>
      <c r="S117" s="448"/>
      <c r="T117" s="458"/>
      <c r="U117" s="515"/>
      <c r="V117" s="448"/>
      <c r="W117" s="458"/>
      <c r="X117" s="513"/>
      <c r="Y117" s="448"/>
      <c r="Z117" s="458"/>
      <c r="AA117" s="458"/>
      <c r="AB117" s="458"/>
      <c r="AC117" s="458"/>
      <c r="AD117" s="458"/>
      <c r="AE117" s="458"/>
      <c r="AF117" s="458"/>
      <c r="AG117" s="458"/>
      <c r="AH117" s="458"/>
      <c r="AI117" s="458"/>
      <c r="AJ117" s="458"/>
      <c r="AK117" s="458"/>
      <c r="AL117" s="458"/>
    </row>
    <row r="118">
      <c r="A118" s="447"/>
      <c r="B118" s="458"/>
      <c r="C118" s="458"/>
      <c r="D118" s="448"/>
      <c r="E118" s="458"/>
      <c r="F118" s="513"/>
      <c r="G118" s="448"/>
      <c r="H118" s="458"/>
      <c r="I118" s="514"/>
      <c r="J118" s="448"/>
      <c r="K118" s="458"/>
      <c r="L118" s="458"/>
      <c r="M118" s="448"/>
      <c r="N118" s="458"/>
      <c r="O118" s="458"/>
      <c r="P118" s="448"/>
      <c r="Q118" s="458"/>
      <c r="R118" s="458"/>
      <c r="S118" s="448"/>
      <c r="T118" s="458"/>
      <c r="U118" s="515"/>
      <c r="V118" s="448"/>
      <c r="W118" s="458"/>
      <c r="X118" s="513"/>
      <c r="Y118" s="448"/>
      <c r="Z118" s="458"/>
      <c r="AA118" s="458"/>
      <c r="AB118" s="458"/>
      <c r="AC118" s="458"/>
      <c r="AD118" s="458"/>
      <c r="AE118" s="458"/>
      <c r="AF118" s="458"/>
      <c r="AG118" s="458"/>
      <c r="AH118" s="458"/>
      <c r="AI118" s="458"/>
      <c r="AJ118" s="458"/>
      <c r="AK118" s="458"/>
      <c r="AL118" s="458"/>
    </row>
    <row r="119">
      <c r="A119" s="447"/>
      <c r="B119" s="458"/>
      <c r="C119" s="458"/>
      <c r="D119" s="448"/>
      <c r="E119" s="458"/>
      <c r="F119" s="513"/>
      <c r="G119" s="448"/>
      <c r="H119" s="458"/>
      <c r="I119" s="514"/>
      <c r="J119" s="448"/>
      <c r="K119" s="458"/>
      <c r="L119" s="458"/>
      <c r="M119" s="448"/>
      <c r="N119" s="458"/>
      <c r="O119" s="458"/>
      <c r="P119" s="448"/>
      <c r="Q119" s="458"/>
      <c r="R119" s="458"/>
      <c r="S119" s="448"/>
      <c r="T119" s="458"/>
      <c r="U119" s="515"/>
      <c r="V119" s="448"/>
      <c r="W119" s="458"/>
      <c r="X119" s="513"/>
      <c r="Y119" s="448"/>
      <c r="Z119" s="458"/>
      <c r="AA119" s="458"/>
      <c r="AB119" s="458"/>
      <c r="AC119" s="458"/>
      <c r="AD119" s="458"/>
      <c r="AE119" s="458"/>
      <c r="AF119" s="458"/>
      <c r="AG119" s="458"/>
      <c r="AH119" s="458"/>
      <c r="AI119" s="458"/>
      <c r="AJ119" s="458"/>
      <c r="AK119" s="458"/>
      <c r="AL119" s="458"/>
    </row>
    <row r="120">
      <c r="A120" s="447"/>
      <c r="B120" s="458"/>
      <c r="C120" s="458"/>
      <c r="D120" s="448"/>
      <c r="E120" s="458"/>
      <c r="F120" s="513"/>
      <c r="G120" s="448"/>
      <c r="H120" s="458"/>
      <c r="I120" s="514"/>
      <c r="J120" s="448"/>
      <c r="K120" s="458"/>
      <c r="L120" s="458"/>
      <c r="M120" s="448"/>
      <c r="N120" s="458"/>
      <c r="O120" s="458"/>
      <c r="P120" s="448"/>
      <c r="Q120" s="458"/>
      <c r="R120" s="458"/>
      <c r="S120" s="448"/>
      <c r="T120" s="458"/>
      <c r="U120" s="515"/>
      <c r="V120" s="448"/>
      <c r="W120" s="458"/>
      <c r="X120" s="513"/>
      <c r="Y120" s="448"/>
      <c r="Z120" s="458"/>
      <c r="AA120" s="458"/>
      <c r="AB120" s="458"/>
      <c r="AC120" s="458"/>
      <c r="AD120" s="458"/>
      <c r="AE120" s="458"/>
      <c r="AF120" s="458"/>
      <c r="AG120" s="458"/>
      <c r="AH120" s="458"/>
      <c r="AI120" s="458"/>
      <c r="AJ120" s="458"/>
      <c r="AK120" s="458"/>
      <c r="AL120" s="458"/>
    </row>
    <row r="121">
      <c r="A121" s="447"/>
      <c r="B121" s="458"/>
      <c r="C121" s="458"/>
      <c r="D121" s="448"/>
      <c r="E121" s="458"/>
      <c r="F121" s="513"/>
      <c r="G121" s="448"/>
      <c r="H121" s="458"/>
      <c r="I121" s="514"/>
      <c r="J121" s="448"/>
      <c r="K121" s="458"/>
      <c r="L121" s="458"/>
      <c r="M121" s="448"/>
      <c r="N121" s="458"/>
      <c r="O121" s="458"/>
      <c r="P121" s="448"/>
      <c r="Q121" s="458"/>
      <c r="R121" s="458"/>
      <c r="S121" s="448"/>
      <c r="T121" s="458"/>
      <c r="U121" s="515"/>
      <c r="V121" s="448"/>
      <c r="W121" s="458"/>
      <c r="X121" s="513"/>
      <c r="Y121" s="448"/>
      <c r="Z121" s="458"/>
      <c r="AA121" s="458"/>
      <c r="AB121" s="458"/>
      <c r="AC121" s="458"/>
      <c r="AD121" s="458"/>
      <c r="AE121" s="458"/>
      <c r="AF121" s="458"/>
      <c r="AG121" s="458"/>
      <c r="AH121" s="458"/>
      <c r="AI121" s="458"/>
      <c r="AJ121" s="458"/>
      <c r="AK121" s="458"/>
      <c r="AL121" s="458"/>
    </row>
    <row r="122">
      <c r="A122" s="447"/>
      <c r="B122" s="458"/>
      <c r="C122" s="458"/>
      <c r="D122" s="448"/>
      <c r="E122" s="458"/>
      <c r="F122" s="513"/>
      <c r="G122" s="448"/>
      <c r="H122" s="458"/>
      <c r="I122" s="514"/>
      <c r="J122" s="448"/>
      <c r="K122" s="458"/>
      <c r="L122" s="458"/>
      <c r="M122" s="448"/>
      <c r="N122" s="458"/>
      <c r="O122" s="458"/>
      <c r="P122" s="448"/>
      <c r="Q122" s="458"/>
      <c r="R122" s="458"/>
      <c r="S122" s="448"/>
      <c r="T122" s="458"/>
      <c r="U122" s="515"/>
      <c r="V122" s="448"/>
      <c r="W122" s="458"/>
      <c r="X122" s="513"/>
      <c r="Y122" s="448"/>
      <c r="Z122" s="458"/>
      <c r="AA122" s="458"/>
      <c r="AB122" s="458"/>
      <c r="AC122" s="458"/>
      <c r="AD122" s="458"/>
      <c r="AE122" s="458"/>
      <c r="AF122" s="458"/>
      <c r="AG122" s="458"/>
      <c r="AH122" s="458"/>
      <c r="AI122" s="458"/>
      <c r="AJ122" s="458"/>
      <c r="AK122" s="458"/>
      <c r="AL122" s="458"/>
    </row>
    <row r="123">
      <c r="A123" s="447"/>
      <c r="B123" s="458"/>
      <c r="C123" s="458"/>
      <c r="D123" s="448"/>
      <c r="E123" s="458"/>
      <c r="F123" s="513"/>
      <c r="G123" s="448"/>
      <c r="H123" s="458"/>
      <c r="I123" s="514"/>
      <c r="J123" s="448"/>
      <c r="K123" s="458"/>
      <c r="L123" s="458"/>
      <c r="M123" s="448"/>
      <c r="N123" s="458"/>
      <c r="O123" s="458"/>
      <c r="P123" s="448"/>
      <c r="Q123" s="458"/>
      <c r="R123" s="458"/>
      <c r="S123" s="448"/>
      <c r="T123" s="458"/>
      <c r="U123" s="515"/>
      <c r="V123" s="448"/>
      <c r="W123" s="458"/>
      <c r="X123" s="513"/>
      <c r="Y123" s="448"/>
      <c r="Z123" s="458"/>
      <c r="AA123" s="458"/>
      <c r="AB123" s="458"/>
      <c r="AC123" s="458"/>
      <c r="AD123" s="458"/>
      <c r="AE123" s="458"/>
      <c r="AF123" s="458"/>
      <c r="AG123" s="458"/>
      <c r="AH123" s="458"/>
      <c r="AI123" s="458"/>
      <c r="AJ123" s="458"/>
      <c r="AK123" s="458"/>
      <c r="AL123" s="458"/>
    </row>
    <row r="124">
      <c r="A124" s="447"/>
      <c r="B124" s="458"/>
      <c r="C124" s="458"/>
      <c r="D124" s="448"/>
      <c r="E124" s="458"/>
      <c r="F124" s="513"/>
      <c r="G124" s="448"/>
      <c r="H124" s="458"/>
      <c r="I124" s="514"/>
      <c r="J124" s="448"/>
      <c r="K124" s="458"/>
      <c r="L124" s="458"/>
      <c r="M124" s="448"/>
      <c r="N124" s="458"/>
      <c r="O124" s="458"/>
      <c r="P124" s="448"/>
      <c r="Q124" s="458"/>
      <c r="R124" s="458"/>
      <c r="S124" s="448"/>
      <c r="T124" s="458"/>
      <c r="U124" s="515"/>
      <c r="V124" s="448"/>
      <c r="W124" s="458"/>
      <c r="X124" s="513"/>
      <c r="Y124" s="448"/>
      <c r="Z124" s="458"/>
      <c r="AA124" s="458"/>
      <c r="AB124" s="458"/>
      <c r="AC124" s="458"/>
      <c r="AD124" s="458"/>
      <c r="AE124" s="458"/>
      <c r="AF124" s="458"/>
      <c r="AG124" s="458"/>
      <c r="AH124" s="458"/>
      <c r="AI124" s="458"/>
      <c r="AJ124" s="458"/>
      <c r="AK124" s="458"/>
      <c r="AL124" s="458"/>
    </row>
    <row r="125">
      <c r="A125" s="447"/>
      <c r="B125" s="458"/>
      <c r="C125" s="458"/>
      <c r="D125" s="448"/>
      <c r="E125" s="458"/>
      <c r="F125" s="513"/>
      <c r="G125" s="448"/>
      <c r="H125" s="458"/>
      <c r="I125" s="514"/>
      <c r="J125" s="448"/>
      <c r="K125" s="458"/>
      <c r="L125" s="458"/>
      <c r="M125" s="448"/>
      <c r="N125" s="458"/>
      <c r="O125" s="458"/>
      <c r="P125" s="448"/>
      <c r="Q125" s="458"/>
      <c r="R125" s="458"/>
      <c r="S125" s="448"/>
      <c r="T125" s="458"/>
      <c r="U125" s="515"/>
      <c r="V125" s="448"/>
      <c r="W125" s="458"/>
      <c r="X125" s="513"/>
      <c r="Y125" s="448"/>
      <c r="Z125" s="458"/>
      <c r="AA125" s="458"/>
      <c r="AB125" s="458"/>
      <c r="AC125" s="458"/>
      <c r="AD125" s="458"/>
      <c r="AE125" s="458"/>
      <c r="AF125" s="458"/>
      <c r="AG125" s="458"/>
      <c r="AH125" s="458"/>
      <c r="AI125" s="458"/>
      <c r="AJ125" s="458"/>
      <c r="AK125" s="458"/>
      <c r="AL125" s="458"/>
    </row>
    <row r="126">
      <c r="A126" s="447"/>
      <c r="B126" s="458"/>
      <c r="C126" s="458"/>
      <c r="D126" s="448"/>
      <c r="E126" s="458"/>
      <c r="F126" s="513"/>
      <c r="G126" s="448"/>
      <c r="H126" s="458"/>
      <c r="I126" s="514"/>
      <c r="J126" s="448"/>
      <c r="K126" s="458"/>
      <c r="L126" s="458"/>
      <c r="M126" s="448"/>
      <c r="N126" s="458"/>
      <c r="O126" s="458"/>
      <c r="P126" s="448"/>
      <c r="Q126" s="458"/>
      <c r="R126" s="458"/>
      <c r="S126" s="448"/>
      <c r="T126" s="458"/>
      <c r="U126" s="515"/>
      <c r="V126" s="448"/>
      <c r="W126" s="458"/>
      <c r="X126" s="513"/>
      <c r="Y126" s="448"/>
      <c r="Z126" s="458"/>
      <c r="AA126" s="458"/>
      <c r="AB126" s="458"/>
      <c r="AC126" s="458"/>
      <c r="AD126" s="458"/>
      <c r="AE126" s="458"/>
      <c r="AF126" s="458"/>
      <c r="AG126" s="458"/>
      <c r="AH126" s="458"/>
      <c r="AI126" s="458"/>
      <c r="AJ126" s="458"/>
      <c r="AK126" s="458"/>
      <c r="AL126" s="458"/>
    </row>
    <row r="127">
      <c r="A127" s="447"/>
      <c r="B127" s="458"/>
      <c r="C127" s="458"/>
      <c r="D127" s="448"/>
      <c r="E127" s="458"/>
      <c r="F127" s="513"/>
      <c r="G127" s="448"/>
      <c r="H127" s="458"/>
      <c r="I127" s="514"/>
      <c r="J127" s="448"/>
      <c r="K127" s="458"/>
      <c r="L127" s="458"/>
      <c r="M127" s="448"/>
      <c r="N127" s="458"/>
      <c r="O127" s="458"/>
      <c r="P127" s="448"/>
      <c r="Q127" s="458"/>
      <c r="R127" s="458"/>
      <c r="S127" s="448"/>
      <c r="T127" s="458"/>
      <c r="U127" s="515"/>
      <c r="V127" s="448"/>
      <c r="W127" s="458"/>
      <c r="X127" s="513"/>
      <c r="Y127" s="448"/>
      <c r="Z127" s="458"/>
      <c r="AA127" s="458"/>
      <c r="AB127" s="458"/>
      <c r="AC127" s="458"/>
      <c r="AD127" s="458"/>
      <c r="AE127" s="458"/>
      <c r="AF127" s="458"/>
      <c r="AG127" s="458"/>
      <c r="AH127" s="458"/>
      <c r="AI127" s="458"/>
      <c r="AJ127" s="458"/>
      <c r="AK127" s="458"/>
      <c r="AL127" s="458"/>
    </row>
    <row r="128">
      <c r="A128" s="447"/>
      <c r="B128" s="458"/>
      <c r="C128" s="458"/>
      <c r="D128" s="448"/>
      <c r="E128" s="458"/>
      <c r="F128" s="513"/>
      <c r="G128" s="448"/>
      <c r="H128" s="458"/>
      <c r="I128" s="514"/>
      <c r="J128" s="448"/>
      <c r="K128" s="458"/>
      <c r="L128" s="458"/>
      <c r="M128" s="448"/>
      <c r="N128" s="458"/>
      <c r="O128" s="458"/>
      <c r="P128" s="448"/>
      <c r="Q128" s="458"/>
      <c r="R128" s="458"/>
      <c r="S128" s="448"/>
      <c r="T128" s="458"/>
      <c r="U128" s="515"/>
      <c r="V128" s="448"/>
      <c r="W128" s="458"/>
      <c r="X128" s="513"/>
      <c r="Y128" s="448"/>
      <c r="Z128" s="458"/>
      <c r="AA128" s="458"/>
      <c r="AB128" s="458"/>
      <c r="AC128" s="458"/>
      <c r="AD128" s="458"/>
      <c r="AE128" s="458"/>
      <c r="AF128" s="458"/>
      <c r="AG128" s="458"/>
      <c r="AH128" s="458"/>
      <c r="AI128" s="458"/>
      <c r="AJ128" s="458"/>
      <c r="AK128" s="458"/>
      <c r="AL128" s="458"/>
    </row>
    <row r="129">
      <c r="A129" s="447"/>
      <c r="B129" s="458"/>
      <c r="C129" s="458"/>
      <c r="D129" s="448"/>
      <c r="E129" s="458"/>
      <c r="F129" s="513"/>
      <c r="G129" s="448"/>
      <c r="H129" s="458"/>
      <c r="I129" s="514"/>
      <c r="J129" s="448"/>
      <c r="K129" s="458"/>
      <c r="L129" s="458"/>
      <c r="M129" s="448"/>
      <c r="N129" s="458"/>
      <c r="O129" s="458"/>
      <c r="P129" s="448"/>
      <c r="Q129" s="458"/>
      <c r="R129" s="458"/>
      <c r="S129" s="448"/>
      <c r="T129" s="458"/>
      <c r="U129" s="515"/>
      <c r="V129" s="448"/>
      <c r="W129" s="458"/>
      <c r="X129" s="513"/>
      <c r="Y129" s="448"/>
      <c r="Z129" s="458"/>
      <c r="AA129" s="458"/>
      <c r="AB129" s="458"/>
      <c r="AC129" s="458"/>
      <c r="AD129" s="458"/>
      <c r="AE129" s="458"/>
      <c r="AF129" s="458"/>
      <c r="AG129" s="458"/>
      <c r="AH129" s="458"/>
      <c r="AI129" s="458"/>
      <c r="AJ129" s="458"/>
      <c r="AK129" s="458"/>
      <c r="AL129" s="458"/>
    </row>
    <row r="130">
      <c r="A130" s="447"/>
      <c r="B130" s="458"/>
      <c r="C130" s="458"/>
      <c r="D130" s="448"/>
      <c r="E130" s="458"/>
      <c r="F130" s="513"/>
      <c r="G130" s="448"/>
      <c r="H130" s="458"/>
      <c r="I130" s="514"/>
      <c r="J130" s="448"/>
      <c r="K130" s="458"/>
      <c r="L130" s="458"/>
      <c r="M130" s="448"/>
      <c r="N130" s="458"/>
      <c r="O130" s="458"/>
      <c r="P130" s="448"/>
      <c r="Q130" s="458"/>
      <c r="R130" s="458"/>
      <c r="S130" s="448"/>
      <c r="T130" s="458"/>
      <c r="U130" s="515"/>
      <c r="V130" s="448"/>
      <c r="W130" s="458"/>
      <c r="X130" s="513"/>
      <c r="Y130" s="448"/>
      <c r="Z130" s="458"/>
      <c r="AA130" s="458"/>
      <c r="AB130" s="458"/>
      <c r="AC130" s="458"/>
      <c r="AD130" s="458"/>
      <c r="AE130" s="458"/>
      <c r="AF130" s="458"/>
      <c r="AG130" s="458"/>
      <c r="AH130" s="458"/>
      <c r="AI130" s="458"/>
      <c r="AJ130" s="458"/>
      <c r="AK130" s="458"/>
      <c r="AL130" s="458"/>
    </row>
    <row r="131">
      <c r="A131" s="447"/>
      <c r="B131" s="458"/>
      <c r="C131" s="458"/>
      <c r="D131" s="448"/>
      <c r="E131" s="458"/>
      <c r="F131" s="513"/>
      <c r="G131" s="448"/>
      <c r="H131" s="458"/>
      <c r="I131" s="514"/>
      <c r="J131" s="448"/>
      <c r="K131" s="458"/>
      <c r="L131" s="458"/>
      <c r="M131" s="448"/>
      <c r="N131" s="458"/>
      <c r="O131" s="458"/>
      <c r="P131" s="448"/>
      <c r="Q131" s="458"/>
      <c r="R131" s="458"/>
      <c r="S131" s="448"/>
      <c r="T131" s="458"/>
      <c r="U131" s="515"/>
      <c r="V131" s="448"/>
      <c r="W131" s="458"/>
      <c r="X131" s="513"/>
      <c r="Y131" s="448"/>
      <c r="Z131" s="458"/>
      <c r="AA131" s="458"/>
      <c r="AB131" s="458"/>
      <c r="AC131" s="458"/>
      <c r="AD131" s="458"/>
      <c r="AE131" s="458"/>
      <c r="AF131" s="458"/>
      <c r="AG131" s="458"/>
      <c r="AH131" s="458"/>
      <c r="AI131" s="458"/>
      <c r="AJ131" s="458"/>
      <c r="AK131" s="458"/>
      <c r="AL131" s="458"/>
    </row>
    <row r="132">
      <c r="A132" s="447"/>
      <c r="B132" s="458"/>
      <c r="C132" s="458"/>
      <c r="D132" s="448"/>
      <c r="E132" s="458"/>
      <c r="F132" s="513"/>
      <c r="G132" s="448"/>
      <c r="H132" s="458"/>
      <c r="I132" s="514"/>
      <c r="J132" s="448"/>
      <c r="K132" s="458"/>
      <c r="L132" s="458"/>
      <c r="M132" s="448"/>
      <c r="N132" s="458"/>
      <c r="O132" s="458"/>
      <c r="P132" s="448"/>
      <c r="Q132" s="458"/>
      <c r="R132" s="458"/>
      <c r="S132" s="448"/>
      <c r="T132" s="458"/>
      <c r="U132" s="515"/>
      <c r="V132" s="448"/>
      <c r="W132" s="458"/>
      <c r="X132" s="513"/>
      <c r="Y132" s="44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</row>
    <row r="133">
      <c r="A133" s="447"/>
      <c r="B133" s="458"/>
      <c r="C133" s="458"/>
      <c r="D133" s="448"/>
      <c r="E133" s="458"/>
      <c r="F133" s="513"/>
      <c r="G133" s="448"/>
      <c r="H133" s="458"/>
      <c r="I133" s="514"/>
      <c r="J133" s="448"/>
      <c r="K133" s="458"/>
      <c r="L133" s="458"/>
      <c r="M133" s="448"/>
      <c r="N133" s="458"/>
      <c r="O133" s="458"/>
      <c r="P133" s="448"/>
      <c r="Q133" s="458"/>
      <c r="R133" s="458"/>
      <c r="S133" s="448"/>
      <c r="T133" s="458"/>
      <c r="U133" s="515"/>
      <c r="V133" s="448"/>
      <c r="W133" s="458"/>
      <c r="X133" s="513"/>
      <c r="Y133" s="448"/>
      <c r="Z133" s="458"/>
      <c r="AA133" s="458"/>
      <c r="AB133" s="458"/>
      <c r="AC133" s="458"/>
      <c r="AD133" s="458"/>
      <c r="AE133" s="458"/>
      <c r="AF133" s="458"/>
      <c r="AG133" s="458"/>
      <c r="AH133" s="458"/>
      <c r="AI133" s="458"/>
      <c r="AJ133" s="458"/>
      <c r="AK133" s="458"/>
      <c r="AL133" s="458"/>
    </row>
    <row r="134">
      <c r="A134" s="447"/>
      <c r="B134" s="458"/>
      <c r="C134" s="458"/>
      <c r="D134" s="448"/>
      <c r="E134" s="458"/>
      <c r="F134" s="513"/>
      <c r="G134" s="448"/>
      <c r="H134" s="458"/>
      <c r="I134" s="514"/>
      <c r="J134" s="448"/>
      <c r="K134" s="458"/>
      <c r="L134" s="458"/>
      <c r="M134" s="448"/>
      <c r="N134" s="458"/>
      <c r="O134" s="458"/>
      <c r="P134" s="448"/>
      <c r="Q134" s="458"/>
      <c r="R134" s="458"/>
      <c r="S134" s="448"/>
      <c r="T134" s="458"/>
      <c r="U134" s="515"/>
      <c r="V134" s="448"/>
      <c r="W134" s="458"/>
      <c r="X134" s="513"/>
      <c r="Y134" s="44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</row>
    <row r="135">
      <c r="A135" s="447"/>
      <c r="B135" s="458"/>
      <c r="C135" s="458"/>
      <c r="D135" s="448"/>
      <c r="E135" s="458"/>
      <c r="F135" s="513"/>
      <c r="G135" s="448"/>
      <c r="H135" s="458"/>
      <c r="I135" s="514"/>
      <c r="J135" s="448"/>
      <c r="K135" s="458"/>
      <c r="L135" s="458"/>
      <c r="M135" s="448"/>
      <c r="N135" s="458"/>
      <c r="O135" s="458"/>
      <c r="P135" s="448"/>
      <c r="Q135" s="458"/>
      <c r="R135" s="458"/>
      <c r="S135" s="448"/>
      <c r="T135" s="458"/>
      <c r="U135" s="515"/>
      <c r="V135" s="448"/>
      <c r="W135" s="458"/>
      <c r="X135" s="513"/>
      <c r="Y135" s="448"/>
      <c r="Z135" s="458"/>
      <c r="AA135" s="458"/>
      <c r="AB135" s="458"/>
      <c r="AC135" s="458"/>
      <c r="AD135" s="458"/>
      <c r="AE135" s="458"/>
      <c r="AF135" s="458"/>
      <c r="AG135" s="458"/>
      <c r="AH135" s="458"/>
      <c r="AI135" s="458"/>
      <c r="AJ135" s="458"/>
      <c r="AK135" s="458"/>
      <c r="AL135" s="458"/>
    </row>
    <row r="136">
      <c r="A136" s="447"/>
      <c r="B136" s="458"/>
      <c r="C136" s="458"/>
      <c r="D136" s="448"/>
      <c r="E136" s="458"/>
      <c r="F136" s="513"/>
      <c r="G136" s="448"/>
      <c r="H136" s="458"/>
      <c r="I136" s="514"/>
      <c r="J136" s="448"/>
      <c r="K136" s="458"/>
      <c r="L136" s="458"/>
      <c r="M136" s="448"/>
      <c r="N136" s="458"/>
      <c r="O136" s="458"/>
      <c r="P136" s="448"/>
      <c r="Q136" s="458"/>
      <c r="R136" s="458"/>
      <c r="S136" s="448"/>
      <c r="T136" s="458"/>
      <c r="U136" s="515"/>
      <c r="V136" s="448"/>
      <c r="W136" s="458"/>
      <c r="X136" s="513"/>
      <c r="Y136" s="448"/>
      <c r="Z136" s="458"/>
      <c r="AA136" s="458"/>
      <c r="AB136" s="458"/>
      <c r="AC136" s="458"/>
      <c r="AD136" s="458"/>
      <c r="AE136" s="458"/>
      <c r="AF136" s="458"/>
      <c r="AG136" s="458"/>
      <c r="AH136" s="458"/>
      <c r="AI136" s="458"/>
      <c r="AJ136" s="458"/>
      <c r="AK136" s="458"/>
      <c r="AL136" s="458"/>
    </row>
    <row r="137">
      <c r="A137" s="447"/>
      <c r="B137" s="458"/>
      <c r="C137" s="458"/>
      <c r="D137" s="448"/>
      <c r="E137" s="458"/>
      <c r="F137" s="513"/>
      <c r="G137" s="448"/>
      <c r="H137" s="458"/>
      <c r="I137" s="514"/>
      <c r="J137" s="448"/>
      <c r="K137" s="458"/>
      <c r="L137" s="458"/>
      <c r="M137" s="448"/>
      <c r="N137" s="458"/>
      <c r="O137" s="458"/>
      <c r="P137" s="448"/>
      <c r="Q137" s="458"/>
      <c r="R137" s="458"/>
      <c r="S137" s="448"/>
      <c r="T137" s="458"/>
      <c r="U137" s="515"/>
      <c r="V137" s="448"/>
      <c r="W137" s="458"/>
      <c r="X137" s="513"/>
      <c r="Y137" s="448"/>
      <c r="Z137" s="458"/>
      <c r="AA137" s="458"/>
      <c r="AB137" s="458"/>
      <c r="AC137" s="458"/>
      <c r="AD137" s="458"/>
      <c r="AE137" s="458"/>
      <c r="AF137" s="458"/>
      <c r="AG137" s="458"/>
      <c r="AH137" s="458"/>
      <c r="AI137" s="458"/>
      <c r="AJ137" s="458"/>
      <c r="AK137" s="458"/>
      <c r="AL137" s="458"/>
    </row>
    <row r="138">
      <c r="A138" s="447"/>
      <c r="B138" s="458"/>
      <c r="C138" s="458"/>
      <c r="D138" s="448"/>
      <c r="E138" s="458"/>
      <c r="F138" s="513"/>
      <c r="G138" s="448"/>
      <c r="H138" s="458"/>
      <c r="I138" s="514"/>
      <c r="J138" s="448"/>
      <c r="K138" s="458"/>
      <c r="L138" s="458"/>
      <c r="M138" s="448"/>
      <c r="N138" s="458"/>
      <c r="O138" s="458"/>
      <c r="P138" s="448"/>
      <c r="Q138" s="458"/>
      <c r="R138" s="458"/>
      <c r="S138" s="448"/>
      <c r="T138" s="458"/>
      <c r="U138" s="515"/>
      <c r="V138" s="448"/>
      <c r="W138" s="458"/>
      <c r="X138" s="513"/>
      <c r="Y138" s="448"/>
      <c r="Z138" s="458"/>
      <c r="AA138" s="458"/>
      <c r="AB138" s="458"/>
      <c r="AC138" s="458"/>
      <c r="AD138" s="458"/>
      <c r="AE138" s="458"/>
      <c r="AF138" s="458"/>
      <c r="AG138" s="458"/>
      <c r="AH138" s="458"/>
      <c r="AI138" s="458"/>
      <c r="AJ138" s="458"/>
      <c r="AK138" s="458"/>
      <c r="AL138" s="458"/>
    </row>
    <row r="139">
      <c r="A139" s="447"/>
      <c r="B139" s="458"/>
      <c r="C139" s="458"/>
      <c r="D139" s="448"/>
      <c r="E139" s="458"/>
      <c r="F139" s="513"/>
      <c r="G139" s="448"/>
      <c r="H139" s="458"/>
      <c r="I139" s="514"/>
      <c r="J139" s="448"/>
      <c r="K139" s="458"/>
      <c r="L139" s="458"/>
      <c r="M139" s="448"/>
      <c r="N139" s="458"/>
      <c r="O139" s="458"/>
      <c r="P139" s="448"/>
      <c r="Q139" s="458"/>
      <c r="R139" s="458"/>
      <c r="S139" s="448"/>
      <c r="T139" s="458"/>
      <c r="U139" s="515"/>
      <c r="V139" s="448"/>
      <c r="W139" s="458"/>
      <c r="X139" s="513"/>
      <c r="Y139" s="448"/>
      <c r="Z139" s="458"/>
      <c r="AA139" s="458"/>
      <c r="AB139" s="458"/>
      <c r="AC139" s="458"/>
      <c r="AD139" s="458"/>
      <c r="AE139" s="458"/>
      <c r="AF139" s="458"/>
      <c r="AG139" s="458"/>
      <c r="AH139" s="458"/>
      <c r="AI139" s="458"/>
      <c r="AJ139" s="458"/>
      <c r="AK139" s="458"/>
      <c r="AL139" s="458"/>
    </row>
    <row r="140">
      <c r="A140" s="447"/>
      <c r="B140" s="458"/>
      <c r="C140" s="458"/>
      <c r="D140" s="448"/>
      <c r="E140" s="458"/>
      <c r="F140" s="513"/>
      <c r="G140" s="448"/>
      <c r="H140" s="458"/>
      <c r="I140" s="514"/>
      <c r="J140" s="448"/>
      <c r="K140" s="458"/>
      <c r="L140" s="458"/>
      <c r="M140" s="448"/>
      <c r="N140" s="458"/>
      <c r="O140" s="458"/>
      <c r="P140" s="448"/>
      <c r="Q140" s="458"/>
      <c r="R140" s="458"/>
      <c r="S140" s="448"/>
      <c r="T140" s="458"/>
      <c r="U140" s="515"/>
      <c r="V140" s="448"/>
      <c r="W140" s="458"/>
      <c r="X140" s="513"/>
      <c r="Y140" s="448"/>
      <c r="Z140" s="458"/>
      <c r="AA140" s="458"/>
      <c r="AB140" s="458"/>
      <c r="AC140" s="458"/>
      <c r="AD140" s="458"/>
      <c r="AE140" s="458"/>
      <c r="AF140" s="458"/>
      <c r="AG140" s="458"/>
      <c r="AH140" s="458"/>
      <c r="AI140" s="458"/>
      <c r="AJ140" s="458"/>
      <c r="AK140" s="458"/>
      <c r="AL140" s="458"/>
    </row>
    <row r="141">
      <c r="A141" s="447"/>
      <c r="B141" s="458"/>
      <c r="C141" s="458"/>
      <c r="D141" s="448"/>
      <c r="E141" s="458"/>
      <c r="F141" s="513"/>
      <c r="G141" s="448"/>
      <c r="H141" s="458"/>
      <c r="I141" s="514"/>
      <c r="J141" s="448"/>
      <c r="K141" s="458"/>
      <c r="L141" s="458"/>
      <c r="M141" s="448"/>
      <c r="N141" s="458"/>
      <c r="O141" s="458"/>
      <c r="P141" s="448"/>
      <c r="Q141" s="458"/>
      <c r="R141" s="458"/>
      <c r="S141" s="448"/>
      <c r="T141" s="458"/>
      <c r="U141" s="515"/>
      <c r="V141" s="448"/>
      <c r="W141" s="458"/>
      <c r="X141" s="513"/>
      <c r="Y141" s="448"/>
      <c r="Z141" s="458"/>
      <c r="AA141" s="458"/>
      <c r="AB141" s="458"/>
      <c r="AC141" s="458"/>
      <c r="AD141" s="458"/>
      <c r="AE141" s="458"/>
      <c r="AF141" s="458"/>
      <c r="AG141" s="458"/>
      <c r="AH141" s="458"/>
      <c r="AI141" s="458"/>
      <c r="AJ141" s="458"/>
      <c r="AK141" s="458"/>
      <c r="AL141" s="458"/>
    </row>
    <row r="142">
      <c r="A142" s="447"/>
      <c r="B142" s="458"/>
      <c r="C142" s="458"/>
      <c r="D142" s="448"/>
      <c r="E142" s="458"/>
      <c r="F142" s="513"/>
      <c r="G142" s="448"/>
      <c r="H142" s="458"/>
      <c r="I142" s="514"/>
      <c r="J142" s="448"/>
      <c r="K142" s="458"/>
      <c r="L142" s="458"/>
      <c r="M142" s="448"/>
      <c r="N142" s="458"/>
      <c r="O142" s="458"/>
      <c r="P142" s="448"/>
      <c r="Q142" s="458"/>
      <c r="R142" s="458"/>
      <c r="S142" s="448"/>
      <c r="T142" s="458"/>
      <c r="U142" s="515"/>
      <c r="V142" s="448"/>
      <c r="W142" s="458"/>
      <c r="X142" s="513"/>
      <c r="Y142" s="448"/>
      <c r="Z142" s="458"/>
      <c r="AA142" s="458"/>
      <c r="AB142" s="458"/>
      <c r="AC142" s="458"/>
      <c r="AD142" s="458"/>
      <c r="AE142" s="458"/>
      <c r="AF142" s="458"/>
      <c r="AG142" s="458"/>
      <c r="AH142" s="458"/>
      <c r="AI142" s="458"/>
      <c r="AJ142" s="458"/>
      <c r="AK142" s="458"/>
      <c r="AL142" s="458"/>
    </row>
    <row r="143">
      <c r="A143" s="447"/>
      <c r="B143" s="458"/>
      <c r="C143" s="458"/>
      <c r="D143" s="448"/>
      <c r="E143" s="458"/>
      <c r="F143" s="513"/>
      <c r="G143" s="448"/>
      <c r="H143" s="458"/>
      <c r="I143" s="514"/>
      <c r="J143" s="448"/>
      <c r="K143" s="458"/>
      <c r="L143" s="458"/>
      <c r="M143" s="448"/>
      <c r="N143" s="458"/>
      <c r="O143" s="458"/>
      <c r="P143" s="448"/>
      <c r="Q143" s="458"/>
      <c r="R143" s="458"/>
      <c r="S143" s="448"/>
      <c r="T143" s="458"/>
      <c r="U143" s="515"/>
      <c r="V143" s="448"/>
      <c r="W143" s="458"/>
      <c r="X143" s="513"/>
      <c r="Y143" s="448"/>
      <c r="Z143" s="458"/>
      <c r="AA143" s="458"/>
      <c r="AB143" s="458"/>
      <c r="AC143" s="458"/>
      <c r="AD143" s="458"/>
      <c r="AE143" s="458"/>
      <c r="AF143" s="458"/>
      <c r="AG143" s="458"/>
      <c r="AH143" s="458"/>
      <c r="AI143" s="458"/>
      <c r="AJ143" s="458"/>
      <c r="AK143" s="458"/>
      <c r="AL143" s="458"/>
    </row>
    <row r="144">
      <c r="A144" s="447"/>
      <c r="B144" s="458"/>
      <c r="C144" s="458"/>
      <c r="D144" s="448"/>
      <c r="E144" s="458"/>
      <c r="F144" s="513"/>
      <c r="G144" s="448"/>
      <c r="H144" s="458"/>
      <c r="I144" s="514"/>
      <c r="J144" s="448"/>
      <c r="K144" s="458"/>
      <c r="L144" s="458"/>
      <c r="M144" s="448"/>
      <c r="N144" s="458"/>
      <c r="O144" s="458"/>
      <c r="P144" s="448"/>
      <c r="Q144" s="458"/>
      <c r="R144" s="458"/>
      <c r="S144" s="448"/>
      <c r="T144" s="458"/>
      <c r="U144" s="515"/>
      <c r="V144" s="448"/>
      <c r="W144" s="458"/>
      <c r="X144" s="513"/>
      <c r="Y144" s="448"/>
      <c r="Z144" s="458"/>
      <c r="AA144" s="458"/>
      <c r="AB144" s="458"/>
      <c r="AC144" s="458"/>
      <c r="AD144" s="458"/>
      <c r="AE144" s="458"/>
      <c r="AF144" s="458"/>
      <c r="AG144" s="458"/>
      <c r="AH144" s="458"/>
      <c r="AI144" s="458"/>
      <c r="AJ144" s="458"/>
      <c r="AK144" s="458"/>
      <c r="AL144" s="458"/>
    </row>
    <row r="145">
      <c r="A145" s="447"/>
      <c r="B145" s="458"/>
      <c r="C145" s="458"/>
      <c r="D145" s="448"/>
      <c r="E145" s="458"/>
      <c r="F145" s="513"/>
      <c r="G145" s="448"/>
      <c r="H145" s="458"/>
      <c r="I145" s="514"/>
      <c r="J145" s="448"/>
      <c r="K145" s="458"/>
      <c r="L145" s="458"/>
      <c r="M145" s="448"/>
      <c r="N145" s="458"/>
      <c r="O145" s="458"/>
      <c r="P145" s="448"/>
      <c r="Q145" s="458"/>
      <c r="R145" s="458"/>
      <c r="S145" s="448"/>
      <c r="T145" s="458"/>
      <c r="U145" s="515"/>
      <c r="V145" s="448"/>
      <c r="W145" s="458"/>
      <c r="X145" s="513"/>
      <c r="Y145" s="448"/>
      <c r="Z145" s="458"/>
      <c r="AA145" s="458"/>
      <c r="AB145" s="458"/>
      <c r="AC145" s="458"/>
      <c r="AD145" s="458"/>
      <c r="AE145" s="458"/>
      <c r="AF145" s="458"/>
      <c r="AG145" s="458"/>
      <c r="AH145" s="458"/>
      <c r="AI145" s="458"/>
      <c r="AJ145" s="458"/>
      <c r="AK145" s="458"/>
      <c r="AL145" s="458"/>
    </row>
    <row r="146">
      <c r="A146" s="447"/>
      <c r="B146" s="458"/>
      <c r="C146" s="458"/>
      <c r="D146" s="448"/>
      <c r="E146" s="458"/>
      <c r="F146" s="513"/>
      <c r="G146" s="448"/>
      <c r="H146" s="458"/>
      <c r="I146" s="514"/>
      <c r="J146" s="448"/>
      <c r="K146" s="458"/>
      <c r="L146" s="458"/>
      <c r="M146" s="448"/>
      <c r="N146" s="458"/>
      <c r="O146" s="458"/>
      <c r="P146" s="448"/>
      <c r="Q146" s="458"/>
      <c r="R146" s="458"/>
      <c r="S146" s="448"/>
      <c r="T146" s="458"/>
      <c r="U146" s="515"/>
      <c r="V146" s="448"/>
      <c r="W146" s="458"/>
      <c r="X146" s="513"/>
      <c r="Y146" s="448"/>
      <c r="Z146" s="458"/>
      <c r="AA146" s="458"/>
      <c r="AB146" s="458"/>
      <c r="AC146" s="458"/>
      <c r="AD146" s="458"/>
      <c r="AE146" s="458"/>
      <c r="AF146" s="458"/>
      <c r="AG146" s="458"/>
      <c r="AH146" s="458"/>
      <c r="AI146" s="458"/>
      <c r="AJ146" s="458"/>
      <c r="AK146" s="458"/>
      <c r="AL146" s="458"/>
    </row>
    <row r="147">
      <c r="A147" s="447"/>
      <c r="B147" s="458"/>
      <c r="C147" s="458"/>
      <c r="D147" s="448"/>
      <c r="E147" s="458"/>
      <c r="F147" s="513"/>
      <c r="G147" s="448"/>
      <c r="H147" s="458"/>
      <c r="I147" s="514"/>
      <c r="J147" s="448"/>
      <c r="K147" s="458"/>
      <c r="L147" s="458"/>
      <c r="M147" s="448"/>
      <c r="N147" s="458"/>
      <c r="O147" s="458"/>
      <c r="P147" s="448"/>
      <c r="Q147" s="458"/>
      <c r="R147" s="458"/>
      <c r="S147" s="448"/>
      <c r="T147" s="458"/>
      <c r="U147" s="515"/>
      <c r="V147" s="448"/>
      <c r="W147" s="458"/>
      <c r="X147" s="513"/>
      <c r="Y147" s="448"/>
      <c r="Z147" s="458"/>
      <c r="AA147" s="458"/>
      <c r="AB147" s="458"/>
      <c r="AC147" s="458"/>
      <c r="AD147" s="458"/>
      <c r="AE147" s="458"/>
      <c r="AF147" s="458"/>
      <c r="AG147" s="458"/>
      <c r="AH147" s="458"/>
      <c r="AI147" s="458"/>
      <c r="AJ147" s="458"/>
      <c r="AK147" s="458"/>
      <c r="AL147" s="458"/>
    </row>
    <row r="148">
      <c r="A148" s="447"/>
      <c r="B148" s="458"/>
      <c r="C148" s="458"/>
      <c r="D148" s="448"/>
      <c r="E148" s="458"/>
      <c r="F148" s="513"/>
      <c r="G148" s="448"/>
      <c r="H148" s="458"/>
      <c r="I148" s="514"/>
      <c r="J148" s="448"/>
      <c r="K148" s="458"/>
      <c r="L148" s="458"/>
      <c r="M148" s="448"/>
      <c r="N148" s="458"/>
      <c r="O148" s="458"/>
      <c r="P148" s="448"/>
      <c r="Q148" s="458"/>
      <c r="R148" s="458"/>
      <c r="S148" s="448"/>
      <c r="T148" s="458"/>
      <c r="U148" s="515"/>
      <c r="V148" s="448"/>
      <c r="W148" s="458"/>
      <c r="X148" s="513"/>
      <c r="Y148" s="448"/>
      <c r="Z148" s="458"/>
      <c r="AA148" s="458"/>
      <c r="AB148" s="458"/>
      <c r="AC148" s="458"/>
      <c r="AD148" s="458"/>
      <c r="AE148" s="458"/>
      <c r="AF148" s="458"/>
      <c r="AG148" s="458"/>
      <c r="AH148" s="458"/>
      <c r="AI148" s="458"/>
      <c r="AJ148" s="458"/>
      <c r="AK148" s="458"/>
      <c r="AL148" s="458"/>
    </row>
    <row r="149">
      <c r="A149" s="447"/>
      <c r="B149" s="458"/>
      <c r="C149" s="458"/>
      <c r="D149" s="448"/>
      <c r="E149" s="458"/>
      <c r="F149" s="513"/>
      <c r="G149" s="448"/>
      <c r="H149" s="458"/>
      <c r="I149" s="514"/>
      <c r="J149" s="448"/>
      <c r="K149" s="458"/>
      <c r="L149" s="458"/>
      <c r="M149" s="448"/>
      <c r="N149" s="458"/>
      <c r="O149" s="458"/>
      <c r="P149" s="448"/>
      <c r="Q149" s="458"/>
      <c r="R149" s="458"/>
      <c r="S149" s="448"/>
      <c r="T149" s="458"/>
      <c r="U149" s="515"/>
      <c r="V149" s="448"/>
      <c r="W149" s="458"/>
      <c r="X149" s="513"/>
      <c r="Y149" s="448"/>
      <c r="Z149" s="458"/>
      <c r="AA149" s="458"/>
      <c r="AB149" s="458"/>
      <c r="AC149" s="458"/>
      <c r="AD149" s="458"/>
      <c r="AE149" s="458"/>
      <c r="AF149" s="458"/>
      <c r="AG149" s="458"/>
      <c r="AH149" s="458"/>
      <c r="AI149" s="458"/>
      <c r="AJ149" s="458"/>
      <c r="AK149" s="458"/>
      <c r="AL149" s="458"/>
    </row>
    <row r="150">
      <c r="A150" s="447"/>
      <c r="B150" s="458"/>
      <c r="C150" s="458"/>
      <c r="D150" s="448"/>
      <c r="E150" s="458"/>
      <c r="F150" s="513"/>
      <c r="G150" s="448"/>
      <c r="H150" s="458"/>
      <c r="I150" s="514"/>
      <c r="J150" s="448"/>
      <c r="K150" s="458"/>
      <c r="L150" s="458"/>
      <c r="M150" s="448"/>
      <c r="N150" s="458"/>
      <c r="O150" s="458"/>
      <c r="P150" s="448"/>
      <c r="Q150" s="458"/>
      <c r="R150" s="458"/>
      <c r="S150" s="448"/>
      <c r="T150" s="458"/>
      <c r="U150" s="515"/>
      <c r="V150" s="448"/>
      <c r="W150" s="458"/>
      <c r="X150" s="513"/>
      <c r="Y150" s="448"/>
      <c r="Z150" s="458"/>
      <c r="AA150" s="458"/>
      <c r="AB150" s="458"/>
      <c r="AC150" s="458"/>
      <c r="AD150" s="458"/>
      <c r="AE150" s="458"/>
      <c r="AF150" s="458"/>
      <c r="AG150" s="458"/>
      <c r="AH150" s="458"/>
      <c r="AI150" s="458"/>
      <c r="AJ150" s="458"/>
      <c r="AK150" s="458"/>
      <c r="AL150" s="458"/>
    </row>
    <row r="151">
      <c r="A151" s="447"/>
      <c r="B151" s="458"/>
      <c r="C151" s="458"/>
      <c r="D151" s="448"/>
      <c r="E151" s="458"/>
      <c r="F151" s="513"/>
      <c r="G151" s="448"/>
      <c r="H151" s="458"/>
      <c r="I151" s="514"/>
      <c r="J151" s="448"/>
      <c r="K151" s="458"/>
      <c r="L151" s="458"/>
      <c r="M151" s="448"/>
      <c r="N151" s="458"/>
      <c r="O151" s="458"/>
      <c r="P151" s="448"/>
      <c r="Q151" s="458"/>
      <c r="R151" s="458"/>
      <c r="S151" s="448"/>
      <c r="T151" s="458"/>
      <c r="U151" s="515"/>
      <c r="V151" s="448"/>
      <c r="W151" s="458"/>
      <c r="X151" s="513"/>
      <c r="Y151" s="448"/>
      <c r="Z151" s="458"/>
      <c r="AA151" s="458"/>
      <c r="AB151" s="458"/>
      <c r="AC151" s="458"/>
      <c r="AD151" s="458"/>
      <c r="AE151" s="458"/>
      <c r="AF151" s="458"/>
      <c r="AG151" s="458"/>
      <c r="AH151" s="458"/>
      <c r="AI151" s="458"/>
      <c r="AJ151" s="458"/>
      <c r="AK151" s="458"/>
      <c r="AL151" s="458"/>
    </row>
    <row r="152">
      <c r="A152" s="447"/>
      <c r="B152" s="458"/>
      <c r="C152" s="458"/>
      <c r="D152" s="448"/>
      <c r="E152" s="458"/>
      <c r="F152" s="513"/>
      <c r="G152" s="448"/>
      <c r="H152" s="458"/>
      <c r="I152" s="514"/>
      <c r="J152" s="448"/>
      <c r="K152" s="458"/>
      <c r="L152" s="458"/>
      <c r="M152" s="448"/>
      <c r="N152" s="458"/>
      <c r="O152" s="458"/>
      <c r="P152" s="448"/>
      <c r="Q152" s="458"/>
      <c r="R152" s="458"/>
      <c r="S152" s="448"/>
      <c r="T152" s="458"/>
      <c r="U152" s="515"/>
      <c r="V152" s="448"/>
      <c r="W152" s="458"/>
      <c r="X152" s="513"/>
      <c r="Y152" s="448"/>
      <c r="Z152" s="458"/>
      <c r="AA152" s="458"/>
      <c r="AB152" s="458"/>
      <c r="AC152" s="458"/>
      <c r="AD152" s="458"/>
      <c r="AE152" s="458"/>
      <c r="AF152" s="458"/>
      <c r="AG152" s="458"/>
      <c r="AH152" s="458"/>
      <c r="AI152" s="458"/>
      <c r="AJ152" s="458"/>
      <c r="AK152" s="458"/>
      <c r="AL152" s="458"/>
    </row>
    <row r="153">
      <c r="A153" s="447"/>
      <c r="B153" s="458"/>
      <c r="C153" s="458"/>
      <c r="D153" s="448"/>
      <c r="E153" s="458"/>
      <c r="F153" s="513"/>
      <c r="G153" s="448"/>
      <c r="H153" s="458"/>
      <c r="I153" s="514"/>
      <c r="J153" s="448"/>
      <c r="K153" s="458"/>
      <c r="L153" s="458"/>
      <c r="M153" s="448"/>
      <c r="N153" s="458"/>
      <c r="O153" s="458"/>
      <c r="P153" s="448"/>
      <c r="Q153" s="458"/>
      <c r="R153" s="458"/>
      <c r="S153" s="448"/>
      <c r="T153" s="458"/>
      <c r="U153" s="515"/>
      <c r="V153" s="448"/>
      <c r="W153" s="458"/>
      <c r="X153" s="513"/>
      <c r="Y153" s="448"/>
      <c r="Z153" s="458"/>
      <c r="AA153" s="458"/>
      <c r="AB153" s="458"/>
      <c r="AC153" s="458"/>
      <c r="AD153" s="458"/>
      <c r="AE153" s="458"/>
      <c r="AF153" s="458"/>
      <c r="AG153" s="458"/>
      <c r="AH153" s="458"/>
      <c r="AI153" s="458"/>
      <c r="AJ153" s="458"/>
      <c r="AK153" s="458"/>
      <c r="AL153" s="458"/>
    </row>
    <row r="154">
      <c r="A154" s="447"/>
      <c r="B154" s="458"/>
      <c r="C154" s="458"/>
      <c r="D154" s="448"/>
      <c r="E154" s="458"/>
      <c r="F154" s="513"/>
      <c r="G154" s="448"/>
      <c r="H154" s="458"/>
      <c r="I154" s="514"/>
      <c r="J154" s="448"/>
      <c r="K154" s="458"/>
      <c r="L154" s="458"/>
      <c r="M154" s="448"/>
      <c r="N154" s="458"/>
      <c r="O154" s="458"/>
      <c r="P154" s="448"/>
      <c r="Q154" s="458"/>
      <c r="R154" s="458"/>
      <c r="S154" s="448"/>
      <c r="T154" s="458"/>
      <c r="U154" s="515"/>
      <c r="V154" s="448"/>
      <c r="W154" s="458"/>
      <c r="X154" s="513"/>
      <c r="Y154" s="448"/>
      <c r="Z154" s="458"/>
      <c r="AA154" s="458"/>
      <c r="AB154" s="458"/>
      <c r="AC154" s="458"/>
      <c r="AD154" s="458"/>
      <c r="AE154" s="458"/>
      <c r="AF154" s="458"/>
      <c r="AG154" s="458"/>
      <c r="AH154" s="458"/>
      <c r="AI154" s="458"/>
      <c r="AJ154" s="458"/>
      <c r="AK154" s="458"/>
      <c r="AL154" s="458"/>
    </row>
    <row r="155">
      <c r="A155" s="447"/>
      <c r="B155" s="458"/>
      <c r="C155" s="458"/>
      <c r="D155" s="448"/>
      <c r="E155" s="458"/>
      <c r="F155" s="513"/>
      <c r="G155" s="448"/>
      <c r="H155" s="458"/>
      <c r="I155" s="514"/>
      <c r="J155" s="448"/>
      <c r="K155" s="458"/>
      <c r="L155" s="458"/>
      <c r="M155" s="448"/>
      <c r="N155" s="458"/>
      <c r="O155" s="458"/>
      <c r="P155" s="448"/>
      <c r="Q155" s="458"/>
      <c r="R155" s="458"/>
      <c r="S155" s="448"/>
      <c r="T155" s="458"/>
      <c r="U155" s="515"/>
      <c r="V155" s="448"/>
      <c r="W155" s="458"/>
      <c r="X155" s="513"/>
      <c r="Y155" s="448"/>
      <c r="Z155" s="458"/>
      <c r="AA155" s="458"/>
      <c r="AB155" s="458"/>
      <c r="AC155" s="458"/>
      <c r="AD155" s="458"/>
      <c r="AE155" s="458"/>
      <c r="AF155" s="458"/>
      <c r="AG155" s="458"/>
      <c r="AH155" s="458"/>
      <c r="AI155" s="458"/>
      <c r="AJ155" s="458"/>
      <c r="AK155" s="458"/>
      <c r="AL155" s="458"/>
    </row>
    <row r="156">
      <c r="A156" s="447"/>
      <c r="B156" s="458"/>
      <c r="C156" s="458"/>
      <c r="D156" s="448"/>
      <c r="E156" s="458"/>
      <c r="F156" s="513"/>
      <c r="G156" s="448"/>
      <c r="H156" s="458"/>
      <c r="I156" s="514"/>
      <c r="J156" s="448"/>
      <c r="K156" s="458"/>
      <c r="L156" s="458"/>
      <c r="M156" s="448"/>
      <c r="N156" s="458"/>
      <c r="O156" s="458"/>
      <c r="P156" s="448"/>
      <c r="Q156" s="458"/>
      <c r="R156" s="458"/>
      <c r="S156" s="448"/>
      <c r="T156" s="458"/>
      <c r="U156" s="515"/>
      <c r="V156" s="448"/>
      <c r="W156" s="458"/>
      <c r="X156" s="513"/>
      <c r="Y156" s="448"/>
      <c r="Z156" s="458"/>
      <c r="AA156" s="458"/>
      <c r="AB156" s="458"/>
      <c r="AC156" s="458"/>
      <c r="AD156" s="458"/>
      <c r="AE156" s="458"/>
      <c r="AF156" s="458"/>
      <c r="AG156" s="458"/>
      <c r="AH156" s="458"/>
      <c r="AI156" s="458"/>
      <c r="AJ156" s="458"/>
      <c r="AK156" s="458"/>
      <c r="AL156" s="458"/>
    </row>
    <row r="157">
      <c r="A157" s="447"/>
      <c r="B157" s="458"/>
      <c r="C157" s="458"/>
      <c r="D157" s="448"/>
      <c r="E157" s="458"/>
      <c r="F157" s="513"/>
      <c r="G157" s="448"/>
      <c r="H157" s="458"/>
      <c r="I157" s="514"/>
      <c r="J157" s="448"/>
      <c r="K157" s="458"/>
      <c r="L157" s="458"/>
      <c r="M157" s="448"/>
      <c r="N157" s="458"/>
      <c r="O157" s="458"/>
      <c r="P157" s="448"/>
      <c r="Q157" s="458"/>
      <c r="R157" s="458"/>
      <c r="S157" s="448"/>
      <c r="T157" s="458"/>
      <c r="U157" s="515"/>
      <c r="V157" s="448"/>
      <c r="W157" s="458"/>
      <c r="X157" s="513"/>
      <c r="Y157" s="448"/>
      <c r="Z157" s="458"/>
      <c r="AA157" s="458"/>
      <c r="AB157" s="458"/>
      <c r="AC157" s="458"/>
      <c r="AD157" s="458"/>
      <c r="AE157" s="458"/>
      <c r="AF157" s="458"/>
      <c r="AG157" s="458"/>
      <c r="AH157" s="458"/>
      <c r="AI157" s="458"/>
      <c r="AJ157" s="458"/>
      <c r="AK157" s="458"/>
      <c r="AL157" s="458"/>
    </row>
    <row r="158">
      <c r="A158" s="447"/>
      <c r="B158" s="458"/>
      <c r="C158" s="458"/>
      <c r="D158" s="448"/>
      <c r="E158" s="458"/>
      <c r="F158" s="513"/>
      <c r="G158" s="448"/>
      <c r="H158" s="458"/>
      <c r="I158" s="514"/>
      <c r="J158" s="448"/>
      <c r="K158" s="458"/>
      <c r="L158" s="458"/>
      <c r="M158" s="448"/>
      <c r="N158" s="458"/>
      <c r="O158" s="458"/>
      <c r="P158" s="448"/>
      <c r="Q158" s="458"/>
      <c r="R158" s="458"/>
      <c r="S158" s="448"/>
      <c r="T158" s="458"/>
      <c r="U158" s="515"/>
      <c r="V158" s="448"/>
      <c r="W158" s="458"/>
      <c r="X158" s="513"/>
      <c r="Y158" s="448"/>
      <c r="Z158" s="458"/>
      <c r="AA158" s="458"/>
      <c r="AB158" s="458"/>
      <c r="AC158" s="458"/>
      <c r="AD158" s="458"/>
      <c r="AE158" s="458"/>
      <c r="AF158" s="458"/>
      <c r="AG158" s="458"/>
      <c r="AH158" s="458"/>
      <c r="AI158" s="458"/>
      <c r="AJ158" s="458"/>
      <c r="AK158" s="458"/>
      <c r="AL158" s="458"/>
    </row>
    <row r="159">
      <c r="A159" s="447"/>
      <c r="B159" s="458"/>
      <c r="C159" s="458"/>
      <c r="D159" s="448"/>
      <c r="E159" s="458"/>
      <c r="F159" s="513"/>
      <c r="G159" s="448"/>
      <c r="H159" s="458"/>
      <c r="I159" s="514"/>
      <c r="J159" s="448"/>
      <c r="K159" s="458"/>
      <c r="L159" s="458"/>
      <c r="M159" s="448"/>
      <c r="N159" s="458"/>
      <c r="O159" s="458"/>
      <c r="P159" s="448"/>
      <c r="Q159" s="458"/>
      <c r="R159" s="458"/>
      <c r="S159" s="448"/>
      <c r="T159" s="458"/>
      <c r="U159" s="515"/>
      <c r="V159" s="448"/>
      <c r="W159" s="458"/>
      <c r="X159" s="513"/>
      <c r="Y159" s="448"/>
      <c r="Z159" s="458"/>
      <c r="AA159" s="458"/>
      <c r="AB159" s="458"/>
      <c r="AC159" s="458"/>
      <c r="AD159" s="458"/>
      <c r="AE159" s="458"/>
      <c r="AF159" s="458"/>
      <c r="AG159" s="458"/>
      <c r="AH159" s="458"/>
      <c r="AI159" s="458"/>
      <c r="AJ159" s="458"/>
      <c r="AK159" s="458"/>
      <c r="AL159" s="458"/>
    </row>
    <row r="160">
      <c r="A160" s="447"/>
      <c r="B160" s="458"/>
      <c r="C160" s="458"/>
      <c r="D160" s="448"/>
      <c r="E160" s="458"/>
      <c r="F160" s="513"/>
      <c r="G160" s="448"/>
      <c r="H160" s="458"/>
      <c r="I160" s="514"/>
      <c r="J160" s="448"/>
      <c r="K160" s="458"/>
      <c r="L160" s="458"/>
      <c r="M160" s="448"/>
      <c r="N160" s="458"/>
      <c r="O160" s="458"/>
      <c r="P160" s="448"/>
      <c r="Q160" s="458"/>
      <c r="R160" s="458"/>
      <c r="S160" s="448"/>
      <c r="T160" s="458"/>
      <c r="U160" s="515"/>
      <c r="V160" s="448"/>
      <c r="W160" s="458"/>
      <c r="X160" s="513"/>
      <c r="Y160" s="448"/>
      <c r="Z160" s="458"/>
      <c r="AA160" s="458"/>
      <c r="AB160" s="458"/>
      <c r="AC160" s="458"/>
      <c r="AD160" s="458"/>
      <c r="AE160" s="458"/>
      <c r="AF160" s="458"/>
      <c r="AG160" s="458"/>
      <c r="AH160" s="458"/>
      <c r="AI160" s="458"/>
      <c r="AJ160" s="458"/>
      <c r="AK160" s="458"/>
      <c r="AL160" s="458"/>
    </row>
    <row r="161">
      <c r="A161" s="447"/>
      <c r="B161" s="458"/>
      <c r="C161" s="458"/>
      <c r="D161" s="448"/>
      <c r="E161" s="458"/>
      <c r="F161" s="513"/>
      <c r="G161" s="448"/>
      <c r="H161" s="458"/>
      <c r="I161" s="514"/>
      <c r="J161" s="448"/>
      <c r="K161" s="458"/>
      <c r="L161" s="458"/>
      <c r="M161" s="448"/>
      <c r="N161" s="458"/>
      <c r="O161" s="458"/>
      <c r="P161" s="448"/>
      <c r="Q161" s="458"/>
      <c r="R161" s="458"/>
      <c r="S161" s="448"/>
      <c r="T161" s="458"/>
      <c r="U161" s="515"/>
      <c r="V161" s="448"/>
      <c r="W161" s="458"/>
      <c r="X161" s="513"/>
      <c r="Y161" s="448"/>
      <c r="Z161" s="458"/>
      <c r="AA161" s="458"/>
      <c r="AB161" s="458"/>
      <c r="AC161" s="458"/>
      <c r="AD161" s="458"/>
      <c r="AE161" s="458"/>
      <c r="AF161" s="458"/>
      <c r="AG161" s="458"/>
      <c r="AH161" s="458"/>
      <c r="AI161" s="458"/>
      <c r="AJ161" s="458"/>
      <c r="AK161" s="458"/>
      <c r="AL161" s="458"/>
    </row>
    <row r="162">
      <c r="A162" s="447"/>
      <c r="B162" s="458"/>
      <c r="C162" s="458"/>
      <c r="D162" s="448"/>
      <c r="E162" s="458"/>
      <c r="F162" s="513"/>
      <c r="G162" s="448"/>
      <c r="H162" s="458"/>
      <c r="I162" s="514"/>
      <c r="J162" s="448"/>
      <c r="K162" s="458"/>
      <c r="L162" s="458"/>
      <c r="M162" s="448"/>
      <c r="N162" s="458"/>
      <c r="O162" s="458"/>
      <c r="P162" s="448"/>
      <c r="Q162" s="458"/>
      <c r="R162" s="458"/>
      <c r="S162" s="448"/>
      <c r="T162" s="458"/>
      <c r="U162" s="515"/>
      <c r="V162" s="448"/>
      <c r="W162" s="458"/>
      <c r="X162" s="513"/>
      <c r="Y162" s="448"/>
      <c r="Z162" s="458"/>
      <c r="AA162" s="458"/>
      <c r="AB162" s="458"/>
      <c r="AC162" s="458"/>
      <c r="AD162" s="458"/>
      <c r="AE162" s="458"/>
      <c r="AF162" s="458"/>
      <c r="AG162" s="458"/>
      <c r="AH162" s="458"/>
      <c r="AI162" s="458"/>
      <c r="AJ162" s="458"/>
      <c r="AK162" s="458"/>
      <c r="AL162" s="458"/>
    </row>
    <row r="163">
      <c r="A163" s="447"/>
      <c r="B163" s="458"/>
      <c r="C163" s="458"/>
      <c r="D163" s="448"/>
      <c r="E163" s="458"/>
      <c r="F163" s="513"/>
      <c r="G163" s="448"/>
      <c r="H163" s="458"/>
      <c r="I163" s="514"/>
      <c r="J163" s="448"/>
      <c r="K163" s="458"/>
      <c r="L163" s="458"/>
      <c r="M163" s="448"/>
      <c r="N163" s="458"/>
      <c r="O163" s="458"/>
      <c r="P163" s="448"/>
      <c r="Q163" s="458"/>
      <c r="R163" s="458"/>
      <c r="S163" s="448"/>
      <c r="T163" s="458"/>
      <c r="U163" s="515"/>
      <c r="V163" s="448"/>
      <c r="W163" s="458"/>
      <c r="X163" s="513"/>
      <c r="Y163" s="448"/>
      <c r="Z163" s="458"/>
      <c r="AA163" s="458"/>
      <c r="AB163" s="458"/>
      <c r="AC163" s="458"/>
      <c r="AD163" s="458"/>
      <c r="AE163" s="458"/>
      <c r="AF163" s="458"/>
      <c r="AG163" s="458"/>
      <c r="AH163" s="458"/>
      <c r="AI163" s="458"/>
      <c r="AJ163" s="458"/>
      <c r="AK163" s="458"/>
      <c r="AL163" s="458"/>
    </row>
    <row r="164">
      <c r="A164" s="447"/>
      <c r="B164" s="458"/>
      <c r="C164" s="458"/>
      <c r="D164" s="448"/>
      <c r="E164" s="458"/>
      <c r="F164" s="513"/>
      <c r="G164" s="448"/>
      <c r="H164" s="458"/>
      <c r="I164" s="514"/>
      <c r="J164" s="448"/>
      <c r="K164" s="458"/>
      <c r="L164" s="458"/>
      <c r="M164" s="448"/>
      <c r="N164" s="458"/>
      <c r="O164" s="458"/>
      <c r="P164" s="448"/>
      <c r="Q164" s="458"/>
      <c r="R164" s="458"/>
      <c r="S164" s="448"/>
      <c r="T164" s="458"/>
      <c r="U164" s="515"/>
      <c r="V164" s="448"/>
      <c r="W164" s="458"/>
      <c r="X164" s="513"/>
      <c r="Y164" s="44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</row>
    <row r="165">
      <c r="A165" s="447"/>
      <c r="B165" s="458"/>
      <c r="C165" s="458"/>
      <c r="D165" s="448"/>
      <c r="E165" s="458"/>
      <c r="F165" s="513"/>
      <c r="G165" s="448"/>
      <c r="H165" s="458"/>
      <c r="I165" s="514"/>
      <c r="J165" s="448"/>
      <c r="K165" s="458"/>
      <c r="L165" s="458"/>
      <c r="M165" s="448"/>
      <c r="N165" s="458"/>
      <c r="O165" s="458"/>
      <c r="P165" s="448"/>
      <c r="Q165" s="458"/>
      <c r="R165" s="458"/>
      <c r="S165" s="448"/>
      <c r="T165" s="458"/>
      <c r="U165" s="515"/>
      <c r="V165" s="448"/>
      <c r="W165" s="458"/>
      <c r="X165" s="513"/>
      <c r="Y165" s="44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</row>
    <row r="166">
      <c r="A166" s="447"/>
      <c r="B166" s="458"/>
      <c r="C166" s="458"/>
      <c r="D166" s="448"/>
      <c r="E166" s="458"/>
      <c r="F166" s="513"/>
      <c r="G166" s="448"/>
      <c r="H166" s="458"/>
      <c r="I166" s="514"/>
      <c r="J166" s="448"/>
      <c r="K166" s="458"/>
      <c r="L166" s="458"/>
      <c r="M166" s="448"/>
      <c r="N166" s="458"/>
      <c r="O166" s="458"/>
      <c r="P166" s="448"/>
      <c r="Q166" s="458"/>
      <c r="R166" s="458"/>
      <c r="S166" s="448"/>
      <c r="T166" s="458"/>
      <c r="U166" s="515"/>
      <c r="V166" s="448"/>
      <c r="W166" s="458"/>
      <c r="X166" s="513"/>
      <c r="Y166" s="44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</row>
    <row r="167">
      <c r="A167" s="447"/>
      <c r="B167" s="458"/>
      <c r="C167" s="458"/>
      <c r="D167" s="448"/>
      <c r="E167" s="458"/>
      <c r="F167" s="513"/>
      <c r="G167" s="448"/>
      <c r="H167" s="458"/>
      <c r="I167" s="514"/>
      <c r="J167" s="448"/>
      <c r="K167" s="458"/>
      <c r="L167" s="458"/>
      <c r="M167" s="448"/>
      <c r="N167" s="458"/>
      <c r="O167" s="458"/>
      <c r="P167" s="448"/>
      <c r="Q167" s="458"/>
      <c r="R167" s="458"/>
      <c r="S167" s="448"/>
      <c r="T167" s="458"/>
      <c r="U167" s="515"/>
      <c r="V167" s="448"/>
      <c r="W167" s="458"/>
      <c r="X167" s="513"/>
      <c r="Y167" s="44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</row>
    <row r="168">
      <c r="A168" s="447"/>
      <c r="B168" s="458"/>
      <c r="C168" s="458"/>
      <c r="D168" s="448"/>
      <c r="E168" s="458"/>
      <c r="F168" s="513"/>
      <c r="G168" s="448"/>
      <c r="H168" s="458"/>
      <c r="I168" s="514"/>
      <c r="J168" s="448"/>
      <c r="K168" s="458"/>
      <c r="L168" s="458"/>
      <c r="M168" s="448"/>
      <c r="N168" s="458"/>
      <c r="O168" s="458"/>
      <c r="P168" s="448"/>
      <c r="Q168" s="458"/>
      <c r="R168" s="458"/>
      <c r="S168" s="448"/>
      <c r="T168" s="458"/>
      <c r="U168" s="515"/>
      <c r="V168" s="448"/>
      <c r="W168" s="458"/>
      <c r="X168" s="513"/>
      <c r="Y168" s="44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</row>
    <row r="169">
      <c r="A169" s="447"/>
      <c r="B169" s="458"/>
      <c r="C169" s="458"/>
      <c r="D169" s="448"/>
      <c r="E169" s="458"/>
      <c r="F169" s="513"/>
      <c r="G169" s="448"/>
      <c r="H169" s="458"/>
      <c r="I169" s="514"/>
      <c r="J169" s="448"/>
      <c r="K169" s="458"/>
      <c r="L169" s="458"/>
      <c r="M169" s="448"/>
      <c r="N169" s="458"/>
      <c r="O169" s="458"/>
      <c r="P169" s="448"/>
      <c r="Q169" s="458"/>
      <c r="R169" s="458"/>
      <c r="S169" s="448"/>
      <c r="T169" s="458"/>
      <c r="U169" s="515"/>
      <c r="V169" s="448"/>
      <c r="W169" s="458"/>
      <c r="X169" s="513"/>
      <c r="Y169" s="44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</row>
    <row r="170">
      <c r="A170" s="447"/>
      <c r="B170" s="458"/>
      <c r="C170" s="458"/>
      <c r="D170" s="448"/>
      <c r="E170" s="458"/>
      <c r="F170" s="513"/>
      <c r="G170" s="448"/>
      <c r="H170" s="458"/>
      <c r="I170" s="514"/>
      <c r="J170" s="448"/>
      <c r="K170" s="458"/>
      <c r="L170" s="458"/>
      <c r="M170" s="448"/>
      <c r="N170" s="458"/>
      <c r="O170" s="458"/>
      <c r="P170" s="448"/>
      <c r="Q170" s="458"/>
      <c r="R170" s="458"/>
      <c r="S170" s="448"/>
      <c r="T170" s="458"/>
      <c r="U170" s="515"/>
      <c r="V170" s="448"/>
      <c r="W170" s="458"/>
      <c r="X170" s="513"/>
      <c r="Y170" s="44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</row>
    <row r="171">
      <c r="A171" s="447"/>
      <c r="B171" s="458"/>
      <c r="C171" s="458"/>
      <c r="D171" s="448"/>
      <c r="E171" s="458"/>
      <c r="F171" s="513"/>
      <c r="G171" s="448"/>
      <c r="H171" s="458"/>
      <c r="I171" s="514"/>
      <c r="J171" s="448"/>
      <c r="K171" s="458"/>
      <c r="L171" s="458"/>
      <c r="M171" s="448"/>
      <c r="N171" s="458"/>
      <c r="O171" s="458"/>
      <c r="P171" s="448"/>
      <c r="Q171" s="458"/>
      <c r="R171" s="458"/>
      <c r="S171" s="448"/>
      <c r="T171" s="458"/>
      <c r="U171" s="515"/>
      <c r="V171" s="448"/>
      <c r="W171" s="458"/>
      <c r="X171" s="513"/>
      <c r="Y171" s="44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</row>
    <row r="172">
      <c r="A172" s="447"/>
      <c r="B172" s="458"/>
      <c r="C172" s="458"/>
      <c r="D172" s="448"/>
      <c r="E172" s="458"/>
      <c r="F172" s="513"/>
      <c r="G172" s="448"/>
      <c r="H172" s="458"/>
      <c r="I172" s="514"/>
      <c r="J172" s="448"/>
      <c r="K172" s="458"/>
      <c r="L172" s="458"/>
      <c r="M172" s="448"/>
      <c r="N172" s="458"/>
      <c r="O172" s="458"/>
      <c r="P172" s="448"/>
      <c r="Q172" s="458"/>
      <c r="R172" s="458"/>
      <c r="S172" s="448"/>
      <c r="T172" s="458"/>
      <c r="U172" s="515"/>
      <c r="V172" s="448"/>
      <c r="W172" s="458"/>
      <c r="X172" s="513"/>
      <c r="Y172" s="44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</row>
    <row r="173">
      <c r="A173" s="447"/>
      <c r="B173" s="458"/>
      <c r="C173" s="458"/>
      <c r="D173" s="448"/>
      <c r="E173" s="458"/>
      <c r="F173" s="513"/>
      <c r="G173" s="448"/>
      <c r="H173" s="458"/>
      <c r="I173" s="514"/>
      <c r="J173" s="448"/>
      <c r="K173" s="458"/>
      <c r="L173" s="458"/>
      <c r="M173" s="448"/>
      <c r="N173" s="458"/>
      <c r="O173" s="458"/>
      <c r="P173" s="448"/>
      <c r="Q173" s="458"/>
      <c r="R173" s="458"/>
      <c r="S173" s="448"/>
      <c r="T173" s="458"/>
      <c r="U173" s="515"/>
      <c r="V173" s="448"/>
      <c r="W173" s="458"/>
      <c r="X173" s="513"/>
      <c r="Y173" s="44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</row>
    <row r="174">
      <c r="A174" s="447"/>
      <c r="B174" s="458"/>
      <c r="C174" s="458"/>
      <c r="D174" s="448"/>
      <c r="E174" s="458"/>
      <c r="F174" s="513"/>
      <c r="G174" s="448"/>
      <c r="H174" s="458"/>
      <c r="I174" s="514"/>
      <c r="J174" s="448"/>
      <c r="K174" s="458"/>
      <c r="L174" s="458"/>
      <c r="M174" s="448"/>
      <c r="N174" s="458"/>
      <c r="O174" s="458"/>
      <c r="P174" s="448"/>
      <c r="Q174" s="458"/>
      <c r="R174" s="458"/>
      <c r="S174" s="448"/>
      <c r="T174" s="458"/>
      <c r="U174" s="515"/>
      <c r="V174" s="448"/>
      <c r="W174" s="458"/>
      <c r="X174" s="513"/>
      <c r="Y174" s="44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</row>
    <row r="175">
      <c r="A175" s="447"/>
      <c r="B175" s="458"/>
      <c r="C175" s="458"/>
      <c r="D175" s="448"/>
      <c r="E175" s="458"/>
      <c r="F175" s="513"/>
      <c r="G175" s="448"/>
      <c r="H175" s="458"/>
      <c r="I175" s="514"/>
      <c r="J175" s="448"/>
      <c r="K175" s="458"/>
      <c r="L175" s="458"/>
      <c r="M175" s="448"/>
      <c r="N175" s="458"/>
      <c r="O175" s="458"/>
      <c r="P175" s="448"/>
      <c r="Q175" s="458"/>
      <c r="R175" s="458"/>
      <c r="S175" s="448"/>
      <c r="T175" s="458"/>
      <c r="U175" s="515"/>
      <c r="V175" s="448"/>
      <c r="W175" s="458"/>
      <c r="X175" s="513"/>
      <c r="Y175" s="44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</row>
    <row r="176">
      <c r="A176" s="447"/>
      <c r="B176" s="458"/>
      <c r="C176" s="458"/>
      <c r="D176" s="448"/>
      <c r="E176" s="458"/>
      <c r="F176" s="513"/>
      <c r="G176" s="448"/>
      <c r="H176" s="458"/>
      <c r="I176" s="514"/>
      <c r="J176" s="448"/>
      <c r="K176" s="458"/>
      <c r="L176" s="458"/>
      <c r="M176" s="448"/>
      <c r="N176" s="458"/>
      <c r="O176" s="458"/>
      <c r="P176" s="448"/>
      <c r="Q176" s="458"/>
      <c r="R176" s="458"/>
      <c r="S176" s="448"/>
      <c r="T176" s="458"/>
      <c r="U176" s="515"/>
      <c r="V176" s="448"/>
      <c r="W176" s="458"/>
      <c r="X176" s="513"/>
      <c r="Y176" s="44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</row>
    <row r="177">
      <c r="A177" s="447"/>
      <c r="B177" s="458"/>
      <c r="C177" s="458"/>
      <c r="D177" s="448"/>
      <c r="E177" s="458"/>
      <c r="F177" s="513"/>
      <c r="G177" s="448"/>
      <c r="H177" s="458"/>
      <c r="I177" s="514"/>
      <c r="J177" s="448"/>
      <c r="K177" s="458"/>
      <c r="L177" s="458"/>
      <c r="M177" s="448"/>
      <c r="N177" s="458"/>
      <c r="O177" s="458"/>
      <c r="P177" s="448"/>
      <c r="Q177" s="458"/>
      <c r="R177" s="458"/>
      <c r="S177" s="448"/>
      <c r="T177" s="458"/>
      <c r="U177" s="515"/>
      <c r="V177" s="448"/>
      <c r="W177" s="458"/>
      <c r="X177" s="513"/>
      <c r="Y177" s="44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</row>
    <row r="178">
      <c r="A178" s="447"/>
      <c r="B178" s="458"/>
      <c r="C178" s="458"/>
      <c r="D178" s="448"/>
      <c r="E178" s="458"/>
      <c r="F178" s="513"/>
      <c r="G178" s="448"/>
      <c r="H178" s="458"/>
      <c r="I178" s="514"/>
      <c r="J178" s="448"/>
      <c r="K178" s="458"/>
      <c r="L178" s="458"/>
      <c r="M178" s="448"/>
      <c r="N178" s="458"/>
      <c r="O178" s="458"/>
      <c r="P178" s="448"/>
      <c r="Q178" s="458"/>
      <c r="R178" s="458"/>
      <c r="S178" s="448"/>
      <c r="T178" s="458"/>
      <c r="U178" s="515"/>
      <c r="V178" s="448"/>
      <c r="W178" s="458"/>
      <c r="X178" s="513"/>
      <c r="Y178" s="448"/>
      <c r="Z178" s="458"/>
      <c r="AA178" s="458"/>
      <c r="AB178" s="458"/>
      <c r="AC178" s="458"/>
      <c r="AD178" s="458"/>
      <c r="AE178" s="458"/>
      <c r="AF178" s="458"/>
      <c r="AG178" s="458"/>
      <c r="AH178" s="458"/>
      <c r="AI178" s="458"/>
      <c r="AJ178" s="458"/>
      <c r="AK178" s="458"/>
      <c r="AL178" s="458"/>
    </row>
    <row r="179">
      <c r="A179" s="447"/>
      <c r="B179" s="458"/>
      <c r="C179" s="458"/>
      <c r="D179" s="448"/>
      <c r="E179" s="458"/>
      <c r="F179" s="513"/>
      <c r="G179" s="448"/>
      <c r="H179" s="458"/>
      <c r="I179" s="514"/>
      <c r="J179" s="448"/>
      <c r="K179" s="458"/>
      <c r="L179" s="458"/>
      <c r="M179" s="448"/>
      <c r="N179" s="458"/>
      <c r="O179" s="458"/>
      <c r="P179" s="448"/>
      <c r="Q179" s="458"/>
      <c r="R179" s="458"/>
      <c r="S179" s="448"/>
      <c r="T179" s="458"/>
      <c r="U179" s="515"/>
      <c r="V179" s="448"/>
      <c r="W179" s="458"/>
      <c r="X179" s="513"/>
      <c r="Y179" s="448"/>
      <c r="Z179" s="458"/>
      <c r="AA179" s="458"/>
      <c r="AB179" s="458"/>
      <c r="AC179" s="458"/>
      <c r="AD179" s="458"/>
      <c r="AE179" s="458"/>
      <c r="AF179" s="458"/>
      <c r="AG179" s="458"/>
      <c r="AH179" s="458"/>
      <c r="AI179" s="458"/>
      <c r="AJ179" s="458"/>
      <c r="AK179" s="458"/>
      <c r="AL179" s="458"/>
    </row>
    <row r="180">
      <c r="A180" s="447"/>
      <c r="B180" s="458"/>
      <c r="C180" s="458"/>
      <c r="D180" s="448"/>
      <c r="E180" s="458"/>
      <c r="F180" s="513"/>
      <c r="G180" s="448"/>
      <c r="H180" s="458"/>
      <c r="I180" s="514"/>
      <c r="J180" s="448"/>
      <c r="K180" s="458"/>
      <c r="L180" s="458"/>
      <c r="M180" s="448"/>
      <c r="N180" s="458"/>
      <c r="O180" s="458"/>
      <c r="P180" s="448"/>
      <c r="Q180" s="458"/>
      <c r="R180" s="458"/>
      <c r="S180" s="448"/>
      <c r="T180" s="458"/>
      <c r="U180" s="515"/>
      <c r="V180" s="448"/>
      <c r="W180" s="458"/>
      <c r="X180" s="513"/>
      <c r="Y180" s="448"/>
      <c r="Z180" s="458"/>
      <c r="AA180" s="458"/>
      <c r="AB180" s="458"/>
      <c r="AC180" s="458"/>
      <c r="AD180" s="458"/>
      <c r="AE180" s="458"/>
      <c r="AF180" s="458"/>
      <c r="AG180" s="458"/>
      <c r="AH180" s="458"/>
      <c r="AI180" s="458"/>
      <c r="AJ180" s="458"/>
      <c r="AK180" s="458"/>
      <c r="AL180" s="458"/>
    </row>
    <row r="181">
      <c r="A181" s="447"/>
      <c r="B181" s="458"/>
      <c r="C181" s="458"/>
      <c r="D181" s="448"/>
      <c r="E181" s="458"/>
      <c r="F181" s="513"/>
      <c r="G181" s="448"/>
      <c r="H181" s="458"/>
      <c r="I181" s="514"/>
      <c r="J181" s="448"/>
      <c r="K181" s="458"/>
      <c r="L181" s="458"/>
      <c r="M181" s="448"/>
      <c r="N181" s="458"/>
      <c r="O181" s="458"/>
      <c r="P181" s="448"/>
      <c r="Q181" s="458"/>
      <c r="R181" s="458"/>
      <c r="S181" s="448"/>
      <c r="T181" s="458"/>
      <c r="U181" s="515"/>
      <c r="V181" s="448"/>
      <c r="W181" s="458"/>
      <c r="X181" s="513"/>
      <c r="Y181" s="448"/>
      <c r="Z181" s="458"/>
      <c r="AA181" s="458"/>
      <c r="AB181" s="458"/>
      <c r="AC181" s="458"/>
      <c r="AD181" s="458"/>
      <c r="AE181" s="458"/>
      <c r="AF181" s="458"/>
      <c r="AG181" s="458"/>
      <c r="AH181" s="458"/>
      <c r="AI181" s="458"/>
      <c r="AJ181" s="458"/>
      <c r="AK181" s="458"/>
      <c r="AL181" s="458"/>
    </row>
    <row r="182">
      <c r="A182" s="447"/>
      <c r="B182" s="458"/>
      <c r="C182" s="458"/>
      <c r="D182" s="448"/>
      <c r="E182" s="458"/>
      <c r="F182" s="513"/>
      <c r="G182" s="448"/>
      <c r="H182" s="458"/>
      <c r="I182" s="514"/>
      <c r="J182" s="448"/>
      <c r="K182" s="458"/>
      <c r="L182" s="458"/>
      <c r="M182" s="448"/>
      <c r="N182" s="458"/>
      <c r="O182" s="458"/>
      <c r="P182" s="448"/>
      <c r="Q182" s="458"/>
      <c r="R182" s="458"/>
      <c r="S182" s="448"/>
      <c r="T182" s="458"/>
      <c r="U182" s="515"/>
      <c r="V182" s="448"/>
      <c r="W182" s="458"/>
      <c r="X182" s="513"/>
      <c r="Y182" s="448"/>
      <c r="Z182" s="458"/>
      <c r="AA182" s="458"/>
      <c r="AB182" s="458"/>
      <c r="AC182" s="458"/>
      <c r="AD182" s="458"/>
      <c r="AE182" s="458"/>
      <c r="AF182" s="458"/>
      <c r="AG182" s="458"/>
      <c r="AH182" s="458"/>
      <c r="AI182" s="458"/>
      <c r="AJ182" s="458"/>
      <c r="AK182" s="458"/>
      <c r="AL182" s="458"/>
    </row>
    <row r="183">
      <c r="A183" s="447"/>
      <c r="B183" s="458"/>
      <c r="C183" s="458"/>
      <c r="D183" s="448"/>
      <c r="E183" s="458"/>
      <c r="F183" s="513"/>
      <c r="G183" s="448"/>
      <c r="H183" s="458"/>
      <c r="I183" s="514"/>
      <c r="J183" s="448"/>
      <c r="K183" s="458"/>
      <c r="L183" s="458"/>
      <c r="M183" s="448"/>
      <c r="N183" s="458"/>
      <c r="O183" s="458"/>
      <c r="P183" s="448"/>
      <c r="Q183" s="458"/>
      <c r="R183" s="458"/>
      <c r="S183" s="448"/>
      <c r="T183" s="458"/>
      <c r="U183" s="515"/>
      <c r="V183" s="448"/>
      <c r="W183" s="458"/>
      <c r="X183" s="513"/>
      <c r="Y183" s="448"/>
      <c r="Z183" s="458"/>
      <c r="AA183" s="458"/>
      <c r="AB183" s="458"/>
      <c r="AC183" s="458"/>
      <c r="AD183" s="458"/>
      <c r="AE183" s="458"/>
      <c r="AF183" s="458"/>
      <c r="AG183" s="458"/>
      <c r="AH183" s="458"/>
      <c r="AI183" s="458"/>
      <c r="AJ183" s="458"/>
      <c r="AK183" s="458"/>
      <c r="AL183" s="458"/>
    </row>
    <row r="184">
      <c r="A184" s="447"/>
      <c r="B184" s="458"/>
      <c r="C184" s="458"/>
      <c r="D184" s="448"/>
      <c r="E184" s="458"/>
      <c r="F184" s="513"/>
      <c r="G184" s="448"/>
      <c r="H184" s="458"/>
      <c r="I184" s="514"/>
      <c r="J184" s="448"/>
      <c r="K184" s="458"/>
      <c r="L184" s="458"/>
      <c r="M184" s="448"/>
      <c r="N184" s="458"/>
      <c r="O184" s="458"/>
      <c r="P184" s="448"/>
      <c r="Q184" s="458"/>
      <c r="R184" s="458"/>
      <c r="S184" s="448"/>
      <c r="T184" s="458"/>
      <c r="U184" s="515"/>
      <c r="V184" s="448"/>
      <c r="W184" s="458"/>
      <c r="X184" s="513"/>
      <c r="Y184" s="448"/>
      <c r="Z184" s="458"/>
      <c r="AA184" s="458"/>
      <c r="AB184" s="458"/>
      <c r="AC184" s="458"/>
      <c r="AD184" s="458"/>
      <c r="AE184" s="458"/>
      <c r="AF184" s="458"/>
      <c r="AG184" s="458"/>
      <c r="AH184" s="458"/>
      <c r="AI184" s="458"/>
      <c r="AJ184" s="458"/>
      <c r="AK184" s="458"/>
      <c r="AL184" s="458"/>
    </row>
    <row r="185">
      <c r="A185" s="447"/>
      <c r="B185" s="458"/>
      <c r="C185" s="458"/>
      <c r="D185" s="448"/>
      <c r="E185" s="458"/>
      <c r="F185" s="513"/>
      <c r="G185" s="448"/>
      <c r="H185" s="458"/>
      <c r="I185" s="514"/>
      <c r="J185" s="448"/>
      <c r="K185" s="458"/>
      <c r="L185" s="458"/>
      <c r="M185" s="448"/>
      <c r="N185" s="458"/>
      <c r="O185" s="458"/>
      <c r="P185" s="448"/>
      <c r="Q185" s="458"/>
      <c r="R185" s="458"/>
      <c r="S185" s="448"/>
      <c r="T185" s="458"/>
      <c r="U185" s="515"/>
      <c r="V185" s="448"/>
      <c r="W185" s="458"/>
      <c r="X185" s="513"/>
      <c r="Y185" s="448"/>
      <c r="Z185" s="458"/>
      <c r="AA185" s="458"/>
      <c r="AB185" s="458"/>
      <c r="AC185" s="458"/>
      <c r="AD185" s="458"/>
      <c r="AE185" s="458"/>
      <c r="AF185" s="458"/>
      <c r="AG185" s="458"/>
      <c r="AH185" s="458"/>
      <c r="AI185" s="458"/>
      <c r="AJ185" s="458"/>
      <c r="AK185" s="458"/>
      <c r="AL185" s="458"/>
    </row>
    <row r="186">
      <c r="A186" s="447"/>
      <c r="B186" s="458"/>
      <c r="C186" s="458"/>
      <c r="D186" s="448"/>
      <c r="E186" s="458"/>
      <c r="F186" s="513"/>
      <c r="G186" s="448"/>
      <c r="H186" s="458"/>
      <c r="I186" s="514"/>
      <c r="J186" s="448"/>
      <c r="K186" s="458"/>
      <c r="L186" s="458"/>
      <c r="M186" s="448"/>
      <c r="N186" s="458"/>
      <c r="O186" s="458"/>
      <c r="P186" s="448"/>
      <c r="Q186" s="458"/>
      <c r="R186" s="458"/>
      <c r="S186" s="448"/>
      <c r="T186" s="458"/>
      <c r="U186" s="515"/>
      <c r="V186" s="448"/>
      <c r="W186" s="458"/>
      <c r="X186" s="513"/>
      <c r="Y186" s="448"/>
      <c r="Z186" s="458"/>
      <c r="AA186" s="458"/>
      <c r="AB186" s="458"/>
      <c r="AC186" s="458"/>
      <c r="AD186" s="458"/>
      <c r="AE186" s="458"/>
      <c r="AF186" s="458"/>
      <c r="AG186" s="458"/>
      <c r="AH186" s="458"/>
      <c r="AI186" s="458"/>
      <c r="AJ186" s="458"/>
      <c r="AK186" s="458"/>
      <c r="AL186" s="458"/>
    </row>
    <row r="187">
      <c r="A187" s="447"/>
      <c r="B187" s="458"/>
      <c r="C187" s="458"/>
      <c r="D187" s="448"/>
      <c r="E187" s="458"/>
      <c r="F187" s="513"/>
      <c r="G187" s="448"/>
      <c r="H187" s="458"/>
      <c r="I187" s="514"/>
      <c r="J187" s="448"/>
      <c r="K187" s="458"/>
      <c r="L187" s="458"/>
      <c r="M187" s="448"/>
      <c r="N187" s="458"/>
      <c r="O187" s="458"/>
      <c r="P187" s="448"/>
      <c r="Q187" s="458"/>
      <c r="R187" s="458"/>
      <c r="S187" s="448"/>
      <c r="T187" s="458"/>
      <c r="U187" s="515"/>
      <c r="V187" s="448"/>
      <c r="W187" s="458"/>
      <c r="X187" s="513"/>
      <c r="Y187" s="448"/>
      <c r="Z187" s="458"/>
      <c r="AA187" s="458"/>
      <c r="AB187" s="458"/>
      <c r="AC187" s="458"/>
      <c r="AD187" s="458"/>
      <c r="AE187" s="458"/>
      <c r="AF187" s="458"/>
      <c r="AG187" s="458"/>
      <c r="AH187" s="458"/>
      <c r="AI187" s="458"/>
      <c r="AJ187" s="458"/>
      <c r="AK187" s="458"/>
      <c r="AL187" s="458"/>
    </row>
    <row r="188">
      <c r="A188" s="447"/>
      <c r="B188" s="458"/>
      <c r="C188" s="458"/>
      <c r="D188" s="448"/>
      <c r="E188" s="458"/>
      <c r="F188" s="513"/>
      <c r="G188" s="448"/>
      <c r="H188" s="458"/>
      <c r="I188" s="514"/>
      <c r="J188" s="448"/>
      <c r="K188" s="458"/>
      <c r="L188" s="458"/>
      <c r="M188" s="448"/>
      <c r="N188" s="458"/>
      <c r="O188" s="458"/>
      <c r="P188" s="448"/>
      <c r="Q188" s="458"/>
      <c r="R188" s="458"/>
      <c r="S188" s="448"/>
      <c r="T188" s="458"/>
      <c r="U188" s="515"/>
      <c r="V188" s="448"/>
      <c r="W188" s="458"/>
      <c r="X188" s="513"/>
      <c r="Y188" s="448"/>
      <c r="Z188" s="458"/>
      <c r="AA188" s="458"/>
      <c r="AB188" s="458"/>
      <c r="AC188" s="458"/>
      <c r="AD188" s="458"/>
      <c r="AE188" s="458"/>
      <c r="AF188" s="458"/>
      <c r="AG188" s="458"/>
      <c r="AH188" s="458"/>
      <c r="AI188" s="458"/>
      <c r="AJ188" s="458"/>
      <c r="AK188" s="458"/>
      <c r="AL188" s="458"/>
    </row>
    <row r="189">
      <c r="A189" s="447"/>
      <c r="B189" s="458"/>
      <c r="C189" s="458"/>
      <c r="D189" s="448"/>
      <c r="E189" s="458"/>
      <c r="F189" s="513"/>
      <c r="G189" s="448"/>
      <c r="H189" s="458"/>
      <c r="I189" s="514"/>
      <c r="J189" s="448"/>
      <c r="K189" s="458"/>
      <c r="L189" s="458"/>
      <c r="M189" s="448"/>
      <c r="N189" s="458"/>
      <c r="O189" s="458"/>
      <c r="P189" s="448"/>
      <c r="Q189" s="458"/>
      <c r="R189" s="458"/>
      <c r="S189" s="448"/>
      <c r="T189" s="458"/>
      <c r="U189" s="515"/>
      <c r="V189" s="448"/>
      <c r="W189" s="458"/>
      <c r="X189" s="513"/>
      <c r="Y189" s="448"/>
      <c r="Z189" s="458"/>
      <c r="AA189" s="458"/>
      <c r="AB189" s="458"/>
      <c r="AC189" s="458"/>
      <c r="AD189" s="458"/>
      <c r="AE189" s="458"/>
      <c r="AF189" s="458"/>
      <c r="AG189" s="458"/>
      <c r="AH189" s="458"/>
      <c r="AI189" s="458"/>
      <c r="AJ189" s="458"/>
      <c r="AK189" s="458"/>
      <c r="AL189" s="458"/>
    </row>
    <row r="190">
      <c r="A190" s="447"/>
      <c r="B190" s="458"/>
      <c r="C190" s="458"/>
      <c r="D190" s="448"/>
      <c r="E190" s="458"/>
      <c r="F190" s="513"/>
      <c r="G190" s="448"/>
      <c r="H190" s="458"/>
      <c r="I190" s="514"/>
      <c r="J190" s="448"/>
      <c r="K190" s="458"/>
      <c r="L190" s="458"/>
      <c r="M190" s="448"/>
      <c r="N190" s="458"/>
      <c r="O190" s="458"/>
      <c r="P190" s="448"/>
      <c r="Q190" s="458"/>
      <c r="R190" s="458"/>
      <c r="S190" s="448"/>
      <c r="T190" s="458"/>
      <c r="U190" s="515"/>
      <c r="V190" s="448"/>
      <c r="W190" s="458"/>
      <c r="X190" s="513"/>
      <c r="Y190" s="448"/>
      <c r="Z190" s="458"/>
      <c r="AA190" s="458"/>
      <c r="AB190" s="458"/>
      <c r="AC190" s="458"/>
      <c r="AD190" s="458"/>
      <c r="AE190" s="458"/>
      <c r="AF190" s="458"/>
      <c r="AG190" s="458"/>
      <c r="AH190" s="458"/>
      <c r="AI190" s="458"/>
      <c r="AJ190" s="458"/>
      <c r="AK190" s="458"/>
      <c r="AL190" s="458"/>
    </row>
    <row r="191">
      <c r="A191" s="447"/>
      <c r="B191" s="458"/>
      <c r="C191" s="458"/>
      <c r="D191" s="448"/>
      <c r="E191" s="458"/>
      <c r="F191" s="513"/>
      <c r="G191" s="448"/>
      <c r="H191" s="458"/>
      <c r="I191" s="514"/>
      <c r="J191" s="448"/>
      <c r="K191" s="458"/>
      <c r="L191" s="458"/>
      <c r="M191" s="448"/>
      <c r="N191" s="458"/>
      <c r="O191" s="458"/>
      <c r="P191" s="448"/>
      <c r="Q191" s="458"/>
      <c r="R191" s="458"/>
      <c r="S191" s="448"/>
      <c r="T191" s="458"/>
      <c r="U191" s="515"/>
      <c r="V191" s="448"/>
      <c r="W191" s="458"/>
      <c r="X191" s="513"/>
      <c r="Y191" s="448"/>
      <c r="Z191" s="458"/>
      <c r="AA191" s="458"/>
      <c r="AB191" s="458"/>
      <c r="AC191" s="458"/>
      <c r="AD191" s="458"/>
      <c r="AE191" s="458"/>
      <c r="AF191" s="458"/>
      <c r="AG191" s="458"/>
      <c r="AH191" s="458"/>
      <c r="AI191" s="458"/>
      <c r="AJ191" s="458"/>
      <c r="AK191" s="458"/>
      <c r="AL191" s="458"/>
    </row>
    <row r="192">
      <c r="A192" s="447"/>
      <c r="B192" s="458"/>
      <c r="C192" s="458"/>
      <c r="D192" s="448"/>
      <c r="E192" s="458"/>
      <c r="F192" s="513"/>
      <c r="G192" s="448"/>
      <c r="H192" s="458"/>
      <c r="I192" s="514"/>
      <c r="J192" s="448"/>
      <c r="K192" s="458"/>
      <c r="L192" s="458"/>
      <c r="M192" s="448"/>
      <c r="N192" s="458"/>
      <c r="O192" s="458"/>
      <c r="P192" s="448"/>
      <c r="Q192" s="458"/>
      <c r="R192" s="458"/>
      <c r="S192" s="448"/>
      <c r="T192" s="458"/>
      <c r="U192" s="515"/>
      <c r="V192" s="448"/>
      <c r="W192" s="458"/>
      <c r="X192" s="513"/>
      <c r="Y192" s="448"/>
      <c r="Z192" s="458"/>
      <c r="AA192" s="458"/>
      <c r="AB192" s="458"/>
      <c r="AC192" s="458"/>
      <c r="AD192" s="458"/>
      <c r="AE192" s="458"/>
      <c r="AF192" s="458"/>
      <c r="AG192" s="458"/>
      <c r="AH192" s="458"/>
      <c r="AI192" s="458"/>
      <c r="AJ192" s="458"/>
      <c r="AK192" s="458"/>
      <c r="AL192" s="458"/>
    </row>
    <row r="193">
      <c r="A193" s="447"/>
      <c r="B193" s="458"/>
      <c r="C193" s="458"/>
      <c r="D193" s="448"/>
      <c r="E193" s="458"/>
      <c r="F193" s="513"/>
      <c r="G193" s="448"/>
      <c r="H193" s="458"/>
      <c r="I193" s="514"/>
      <c r="J193" s="448"/>
      <c r="K193" s="458"/>
      <c r="L193" s="458"/>
      <c r="M193" s="448"/>
      <c r="N193" s="458"/>
      <c r="O193" s="458"/>
      <c r="P193" s="448"/>
      <c r="Q193" s="458"/>
      <c r="R193" s="458"/>
      <c r="S193" s="448"/>
      <c r="T193" s="458"/>
      <c r="U193" s="515"/>
      <c r="V193" s="448"/>
      <c r="W193" s="458"/>
      <c r="X193" s="513"/>
      <c r="Y193" s="448"/>
      <c r="Z193" s="458"/>
      <c r="AA193" s="458"/>
      <c r="AB193" s="458"/>
      <c r="AC193" s="458"/>
      <c r="AD193" s="458"/>
      <c r="AE193" s="458"/>
      <c r="AF193" s="458"/>
      <c r="AG193" s="458"/>
      <c r="AH193" s="458"/>
      <c r="AI193" s="458"/>
      <c r="AJ193" s="458"/>
      <c r="AK193" s="458"/>
      <c r="AL193" s="458"/>
    </row>
    <row r="194">
      <c r="A194" s="447"/>
      <c r="B194" s="458"/>
      <c r="C194" s="458"/>
      <c r="D194" s="448"/>
      <c r="E194" s="458"/>
      <c r="F194" s="513"/>
      <c r="G194" s="448"/>
      <c r="H194" s="458"/>
      <c r="I194" s="514"/>
      <c r="J194" s="448"/>
      <c r="K194" s="458"/>
      <c r="L194" s="458"/>
      <c r="M194" s="448"/>
      <c r="N194" s="458"/>
      <c r="O194" s="458"/>
      <c r="P194" s="448"/>
      <c r="Q194" s="458"/>
      <c r="R194" s="458"/>
      <c r="S194" s="448"/>
      <c r="T194" s="458"/>
      <c r="U194" s="515"/>
      <c r="V194" s="448"/>
      <c r="W194" s="458"/>
      <c r="X194" s="513"/>
      <c r="Y194" s="448"/>
      <c r="Z194" s="458"/>
      <c r="AA194" s="458"/>
      <c r="AB194" s="458"/>
      <c r="AC194" s="458"/>
      <c r="AD194" s="458"/>
      <c r="AE194" s="458"/>
      <c r="AF194" s="458"/>
      <c r="AG194" s="458"/>
      <c r="AH194" s="458"/>
      <c r="AI194" s="458"/>
      <c r="AJ194" s="458"/>
      <c r="AK194" s="458"/>
      <c r="AL194" s="458"/>
    </row>
    <row r="195">
      <c r="A195" s="447"/>
      <c r="B195" s="458"/>
      <c r="C195" s="458"/>
      <c r="D195" s="448"/>
      <c r="E195" s="458"/>
      <c r="F195" s="513"/>
      <c r="G195" s="448"/>
      <c r="H195" s="458"/>
      <c r="I195" s="514"/>
      <c r="J195" s="448"/>
      <c r="K195" s="458"/>
      <c r="L195" s="458"/>
      <c r="M195" s="448"/>
      <c r="N195" s="458"/>
      <c r="O195" s="458"/>
      <c r="P195" s="448"/>
      <c r="Q195" s="458"/>
      <c r="R195" s="458"/>
      <c r="S195" s="448"/>
      <c r="T195" s="458"/>
      <c r="U195" s="515"/>
      <c r="V195" s="448"/>
      <c r="W195" s="458"/>
      <c r="X195" s="513"/>
      <c r="Y195" s="448"/>
      <c r="Z195" s="458"/>
      <c r="AA195" s="458"/>
      <c r="AB195" s="458"/>
      <c r="AC195" s="458"/>
      <c r="AD195" s="458"/>
      <c r="AE195" s="458"/>
      <c r="AF195" s="458"/>
      <c r="AG195" s="458"/>
      <c r="AH195" s="458"/>
      <c r="AI195" s="458"/>
      <c r="AJ195" s="458"/>
      <c r="AK195" s="458"/>
      <c r="AL195" s="458"/>
    </row>
    <row r="196">
      <c r="A196" s="447"/>
      <c r="B196" s="458"/>
      <c r="C196" s="458"/>
      <c r="D196" s="448"/>
      <c r="E196" s="458"/>
      <c r="F196" s="513"/>
      <c r="G196" s="448"/>
      <c r="H196" s="458"/>
      <c r="I196" s="514"/>
      <c r="J196" s="448"/>
      <c r="K196" s="458"/>
      <c r="L196" s="458"/>
      <c r="M196" s="448"/>
      <c r="N196" s="458"/>
      <c r="O196" s="458"/>
      <c r="P196" s="448"/>
      <c r="Q196" s="458"/>
      <c r="R196" s="458"/>
      <c r="S196" s="448"/>
      <c r="T196" s="458"/>
      <c r="U196" s="515"/>
      <c r="V196" s="448"/>
      <c r="W196" s="458"/>
      <c r="X196" s="513"/>
      <c r="Y196" s="448"/>
      <c r="Z196" s="458"/>
      <c r="AA196" s="458"/>
      <c r="AB196" s="458"/>
      <c r="AC196" s="458"/>
      <c r="AD196" s="458"/>
      <c r="AE196" s="458"/>
      <c r="AF196" s="458"/>
      <c r="AG196" s="458"/>
      <c r="AH196" s="458"/>
      <c r="AI196" s="458"/>
      <c r="AJ196" s="458"/>
      <c r="AK196" s="458"/>
      <c r="AL196" s="458"/>
    </row>
    <row r="197">
      <c r="A197" s="447"/>
      <c r="B197" s="458"/>
      <c r="C197" s="458"/>
      <c r="D197" s="448"/>
      <c r="E197" s="458"/>
      <c r="F197" s="513"/>
      <c r="G197" s="448"/>
      <c r="H197" s="458"/>
      <c r="I197" s="514"/>
      <c r="J197" s="448"/>
      <c r="K197" s="458"/>
      <c r="L197" s="458"/>
      <c r="M197" s="448"/>
      <c r="N197" s="458"/>
      <c r="O197" s="458"/>
      <c r="P197" s="448"/>
      <c r="Q197" s="458"/>
      <c r="R197" s="458"/>
      <c r="S197" s="448"/>
      <c r="T197" s="458"/>
      <c r="U197" s="515"/>
      <c r="V197" s="448"/>
      <c r="W197" s="458"/>
      <c r="X197" s="513"/>
      <c r="Y197" s="44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</row>
    <row r="198">
      <c r="A198" s="447"/>
      <c r="B198" s="458"/>
      <c r="C198" s="458"/>
      <c r="D198" s="448"/>
      <c r="E198" s="458"/>
      <c r="F198" s="513"/>
      <c r="G198" s="448"/>
      <c r="H198" s="458"/>
      <c r="I198" s="514"/>
      <c r="J198" s="448"/>
      <c r="K198" s="458"/>
      <c r="L198" s="458"/>
      <c r="M198" s="448"/>
      <c r="N198" s="458"/>
      <c r="O198" s="458"/>
      <c r="P198" s="448"/>
      <c r="Q198" s="458"/>
      <c r="R198" s="458"/>
      <c r="S198" s="448"/>
      <c r="T198" s="458"/>
      <c r="U198" s="515"/>
      <c r="V198" s="448"/>
      <c r="W198" s="458"/>
      <c r="X198" s="513"/>
      <c r="Y198" s="448"/>
      <c r="Z198" s="458"/>
      <c r="AA198" s="458"/>
      <c r="AB198" s="458"/>
      <c r="AC198" s="458"/>
      <c r="AD198" s="458"/>
      <c r="AE198" s="458"/>
      <c r="AF198" s="458"/>
      <c r="AG198" s="458"/>
      <c r="AH198" s="458"/>
      <c r="AI198" s="458"/>
      <c r="AJ198" s="458"/>
      <c r="AK198" s="458"/>
      <c r="AL198" s="458"/>
    </row>
    <row r="199">
      <c r="A199" s="447"/>
      <c r="B199" s="458"/>
      <c r="C199" s="458"/>
      <c r="D199" s="448"/>
      <c r="E199" s="458"/>
      <c r="F199" s="513"/>
      <c r="G199" s="448"/>
      <c r="H199" s="458"/>
      <c r="I199" s="514"/>
      <c r="J199" s="448"/>
      <c r="K199" s="458"/>
      <c r="L199" s="458"/>
      <c r="M199" s="448"/>
      <c r="N199" s="458"/>
      <c r="O199" s="458"/>
      <c r="P199" s="448"/>
      <c r="Q199" s="458"/>
      <c r="R199" s="458"/>
      <c r="S199" s="448"/>
      <c r="T199" s="458"/>
      <c r="U199" s="515"/>
      <c r="V199" s="448"/>
      <c r="W199" s="458"/>
      <c r="X199" s="513"/>
      <c r="Y199" s="448"/>
      <c r="Z199" s="458"/>
      <c r="AA199" s="458"/>
      <c r="AB199" s="458"/>
      <c r="AC199" s="458"/>
      <c r="AD199" s="458"/>
      <c r="AE199" s="458"/>
      <c r="AF199" s="458"/>
      <c r="AG199" s="458"/>
      <c r="AH199" s="458"/>
      <c r="AI199" s="458"/>
      <c r="AJ199" s="458"/>
      <c r="AK199" s="458"/>
      <c r="AL199" s="458"/>
    </row>
    <row r="200">
      <c r="A200" s="447"/>
      <c r="B200" s="458"/>
      <c r="C200" s="458"/>
      <c r="D200" s="448"/>
      <c r="E200" s="458"/>
      <c r="F200" s="513"/>
      <c r="G200" s="448"/>
      <c r="H200" s="458"/>
      <c r="I200" s="514"/>
      <c r="J200" s="448"/>
      <c r="K200" s="458"/>
      <c r="L200" s="458"/>
      <c r="M200" s="448"/>
      <c r="N200" s="458"/>
      <c r="O200" s="458"/>
      <c r="P200" s="448"/>
      <c r="Q200" s="458"/>
      <c r="R200" s="458"/>
      <c r="S200" s="448"/>
      <c r="T200" s="458"/>
      <c r="U200" s="515"/>
      <c r="V200" s="448"/>
      <c r="W200" s="458"/>
      <c r="X200" s="513"/>
      <c r="Y200" s="448"/>
      <c r="Z200" s="458"/>
      <c r="AA200" s="458"/>
      <c r="AB200" s="458"/>
      <c r="AC200" s="458"/>
      <c r="AD200" s="458"/>
      <c r="AE200" s="458"/>
      <c r="AF200" s="458"/>
      <c r="AG200" s="458"/>
      <c r="AH200" s="458"/>
      <c r="AI200" s="458"/>
      <c r="AJ200" s="458"/>
      <c r="AK200" s="458"/>
      <c r="AL200" s="458"/>
    </row>
    <row r="201">
      <c r="A201" s="447"/>
      <c r="B201" s="458"/>
      <c r="C201" s="458"/>
      <c r="D201" s="448"/>
      <c r="E201" s="458"/>
      <c r="F201" s="513"/>
      <c r="G201" s="448"/>
      <c r="H201" s="458"/>
      <c r="I201" s="514"/>
      <c r="J201" s="448"/>
      <c r="K201" s="458"/>
      <c r="L201" s="458"/>
      <c r="M201" s="448"/>
      <c r="N201" s="458"/>
      <c r="O201" s="458"/>
      <c r="P201" s="448"/>
      <c r="Q201" s="458"/>
      <c r="R201" s="458"/>
      <c r="S201" s="448"/>
      <c r="T201" s="458"/>
      <c r="U201" s="515"/>
      <c r="V201" s="448"/>
      <c r="W201" s="458"/>
      <c r="X201" s="513"/>
      <c r="Y201" s="448"/>
      <c r="Z201" s="458"/>
      <c r="AA201" s="458"/>
      <c r="AB201" s="458"/>
      <c r="AC201" s="458"/>
      <c r="AD201" s="458"/>
      <c r="AE201" s="458"/>
      <c r="AF201" s="458"/>
      <c r="AG201" s="458"/>
      <c r="AH201" s="458"/>
      <c r="AI201" s="458"/>
      <c r="AJ201" s="458"/>
      <c r="AK201" s="458"/>
      <c r="AL201" s="458"/>
    </row>
    <row r="202">
      <c r="A202" s="447"/>
      <c r="B202" s="458"/>
      <c r="C202" s="458"/>
      <c r="D202" s="448"/>
      <c r="E202" s="458"/>
      <c r="F202" s="513"/>
      <c r="G202" s="448"/>
      <c r="H202" s="458"/>
      <c r="I202" s="514"/>
      <c r="J202" s="448"/>
      <c r="K202" s="458"/>
      <c r="L202" s="458"/>
      <c r="M202" s="448"/>
      <c r="N202" s="458"/>
      <c r="O202" s="458"/>
      <c r="P202" s="448"/>
      <c r="Q202" s="458"/>
      <c r="R202" s="458"/>
      <c r="S202" s="448"/>
      <c r="T202" s="458"/>
      <c r="U202" s="515"/>
      <c r="V202" s="448"/>
      <c r="W202" s="458"/>
      <c r="X202" s="513"/>
      <c r="Y202" s="448"/>
      <c r="Z202" s="458"/>
      <c r="AA202" s="458"/>
      <c r="AB202" s="458"/>
      <c r="AC202" s="458"/>
      <c r="AD202" s="458"/>
      <c r="AE202" s="458"/>
      <c r="AF202" s="458"/>
      <c r="AG202" s="458"/>
      <c r="AH202" s="458"/>
      <c r="AI202" s="458"/>
      <c r="AJ202" s="458"/>
      <c r="AK202" s="458"/>
      <c r="AL202" s="458"/>
    </row>
    <row r="203">
      <c r="A203" s="447"/>
      <c r="B203" s="458"/>
      <c r="C203" s="458"/>
      <c r="D203" s="448"/>
      <c r="E203" s="458"/>
      <c r="F203" s="513"/>
      <c r="G203" s="448"/>
      <c r="H203" s="458"/>
      <c r="I203" s="514"/>
      <c r="J203" s="448"/>
      <c r="K203" s="458"/>
      <c r="L203" s="458"/>
      <c r="M203" s="448"/>
      <c r="N203" s="458"/>
      <c r="O203" s="458"/>
      <c r="P203" s="448"/>
      <c r="Q203" s="458"/>
      <c r="R203" s="458"/>
      <c r="S203" s="448"/>
      <c r="T203" s="458"/>
      <c r="U203" s="515"/>
      <c r="V203" s="448"/>
      <c r="W203" s="458"/>
      <c r="X203" s="513"/>
      <c r="Y203" s="448"/>
      <c r="Z203" s="458"/>
      <c r="AA203" s="458"/>
      <c r="AB203" s="458"/>
      <c r="AC203" s="458"/>
      <c r="AD203" s="458"/>
      <c r="AE203" s="458"/>
      <c r="AF203" s="458"/>
      <c r="AG203" s="458"/>
      <c r="AH203" s="458"/>
      <c r="AI203" s="458"/>
      <c r="AJ203" s="458"/>
      <c r="AK203" s="458"/>
      <c r="AL203" s="458"/>
    </row>
    <row r="204">
      <c r="A204" s="447"/>
      <c r="B204" s="458"/>
      <c r="C204" s="458"/>
      <c r="D204" s="448"/>
      <c r="E204" s="458"/>
      <c r="F204" s="513"/>
      <c r="G204" s="448"/>
      <c r="H204" s="458"/>
      <c r="I204" s="514"/>
      <c r="J204" s="448"/>
      <c r="K204" s="458"/>
      <c r="L204" s="458"/>
      <c r="M204" s="448"/>
      <c r="N204" s="458"/>
      <c r="O204" s="458"/>
      <c r="P204" s="448"/>
      <c r="Q204" s="458"/>
      <c r="R204" s="458"/>
      <c r="S204" s="448"/>
      <c r="T204" s="458"/>
      <c r="U204" s="515"/>
      <c r="V204" s="448"/>
      <c r="W204" s="458"/>
      <c r="X204" s="513"/>
      <c r="Y204" s="448"/>
      <c r="Z204" s="458"/>
      <c r="AA204" s="458"/>
      <c r="AB204" s="458"/>
      <c r="AC204" s="458"/>
      <c r="AD204" s="458"/>
      <c r="AE204" s="458"/>
      <c r="AF204" s="458"/>
      <c r="AG204" s="458"/>
      <c r="AH204" s="458"/>
      <c r="AI204" s="458"/>
      <c r="AJ204" s="458"/>
      <c r="AK204" s="458"/>
      <c r="AL204" s="458"/>
    </row>
    <row r="205">
      <c r="A205" s="447"/>
      <c r="B205" s="458"/>
      <c r="C205" s="458"/>
      <c r="D205" s="448"/>
      <c r="E205" s="458"/>
      <c r="F205" s="513"/>
      <c r="G205" s="448"/>
      <c r="H205" s="458"/>
      <c r="I205" s="514"/>
      <c r="J205" s="448"/>
      <c r="K205" s="458"/>
      <c r="L205" s="458"/>
      <c r="M205" s="448"/>
      <c r="N205" s="458"/>
      <c r="O205" s="458"/>
      <c r="P205" s="448"/>
      <c r="Q205" s="458"/>
      <c r="R205" s="458"/>
      <c r="S205" s="448"/>
      <c r="T205" s="458"/>
      <c r="U205" s="515"/>
      <c r="V205" s="448"/>
      <c r="W205" s="458"/>
      <c r="X205" s="513"/>
      <c r="Y205" s="448"/>
      <c r="Z205" s="458"/>
      <c r="AA205" s="458"/>
      <c r="AB205" s="458"/>
      <c r="AC205" s="458"/>
      <c r="AD205" s="458"/>
      <c r="AE205" s="458"/>
      <c r="AF205" s="458"/>
      <c r="AG205" s="458"/>
      <c r="AH205" s="458"/>
      <c r="AI205" s="458"/>
      <c r="AJ205" s="458"/>
      <c r="AK205" s="458"/>
      <c r="AL205" s="458"/>
    </row>
    <row r="206">
      <c r="A206" s="447"/>
      <c r="B206" s="458"/>
      <c r="C206" s="458"/>
      <c r="D206" s="448"/>
      <c r="E206" s="458"/>
      <c r="F206" s="513"/>
      <c r="G206" s="448"/>
      <c r="H206" s="458"/>
      <c r="I206" s="514"/>
      <c r="J206" s="448"/>
      <c r="K206" s="458"/>
      <c r="L206" s="458"/>
      <c r="M206" s="448"/>
      <c r="N206" s="458"/>
      <c r="O206" s="458"/>
      <c r="P206" s="448"/>
      <c r="Q206" s="458"/>
      <c r="R206" s="458"/>
      <c r="S206" s="448"/>
      <c r="T206" s="458"/>
      <c r="U206" s="515"/>
      <c r="V206" s="448"/>
      <c r="W206" s="458"/>
      <c r="X206" s="513"/>
      <c r="Y206" s="448"/>
      <c r="Z206" s="458"/>
      <c r="AA206" s="458"/>
      <c r="AB206" s="458"/>
      <c r="AC206" s="458"/>
      <c r="AD206" s="458"/>
      <c r="AE206" s="458"/>
      <c r="AF206" s="458"/>
      <c r="AG206" s="458"/>
      <c r="AH206" s="458"/>
      <c r="AI206" s="458"/>
      <c r="AJ206" s="458"/>
      <c r="AK206" s="458"/>
      <c r="AL206" s="458"/>
    </row>
    <row r="207">
      <c r="A207" s="447"/>
      <c r="B207" s="458"/>
      <c r="C207" s="458"/>
      <c r="D207" s="448"/>
      <c r="E207" s="458"/>
      <c r="F207" s="513"/>
      <c r="G207" s="448"/>
      <c r="H207" s="458"/>
      <c r="I207" s="514"/>
      <c r="J207" s="448"/>
      <c r="K207" s="458"/>
      <c r="L207" s="458"/>
      <c r="M207" s="448"/>
      <c r="N207" s="458"/>
      <c r="O207" s="458"/>
      <c r="P207" s="448"/>
      <c r="Q207" s="458"/>
      <c r="R207" s="458"/>
      <c r="S207" s="448"/>
      <c r="T207" s="458"/>
      <c r="U207" s="515"/>
      <c r="V207" s="448"/>
      <c r="W207" s="458"/>
      <c r="X207" s="513"/>
      <c r="Y207" s="448"/>
      <c r="Z207" s="458"/>
      <c r="AA207" s="458"/>
      <c r="AB207" s="458"/>
      <c r="AC207" s="458"/>
      <c r="AD207" s="458"/>
      <c r="AE207" s="458"/>
      <c r="AF207" s="458"/>
      <c r="AG207" s="458"/>
      <c r="AH207" s="458"/>
      <c r="AI207" s="458"/>
      <c r="AJ207" s="458"/>
      <c r="AK207" s="458"/>
      <c r="AL207" s="458"/>
    </row>
    <row r="208">
      <c r="A208" s="447"/>
      <c r="B208" s="458"/>
      <c r="C208" s="458"/>
      <c r="D208" s="448"/>
      <c r="E208" s="458"/>
      <c r="F208" s="513"/>
      <c r="G208" s="448"/>
      <c r="H208" s="458"/>
      <c r="I208" s="514"/>
      <c r="J208" s="448"/>
      <c r="K208" s="458"/>
      <c r="L208" s="458"/>
      <c r="M208" s="448"/>
      <c r="N208" s="458"/>
      <c r="O208" s="458"/>
      <c r="P208" s="448"/>
      <c r="Q208" s="458"/>
      <c r="R208" s="458"/>
      <c r="S208" s="448"/>
      <c r="T208" s="458"/>
      <c r="U208" s="515"/>
      <c r="V208" s="448"/>
      <c r="W208" s="458"/>
      <c r="X208" s="513"/>
      <c r="Y208" s="448"/>
      <c r="Z208" s="458"/>
      <c r="AA208" s="458"/>
      <c r="AB208" s="458"/>
      <c r="AC208" s="458"/>
      <c r="AD208" s="458"/>
      <c r="AE208" s="458"/>
      <c r="AF208" s="458"/>
      <c r="AG208" s="458"/>
      <c r="AH208" s="458"/>
      <c r="AI208" s="458"/>
      <c r="AJ208" s="458"/>
      <c r="AK208" s="458"/>
      <c r="AL208" s="458"/>
    </row>
    <row r="209">
      <c r="A209" s="447"/>
      <c r="B209" s="458"/>
      <c r="C209" s="458"/>
      <c r="D209" s="448"/>
      <c r="E209" s="458"/>
      <c r="F209" s="513"/>
      <c r="G209" s="448"/>
      <c r="H209" s="458"/>
      <c r="I209" s="514"/>
      <c r="J209" s="448"/>
      <c r="K209" s="458"/>
      <c r="L209" s="458"/>
      <c r="M209" s="448"/>
      <c r="N209" s="458"/>
      <c r="O209" s="458"/>
      <c r="P209" s="448"/>
      <c r="Q209" s="458"/>
      <c r="R209" s="458"/>
      <c r="S209" s="448"/>
      <c r="T209" s="458"/>
      <c r="U209" s="515"/>
      <c r="V209" s="448"/>
      <c r="W209" s="458"/>
      <c r="X209" s="513"/>
      <c r="Y209" s="448"/>
      <c r="Z209" s="458"/>
      <c r="AA209" s="458"/>
      <c r="AB209" s="458"/>
      <c r="AC209" s="458"/>
      <c r="AD209" s="458"/>
      <c r="AE209" s="458"/>
      <c r="AF209" s="458"/>
      <c r="AG209" s="458"/>
      <c r="AH209" s="458"/>
      <c r="AI209" s="458"/>
      <c r="AJ209" s="458"/>
      <c r="AK209" s="458"/>
      <c r="AL209" s="458"/>
    </row>
    <row r="210">
      <c r="A210" s="447"/>
      <c r="B210" s="458"/>
      <c r="C210" s="458"/>
      <c r="D210" s="448"/>
      <c r="E210" s="458"/>
      <c r="F210" s="513"/>
      <c r="G210" s="448"/>
      <c r="H210" s="458"/>
      <c r="I210" s="514"/>
      <c r="J210" s="448"/>
      <c r="K210" s="458"/>
      <c r="L210" s="458"/>
      <c r="M210" s="448"/>
      <c r="N210" s="458"/>
      <c r="O210" s="458"/>
      <c r="P210" s="448"/>
      <c r="Q210" s="458"/>
      <c r="R210" s="458"/>
      <c r="S210" s="448"/>
      <c r="T210" s="458"/>
      <c r="U210" s="515"/>
      <c r="V210" s="448"/>
      <c r="W210" s="458"/>
      <c r="X210" s="513"/>
      <c r="Y210" s="448"/>
      <c r="Z210" s="458"/>
      <c r="AA210" s="458"/>
      <c r="AB210" s="458"/>
      <c r="AC210" s="458"/>
      <c r="AD210" s="458"/>
      <c r="AE210" s="458"/>
      <c r="AF210" s="458"/>
      <c r="AG210" s="458"/>
      <c r="AH210" s="458"/>
      <c r="AI210" s="458"/>
      <c r="AJ210" s="458"/>
      <c r="AK210" s="458"/>
      <c r="AL210" s="458"/>
    </row>
    <row r="211">
      <c r="A211" s="447"/>
      <c r="B211" s="458"/>
      <c r="C211" s="458"/>
      <c r="D211" s="448"/>
      <c r="E211" s="458"/>
      <c r="F211" s="513"/>
      <c r="G211" s="448"/>
      <c r="H211" s="458"/>
      <c r="I211" s="514"/>
      <c r="J211" s="448"/>
      <c r="K211" s="458"/>
      <c r="L211" s="458"/>
      <c r="M211" s="448"/>
      <c r="N211" s="458"/>
      <c r="O211" s="458"/>
      <c r="P211" s="448"/>
      <c r="Q211" s="458"/>
      <c r="R211" s="458"/>
      <c r="S211" s="448"/>
      <c r="T211" s="458"/>
      <c r="U211" s="515"/>
      <c r="V211" s="448"/>
      <c r="W211" s="458"/>
      <c r="X211" s="513"/>
      <c r="Y211" s="448"/>
      <c r="Z211" s="458"/>
      <c r="AA211" s="458"/>
      <c r="AB211" s="458"/>
      <c r="AC211" s="458"/>
      <c r="AD211" s="458"/>
      <c r="AE211" s="458"/>
      <c r="AF211" s="458"/>
      <c r="AG211" s="458"/>
      <c r="AH211" s="458"/>
      <c r="AI211" s="458"/>
      <c r="AJ211" s="458"/>
      <c r="AK211" s="458"/>
      <c r="AL211" s="458"/>
    </row>
    <row r="212">
      <c r="A212" s="447"/>
      <c r="B212" s="458"/>
      <c r="C212" s="458"/>
      <c r="D212" s="448"/>
      <c r="E212" s="458"/>
      <c r="F212" s="513"/>
      <c r="G212" s="448"/>
      <c r="H212" s="458"/>
      <c r="I212" s="514"/>
      <c r="J212" s="448"/>
      <c r="K212" s="458"/>
      <c r="L212" s="458"/>
      <c r="M212" s="448"/>
      <c r="N212" s="458"/>
      <c r="O212" s="458"/>
      <c r="P212" s="448"/>
      <c r="Q212" s="458"/>
      <c r="R212" s="458"/>
      <c r="S212" s="448"/>
      <c r="T212" s="458"/>
      <c r="U212" s="515"/>
      <c r="V212" s="448"/>
      <c r="W212" s="458"/>
      <c r="X212" s="513"/>
      <c r="Y212" s="448"/>
      <c r="Z212" s="458"/>
      <c r="AA212" s="458"/>
      <c r="AB212" s="458"/>
      <c r="AC212" s="458"/>
      <c r="AD212" s="458"/>
      <c r="AE212" s="458"/>
      <c r="AF212" s="458"/>
      <c r="AG212" s="458"/>
      <c r="AH212" s="458"/>
      <c r="AI212" s="458"/>
      <c r="AJ212" s="458"/>
      <c r="AK212" s="458"/>
      <c r="AL212" s="458"/>
    </row>
    <row r="213">
      <c r="A213" s="447"/>
      <c r="B213" s="458"/>
      <c r="C213" s="458"/>
      <c r="D213" s="448"/>
      <c r="E213" s="458"/>
      <c r="F213" s="513"/>
      <c r="G213" s="448"/>
      <c r="H213" s="458"/>
      <c r="I213" s="514"/>
      <c r="J213" s="448"/>
      <c r="K213" s="458"/>
      <c r="L213" s="458"/>
      <c r="M213" s="448"/>
      <c r="N213" s="458"/>
      <c r="O213" s="458"/>
      <c r="P213" s="448"/>
      <c r="Q213" s="458"/>
      <c r="R213" s="458"/>
      <c r="S213" s="448"/>
      <c r="T213" s="458"/>
      <c r="U213" s="515"/>
      <c r="V213" s="448"/>
      <c r="W213" s="458"/>
      <c r="X213" s="513"/>
      <c r="Y213" s="448"/>
      <c r="Z213" s="458"/>
      <c r="AA213" s="458"/>
      <c r="AB213" s="458"/>
      <c r="AC213" s="458"/>
      <c r="AD213" s="458"/>
      <c r="AE213" s="458"/>
      <c r="AF213" s="458"/>
      <c r="AG213" s="458"/>
      <c r="AH213" s="458"/>
      <c r="AI213" s="458"/>
      <c r="AJ213" s="458"/>
      <c r="AK213" s="458"/>
      <c r="AL213" s="458"/>
    </row>
    <row r="214">
      <c r="A214" s="447"/>
      <c r="B214" s="458"/>
      <c r="C214" s="458"/>
      <c r="D214" s="448"/>
      <c r="E214" s="458"/>
      <c r="F214" s="513"/>
      <c r="G214" s="448"/>
      <c r="H214" s="458"/>
      <c r="I214" s="514"/>
      <c r="J214" s="448"/>
      <c r="K214" s="458"/>
      <c r="L214" s="458"/>
      <c r="M214" s="448"/>
      <c r="N214" s="458"/>
      <c r="O214" s="458"/>
      <c r="P214" s="448"/>
      <c r="Q214" s="458"/>
      <c r="R214" s="458"/>
      <c r="S214" s="448"/>
      <c r="T214" s="458"/>
      <c r="U214" s="515"/>
      <c r="V214" s="448"/>
      <c r="W214" s="458"/>
      <c r="X214" s="513"/>
      <c r="Y214" s="448"/>
      <c r="Z214" s="458"/>
      <c r="AA214" s="458"/>
      <c r="AB214" s="458"/>
      <c r="AC214" s="458"/>
      <c r="AD214" s="458"/>
      <c r="AE214" s="458"/>
      <c r="AF214" s="458"/>
      <c r="AG214" s="458"/>
      <c r="AH214" s="458"/>
      <c r="AI214" s="458"/>
      <c r="AJ214" s="458"/>
      <c r="AK214" s="458"/>
      <c r="AL214" s="458"/>
    </row>
    <row r="215">
      <c r="A215" s="447"/>
      <c r="B215" s="458"/>
      <c r="C215" s="458"/>
      <c r="D215" s="448"/>
      <c r="E215" s="458"/>
      <c r="F215" s="513"/>
      <c r="G215" s="448"/>
      <c r="H215" s="458"/>
      <c r="I215" s="514"/>
      <c r="J215" s="448"/>
      <c r="K215" s="458"/>
      <c r="L215" s="458"/>
      <c r="M215" s="448"/>
      <c r="N215" s="458"/>
      <c r="O215" s="458"/>
      <c r="P215" s="448"/>
      <c r="Q215" s="458"/>
      <c r="R215" s="458"/>
      <c r="S215" s="448"/>
      <c r="T215" s="458"/>
      <c r="U215" s="515"/>
      <c r="V215" s="448"/>
      <c r="W215" s="458"/>
      <c r="X215" s="513"/>
      <c r="Y215" s="44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</row>
    <row r="216">
      <c r="A216" s="447"/>
      <c r="B216" s="458"/>
      <c r="C216" s="458"/>
      <c r="D216" s="448"/>
      <c r="E216" s="458"/>
      <c r="F216" s="513"/>
      <c r="G216" s="448"/>
      <c r="H216" s="458"/>
      <c r="I216" s="514"/>
      <c r="J216" s="448"/>
      <c r="K216" s="458"/>
      <c r="L216" s="458"/>
      <c r="M216" s="448"/>
      <c r="N216" s="458"/>
      <c r="O216" s="458"/>
      <c r="P216" s="448"/>
      <c r="Q216" s="458"/>
      <c r="R216" s="458"/>
      <c r="S216" s="448"/>
      <c r="T216" s="458"/>
      <c r="U216" s="515"/>
      <c r="V216" s="448"/>
      <c r="W216" s="458"/>
      <c r="X216" s="513"/>
      <c r="Y216" s="448"/>
      <c r="Z216" s="458"/>
      <c r="AA216" s="458"/>
      <c r="AB216" s="458"/>
      <c r="AC216" s="458"/>
      <c r="AD216" s="458"/>
      <c r="AE216" s="458"/>
      <c r="AF216" s="458"/>
      <c r="AG216" s="458"/>
      <c r="AH216" s="458"/>
      <c r="AI216" s="458"/>
      <c r="AJ216" s="458"/>
      <c r="AK216" s="458"/>
      <c r="AL216" s="458"/>
    </row>
    <row r="217">
      <c r="A217" s="447"/>
      <c r="B217" s="458"/>
      <c r="C217" s="458"/>
      <c r="D217" s="448"/>
      <c r="E217" s="458"/>
      <c r="F217" s="513"/>
      <c r="G217" s="448"/>
      <c r="H217" s="458"/>
      <c r="I217" s="514"/>
      <c r="J217" s="448"/>
      <c r="K217" s="458"/>
      <c r="L217" s="458"/>
      <c r="M217" s="448"/>
      <c r="N217" s="458"/>
      <c r="O217" s="458"/>
      <c r="P217" s="448"/>
      <c r="Q217" s="458"/>
      <c r="R217" s="458"/>
      <c r="S217" s="448"/>
      <c r="T217" s="458"/>
      <c r="U217" s="515"/>
      <c r="V217" s="448"/>
      <c r="W217" s="458"/>
      <c r="X217" s="513"/>
      <c r="Y217" s="448"/>
      <c r="Z217" s="458"/>
      <c r="AA217" s="458"/>
      <c r="AB217" s="458"/>
      <c r="AC217" s="458"/>
      <c r="AD217" s="458"/>
      <c r="AE217" s="458"/>
      <c r="AF217" s="458"/>
      <c r="AG217" s="458"/>
      <c r="AH217" s="458"/>
      <c r="AI217" s="458"/>
      <c r="AJ217" s="458"/>
      <c r="AK217" s="458"/>
      <c r="AL217" s="458"/>
    </row>
    <row r="218">
      <c r="A218" s="447"/>
      <c r="B218" s="458"/>
      <c r="C218" s="458"/>
      <c r="D218" s="448"/>
      <c r="E218" s="458"/>
      <c r="F218" s="513"/>
      <c r="G218" s="448"/>
      <c r="H218" s="458"/>
      <c r="I218" s="514"/>
      <c r="J218" s="448"/>
      <c r="K218" s="458"/>
      <c r="L218" s="458"/>
      <c r="M218" s="448"/>
      <c r="N218" s="458"/>
      <c r="O218" s="458"/>
      <c r="P218" s="448"/>
      <c r="Q218" s="458"/>
      <c r="R218" s="458"/>
      <c r="S218" s="448"/>
      <c r="T218" s="458"/>
      <c r="U218" s="515"/>
      <c r="V218" s="448"/>
      <c r="W218" s="458"/>
      <c r="X218" s="513"/>
      <c r="Y218" s="448"/>
      <c r="Z218" s="458"/>
      <c r="AA218" s="458"/>
      <c r="AB218" s="458"/>
      <c r="AC218" s="458"/>
      <c r="AD218" s="458"/>
      <c r="AE218" s="458"/>
      <c r="AF218" s="458"/>
      <c r="AG218" s="458"/>
      <c r="AH218" s="458"/>
      <c r="AI218" s="458"/>
      <c r="AJ218" s="458"/>
      <c r="AK218" s="458"/>
      <c r="AL218" s="458"/>
    </row>
    <row r="219">
      <c r="A219" s="447"/>
      <c r="B219" s="458"/>
      <c r="C219" s="458"/>
      <c r="D219" s="448"/>
      <c r="E219" s="458"/>
      <c r="F219" s="513"/>
      <c r="G219" s="448"/>
      <c r="H219" s="458"/>
      <c r="I219" s="514"/>
      <c r="J219" s="448"/>
      <c r="K219" s="458"/>
      <c r="L219" s="458"/>
      <c r="M219" s="448"/>
      <c r="N219" s="458"/>
      <c r="O219" s="458"/>
      <c r="P219" s="448"/>
      <c r="Q219" s="458"/>
      <c r="R219" s="458"/>
      <c r="S219" s="448"/>
      <c r="T219" s="458"/>
      <c r="U219" s="515"/>
      <c r="V219" s="448"/>
      <c r="W219" s="458"/>
      <c r="X219" s="513"/>
      <c r="Y219" s="448"/>
      <c r="Z219" s="458"/>
      <c r="AA219" s="458"/>
      <c r="AB219" s="458"/>
      <c r="AC219" s="458"/>
      <c r="AD219" s="458"/>
      <c r="AE219" s="458"/>
      <c r="AF219" s="458"/>
      <c r="AG219" s="458"/>
      <c r="AH219" s="458"/>
      <c r="AI219" s="458"/>
      <c r="AJ219" s="458"/>
      <c r="AK219" s="458"/>
      <c r="AL219" s="458"/>
    </row>
    <row r="220">
      <c r="A220" s="447"/>
      <c r="B220" s="458"/>
      <c r="C220" s="458"/>
      <c r="D220" s="448"/>
      <c r="E220" s="458"/>
      <c r="F220" s="513"/>
      <c r="G220" s="448"/>
      <c r="H220" s="458"/>
      <c r="I220" s="514"/>
      <c r="J220" s="448"/>
      <c r="K220" s="458"/>
      <c r="L220" s="458"/>
      <c r="M220" s="448"/>
      <c r="N220" s="458"/>
      <c r="O220" s="458"/>
      <c r="P220" s="448"/>
      <c r="Q220" s="458"/>
      <c r="R220" s="458"/>
      <c r="S220" s="448"/>
      <c r="T220" s="458"/>
      <c r="U220" s="515"/>
      <c r="V220" s="448"/>
      <c r="W220" s="458"/>
      <c r="X220" s="513"/>
      <c r="Y220" s="448"/>
      <c r="Z220" s="458"/>
      <c r="AA220" s="458"/>
      <c r="AB220" s="458"/>
      <c r="AC220" s="458"/>
      <c r="AD220" s="458"/>
      <c r="AE220" s="458"/>
      <c r="AF220" s="458"/>
      <c r="AG220" s="458"/>
      <c r="AH220" s="458"/>
      <c r="AI220" s="458"/>
      <c r="AJ220" s="458"/>
      <c r="AK220" s="458"/>
      <c r="AL220" s="458"/>
    </row>
    <row r="221">
      <c r="A221" s="447"/>
      <c r="B221" s="458"/>
      <c r="C221" s="458"/>
      <c r="D221" s="448"/>
      <c r="E221" s="458"/>
      <c r="F221" s="513"/>
      <c r="G221" s="448"/>
      <c r="H221" s="458"/>
      <c r="I221" s="514"/>
      <c r="J221" s="448"/>
      <c r="K221" s="458"/>
      <c r="L221" s="458"/>
      <c r="M221" s="448"/>
      <c r="N221" s="458"/>
      <c r="O221" s="458"/>
      <c r="P221" s="448"/>
      <c r="Q221" s="458"/>
      <c r="R221" s="458"/>
      <c r="S221" s="448"/>
      <c r="T221" s="458"/>
      <c r="U221" s="515"/>
      <c r="V221" s="448"/>
      <c r="W221" s="458"/>
      <c r="X221" s="513"/>
      <c r="Y221" s="448"/>
      <c r="Z221" s="458"/>
      <c r="AA221" s="458"/>
      <c r="AB221" s="458"/>
      <c r="AC221" s="458"/>
      <c r="AD221" s="458"/>
      <c r="AE221" s="458"/>
      <c r="AF221" s="458"/>
      <c r="AG221" s="458"/>
      <c r="AH221" s="458"/>
      <c r="AI221" s="458"/>
      <c r="AJ221" s="458"/>
      <c r="AK221" s="458"/>
      <c r="AL221" s="458"/>
    </row>
    <row r="222">
      <c r="A222" s="447"/>
      <c r="B222" s="458"/>
      <c r="C222" s="458"/>
      <c r="D222" s="448"/>
      <c r="E222" s="458"/>
      <c r="F222" s="513"/>
      <c r="G222" s="448"/>
      <c r="H222" s="458"/>
      <c r="I222" s="514"/>
      <c r="J222" s="448"/>
      <c r="K222" s="458"/>
      <c r="L222" s="458"/>
      <c r="M222" s="448"/>
      <c r="N222" s="458"/>
      <c r="O222" s="458"/>
      <c r="P222" s="448"/>
      <c r="Q222" s="458"/>
      <c r="R222" s="458"/>
      <c r="S222" s="448"/>
      <c r="T222" s="458"/>
      <c r="U222" s="515"/>
      <c r="V222" s="448"/>
      <c r="W222" s="458"/>
      <c r="X222" s="513"/>
      <c r="Y222" s="448"/>
      <c r="Z222" s="458"/>
      <c r="AA222" s="458"/>
      <c r="AB222" s="458"/>
      <c r="AC222" s="458"/>
      <c r="AD222" s="458"/>
      <c r="AE222" s="458"/>
      <c r="AF222" s="458"/>
      <c r="AG222" s="458"/>
      <c r="AH222" s="458"/>
      <c r="AI222" s="458"/>
      <c r="AJ222" s="458"/>
      <c r="AK222" s="458"/>
      <c r="AL222" s="458"/>
    </row>
    <row r="223">
      <c r="A223" s="447"/>
      <c r="B223" s="458"/>
      <c r="C223" s="458"/>
      <c r="D223" s="448"/>
      <c r="E223" s="458"/>
      <c r="F223" s="513"/>
      <c r="G223" s="448"/>
      <c r="H223" s="458"/>
      <c r="I223" s="514"/>
      <c r="J223" s="448"/>
      <c r="K223" s="458"/>
      <c r="L223" s="458"/>
      <c r="M223" s="448"/>
      <c r="N223" s="458"/>
      <c r="O223" s="458"/>
      <c r="P223" s="448"/>
      <c r="Q223" s="458"/>
      <c r="R223" s="458"/>
      <c r="S223" s="448"/>
      <c r="T223" s="458"/>
      <c r="U223" s="515"/>
      <c r="V223" s="448"/>
      <c r="W223" s="458"/>
      <c r="X223" s="513"/>
      <c r="Y223" s="448"/>
      <c r="Z223" s="458"/>
      <c r="AA223" s="458"/>
      <c r="AB223" s="458"/>
      <c r="AC223" s="458"/>
      <c r="AD223" s="458"/>
      <c r="AE223" s="458"/>
      <c r="AF223" s="458"/>
      <c r="AG223" s="458"/>
      <c r="AH223" s="458"/>
      <c r="AI223" s="458"/>
      <c r="AJ223" s="458"/>
      <c r="AK223" s="458"/>
      <c r="AL223" s="458"/>
    </row>
    <row r="224">
      <c r="A224" s="447"/>
      <c r="B224" s="458"/>
      <c r="C224" s="458"/>
      <c r="D224" s="448"/>
      <c r="E224" s="458"/>
      <c r="F224" s="513"/>
      <c r="G224" s="448"/>
      <c r="H224" s="458"/>
      <c r="I224" s="514"/>
      <c r="J224" s="448"/>
      <c r="K224" s="458"/>
      <c r="L224" s="458"/>
      <c r="M224" s="448"/>
      <c r="N224" s="458"/>
      <c r="O224" s="458"/>
      <c r="P224" s="448"/>
      <c r="Q224" s="458"/>
      <c r="R224" s="458"/>
      <c r="S224" s="448"/>
      <c r="T224" s="458"/>
      <c r="U224" s="515"/>
      <c r="V224" s="448"/>
      <c r="W224" s="458"/>
      <c r="X224" s="513"/>
      <c r="Y224" s="448"/>
      <c r="Z224" s="458"/>
      <c r="AA224" s="458"/>
      <c r="AB224" s="458"/>
      <c r="AC224" s="458"/>
      <c r="AD224" s="458"/>
      <c r="AE224" s="458"/>
      <c r="AF224" s="458"/>
      <c r="AG224" s="458"/>
      <c r="AH224" s="458"/>
      <c r="AI224" s="458"/>
      <c r="AJ224" s="458"/>
      <c r="AK224" s="458"/>
      <c r="AL224" s="458"/>
    </row>
    <row r="225">
      <c r="A225" s="447"/>
      <c r="B225" s="458"/>
      <c r="C225" s="458"/>
      <c r="D225" s="448"/>
      <c r="E225" s="458"/>
      <c r="F225" s="513"/>
      <c r="G225" s="448"/>
      <c r="H225" s="458"/>
      <c r="I225" s="514"/>
      <c r="J225" s="448"/>
      <c r="K225" s="458"/>
      <c r="L225" s="458"/>
      <c r="M225" s="448"/>
      <c r="N225" s="458"/>
      <c r="O225" s="458"/>
      <c r="P225" s="448"/>
      <c r="Q225" s="458"/>
      <c r="R225" s="458"/>
      <c r="S225" s="448"/>
      <c r="T225" s="458"/>
      <c r="U225" s="515"/>
      <c r="V225" s="448"/>
      <c r="W225" s="458"/>
      <c r="X225" s="513"/>
      <c r="Y225" s="448"/>
      <c r="Z225" s="458"/>
      <c r="AA225" s="458"/>
      <c r="AB225" s="458"/>
      <c r="AC225" s="458"/>
      <c r="AD225" s="458"/>
      <c r="AE225" s="458"/>
      <c r="AF225" s="458"/>
      <c r="AG225" s="458"/>
      <c r="AH225" s="458"/>
      <c r="AI225" s="458"/>
      <c r="AJ225" s="458"/>
      <c r="AK225" s="458"/>
      <c r="AL225" s="458"/>
    </row>
    <row r="226">
      <c r="A226" s="447"/>
      <c r="B226" s="458"/>
      <c r="C226" s="458"/>
      <c r="D226" s="448"/>
      <c r="E226" s="458"/>
      <c r="F226" s="513"/>
      <c r="G226" s="448"/>
      <c r="H226" s="458"/>
      <c r="I226" s="514"/>
      <c r="J226" s="448"/>
      <c r="K226" s="458"/>
      <c r="L226" s="458"/>
      <c r="M226" s="448"/>
      <c r="N226" s="458"/>
      <c r="O226" s="458"/>
      <c r="P226" s="448"/>
      <c r="Q226" s="458"/>
      <c r="R226" s="458"/>
      <c r="S226" s="448"/>
      <c r="T226" s="458"/>
      <c r="U226" s="515"/>
      <c r="V226" s="448"/>
      <c r="W226" s="458"/>
      <c r="X226" s="513"/>
      <c r="Y226" s="448"/>
      <c r="Z226" s="458"/>
      <c r="AA226" s="458"/>
      <c r="AB226" s="458"/>
      <c r="AC226" s="458"/>
      <c r="AD226" s="458"/>
      <c r="AE226" s="458"/>
      <c r="AF226" s="458"/>
      <c r="AG226" s="458"/>
      <c r="AH226" s="458"/>
      <c r="AI226" s="458"/>
      <c r="AJ226" s="458"/>
      <c r="AK226" s="458"/>
      <c r="AL226" s="458"/>
    </row>
    <row r="227">
      <c r="A227" s="447"/>
      <c r="B227" s="458"/>
      <c r="C227" s="458"/>
      <c r="D227" s="448"/>
      <c r="E227" s="458"/>
      <c r="F227" s="513"/>
      <c r="G227" s="448"/>
      <c r="H227" s="458"/>
      <c r="I227" s="514"/>
      <c r="J227" s="448"/>
      <c r="K227" s="458"/>
      <c r="L227" s="458"/>
      <c r="M227" s="448"/>
      <c r="N227" s="458"/>
      <c r="O227" s="458"/>
      <c r="P227" s="448"/>
      <c r="Q227" s="458"/>
      <c r="R227" s="458"/>
      <c r="S227" s="448"/>
      <c r="T227" s="458"/>
      <c r="U227" s="515"/>
      <c r="V227" s="448"/>
      <c r="W227" s="458"/>
      <c r="X227" s="513"/>
      <c r="Y227" s="448"/>
      <c r="Z227" s="458"/>
      <c r="AA227" s="458"/>
      <c r="AB227" s="458"/>
      <c r="AC227" s="458"/>
      <c r="AD227" s="458"/>
      <c r="AE227" s="458"/>
      <c r="AF227" s="458"/>
      <c r="AG227" s="458"/>
      <c r="AH227" s="458"/>
      <c r="AI227" s="458"/>
      <c r="AJ227" s="458"/>
      <c r="AK227" s="458"/>
      <c r="AL227" s="458"/>
    </row>
    <row r="228">
      <c r="A228" s="447"/>
      <c r="B228" s="458"/>
      <c r="C228" s="458"/>
      <c r="D228" s="448"/>
      <c r="E228" s="458"/>
      <c r="F228" s="513"/>
      <c r="G228" s="448"/>
      <c r="H228" s="458"/>
      <c r="I228" s="514"/>
      <c r="J228" s="448"/>
      <c r="K228" s="458"/>
      <c r="L228" s="458"/>
      <c r="M228" s="448"/>
      <c r="N228" s="458"/>
      <c r="O228" s="458"/>
      <c r="P228" s="448"/>
      <c r="Q228" s="458"/>
      <c r="R228" s="458"/>
      <c r="S228" s="448"/>
      <c r="T228" s="458"/>
      <c r="U228" s="515"/>
      <c r="V228" s="448"/>
      <c r="W228" s="458"/>
      <c r="X228" s="513"/>
      <c r="Y228" s="448"/>
      <c r="Z228" s="458"/>
      <c r="AA228" s="458"/>
      <c r="AB228" s="458"/>
      <c r="AC228" s="458"/>
      <c r="AD228" s="458"/>
      <c r="AE228" s="458"/>
      <c r="AF228" s="458"/>
      <c r="AG228" s="458"/>
      <c r="AH228" s="458"/>
      <c r="AI228" s="458"/>
      <c r="AJ228" s="458"/>
      <c r="AK228" s="458"/>
      <c r="AL228" s="458"/>
    </row>
    <row r="229">
      <c r="A229" s="447"/>
      <c r="B229" s="458"/>
      <c r="C229" s="458"/>
      <c r="D229" s="448"/>
      <c r="E229" s="458"/>
      <c r="F229" s="513"/>
      <c r="G229" s="448"/>
      <c r="H229" s="458"/>
      <c r="I229" s="514"/>
      <c r="J229" s="448"/>
      <c r="K229" s="458"/>
      <c r="L229" s="458"/>
      <c r="M229" s="448"/>
      <c r="N229" s="458"/>
      <c r="O229" s="458"/>
      <c r="P229" s="448"/>
      <c r="Q229" s="458"/>
      <c r="R229" s="458"/>
      <c r="S229" s="448"/>
      <c r="T229" s="458"/>
      <c r="U229" s="515"/>
      <c r="V229" s="448"/>
      <c r="W229" s="458"/>
      <c r="X229" s="513"/>
      <c r="Y229" s="448"/>
      <c r="Z229" s="458"/>
      <c r="AA229" s="458"/>
      <c r="AB229" s="458"/>
      <c r="AC229" s="458"/>
      <c r="AD229" s="458"/>
      <c r="AE229" s="458"/>
      <c r="AF229" s="458"/>
      <c r="AG229" s="458"/>
      <c r="AH229" s="458"/>
      <c r="AI229" s="458"/>
      <c r="AJ229" s="458"/>
      <c r="AK229" s="458"/>
      <c r="AL229" s="458"/>
    </row>
    <row r="230">
      <c r="A230" s="447"/>
      <c r="B230" s="458"/>
      <c r="C230" s="458"/>
      <c r="D230" s="448"/>
      <c r="E230" s="458"/>
      <c r="F230" s="513"/>
      <c r="G230" s="448"/>
      <c r="H230" s="458"/>
      <c r="I230" s="514"/>
      <c r="J230" s="448"/>
      <c r="K230" s="458"/>
      <c r="L230" s="458"/>
      <c r="M230" s="448"/>
      <c r="N230" s="458"/>
      <c r="O230" s="458"/>
      <c r="P230" s="448"/>
      <c r="Q230" s="458"/>
      <c r="R230" s="458"/>
      <c r="S230" s="448"/>
      <c r="T230" s="458"/>
      <c r="U230" s="515"/>
      <c r="V230" s="448"/>
      <c r="W230" s="458"/>
      <c r="X230" s="513"/>
      <c r="Y230" s="448"/>
      <c r="Z230" s="458"/>
      <c r="AA230" s="458"/>
      <c r="AB230" s="458"/>
      <c r="AC230" s="458"/>
      <c r="AD230" s="458"/>
      <c r="AE230" s="458"/>
      <c r="AF230" s="458"/>
      <c r="AG230" s="458"/>
      <c r="AH230" s="458"/>
      <c r="AI230" s="458"/>
      <c r="AJ230" s="458"/>
      <c r="AK230" s="458"/>
      <c r="AL230" s="458"/>
    </row>
    <row r="231">
      <c r="A231" s="447"/>
      <c r="B231" s="458"/>
      <c r="C231" s="458"/>
      <c r="D231" s="448"/>
      <c r="E231" s="458"/>
      <c r="F231" s="513"/>
      <c r="G231" s="448"/>
      <c r="H231" s="458"/>
      <c r="I231" s="514"/>
      <c r="J231" s="448"/>
      <c r="K231" s="458"/>
      <c r="L231" s="458"/>
      <c r="M231" s="448"/>
      <c r="N231" s="458"/>
      <c r="O231" s="458"/>
      <c r="P231" s="448"/>
      <c r="Q231" s="458"/>
      <c r="R231" s="458"/>
      <c r="S231" s="448"/>
      <c r="T231" s="458"/>
      <c r="U231" s="515"/>
      <c r="V231" s="448"/>
      <c r="W231" s="458"/>
      <c r="X231" s="513"/>
      <c r="Y231" s="448"/>
      <c r="Z231" s="458"/>
      <c r="AA231" s="458"/>
      <c r="AB231" s="458"/>
      <c r="AC231" s="458"/>
      <c r="AD231" s="458"/>
      <c r="AE231" s="458"/>
      <c r="AF231" s="458"/>
      <c r="AG231" s="458"/>
      <c r="AH231" s="458"/>
      <c r="AI231" s="458"/>
      <c r="AJ231" s="458"/>
      <c r="AK231" s="458"/>
      <c r="AL231" s="458"/>
    </row>
    <row r="232">
      <c r="A232" s="447"/>
      <c r="B232" s="458"/>
      <c r="C232" s="458"/>
      <c r="D232" s="448"/>
      <c r="E232" s="458"/>
      <c r="F232" s="513"/>
      <c r="G232" s="448"/>
      <c r="H232" s="458"/>
      <c r="I232" s="514"/>
      <c r="J232" s="448"/>
      <c r="K232" s="458"/>
      <c r="L232" s="458"/>
      <c r="M232" s="448"/>
      <c r="N232" s="458"/>
      <c r="O232" s="458"/>
      <c r="P232" s="448"/>
      <c r="Q232" s="458"/>
      <c r="R232" s="458"/>
      <c r="S232" s="448"/>
      <c r="T232" s="458"/>
      <c r="U232" s="515"/>
      <c r="V232" s="448"/>
      <c r="W232" s="458"/>
      <c r="X232" s="513"/>
      <c r="Y232" s="448"/>
      <c r="Z232" s="458"/>
      <c r="AA232" s="458"/>
      <c r="AB232" s="458"/>
      <c r="AC232" s="458"/>
      <c r="AD232" s="458"/>
      <c r="AE232" s="458"/>
      <c r="AF232" s="458"/>
      <c r="AG232" s="458"/>
      <c r="AH232" s="458"/>
      <c r="AI232" s="458"/>
      <c r="AJ232" s="458"/>
      <c r="AK232" s="458"/>
      <c r="AL232" s="458"/>
    </row>
    <row r="233">
      <c r="A233" s="447"/>
      <c r="B233" s="458"/>
      <c r="C233" s="458"/>
      <c r="D233" s="448"/>
      <c r="E233" s="458"/>
      <c r="F233" s="513"/>
      <c r="G233" s="448"/>
      <c r="H233" s="458"/>
      <c r="I233" s="514"/>
      <c r="J233" s="448"/>
      <c r="K233" s="458"/>
      <c r="L233" s="458"/>
      <c r="M233" s="448"/>
      <c r="N233" s="458"/>
      <c r="O233" s="458"/>
      <c r="P233" s="448"/>
      <c r="Q233" s="458"/>
      <c r="R233" s="458"/>
      <c r="S233" s="448"/>
      <c r="T233" s="458"/>
      <c r="U233" s="515"/>
      <c r="V233" s="448"/>
      <c r="W233" s="458"/>
      <c r="X233" s="513"/>
      <c r="Y233" s="448"/>
      <c r="Z233" s="458"/>
      <c r="AA233" s="458"/>
      <c r="AB233" s="458"/>
      <c r="AC233" s="458"/>
      <c r="AD233" s="458"/>
      <c r="AE233" s="458"/>
      <c r="AF233" s="458"/>
      <c r="AG233" s="458"/>
      <c r="AH233" s="458"/>
      <c r="AI233" s="458"/>
      <c r="AJ233" s="458"/>
      <c r="AK233" s="458"/>
      <c r="AL233" s="458"/>
    </row>
    <row r="234">
      <c r="A234" s="447"/>
      <c r="B234" s="458"/>
      <c r="C234" s="458"/>
      <c r="D234" s="448"/>
      <c r="E234" s="458"/>
      <c r="F234" s="513"/>
      <c r="G234" s="448"/>
      <c r="H234" s="458"/>
      <c r="I234" s="514"/>
      <c r="J234" s="448"/>
      <c r="K234" s="458"/>
      <c r="L234" s="458"/>
      <c r="M234" s="448"/>
      <c r="N234" s="458"/>
      <c r="O234" s="458"/>
      <c r="P234" s="448"/>
      <c r="Q234" s="458"/>
      <c r="R234" s="458"/>
      <c r="S234" s="448"/>
      <c r="T234" s="458"/>
      <c r="U234" s="515"/>
      <c r="V234" s="448"/>
      <c r="W234" s="458"/>
      <c r="X234" s="513"/>
      <c r="Y234" s="448"/>
      <c r="Z234" s="458"/>
      <c r="AA234" s="458"/>
      <c r="AB234" s="458"/>
      <c r="AC234" s="458"/>
      <c r="AD234" s="458"/>
      <c r="AE234" s="458"/>
      <c r="AF234" s="458"/>
      <c r="AG234" s="458"/>
      <c r="AH234" s="458"/>
      <c r="AI234" s="458"/>
      <c r="AJ234" s="458"/>
      <c r="AK234" s="458"/>
      <c r="AL234" s="458"/>
    </row>
    <row r="235">
      <c r="A235" s="447"/>
      <c r="B235" s="458"/>
      <c r="C235" s="458"/>
      <c r="D235" s="448"/>
      <c r="E235" s="458"/>
      <c r="F235" s="513"/>
      <c r="G235" s="448"/>
      <c r="H235" s="458"/>
      <c r="I235" s="514"/>
      <c r="J235" s="448"/>
      <c r="K235" s="458"/>
      <c r="L235" s="458"/>
      <c r="M235" s="448"/>
      <c r="N235" s="458"/>
      <c r="O235" s="458"/>
      <c r="P235" s="448"/>
      <c r="Q235" s="458"/>
      <c r="R235" s="458"/>
      <c r="S235" s="448"/>
      <c r="T235" s="458"/>
      <c r="U235" s="515"/>
      <c r="V235" s="448"/>
      <c r="W235" s="458"/>
      <c r="X235" s="513"/>
      <c r="Y235" s="448"/>
      <c r="Z235" s="458"/>
      <c r="AA235" s="458"/>
      <c r="AB235" s="458"/>
      <c r="AC235" s="458"/>
      <c r="AD235" s="458"/>
      <c r="AE235" s="458"/>
      <c r="AF235" s="458"/>
      <c r="AG235" s="458"/>
      <c r="AH235" s="458"/>
      <c r="AI235" s="458"/>
      <c r="AJ235" s="458"/>
      <c r="AK235" s="458"/>
      <c r="AL235" s="458"/>
    </row>
    <row r="236">
      <c r="A236" s="447"/>
      <c r="B236" s="458"/>
      <c r="C236" s="458"/>
      <c r="D236" s="448"/>
      <c r="E236" s="458"/>
      <c r="F236" s="513"/>
      <c r="G236" s="448"/>
      <c r="H236" s="458"/>
      <c r="I236" s="514"/>
      <c r="J236" s="448"/>
      <c r="K236" s="458"/>
      <c r="L236" s="458"/>
      <c r="M236" s="448"/>
      <c r="N236" s="458"/>
      <c r="O236" s="458"/>
      <c r="P236" s="448"/>
      <c r="Q236" s="458"/>
      <c r="R236" s="458"/>
      <c r="S236" s="448"/>
      <c r="T236" s="458"/>
      <c r="U236" s="515"/>
      <c r="V236" s="448"/>
      <c r="W236" s="458"/>
      <c r="X236" s="513"/>
      <c r="Y236" s="448"/>
      <c r="Z236" s="458"/>
      <c r="AA236" s="458"/>
      <c r="AB236" s="458"/>
      <c r="AC236" s="458"/>
      <c r="AD236" s="458"/>
      <c r="AE236" s="458"/>
      <c r="AF236" s="458"/>
      <c r="AG236" s="458"/>
      <c r="AH236" s="458"/>
      <c r="AI236" s="458"/>
      <c r="AJ236" s="458"/>
      <c r="AK236" s="458"/>
      <c r="AL236" s="458"/>
    </row>
    <row r="237">
      <c r="A237" s="447"/>
      <c r="B237" s="458"/>
      <c r="C237" s="458"/>
      <c r="D237" s="448"/>
      <c r="E237" s="458"/>
      <c r="F237" s="513"/>
      <c r="G237" s="448"/>
      <c r="H237" s="458"/>
      <c r="I237" s="514"/>
      <c r="J237" s="448"/>
      <c r="K237" s="458"/>
      <c r="L237" s="458"/>
      <c r="M237" s="448"/>
      <c r="N237" s="458"/>
      <c r="O237" s="458"/>
      <c r="P237" s="448"/>
      <c r="Q237" s="458"/>
      <c r="R237" s="458"/>
      <c r="S237" s="448"/>
      <c r="T237" s="458"/>
      <c r="U237" s="515"/>
      <c r="V237" s="448"/>
      <c r="W237" s="458"/>
      <c r="X237" s="513"/>
      <c r="Y237" s="448"/>
      <c r="Z237" s="458"/>
      <c r="AA237" s="458"/>
      <c r="AB237" s="458"/>
      <c r="AC237" s="458"/>
      <c r="AD237" s="458"/>
      <c r="AE237" s="458"/>
      <c r="AF237" s="458"/>
      <c r="AG237" s="458"/>
      <c r="AH237" s="458"/>
      <c r="AI237" s="458"/>
      <c r="AJ237" s="458"/>
      <c r="AK237" s="458"/>
      <c r="AL237" s="458"/>
    </row>
    <row r="238">
      <c r="A238" s="447"/>
      <c r="B238" s="458"/>
      <c r="C238" s="458"/>
      <c r="D238" s="448"/>
      <c r="E238" s="458"/>
      <c r="F238" s="513"/>
      <c r="G238" s="448"/>
      <c r="H238" s="458"/>
      <c r="I238" s="514"/>
      <c r="J238" s="448"/>
      <c r="K238" s="458"/>
      <c r="L238" s="458"/>
      <c r="M238" s="448"/>
      <c r="N238" s="458"/>
      <c r="O238" s="458"/>
      <c r="P238" s="448"/>
      <c r="Q238" s="458"/>
      <c r="R238" s="458"/>
      <c r="S238" s="448"/>
      <c r="T238" s="458"/>
      <c r="U238" s="515"/>
      <c r="V238" s="448"/>
      <c r="W238" s="458"/>
      <c r="X238" s="513"/>
      <c r="Y238" s="448"/>
      <c r="Z238" s="458"/>
      <c r="AA238" s="458"/>
      <c r="AB238" s="458"/>
      <c r="AC238" s="458"/>
      <c r="AD238" s="458"/>
      <c r="AE238" s="458"/>
      <c r="AF238" s="458"/>
      <c r="AG238" s="458"/>
      <c r="AH238" s="458"/>
      <c r="AI238" s="458"/>
      <c r="AJ238" s="458"/>
      <c r="AK238" s="458"/>
      <c r="AL238" s="458"/>
    </row>
    <row r="239">
      <c r="A239" s="447"/>
      <c r="B239" s="458"/>
      <c r="C239" s="458"/>
      <c r="D239" s="448"/>
      <c r="E239" s="458"/>
      <c r="F239" s="513"/>
      <c r="G239" s="448"/>
      <c r="H239" s="458"/>
      <c r="I239" s="514"/>
      <c r="J239" s="448"/>
      <c r="K239" s="458"/>
      <c r="L239" s="458"/>
      <c r="M239" s="448"/>
      <c r="N239" s="458"/>
      <c r="O239" s="458"/>
      <c r="P239" s="448"/>
      <c r="Q239" s="458"/>
      <c r="R239" s="458"/>
      <c r="S239" s="448"/>
      <c r="T239" s="458"/>
      <c r="U239" s="515"/>
      <c r="V239" s="448"/>
      <c r="W239" s="458"/>
      <c r="X239" s="513"/>
      <c r="Y239" s="448"/>
      <c r="Z239" s="458"/>
      <c r="AA239" s="458"/>
      <c r="AB239" s="458"/>
      <c r="AC239" s="458"/>
      <c r="AD239" s="458"/>
      <c r="AE239" s="458"/>
      <c r="AF239" s="458"/>
      <c r="AG239" s="458"/>
      <c r="AH239" s="458"/>
      <c r="AI239" s="458"/>
      <c r="AJ239" s="458"/>
      <c r="AK239" s="458"/>
      <c r="AL239" s="458"/>
    </row>
    <row r="240">
      <c r="A240" s="447"/>
      <c r="B240" s="458"/>
      <c r="C240" s="458"/>
      <c r="D240" s="448"/>
      <c r="E240" s="458"/>
      <c r="F240" s="513"/>
      <c r="G240" s="448"/>
      <c r="H240" s="458"/>
      <c r="I240" s="514"/>
      <c r="J240" s="448"/>
      <c r="K240" s="458"/>
      <c r="L240" s="458"/>
      <c r="M240" s="448"/>
      <c r="N240" s="458"/>
      <c r="O240" s="458"/>
      <c r="P240" s="448"/>
      <c r="Q240" s="458"/>
      <c r="R240" s="458"/>
      <c r="S240" s="448"/>
      <c r="T240" s="458"/>
      <c r="U240" s="515"/>
      <c r="V240" s="448"/>
      <c r="W240" s="458"/>
      <c r="X240" s="513"/>
      <c r="Y240" s="448"/>
      <c r="Z240" s="458"/>
      <c r="AA240" s="458"/>
      <c r="AB240" s="458"/>
      <c r="AC240" s="458"/>
      <c r="AD240" s="458"/>
      <c r="AE240" s="458"/>
      <c r="AF240" s="458"/>
      <c r="AG240" s="458"/>
      <c r="AH240" s="458"/>
      <c r="AI240" s="458"/>
      <c r="AJ240" s="458"/>
      <c r="AK240" s="458"/>
      <c r="AL240" s="458"/>
    </row>
    <row r="241">
      <c r="A241" s="447"/>
      <c r="B241" s="458"/>
      <c r="C241" s="458"/>
      <c r="D241" s="448"/>
      <c r="E241" s="458"/>
      <c r="F241" s="513"/>
      <c r="G241" s="448"/>
      <c r="H241" s="458"/>
      <c r="I241" s="514"/>
      <c r="J241" s="448"/>
      <c r="K241" s="458"/>
      <c r="L241" s="458"/>
      <c r="M241" s="448"/>
      <c r="N241" s="458"/>
      <c r="O241" s="458"/>
      <c r="P241" s="448"/>
      <c r="Q241" s="458"/>
      <c r="R241" s="458"/>
      <c r="S241" s="448"/>
      <c r="T241" s="458"/>
      <c r="U241" s="515"/>
      <c r="V241" s="448"/>
      <c r="W241" s="458"/>
      <c r="X241" s="513"/>
      <c r="Y241" s="448"/>
      <c r="Z241" s="458"/>
      <c r="AA241" s="458"/>
      <c r="AB241" s="458"/>
      <c r="AC241" s="458"/>
      <c r="AD241" s="458"/>
      <c r="AE241" s="458"/>
      <c r="AF241" s="458"/>
      <c r="AG241" s="458"/>
      <c r="AH241" s="458"/>
      <c r="AI241" s="458"/>
      <c r="AJ241" s="458"/>
      <c r="AK241" s="458"/>
      <c r="AL241" s="458"/>
    </row>
    <row r="242">
      <c r="A242" s="447"/>
      <c r="B242" s="458"/>
      <c r="C242" s="458"/>
      <c r="D242" s="448"/>
      <c r="E242" s="458"/>
      <c r="F242" s="513"/>
      <c r="G242" s="448"/>
      <c r="H242" s="458"/>
      <c r="I242" s="514"/>
      <c r="J242" s="448"/>
      <c r="K242" s="458"/>
      <c r="L242" s="458"/>
      <c r="M242" s="448"/>
      <c r="N242" s="458"/>
      <c r="O242" s="458"/>
      <c r="P242" s="448"/>
      <c r="Q242" s="458"/>
      <c r="R242" s="458"/>
      <c r="S242" s="448"/>
      <c r="T242" s="458"/>
      <c r="U242" s="515"/>
      <c r="V242" s="448"/>
      <c r="W242" s="458"/>
      <c r="X242" s="513"/>
      <c r="Y242" s="448"/>
      <c r="Z242" s="458"/>
      <c r="AA242" s="458"/>
      <c r="AB242" s="458"/>
      <c r="AC242" s="458"/>
      <c r="AD242" s="458"/>
      <c r="AE242" s="458"/>
      <c r="AF242" s="458"/>
      <c r="AG242" s="458"/>
      <c r="AH242" s="458"/>
      <c r="AI242" s="458"/>
      <c r="AJ242" s="458"/>
      <c r="AK242" s="458"/>
      <c r="AL242" s="458"/>
    </row>
    <row r="243">
      <c r="A243" s="447"/>
      <c r="B243" s="458"/>
      <c r="C243" s="458"/>
      <c r="D243" s="448"/>
      <c r="E243" s="458"/>
      <c r="F243" s="513"/>
      <c r="G243" s="448"/>
      <c r="H243" s="458"/>
      <c r="I243" s="514"/>
      <c r="J243" s="448"/>
      <c r="K243" s="458"/>
      <c r="L243" s="458"/>
      <c r="M243" s="448"/>
      <c r="N243" s="458"/>
      <c r="O243" s="458"/>
      <c r="P243" s="448"/>
      <c r="Q243" s="458"/>
      <c r="R243" s="458"/>
      <c r="S243" s="448"/>
      <c r="T243" s="458"/>
      <c r="U243" s="515"/>
      <c r="V243" s="448"/>
      <c r="W243" s="458"/>
      <c r="X243" s="513"/>
      <c r="Y243" s="448"/>
      <c r="Z243" s="458"/>
      <c r="AA243" s="458"/>
      <c r="AB243" s="458"/>
      <c r="AC243" s="458"/>
      <c r="AD243" s="458"/>
      <c r="AE243" s="458"/>
      <c r="AF243" s="458"/>
      <c r="AG243" s="458"/>
      <c r="AH243" s="458"/>
      <c r="AI243" s="458"/>
      <c r="AJ243" s="458"/>
      <c r="AK243" s="458"/>
      <c r="AL243" s="458"/>
    </row>
    <row r="244">
      <c r="A244" s="447"/>
      <c r="B244" s="458"/>
      <c r="C244" s="458"/>
      <c r="D244" s="448"/>
      <c r="E244" s="458"/>
      <c r="F244" s="513"/>
      <c r="G244" s="448"/>
      <c r="H244" s="458"/>
      <c r="I244" s="514"/>
      <c r="J244" s="448"/>
      <c r="K244" s="458"/>
      <c r="L244" s="458"/>
      <c r="M244" s="448"/>
      <c r="N244" s="458"/>
      <c r="O244" s="458"/>
      <c r="P244" s="448"/>
      <c r="Q244" s="458"/>
      <c r="R244" s="458"/>
      <c r="S244" s="448"/>
      <c r="T244" s="458"/>
      <c r="U244" s="515"/>
      <c r="V244" s="448"/>
      <c r="W244" s="458"/>
      <c r="X244" s="513"/>
      <c r="Y244" s="448"/>
      <c r="Z244" s="458"/>
      <c r="AA244" s="458"/>
      <c r="AB244" s="458"/>
      <c r="AC244" s="458"/>
      <c r="AD244" s="458"/>
      <c r="AE244" s="458"/>
      <c r="AF244" s="458"/>
      <c r="AG244" s="458"/>
      <c r="AH244" s="458"/>
      <c r="AI244" s="458"/>
      <c r="AJ244" s="458"/>
      <c r="AK244" s="458"/>
      <c r="AL244" s="458"/>
    </row>
    <row r="245">
      <c r="A245" s="447"/>
      <c r="B245" s="458"/>
      <c r="C245" s="458"/>
      <c r="D245" s="448"/>
      <c r="E245" s="458"/>
      <c r="F245" s="513"/>
      <c r="G245" s="448"/>
      <c r="H245" s="458"/>
      <c r="I245" s="514"/>
      <c r="J245" s="448"/>
      <c r="K245" s="458"/>
      <c r="L245" s="458"/>
      <c r="M245" s="448"/>
      <c r="N245" s="458"/>
      <c r="O245" s="458"/>
      <c r="P245" s="448"/>
      <c r="Q245" s="458"/>
      <c r="R245" s="458"/>
      <c r="S245" s="448"/>
      <c r="T245" s="458"/>
      <c r="U245" s="515"/>
      <c r="V245" s="448"/>
      <c r="W245" s="458"/>
      <c r="X245" s="513"/>
      <c r="Y245" s="448"/>
      <c r="Z245" s="458"/>
      <c r="AA245" s="458"/>
      <c r="AB245" s="458"/>
      <c r="AC245" s="458"/>
      <c r="AD245" s="458"/>
      <c r="AE245" s="458"/>
      <c r="AF245" s="458"/>
      <c r="AG245" s="458"/>
      <c r="AH245" s="458"/>
      <c r="AI245" s="458"/>
      <c r="AJ245" s="458"/>
      <c r="AK245" s="458"/>
      <c r="AL245" s="458"/>
    </row>
    <row r="246">
      <c r="A246" s="447"/>
      <c r="B246" s="458"/>
      <c r="C246" s="458"/>
      <c r="D246" s="448"/>
      <c r="E246" s="458"/>
      <c r="F246" s="513"/>
      <c r="G246" s="448"/>
      <c r="H246" s="458"/>
      <c r="I246" s="514"/>
      <c r="J246" s="448"/>
      <c r="K246" s="458"/>
      <c r="L246" s="458"/>
      <c r="M246" s="448"/>
      <c r="N246" s="458"/>
      <c r="O246" s="458"/>
      <c r="P246" s="448"/>
      <c r="Q246" s="458"/>
      <c r="R246" s="458"/>
      <c r="S246" s="448"/>
      <c r="T246" s="458"/>
      <c r="U246" s="515"/>
      <c r="V246" s="448"/>
      <c r="W246" s="458"/>
      <c r="X246" s="513"/>
      <c r="Y246" s="448"/>
      <c r="Z246" s="458"/>
      <c r="AA246" s="458"/>
      <c r="AB246" s="458"/>
      <c r="AC246" s="458"/>
      <c r="AD246" s="458"/>
      <c r="AE246" s="458"/>
      <c r="AF246" s="458"/>
      <c r="AG246" s="458"/>
      <c r="AH246" s="458"/>
      <c r="AI246" s="458"/>
      <c r="AJ246" s="458"/>
      <c r="AK246" s="458"/>
      <c r="AL246" s="458"/>
    </row>
    <row r="247">
      <c r="A247" s="447"/>
      <c r="B247" s="458"/>
      <c r="C247" s="458"/>
      <c r="D247" s="448"/>
      <c r="E247" s="458"/>
      <c r="F247" s="513"/>
      <c r="G247" s="448"/>
      <c r="H247" s="458"/>
      <c r="I247" s="514"/>
      <c r="J247" s="448"/>
      <c r="K247" s="458"/>
      <c r="L247" s="458"/>
      <c r="M247" s="448"/>
      <c r="N247" s="458"/>
      <c r="O247" s="458"/>
      <c r="P247" s="448"/>
      <c r="Q247" s="458"/>
      <c r="R247" s="458"/>
      <c r="S247" s="448"/>
      <c r="T247" s="458"/>
      <c r="U247" s="515"/>
      <c r="V247" s="448"/>
      <c r="W247" s="458"/>
      <c r="X247" s="513"/>
      <c r="Y247" s="448"/>
      <c r="Z247" s="458"/>
      <c r="AA247" s="458"/>
      <c r="AB247" s="458"/>
      <c r="AC247" s="458"/>
      <c r="AD247" s="458"/>
      <c r="AE247" s="458"/>
      <c r="AF247" s="458"/>
      <c r="AG247" s="458"/>
      <c r="AH247" s="458"/>
      <c r="AI247" s="458"/>
      <c r="AJ247" s="458"/>
      <c r="AK247" s="458"/>
      <c r="AL247" s="458"/>
    </row>
    <row r="248">
      <c r="A248" s="447"/>
      <c r="B248" s="458"/>
      <c r="C248" s="458"/>
      <c r="D248" s="448"/>
      <c r="E248" s="458"/>
      <c r="F248" s="513"/>
      <c r="G248" s="448"/>
      <c r="H248" s="458"/>
      <c r="I248" s="514"/>
      <c r="J248" s="448"/>
      <c r="K248" s="458"/>
      <c r="L248" s="458"/>
      <c r="M248" s="448"/>
      <c r="N248" s="458"/>
      <c r="O248" s="458"/>
      <c r="P248" s="448"/>
      <c r="Q248" s="458"/>
      <c r="R248" s="458"/>
      <c r="S248" s="448"/>
      <c r="T248" s="458"/>
      <c r="U248" s="515"/>
      <c r="V248" s="448"/>
      <c r="W248" s="458"/>
      <c r="X248" s="513"/>
      <c r="Y248" s="448"/>
      <c r="Z248" s="458"/>
      <c r="AA248" s="458"/>
      <c r="AB248" s="458"/>
      <c r="AC248" s="458"/>
      <c r="AD248" s="458"/>
      <c r="AE248" s="458"/>
      <c r="AF248" s="458"/>
      <c r="AG248" s="458"/>
      <c r="AH248" s="458"/>
      <c r="AI248" s="458"/>
      <c r="AJ248" s="458"/>
      <c r="AK248" s="458"/>
      <c r="AL248" s="458"/>
    </row>
    <row r="249">
      <c r="A249" s="447"/>
      <c r="B249" s="458"/>
      <c r="C249" s="458"/>
      <c r="D249" s="448"/>
      <c r="E249" s="458"/>
      <c r="F249" s="513"/>
      <c r="G249" s="448"/>
      <c r="H249" s="458"/>
      <c r="I249" s="514"/>
      <c r="J249" s="448"/>
      <c r="K249" s="458"/>
      <c r="L249" s="458"/>
      <c r="M249" s="448"/>
      <c r="N249" s="458"/>
      <c r="O249" s="458"/>
      <c r="P249" s="448"/>
      <c r="Q249" s="458"/>
      <c r="R249" s="458"/>
      <c r="S249" s="448"/>
      <c r="T249" s="458"/>
      <c r="U249" s="515"/>
      <c r="V249" s="448"/>
      <c r="W249" s="458"/>
      <c r="X249" s="513"/>
      <c r="Y249" s="448"/>
      <c r="Z249" s="458"/>
      <c r="AA249" s="458"/>
      <c r="AB249" s="458"/>
      <c r="AC249" s="458"/>
      <c r="AD249" s="458"/>
      <c r="AE249" s="458"/>
      <c r="AF249" s="458"/>
      <c r="AG249" s="458"/>
      <c r="AH249" s="458"/>
      <c r="AI249" s="458"/>
      <c r="AJ249" s="458"/>
      <c r="AK249" s="458"/>
      <c r="AL249" s="458"/>
    </row>
    <row r="250">
      <c r="A250" s="447"/>
      <c r="B250" s="458"/>
      <c r="C250" s="458"/>
      <c r="D250" s="448"/>
      <c r="E250" s="458"/>
      <c r="F250" s="513"/>
      <c r="G250" s="448"/>
      <c r="H250" s="458"/>
      <c r="I250" s="514"/>
      <c r="J250" s="448"/>
      <c r="K250" s="458"/>
      <c r="L250" s="458"/>
      <c r="M250" s="448"/>
      <c r="N250" s="458"/>
      <c r="O250" s="458"/>
      <c r="P250" s="448"/>
      <c r="Q250" s="458"/>
      <c r="R250" s="458"/>
      <c r="S250" s="448"/>
      <c r="T250" s="458"/>
      <c r="U250" s="515"/>
      <c r="V250" s="448"/>
      <c r="W250" s="458"/>
      <c r="X250" s="513"/>
      <c r="Y250" s="448"/>
      <c r="Z250" s="458"/>
      <c r="AA250" s="458"/>
      <c r="AB250" s="458"/>
      <c r="AC250" s="458"/>
      <c r="AD250" s="458"/>
      <c r="AE250" s="458"/>
      <c r="AF250" s="458"/>
      <c r="AG250" s="458"/>
      <c r="AH250" s="458"/>
      <c r="AI250" s="458"/>
      <c r="AJ250" s="458"/>
      <c r="AK250" s="458"/>
      <c r="AL250" s="458"/>
    </row>
    <row r="251">
      <c r="A251" s="447"/>
      <c r="B251" s="458"/>
      <c r="C251" s="458"/>
      <c r="D251" s="448"/>
      <c r="E251" s="458"/>
      <c r="F251" s="513"/>
      <c r="G251" s="448"/>
      <c r="H251" s="458"/>
      <c r="I251" s="514"/>
      <c r="J251" s="448"/>
      <c r="K251" s="458"/>
      <c r="L251" s="458"/>
      <c r="M251" s="448"/>
      <c r="N251" s="458"/>
      <c r="O251" s="458"/>
      <c r="P251" s="448"/>
      <c r="Q251" s="458"/>
      <c r="R251" s="458"/>
      <c r="S251" s="448"/>
      <c r="T251" s="458"/>
      <c r="U251" s="515"/>
      <c r="V251" s="448"/>
      <c r="W251" s="458"/>
      <c r="X251" s="513"/>
      <c r="Y251" s="448"/>
      <c r="Z251" s="458"/>
      <c r="AA251" s="458"/>
      <c r="AB251" s="458"/>
      <c r="AC251" s="458"/>
      <c r="AD251" s="458"/>
      <c r="AE251" s="458"/>
      <c r="AF251" s="458"/>
      <c r="AG251" s="458"/>
      <c r="AH251" s="458"/>
      <c r="AI251" s="458"/>
      <c r="AJ251" s="458"/>
      <c r="AK251" s="458"/>
      <c r="AL251" s="458"/>
    </row>
    <row r="252">
      <c r="A252" s="447"/>
      <c r="B252" s="458"/>
      <c r="C252" s="458"/>
      <c r="D252" s="448"/>
      <c r="E252" s="458"/>
      <c r="F252" s="513"/>
      <c r="G252" s="448"/>
      <c r="H252" s="458"/>
      <c r="I252" s="514"/>
      <c r="J252" s="448"/>
      <c r="K252" s="458"/>
      <c r="L252" s="458"/>
      <c r="M252" s="448"/>
      <c r="N252" s="458"/>
      <c r="O252" s="458"/>
      <c r="P252" s="448"/>
      <c r="Q252" s="458"/>
      <c r="R252" s="458"/>
      <c r="S252" s="448"/>
      <c r="T252" s="458"/>
      <c r="U252" s="515"/>
      <c r="V252" s="448"/>
      <c r="W252" s="458"/>
      <c r="X252" s="513"/>
      <c r="Y252" s="448"/>
      <c r="Z252" s="458"/>
      <c r="AA252" s="458"/>
      <c r="AB252" s="458"/>
      <c r="AC252" s="458"/>
      <c r="AD252" s="458"/>
      <c r="AE252" s="458"/>
      <c r="AF252" s="458"/>
      <c r="AG252" s="458"/>
      <c r="AH252" s="458"/>
      <c r="AI252" s="458"/>
      <c r="AJ252" s="458"/>
      <c r="AK252" s="458"/>
      <c r="AL252" s="458"/>
    </row>
    <row r="253">
      <c r="A253" s="447"/>
      <c r="B253" s="458"/>
      <c r="C253" s="458"/>
      <c r="D253" s="448"/>
      <c r="E253" s="458"/>
      <c r="F253" s="513"/>
      <c r="G253" s="448"/>
      <c r="H253" s="458"/>
      <c r="I253" s="514"/>
      <c r="J253" s="448"/>
      <c r="K253" s="458"/>
      <c r="L253" s="458"/>
      <c r="M253" s="448"/>
      <c r="N253" s="458"/>
      <c r="O253" s="458"/>
      <c r="P253" s="448"/>
      <c r="Q253" s="458"/>
      <c r="R253" s="458"/>
      <c r="S253" s="448"/>
      <c r="T253" s="458"/>
      <c r="U253" s="515"/>
      <c r="V253" s="448"/>
      <c r="W253" s="458"/>
      <c r="X253" s="513"/>
      <c r="Y253" s="448"/>
      <c r="Z253" s="458"/>
      <c r="AA253" s="458"/>
      <c r="AB253" s="458"/>
      <c r="AC253" s="458"/>
      <c r="AD253" s="458"/>
      <c r="AE253" s="458"/>
      <c r="AF253" s="458"/>
      <c r="AG253" s="458"/>
      <c r="AH253" s="458"/>
      <c r="AI253" s="458"/>
      <c r="AJ253" s="458"/>
      <c r="AK253" s="458"/>
      <c r="AL253" s="458"/>
    </row>
    <row r="254">
      <c r="A254" s="447"/>
      <c r="B254" s="458"/>
      <c r="C254" s="458"/>
      <c r="D254" s="448"/>
      <c r="E254" s="458"/>
      <c r="F254" s="513"/>
      <c r="G254" s="448"/>
      <c r="H254" s="458"/>
      <c r="I254" s="514"/>
      <c r="J254" s="448"/>
      <c r="K254" s="458"/>
      <c r="L254" s="458"/>
      <c r="M254" s="448"/>
      <c r="N254" s="458"/>
      <c r="O254" s="458"/>
      <c r="P254" s="448"/>
      <c r="Q254" s="458"/>
      <c r="R254" s="458"/>
      <c r="S254" s="448"/>
      <c r="T254" s="458"/>
      <c r="U254" s="515"/>
      <c r="V254" s="448"/>
      <c r="W254" s="458"/>
      <c r="X254" s="513"/>
      <c r="Y254" s="448"/>
      <c r="Z254" s="458"/>
      <c r="AA254" s="458"/>
      <c r="AB254" s="458"/>
      <c r="AC254" s="458"/>
      <c r="AD254" s="458"/>
      <c r="AE254" s="458"/>
      <c r="AF254" s="458"/>
      <c r="AG254" s="458"/>
      <c r="AH254" s="458"/>
      <c r="AI254" s="458"/>
      <c r="AJ254" s="458"/>
      <c r="AK254" s="458"/>
      <c r="AL254" s="458"/>
    </row>
    <row r="255">
      <c r="A255" s="447"/>
      <c r="B255" s="458"/>
      <c r="C255" s="458"/>
      <c r="D255" s="448"/>
      <c r="E255" s="458"/>
      <c r="F255" s="513"/>
      <c r="G255" s="448"/>
      <c r="H255" s="458"/>
      <c r="I255" s="514"/>
      <c r="J255" s="448"/>
      <c r="K255" s="458"/>
      <c r="L255" s="458"/>
      <c r="M255" s="448"/>
      <c r="N255" s="458"/>
      <c r="O255" s="458"/>
      <c r="P255" s="448"/>
      <c r="Q255" s="458"/>
      <c r="R255" s="458"/>
      <c r="S255" s="448"/>
      <c r="T255" s="458"/>
      <c r="U255" s="515"/>
      <c r="V255" s="448"/>
      <c r="W255" s="458"/>
      <c r="X255" s="513"/>
      <c r="Y255" s="448"/>
      <c r="Z255" s="458"/>
      <c r="AA255" s="458"/>
      <c r="AB255" s="458"/>
      <c r="AC255" s="458"/>
      <c r="AD255" s="458"/>
      <c r="AE255" s="458"/>
      <c r="AF255" s="458"/>
      <c r="AG255" s="458"/>
      <c r="AH255" s="458"/>
      <c r="AI255" s="458"/>
      <c r="AJ255" s="458"/>
      <c r="AK255" s="458"/>
      <c r="AL255" s="458"/>
    </row>
    <row r="256">
      <c r="A256" s="447"/>
      <c r="B256" s="458"/>
      <c r="C256" s="458"/>
      <c r="D256" s="448"/>
      <c r="E256" s="458"/>
      <c r="F256" s="513"/>
      <c r="G256" s="448"/>
      <c r="H256" s="458"/>
      <c r="I256" s="514"/>
      <c r="J256" s="448"/>
      <c r="K256" s="458"/>
      <c r="L256" s="458"/>
      <c r="M256" s="448"/>
      <c r="N256" s="458"/>
      <c r="O256" s="458"/>
      <c r="P256" s="448"/>
      <c r="Q256" s="458"/>
      <c r="R256" s="458"/>
      <c r="S256" s="448"/>
      <c r="T256" s="458"/>
      <c r="U256" s="515"/>
      <c r="V256" s="448"/>
      <c r="W256" s="458"/>
      <c r="X256" s="513"/>
      <c r="Y256" s="448"/>
      <c r="Z256" s="458"/>
      <c r="AA256" s="458"/>
      <c r="AB256" s="458"/>
      <c r="AC256" s="458"/>
      <c r="AD256" s="458"/>
      <c r="AE256" s="458"/>
      <c r="AF256" s="458"/>
      <c r="AG256" s="458"/>
      <c r="AH256" s="458"/>
      <c r="AI256" s="458"/>
      <c r="AJ256" s="458"/>
      <c r="AK256" s="458"/>
      <c r="AL256" s="458"/>
    </row>
    <row r="257">
      <c r="A257" s="447"/>
      <c r="B257" s="458"/>
      <c r="C257" s="458"/>
      <c r="D257" s="448"/>
      <c r="E257" s="458"/>
      <c r="F257" s="513"/>
      <c r="G257" s="448"/>
      <c r="H257" s="458"/>
      <c r="I257" s="514"/>
      <c r="J257" s="448"/>
      <c r="K257" s="458"/>
      <c r="L257" s="458"/>
      <c r="M257" s="448"/>
      <c r="N257" s="458"/>
      <c r="O257" s="458"/>
      <c r="P257" s="448"/>
      <c r="Q257" s="458"/>
      <c r="R257" s="458"/>
      <c r="S257" s="448"/>
      <c r="T257" s="458"/>
      <c r="U257" s="515"/>
      <c r="V257" s="448"/>
      <c r="W257" s="458"/>
      <c r="X257" s="513"/>
      <c r="Y257" s="448"/>
      <c r="Z257" s="458"/>
      <c r="AA257" s="458"/>
      <c r="AB257" s="458"/>
      <c r="AC257" s="458"/>
      <c r="AD257" s="458"/>
      <c r="AE257" s="458"/>
      <c r="AF257" s="458"/>
      <c r="AG257" s="458"/>
      <c r="AH257" s="458"/>
      <c r="AI257" s="458"/>
      <c r="AJ257" s="458"/>
      <c r="AK257" s="458"/>
      <c r="AL257" s="458"/>
    </row>
    <row r="258">
      <c r="A258" s="447"/>
      <c r="B258" s="458"/>
      <c r="C258" s="458"/>
      <c r="D258" s="448"/>
      <c r="E258" s="458"/>
      <c r="F258" s="513"/>
      <c r="G258" s="448"/>
      <c r="H258" s="458"/>
      <c r="I258" s="514"/>
      <c r="J258" s="448"/>
      <c r="K258" s="458"/>
      <c r="L258" s="458"/>
      <c r="M258" s="448"/>
      <c r="N258" s="458"/>
      <c r="O258" s="458"/>
      <c r="P258" s="448"/>
      <c r="Q258" s="458"/>
      <c r="R258" s="458"/>
      <c r="S258" s="448"/>
      <c r="T258" s="458"/>
      <c r="U258" s="515"/>
      <c r="V258" s="448"/>
      <c r="W258" s="458"/>
      <c r="X258" s="513"/>
      <c r="Y258" s="448"/>
      <c r="Z258" s="458"/>
      <c r="AA258" s="458"/>
      <c r="AB258" s="458"/>
      <c r="AC258" s="458"/>
      <c r="AD258" s="458"/>
      <c r="AE258" s="458"/>
      <c r="AF258" s="458"/>
      <c r="AG258" s="458"/>
      <c r="AH258" s="458"/>
      <c r="AI258" s="458"/>
      <c r="AJ258" s="458"/>
      <c r="AK258" s="458"/>
      <c r="AL258" s="458"/>
    </row>
    <row r="259">
      <c r="A259" s="447"/>
      <c r="B259" s="458"/>
      <c r="C259" s="458"/>
      <c r="D259" s="448"/>
      <c r="E259" s="458"/>
      <c r="F259" s="513"/>
      <c r="G259" s="448"/>
      <c r="H259" s="458"/>
      <c r="I259" s="514"/>
      <c r="J259" s="448"/>
      <c r="K259" s="458"/>
      <c r="L259" s="458"/>
      <c r="M259" s="448"/>
      <c r="N259" s="458"/>
      <c r="O259" s="458"/>
      <c r="P259" s="448"/>
      <c r="Q259" s="458"/>
      <c r="R259" s="458"/>
      <c r="S259" s="448"/>
      <c r="T259" s="458"/>
      <c r="U259" s="515"/>
      <c r="V259" s="448"/>
      <c r="W259" s="458"/>
      <c r="X259" s="513"/>
      <c r="Y259" s="448"/>
      <c r="Z259" s="458"/>
      <c r="AA259" s="458"/>
      <c r="AB259" s="458"/>
      <c r="AC259" s="458"/>
      <c r="AD259" s="458"/>
      <c r="AE259" s="458"/>
      <c r="AF259" s="458"/>
      <c r="AG259" s="458"/>
      <c r="AH259" s="458"/>
      <c r="AI259" s="458"/>
      <c r="AJ259" s="458"/>
      <c r="AK259" s="458"/>
      <c r="AL259" s="458"/>
    </row>
    <row r="260">
      <c r="A260" s="447"/>
      <c r="B260" s="458"/>
      <c r="C260" s="458"/>
      <c r="D260" s="448"/>
      <c r="E260" s="458"/>
      <c r="F260" s="513"/>
      <c r="G260" s="448"/>
      <c r="H260" s="458"/>
      <c r="I260" s="514"/>
      <c r="J260" s="448"/>
      <c r="K260" s="458"/>
      <c r="L260" s="458"/>
      <c r="M260" s="448"/>
      <c r="N260" s="458"/>
      <c r="O260" s="458"/>
      <c r="P260" s="448"/>
      <c r="Q260" s="458"/>
      <c r="R260" s="458"/>
      <c r="S260" s="448"/>
      <c r="T260" s="458"/>
      <c r="U260" s="515"/>
      <c r="V260" s="448"/>
      <c r="W260" s="458"/>
      <c r="X260" s="513"/>
      <c r="Y260" s="448"/>
      <c r="Z260" s="458"/>
      <c r="AA260" s="458"/>
      <c r="AB260" s="458"/>
      <c r="AC260" s="458"/>
      <c r="AD260" s="458"/>
      <c r="AE260" s="458"/>
      <c r="AF260" s="458"/>
      <c r="AG260" s="458"/>
      <c r="AH260" s="458"/>
      <c r="AI260" s="458"/>
      <c r="AJ260" s="458"/>
      <c r="AK260" s="458"/>
      <c r="AL260" s="458"/>
    </row>
    <row r="261">
      <c r="A261" s="447"/>
      <c r="B261" s="458"/>
      <c r="C261" s="458"/>
      <c r="D261" s="448"/>
      <c r="E261" s="458"/>
      <c r="F261" s="513"/>
      <c r="G261" s="448"/>
      <c r="H261" s="458"/>
      <c r="I261" s="514"/>
      <c r="J261" s="448"/>
      <c r="K261" s="458"/>
      <c r="L261" s="458"/>
      <c r="M261" s="448"/>
      <c r="N261" s="458"/>
      <c r="O261" s="458"/>
      <c r="P261" s="448"/>
      <c r="Q261" s="458"/>
      <c r="R261" s="458"/>
      <c r="S261" s="448"/>
      <c r="T261" s="458"/>
      <c r="U261" s="515"/>
      <c r="V261" s="448"/>
      <c r="W261" s="458"/>
      <c r="X261" s="513"/>
      <c r="Y261" s="448"/>
      <c r="Z261" s="458"/>
      <c r="AA261" s="458"/>
      <c r="AB261" s="458"/>
      <c r="AC261" s="458"/>
      <c r="AD261" s="458"/>
      <c r="AE261" s="458"/>
      <c r="AF261" s="458"/>
      <c r="AG261" s="458"/>
      <c r="AH261" s="458"/>
      <c r="AI261" s="458"/>
      <c r="AJ261" s="458"/>
      <c r="AK261" s="458"/>
      <c r="AL261" s="458"/>
    </row>
    <row r="262">
      <c r="A262" s="447"/>
      <c r="B262" s="458"/>
      <c r="C262" s="458"/>
      <c r="D262" s="448"/>
      <c r="E262" s="458"/>
      <c r="F262" s="513"/>
      <c r="G262" s="448"/>
      <c r="H262" s="458"/>
      <c r="I262" s="514"/>
      <c r="J262" s="448"/>
      <c r="K262" s="458"/>
      <c r="L262" s="458"/>
      <c r="M262" s="448"/>
      <c r="N262" s="458"/>
      <c r="O262" s="458"/>
      <c r="P262" s="448"/>
      <c r="Q262" s="458"/>
      <c r="R262" s="458"/>
      <c r="S262" s="448"/>
      <c r="T262" s="458"/>
      <c r="U262" s="515"/>
      <c r="V262" s="448"/>
      <c r="W262" s="458"/>
      <c r="X262" s="513"/>
      <c r="Y262" s="448"/>
      <c r="Z262" s="458"/>
      <c r="AA262" s="458"/>
      <c r="AB262" s="458"/>
      <c r="AC262" s="458"/>
      <c r="AD262" s="458"/>
      <c r="AE262" s="458"/>
      <c r="AF262" s="458"/>
      <c r="AG262" s="458"/>
      <c r="AH262" s="458"/>
      <c r="AI262" s="458"/>
      <c r="AJ262" s="458"/>
      <c r="AK262" s="458"/>
      <c r="AL262" s="458"/>
    </row>
    <row r="263">
      <c r="A263" s="447"/>
      <c r="B263" s="458"/>
      <c r="C263" s="458"/>
      <c r="D263" s="448"/>
      <c r="E263" s="458"/>
      <c r="F263" s="513"/>
      <c r="G263" s="448"/>
      <c r="H263" s="458"/>
      <c r="I263" s="514"/>
      <c r="J263" s="448"/>
      <c r="K263" s="458"/>
      <c r="L263" s="458"/>
      <c r="M263" s="448"/>
      <c r="N263" s="458"/>
      <c r="O263" s="458"/>
      <c r="P263" s="448"/>
      <c r="Q263" s="458"/>
      <c r="R263" s="458"/>
      <c r="S263" s="448"/>
      <c r="T263" s="458"/>
      <c r="U263" s="515"/>
      <c r="V263" s="448"/>
      <c r="W263" s="458"/>
      <c r="X263" s="513"/>
      <c r="Y263" s="448"/>
      <c r="Z263" s="458"/>
      <c r="AA263" s="458"/>
      <c r="AB263" s="458"/>
      <c r="AC263" s="458"/>
      <c r="AD263" s="458"/>
      <c r="AE263" s="458"/>
      <c r="AF263" s="458"/>
      <c r="AG263" s="458"/>
      <c r="AH263" s="458"/>
      <c r="AI263" s="458"/>
      <c r="AJ263" s="458"/>
      <c r="AK263" s="458"/>
      <c r="AL263" s="458"/>
    </row>
    <row r="264">
      <c r="A264" s="447"/>
      <c r="B264" s="458"/>
      <c r="C264" s="458"/>
      <c r="D264" s="448"/>
      <c r="E264" s="458"/>
      <c r="F264" s="513"/>
      <c r="G264" s="448"/>
      <c r="H264" s="458"/>
      <c r="I264" s="514"/>
      <c r="J264" s="448"/>
      <c r="K264" s="458"/>
      <c r="L264" s="458"/>
      <c r="M264" s="448"/>
      <c r="N264" s="458"/>
      <c r="O264" s="458"/>
      <c r="P264" s="448"/>
      <c r="Q264" s="458"/>
      <c r="R264" s="458"/>
      <c r="S264" s="448"/>
      <c r="T264" s="458"/>
      <c r="U264" s="515"/>
      <c r="V264" s="448"/>
      <c r="W264" s="458"/>
      <c r="X264" s="513"/>
      <c r="Y264" s="448"/>
      <c r="Z264" s="458"/>
      <c r="AA264" s="458"/>
      <c r="AB264" s="458"/>
      <c r="AC264" s="458"/>
      <c r="AD264" s="458"/>
      <c r="AE264" s="458"/>
      <c r="AF264" s="458"/>
      <c r="AG264" s="458"/>
      <c r="AH264" s="458"/>
      <c r="AI264" s="458"/>
      <c r="AJ264" s="458"/>
      <c r="AK264" s="458"/>
      <c r="AL264" s="458"/>
    </row>
    <row r="265">
      <c r="A265" s="447"/>
      <c r="B265" s="458"/>
      <c r="C265" s="458"/>
      <c r="D265" s="448"/>
      <c r="E265" s="458"/>
      <c r="F265" s="513"/>
      <c r="G265" s="448"/>
      <c r="H265" s="458"/>
      <c r="I265" s="514"/>
      <c r="J265" s="448"/>
      <c r="K265" s="458"/>
      <c r="L265" s="458"/>
      <c r="M265" s="448"/>
      <c r="N265" s="458"/>
      <c r="O265" s="458"/>
      <c r="P265" s="448"/>
      <c r="Q265" s="458"/>
      <c r="R265" s="458"/>
      <c r="S265" s="448"/>
      <c r="T265" s="458"/>
      <c r="U265" s="515"/>
      <c r="V265" s="448"/>
      <c r="W265" s="458"/>
      <c r="X265" s="513"/>
      <c r="Y265" s="448"/>
      <c r="Z265" s="458"/>
      <c r="AA265" s="458"/>
      <c r="AB265" s="458"/>
      <c r="AC265" s="458"/>
      <c r="AD265" s="458"/>
      <c r="AE265" s="458"/>
      <c r="AF265" s="458"/>
      <c r="AG265" s="458"/>
      <c r="AH265" s="458"/>
      <c r="AI265" s="458"/>
      <c r="AJ265" s="458"/>
      <c r="AK265" s="458"/>
      <c r="AL265" s="458"/>
    </row>
    <row r="266">
      <c r="A266" s="447"/>
      <c r="B266" s="458"/>
      <c r="C266" s="458"/>
      <c r="D266" s="448"/>
      <c r="E266" s="458"/>
      <c r="F266" s="513"/>
      <c r="G266" s="448"/>
      <c r="H266" s="458"/>
      <c r="I266" s="514"/>
      <c r="J266" s="448"/>
      <c r="K266" s="458"/>
      <c r="L266" s="458"/>
      <c r="M266" s="448"/>
      <c r="N266" s="458"/>
      <c r="O266" s="458"/>
      <c r="P266" s="448"/>
      <c r="Q266" s="458"/>
      <c r="R266" s="458"/>
      <c r="S266" s="448"/>
      <c r="T266" s="458"/>
      <c r="U266" s="515"/>
      <c r="V266" s="448"/>
      <c r="W266" s="458"/>
      <c r="X266" s="513"/>
      <c r="Y266" s="448"/>
      <c r="Z266" s="458"/>
      <c r="AA266" s="458"/>
      <c r="AB266" s="458"/>
      <c r="AC266" s="458"/>
      <c r="AD266" s="458"/>
      <c r="AE266" s="458"/>
      <c r="AF266" s="458"/>
      <c r="AG266" s="458"/>
      <c r="AH266" s="458"/>
      <c r="AI266" s="458"/>
      <c r="AJ266" s="458"/>
      <c r="AK266" s="458"/>
      <c r="AL266" s="458"/>
    </row>
    <row r="267">
      <c r="A267" s="447"/>
      <c r="B267" s="458"/>
      <c r="C267" s="458"/>
      <c r="D267" s="448"/>
      <c r="E267" s="458"/>
      <c r="F267" s="513"/>
      <c r="G267" s="448"/>
      <c r="H267" s="458"/>
      <c r="I267" s="514"/>
      <c r="J267" s="448"/>
      <c r="K267" s="458"/>
      <c r="L267" s="458"/>
      <c r="M267" s="448"/>
      <c r="N267" s="458"/>
      <c r="O267" s="458"/>
      <c r="P267" s="448"/>
      <c r="Q267" s="458"/>
      <c r="R267" s="458"/>
      <c r="S267" s="448"/>
      <c r="T267" s="458"/>
      <c r="U267" s="515"/>
      <c r="V267" s="448"/>
      <c r="W267" s="458"/>
      <c r="X267" s="513"/>
      <c r="Y267" s="448"/>
      <c r="Z267" s="458"/>
      <c r="AA267" s="458"/>
      <c r="AB267" s="458"/>
      <c r="AC267" s="458"/>
      <c r="AD267" s="458"/>
      <c r="AE267" s="458"/>
      <c r="AF267" s="458"/>
      <c r="AG267" s="458"/>
      <c r="AH267" s="458"/>
      <c r="AI267" s="458"/>
      <c r="AJ267" s="458"/>
      <c r="AK267" s="458"/>
      <c r="AL267" s="458"/>
    </row>
    <row r="268">
      <c r="A268" s="447"/>
      <c r="B268" s="458"/>
      <c r="C268" s="458"/>
      <c r="D268" s="448"/>
      <c r="E268" s="458"/>
      <c r="F268" s="513"/>
      <c r="G268" s="448"/>
      <c r="H268" s="458"/>
      <c r="I268" s="514"/>
      <c r="J268" s="448"/>
      <c r="K268" s="458"/>
      <c r="L268" s="458"/>
      <c r="M268" s="448"/>
      <c r="N268" s="458"/>
      <c r="O268" s="458"/>
      <c r="P268" s="448"/>
      <c r="Q268" s="458"/>
      <c r="R268" s="458"/>
      <c r="S268" s="448"/>
      <c r="T268" s="458"/>
      <c r="U268" s="515"/>
      <c r="V268" s="448"/>
      <c r="W268" s="458"/>
      <c r="X268" s="513"/>
      <c r="Y268" s="448"/>
      <c r="Z268" s="458"/>
      <c r="AA268" s="458"/>
      <c r="AB268" s="458"/>
      <c r="AC268" s="458"/>
      <c r="AD268" s="458"/>
      <c r="AE268" s="458"/>
      <c r="AF268" s="458"/>
      <c r="AG268" s="458"/>
      <c r="AH268" s="458"/>
      <c r="AI268" s="458"/>
      <c r="AJ268" s="458"/>
      <c r="AK268" s="458"/>
      <c r="AL268" s="458"/>
    </row>
    <row r="269">
      <c r="A269" s="447"/>
      <c r="B269" s="458"/>
      <c r="C269" s="458"/>
      <c r="D269" s="448"/>
      <c r="E269" s="458"/>
      <c r="F269" s="513"/>
      <c r="G269" s="448"/>
      <c r="H269" s="458"/>
      <c r="I269" s="514"/>
      <c r="J269" s="448"/>
      <c r="K269" s="458"/>
      <c r="L269" s="458"/>
      <c r="M269" s="448"/>
      <c r="N269" s="458"/>
      <c r="O269" s="458"/>
      <c r="P269" s="448"/>
      <c r="Q269" s="458"/>
      <c r="R269" s="458"/>
      <c r="S269" s="448"/>
      <c r="T269" s="458"/>
      <c r="U269" s="515"/>
      <c r="V269" s="448"/>
      <c r="W269" s="458"/>
      <c r="X269" s="513"/>
      <c r="Y269" s="448"/>
      <c r="Z269" s="458"/>
      <c r="AA269" s="458"/>
      <c r="AB269" s="458"/>
      <c r="AC269" s="458"/>
      <c r="AD269" s="458"/>
      <c r="AE269" s="458"/>
      <c r="AF269" s="458"/>
      <c r="AG269" s="458"/>
      <c r="AH269" s="458"/>
      <c r="AI269" s="458"/>
      <c r="AJ269" s="458"/>
      <c r="AK269" s="458"/>
      <c r="AL269" s="458"/>
    </row>
    <row r="270">
      <c r="A270" s="447"/>
      <c r="B270" s="458"/>
      <c r="C270" s="458"/>
      <c r="D270" s="448"/>
      <c r="E270" s="458"/>
      <c r="F270" s="513"/>
      <c r="G270" s="448"/>
      <c r="H270" s="458"/>
      <c r="I270" s="514"/>
      <c r="J270" s="448"/>
      <c r="K270" s="458"/>
      <c r="L270" s="458"/>
      <c r="M270" s="448"/>
      <c r="N270" s="458"/>
      <c r="O270" s="458"/>
      <c r="P270" s="448"/>
      <c r="Q270" s="458"/>
      <c r="R270" s="458"/>
      <c r="S270" s="448"/>
      <c r="T270" s="458"/>
      <c r="U270" s="515"/>
      <c r="V270" s="448"/>
      <c r="W270" s="458"/>
      <c r="X270" s="513"/>
      <c r="Y270" s="448"/>
      <c r="Z270" s="458"/>
      <c r="AA270" s="458"/>
      <c r="AB270" s="458"/>
      <c r="AC270" s="458"/>
      <c r="AD270" s="458"/>
      <c r="AE270" s="458"/>
      <c r="AF270" s="458"/>
      <c r="AG270" s="458"/>
      <c r="AH270" s="458"/>
      <c r="AI270" s="458"/>
      <c r="AJ270" s="458"/>
      <c r="AK270" s="458"/>
      <c r="AL270" s="458"/>
    </row>
    <row r="271">
      <c r="A271" s="447"/>
      <c r="B271" s="458"/>
      <c r="C271" s="458"/>
      <c r="D271" s="448"/>
      <c r="E271" s="458"/>
      <c r="F271" s="513"/>
      <c r="G271" s="448"/>
      <c r="H271" s="458"/>
      <c r="I271" s="514"/>
      <c r="J271" s="448"/>
      <c r="K271" s="458"/>
      <c r="L271" s="458"/>
      <c r="M271" s="448"/>
      <c r="N271" s="458"/>
      <c r="O271" s="458"/>
      <c r="P271" s="448"/>
      <c r="Q271" s="458"/>
      <c r="R271" s="458"/>
      <c r="S271" s="448"/>
      <c r="T271" s="458"/>
      <c r="U271" s="515"/>
      <c r="V271" s="448"/>
      <c r="W271" s="458"/>
      <c r="X271" s="513"/>
      <c r="Y271" s="448"/>
      <c r="Z271" s="458"/>
      <c r="AA271" s="458"/>
      <c r="AB271" s="458"/>
      <c r="AC271" s="458"/>
      <c r="AD271" s="458"/>
      <c r="AE271" s="458"/>
      <c r="AF271" s="458"/>
      <c r="AG271" s="458"/>
      <c r="AH271" s="458"/>
      <c r="AI271" s="458"/>
      <c r="AJ271" s="458"/>
      <c r="AK271" s="458"/>
      <c r="AL271" s="458"/>
    </row>
    <row r="272">
      <c r="A272" s="447"/>
      <c r="B272" s="458"/>
      <c r="C272" s="458"/>
      <c r="D272" s="448"/>
      <c r="E272" s="458"/>
      <c r="F272" s="513"/>
      <c r="G272" s="448"/>
      <c r="H272" s="458"/>
      <c r="I272" s="514"/>
      <c r="J272" s="448"/>
      <c r="K272" s="458"/>
      <c r="L272" s="458"/>
      <c r="M272" s="448"/>
      <c r="N272" s="458"/>
      <c r="O272" s="458"/>
      <c r="P272" s="448"/>
      <c r="Q272" s="458"/>
      <c r="R272" s="458"/>
      <c r="S272" s="448"/>
      <c r="T272" s="458"/>
      <c r="U272" s="515"/>
      <c r="V272" s="448"/>
      <c r="W272" s="458"/>
      <c r="X272" s="513"/>
      <c r="Y272" s="448"/>
      <c r="Z272" s="458"/>
      <c r="AA272" s="458"/>
      <c r="AB272" s="458"/>
      <c r="AC272" s="458"/>
      <c r="AD272" s="458"/>
      <c r="AE272" s="458"/>
      <c r="AF272" s="458"/>
      <c r="AG272" s="458"/>
      <c r="AH272" s="458"/>
      <c r="AI272" s="458"/>
      <c r="AJ272" s="458"/>
      <c r="AK272" s="458"/>
      <c r="AL272" s="458"/>
    </row>
    <row r="273">
      <c r="A273" s="447"/>
      <c r="B273" s="458"/>
      <c r="C273" s="458"/>
      <c r="D273" s="448"/>
      <c r="E273" s="458"/>
      <c r="F273" s="513"/>
      <c r="G273" s="448"/>
      <c r="H273" s="458"/>
      <c r="I273" s="514"/>
      <c r="J273" s="448"/>
      <c r="K273" s="458"/>
      <c r="L273" s="458"/>
      <c r="M273" s="448"/>
      <c r="N273" s="458"/>
      <c r="O273" s="458"/>
      <c r="P273" s="448"/>
      <c r="Q273" s="458"/>
      <c r="R273" s="458"/>
      <c r="S273" s="448"/>
      <c r="T273" s="458"/>
      <c r="U273" s="515"/>
      <c r="V273" s="448"/>
      <c r="W273" s="458"/>
      <c r="X273" s="513"/>
      <c r="Y273" s="448"/>
      <c r="Z273" s="458"/>
      <c r="AA273" s="458"/>
      <c r="AB273" s="458"/>
      <c r="AC273" s="458"/>
      <c r="AD273" s="458"/>
      <c r="AE273" s="458"/>
      <c r="AF273" s="458"/>
      <c r="AG273" s="458"/>
      <c r="AH273" s="458"/>
      <c r="AI273" s="458"/>
      <c r="AJ273" s="458"/>
      <c r="AK273" s="458"/>
      <c r="AL273" s="458"/>
    </row>
    <row r="274">
      <c r="A274" s="447"/>
      <c r="B274" s="458"/>
      <c r="C274" s="458"/>
      <c r="D274" s="448"/>
      <c r="E274" s="458"/>
      <c r="F274" s="513"/>
      <c r="G274" s="448"/>
      <c r="H274" s="458"/>
      <c r="I274" s="514"/>
      <c r="J274" s="448"/>
      <c r="K274" s="458"/>
      <c r="L274" s="458"/>
      <c r="M274" s="448"/>
      <c r="N274" s="458"/>
      <c r="O274" s="458"/>
      <c r="P274" s="448"/>
      <c r="Q274" s="458"/>
      <c r="R274" s="458"/>
      <c r="S274" s="448"/>
      <c r="T274" s="458"/>
      <c r="U274" s="515"/>
      <c r="V274" s="448"/>
      <c r="W274" s="458"/>
      <c r="X274" s="513"/>
      <c r="Y274" s="448"/>
      <c r="Z274" s="458"/>
      <c r="AA274" s="458"/>
      <c r="AB274" s="458"/>
      <c r="AC274" s="458"/>
      <c r="AD274" s="458"/>
      <c r="AE274" s="458"/>
      <c r="AF274" s="458"/>
      <c r="AG274" s="458"/>
      <c r="AH274" s="458"/>
      <c r="AI274" s="458"/>
      <c r="AJ274" s="458"/>
      <c r="AK274" s="458"/>
      <c r="AL274" s="458"/>
    </row>
    <row r="275">
      <c r="A275" s="447"/>
      <c r="B275" s="458"/>
      <c r="C275" s="458"/>
      <c r="D275" s="448"/>
      <c r="E275" s="458"/>
      <c r="F275" s="513"/>
      <c r="G275" s="448"/>
      <c r="H275" s="458"/>
      <c r="I275" s="514"/>
      <c r="J275" s="448"/>
      <c r="K275" s="458"/>
      <c r="L275" s="458"/>
      <c r="M275" s="448"/>
      <c r="N275" s="458"/>
      <c r="O275" s="458"/>
      <c r="P275" s="448"/>
      <c r="Q275" s="458"/>
      <c r="R275" s="458"/>
      <c r="S275" s="448"/>
      <c r="T275" s="458"/>
      <c r="U275" s="515"/>
      <c r="V275" s="448"/>
      <c r="W275" s="458"/>
      <c r="X275" s="513"/>
      <c r="Y275" s="448"/>
      <c r="Z275" s="458"/>
      <c r="AA275" s="458"/>
      <c r="AB275" s="458"/>
      <c r="AC275" s="458"/>
      <c r="AD275" s="458"/>
      <c r="AE275" s="458"/>
      <c r="AF275" s="458"/>
      <c r="AG275" s="458"/>
      <c r="AH275" s="458"/>
      <c r="AI275" s="458"/>
      <c r="AJ275" s="458"/>
      <c r="AK275" s="458"/>
      <c r="AL275" s="458"/>
    </row>
    <row r="276">
      <c r="A276" s="447"/>
      <c r="B276" s="458"/>
      <c r="C276" s="458"/>
      <c r="D276" s="448"/>
      <c r="E276" s="458"/>
      <c r="F276" s="513"/>
      <c r="G276" s="448"/>
      <c r="H276" s="458"/>
      <c r="I276" s="514"/>
      <c r="J276" s="448"/>
      <c r="K276" s="458"/>
      <c r="L276" s="458"/>
      <c r="M276" s="448"/>
      <c r="N276" s="458"/>
      <c r="O276" s="458"/>
      <c r="P276" s="448"/>
      <c r="Q276" s="458"/>
      <c r="R276" s="458"/>
      <c r="S276" s="448"/>
      <c r="T276" s="458"/>
      <c r="U276" s="515"/>
      <c r="V276" s="448"/>
      <c r="W276" s="458"/>
      <c r="X276" s="513"/>
      <c r="Y276" s="448"/>
      <c r="Z276" s="458"/>
      <c r="AA276" s="458"/>
      <c r="AB276" s="458"/>
      <c r="AC276" s="458"/>
      <c r="AD276" s="458"/>
      <c r="AE276" s="458"/>
      <c r="AF276" s="458"/>
      <c r="AG276" s="458"/>
      <c r="AH276" s="458"/>
      <c r="AI276" s="458"/>
      <c r="AJ276" s="458"/>
      <c r="AK276" s="458"/>
      <c r="AL276" s="458"/>
    </row>
    <row r="277">
      <c r="A277" s="447"/>
      <c r="B277" s="458"/>
      <c r="C277" s="458"/>
      <c r="D277" s="448"/>
      <c r="E277" s="458"/>
      <c r="F277" s="513"/>
      <c r="G277" s="448"/>
      <c r="H277" s="458"/>
      <c r="I277" s="514"/>
      <c r="J277" s="448"/>
      <c r="K277" s="458"/>
      <c r="L277" s="458"/>
      <c r="M277" s="448"/>
      <c r="N277" s="458"/>
      <c r="O277" s="458"/>
      <c r="P277" s="448"/>
      <c r="Q277" s="458"/>
      <c r="R277" s="458"/>
      <c r="S277" s="448"/>
      <c r="T277" s="458"/>
      <c r="U277" s="515"/>
      <c r="V277" s="448"/>
      <c r="W277" s="458"/>
      <c r="X277" s="513"/>
      <c r="Y277" s="448"/>
      <c r="Z277" s="458"/>
      <c r="AA277" s="458"/>
      <c r="AB277" s="458"/>
      <c r="AC277" s="458"/>
      <c r="AD277" s="458"/>
      <c r="AE277" s="458"/>
      <c r="AF277" s="458"/>
      <c r="AG277" s="458"/>
      <c r="AH277" s="458"/>
      <c r="AI277" s="458"/>
      <c r="AJ277" s="458"/>
      <c r="AK277" s="458"/>
      <c r="AL277" s="458"/>
    </row>
    <row r="278">
      <c r="A278" s="447"/>
      <c r="B278" s="458"/>
      <c r="C278" s="458"/>
      <c r="D278" s="448"/>
      <c r="E278" s="458"/>
      <c r="F278" s="513"/>
      <c r="G278" s="448"/>
      <c r="H278" s="458"/>
      <c r="I278" s="514"/>
      <c r="J278" s="448"/>
      <c r="K278" s="458"/>
      <c r="L278" s="458"/>
      <c r="M278" s="448"/>
      <c r="N278" s="458"/>
      <c r="O278" s="458"/>
      <c r="P278" s="448"/>
      <c r="Q278" s="458"/>
      <c r="R278" s="458"/>
      <c r="S278" s="448"/>
      <c r="T278" s="458"/>
      <c r="U278" s="515"/>
      <c r="V278" s="448"/>
      <c r="W278" s="458"/>
      <c r="X278" s="513"/>
      <c r="Y278" s="448"/>
      <c r="Z278" s="458"/>
      <c r="AA278" s="458"/>
      <c r="AB278" s="458"/>
      <c r="AC278" s="458"/>
      <c r="AD278" s="458"/>
      <c r="AE278" s="458"/>
      <c r="AF278" s="458"/>
      <c r="AG278" s="458"/>
      <c r="AH278" s="458"/>
      <c r="AI278" s="458"/>
      <c r="AJ278" s="458"/>
      <c r="AK278" s="458"/>
      <c r="AL278" s="458"/>
    </row>
    <row r="279">
      <c r="A279" s="447"/>
      <c r="B279" s="458"/>
      <c r="C279" s="458"/>
      <c r="D279" s="448"/>
      <c r="E279" s="458"/>
      <c r="F279" s="513"/>
      <c r="G279" s="448"/>
      <c r="H279" s="458"/>
      <c r="I279" s="514"/>
      <c r="J279" s="448"/>
      <c r="K279" s="458"/>
      <c r="L279" s="458"/>
      <c r="M279" s="448"/>
      <c r="N279" s="458"/>
      <c r="O279" s="458"/>
      <c r="P279" s="448"/>
      <c r="Q279" s="458"/>
      <c r="R279" s="458"/>
      <c r="S279" s="448"/>
      <c r="T279" s="458"/>
      <c r="U279" s="515"/>
      <c r="V279" s="448"/>
      <c r="W279" s="458"/>
      <c r="X279" s="513"/>
      <c r="Y279" s="448"/>
      <c r="Z279" s="458"/>
      <c r="AA279" s="458"/>
      <c r="AB279" s="458"/>
      <c r="AC279" s="458"/>
      <c r="AD279" s="458"/>
      <c r="AE279" s="458"/>
      <c r="AF279" s="458"/>
      <c r="AG279" s="458"/>
      <c r="AH279" s="458"/>
      <c r="AI279" s="458"/>
      <c r="AJ279" s="458"/>
      <c r="AK279" s="458"/>
      <c r="AL279" s="458"/>
    </row>
    <row r="280">
      <c r="A280" s="447"/>
      <c r="B280" s="458"/>
      <c r="C280" s="458"/>
      <c r="D280" s="448"/>
      <c r="E280" s="458"/>
      <c r="F280" s="513"/>
      <c r="G280" s="448"/>
      <c r="H280" s="458"/>
      <c r="I280" s="514"/>
      <c r="J280" s="448"/>
      <c r="K280" s="458"/>
      <c r="L280" s="458"/>
      <c r="M280" s="448"/>
      <c r="N280" s="458"/>
      <c r="O280" s="458"/>
      <c r="P280" s="448"/>
      <c r="Q280" s="458"/>
      <c r="R280" s="458"/>
      <c r="S280" s="448"/>
      <c r="T280" s="458"/>
      <c r="U280" s="515"/>
      <c r="V280" s="448"/>
      <c r="W280" s="458"/>
      <c r="X280" s="513"/>
      <c r="Y280" s="448"/>
      <c r="Z280" s="458"/>
      <c r="AA280" s="458"/>
      <c r="AB280" s="458"/>
      <c r="AC280" s="458"/>
      <c r="AD280" s="458"/>
      <c r="AE280" s="458"/>
      <c r="AF280" s="458"/>
      <c r="AG280" s="458"/>
      <c r="AH280" s="458"/>
      <c r="AI280" s="458"/>
      <c r="AJ280" s="458"/>
      <c r="AK280" s="458"/>
      <c r="AL280" s="458"/>
    </row>
    <row r="281">
      <c r="A281" s="447"/>
      <c r="B281" s="458"/>
      <c r="C281" s="458"/>
      <c r="D281" s="448"/>
      <c r="E281" s="458"/>
      <c r="F281" s="513"/>
      <c r="G281" s="448"/>
      <c r="H281" s="458"/>
      <c r="I281" s="514"/>
      <c r="J281" s="448"/>
      <c r="K281" s="458"/>
      <c r="L281" s="458"/>
      <c r="M281" s="448"/>
      <c r="N281" s="458"/>
      <c r="O281" s="458"/>
      <c r="P281" s="448"/>
      <c r="Q281" s="458"/>
      <c r="R281" s="458"/>
      <c r="S281" s="448"/>
      <c r="T281" s="458"/>
      <c r="U281" s="515"/>
      <c r="V281" s="448"/>
      <c r="W281" s="458"/>
      <c r="X281" s="513"/>
      <c r="Y281" s="448"/>
      <c r="Z281" s="458"/>
      <c r="AA281" s="458"/>
      <c r="AB281" s="458"/>
      <c r="AC281" s="458"/>
      <c r="AD281" s="458"/>
      <c r="AE281" s="458"/>
      <c r="AF281" s="458"/>
      <c r="AG281" s="458"/>
      <c r="AH281" s="458"/>
      <c r="AI281" s="458"/>
      <c r="AJ281" s="458"/>
      <c r="AK281" s="458"/>
      <c r="AL281" s="458"/>
    </row>
    <row r="282">
      <c r="A282" s="447"/>
      <c r="B282" s="458"/>
      <c r="C282" s="458"/>
      <c r="D282" s="448"/>
      <c r="E282" s="458"/>
      <c r="F282" s="513"/>
      <c r="G282" s="448"/>
      <c r="H282" s="458"/>
      <c r="I282" s="514"/>
      <c r="J282" s="448"/>
      <c r="K282" s="458"/>
      <c r="L282" s="458"/>
      <c r="M282" s="448"/>
      <c r="N282" s="458"/>
      <c r="O282" s="458"/>
      <c r="P282" s="448"/>
      <c r="Q282" s="458"/>
      <c r="R282" s="458"/>
      <c r="S282" s="448"/>
      <c r="T282" s="458"/>
      <c r="U282" s="515"/>
      <c r="V282" s="448"/>
      <c r="W282" s="458"/>
      <c r="X282" s="513"/>
      <c r="Y282" s="448"/>
      <c r="Z282" s="458"/>
      <c r="AA282" s="458"/>
      <c r="AB282" s="458"/>
      <c r="AC282" s="458"/>
      <c r="AD282" s="458"/>
      <c r="AE282" s="458"/>
      <c r="AF282" s="458"/>
      <c r="AG282" s="458"/>
      <c r="AH282" s="458"/>
      <c r="AI282" s="458"/>
      <c r="AJ282" s="458"/>
      <c r="AK282" s="458"/>
      <c r="AL282" s="458"/>
    </row>
    <row r="283">
      <c r="A283" s="447"/>
      <c r="B283" s="458"/>
      <c r="C283" s="458"/>
      <c r="D283" s="448"/>
      <c r="E283" s="458"/>
      <c r="F283" s="513"/>
      <c r="G283" s="448"/>
      <c r="H283" s="458"/>
      <c r="I283" s="514"/>
      <c r="J283" s="448"/>
      <c r="K283" s="458"/>
      <c r="L283" s="458"/>
      <c r="M283" s="448"/>
      <c r="N283" s="458"/>
      <c r="O283" s="458"/>
      <c r="P283" s="448"/>
      <c r="Q283" s="458"/>
      <c r="R283" s="458"/>
      <c r="S283" s="448"/>
      <c r="T283" s="458"/>
      <c r="U283" s="515"/>
      <c r="V283" s="448"/>
      <c r="W283" s="458"/>
      <c r="X283" s="513"/>
      <c r="Y283" s="448"/>
      <c r="Z283" s="458"/>
      <c r="AA283" s="458"/>
      <c r="AB283" s="458"/>
      <c r="AC283" s="458"/>
      <c r="AD283" s="458"/>
      <c r="AE283" s="458"/>
      <c r="AF283" s="458"/>
      <c r="AG283" s="458"/>
      <c r="AH283" s="458"/>
      <c r="AI283" s="458"/>
      <c r="AJ283" s="458"/>
      <c r="AK283" s="458"/>
      <c r="AL283" s="458"/>
    </row>
    <row r="284">
      <c r="A284" s="447"/>
      <c r="B284" s="458"/>
      <c r="C284" s="458"/>
      <c r="D284" s="448"/>
      <c r="E284" s="458"/>
      <c r="F284" s="513"/>
      <c r="G284" s="448"/>
      <c r="H284" s="458"/>
      <c r="I284" s="514"/>
      <c r="J284" s="448"/>
      <c r="K284" s="458"/>
      <c r="L284" s="458"/>
      <c r="M284" s="448"/>
      <c r="N284" s="458"/>
      <c r="O284" s="458"/>
      <c r="P284" s="448"/>
      <c r="Q284" s="458"/>
      <c r="R284" s="458"/>
      <c r="S284" s="448"/>
      <c r="T284" s="458"/>
      <c r="U284" s="515"/>
      <c r="V284" s="448"/>
      <c r="W284" s="458"/>
      <c r="X284" s="513"/>
      <c r="Y284" s="448"/>
      <c r="Z284" s="458"/>
      <c r="AA284" s="458"/>
      <c r="AB284" s="458"/>
      <c r="AC284" s="458"/>
      <c r="AD284" s="458"/>
      <c r="AE284" s="458"/>
      <c r="AF284" s="458"/>
      <c r="AG284" s="458"/>
      <c r="AH284" s="458"/>
      <c r="AI284" s="458"/>
      <c r="AJ284" s="458"/>
      <c r="AK284" s="458"/>
      <c r="AL284" s="458"/>
    </row>
    <row r="285">
      <c r="A285" s="447"/>
      <c r="B285" s="458"/>
      <c r="C285" s="458"/>
      <c r="D285" s="448"/>
      <c r="E285" s="458"/>
      <c r="F285" s="513"/>
      <c r="G285" s="448"/>
      <c r="H285" s="458"/>
      <c r="I285" s="514"/>
      <c r="J285" s="448"/>
      <c r="K285" s="458"/>
      <c r="L285" s="458"/>
      <c r="M285" s="448"/>
      <c r="N285" s="458"/>
      <c r="O285" s="458"/>
      <c r="P285" s="448"/>
      <c r="Q285" s="458"/>
      <c r="R285" s="458"/>
      <c r="S285" s="448"/>
      <c r="T285" s="458"/>
      <c r="U285" s="515"/>
      <c r="V285" s="448"/>
      <c r="W285" s="458"/>
      <c r="X285" s="513"/>
      <c r="Y285" s="448"/>
      <c r="Z285" s="458"/>
      <c r="AA285" s="458"/>
      <c r="AB285" s="458"/>
      <c r="AC285" s="458"/>
      <c r="AD285" s="458"/>
      <c r="AE285" s="458"/>
      <c r="AF285" s="458"/>
      <c r="AG285" s="458"/>
      <c r="AH285" s="458"/>
      <c r="AI285" s="458"/>
      <c r="AJ285" s="458"/>
      <c r="AK285" s="458"/>
      <c r="AL285" s="458"/>
    </row>
    <row r="286">
      <c r="A286" s="447"/>
      <c r="B286" s="458"/>
      <c r="C286" s="458"/>
      <c r="D286" s="448"/>
      <c r="E286" s="458"/>
      <c r="F286" s="513"/>
      <c r="G286" s="448"/>
      <c r="H286" s="458"/>
      <c r="I286" s="514"/>
      <c r="J286" s="448"/>
      <c r="K286" s="458"/>
      <c r="L286" s="458"/>
      <c r="M286" s="448"/>
      <c r="N286" s="458"/>
      <c r="O286" s="458"/>
      <c r="P286" s="448"/>
      <c r="Q286" s="458"/>
      <c r="R286" s="458"/>
      <c r="S286" s="448"/>
      <c r="T286" s="458"/>
      <c r="U286" s="515"/>
      <c r="V286" s="448"/>
      <c r="W286" s="458"/>
      <c r="X286" s="513"/>
      <c r="Y286" s="448"/>
      <c r="Z286" s="458"/>
      <c r="AA286" s="458"/>
      <c r="AB286" s="458"/>
      <c r="AC286" s="458"/>
      <c r="AD286" s="458"/>
      <c r="AE286" s="458"/>
      <c r="AF286" s="458"/>
      <c r="AG286" s="458"/>
      <c r="AH286" s="458"/>
      <c r="AI286" s="458"/>
      <c r="AJ286" s="458"/>
      <c r="AK286" s="458"/>
      <c r="AL286" s="458"/>
    </row>
    <row r="287">
      <c r="A287" s="447"/>
      <c r="B287" s="458"/>
      <c r="C287" s="458"/>
      <c r="D287" s="448"/>
      <c r="E287" s="458"/>
      <c r="F287" s="513"/>
      <c r="G287" s="448"/>
      <c r="H287" s="458"/>
      <c r="I287" s="514"/>
      <c r="J287" s="448"/>
      <c r="K287" s="458"/>
      <c r="L287" s="458"/>
      <c r="M287" s="448"/>
      <c r="N287" s="458"/>
      <c r="O287" s="458"/>
      <c r="P287" s="448"/>
      <c r="Q287" s="458"/>
      <c r="R287" s="458"/>
      <c r="S287" s="448"/>
      <c r="T287" s="458"/>
      <c r="U287" s="515"/>
      <c r="V287" s="448"/>
      <c r="W287" s="458"/>
      <c r="X287" s="513"/>
      <c r="Y287" s="448"/>
      <c r="Z287" s="458"/>
      <c r="AA287" s="458"/>
      <c r="AB287" s="458"/>
      <c r="AC287" s="458"/>
      <c r="AD287" s="458"/>
      <c r="AE287" s="458"/>
      <c r="AF287" s="458"/>
      <c r="AG287" s="458"/>
      <c r="AH287" s="458"/>
      <c r="AI287" s="458"/>
      <c r="AJ287" s="458"/>
      <c r="AK287" s="458"/>
      <c r="AL287" s="458"/>
    </row>
    <row r="288">
      <c r="A288" s="447"/>
      <c r="B288" s="458"/>
      <c r="C288" s="458"/>
      <c r="D288" s="448"/>
      <c r="E288" s="458"/>
      <c r="F288" s="513"/>
      <c r="G288" s="448"/>
      <c r="H288" s="458"/>
      <c r="I288" s="514"/>
      <c r="J288" s="448"/>
      <c r="K288" s="458"/>
      <c r="L288" s="458"/>
      <c r="M288" s="448"/>
      <c r="N288" s="458"/>
      <c r="O288" s="458"/>
      <c r="P288" s="448"/>
      <c r="Q288" s="458"/>
      <c r="R288" s="458"/>
      <c r="S288" s="448"/>
      <c r="T288" s="458"/>
      <c r="U288" s="515"/>
      <c r="V288" s="448"/>
      <c r="W288" s="458"/>
      <c r="X288" s="513"/>
      <c r="Y288" s="448"/>
      <c r="Z288" s="458"/>
      <c r="AA288" s="458"/>
      <c r="AB288" s="458"/>
      <c r="AC288" s="458"/>
      <c r="AD288" s="458"/>
      <c r="AE288" s="458"/>
      <c r="AF288" s="458"/>
      <c r="AG288" s="458"/>
      <c r="AH288" s="458"/>
      <c r="AI288" s="458"/>
      <c r="AJ288" s="458"/>
      <c r="AK288" s="458"/>
      <c r="AL288" s="458"/>
    </row>
    <row r="289">
      <c r="A289" s="447"/>
      <c r="B289" s="458"/>
      <c r="C289" s="458"/>
      <c r="D289" s="448"/>
      <c r="E289" s="458"/>
      <c r="F289" s="513"/>
      <c r="G289" s="448"/>
      <c r="H289" s="458"/>
      <c r="I289" s="514"/>
      <c r="J289" s="448"/>
      <c r="K289" s="458"/>
      <c r="L289" s="458"/>
      <c r="M289" s="448"/>
      <c r="N289" s="458"/>
      <c r="O289" s="458"/>
      <c r="P289" s="448"/>
      <c r="Q289" s="458"/>
      <c r="R289" s="458"/>
      <c r="S289" s="448"/>
      <c r="T289" s="458"/>
      <c r="U289" s="515"/>
      <c r="V289" s="448"/>
      <c r="W289" s="458"/>
      <c r="X289" s="513"/>
      <c r="Y289" s="44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</row>
    <row r="290">
      <c r="A290" s="447"/>
      <c r="B290" s="458"/>
      <c r="C290" s="458"/>
      <c r="D290" s="448"/>
      <c r="E290" s="458"/>
      <c r="F290" s="513"/>
      <c r="G290" s="448"/>
      <c r="H290" s="458"/>
      <c r="I290" s="514"/>
      <c r="J290" s="448"/>
      <c r="K290" s="458"/>
      <c r="L290" s="458"/>
      <c r="M290" s="448"/>
      <c r="N290" s="458"/>
      <c r="O290" s="458"/>
      <c r="P290" s="448"/>
      <c r="Q290" s="458"/>
      <c r="R290" s="458"/>
      <c r="S290" s="448"/>
      <c r="T290" s="458"/>
      <c r="U290" s="515"/>
      <c r="V290" s="448"/>
      <c r="W290" s="458"/>
      <c r="X290" s="513"/>
      <c r="Y290" s="448"/>
      <c r="Z290" s="458"/>
      <c r="AA290" s="458"/>
      <c r="AB290" s="458"/>
      <c r="AC290" s="458"/>
      <c r="AD290" s="458"/>
      <c r="AE290" s="458"/>
      <c r="AF290" s="458"/>
      <c r="AG290" s="458"/>
      <c r="AH290" s="458"/>
      <c r="AI290" s="458"/>
      <c r="AJ290" s="458"/>
      <c r="AK290" s="458"/>
      <c r="AL290" s="458"/>
    </row>
    <row r="291">
      <c r="A291" s="447"/>
      <c r="B291" s="458"/>
      <c r="C291" s="458"/>
      <c r="D291" s="448"/>
      <c r="E291" s="458"/>
      <c r="F291" s="513"/>
      <c r="G291" s="448"/>
      <c r="H291" s="458"/>
      <c r="I291" s="514"/>
      <c r="J291" s="448"/>
      <c r="K291" s="458"/>
      <c r="L291" s="458"/>
      <c r="M291" s="448"/>
      <c r="N291" s="458"/>
      <c r="O291" s="458"/>
      <c r="P291" s="448"/>
      <c r="Q291" s="458"/>
      <c r="R291" s="458"/>
      <c r="S291" s="448"/>
      <c r="T291" s="458"/>
      <c r="U291" s="515"/>
      <c r="V291" s="448"/>
      <c r="W291" s="458"/>
      <c r="X291" s="513"/>
      <c r="Y291" s="448"/>
      <c r="Z291" s="458"/>
      <c r="AA291" s="458"/>
      <c r="AB291" s="458"/>
      <c r="AC291" s="458"/>
      <c r="AD291" s="458"/>
      <c r="AE291" s="458"/>
      <c r="AF291" s="458"/>
      <c r="AG291" s="458"/>
      <c r="AH291" s="458"/>
      <c r="AI291" s="458"/>
      <c r="AJ291" s="458"/>
      <c r="AK291" s="458"/>
      <c r="AL291" s="458"/>
    </row>
    <row r="292">
      <c r="A292" s="447"/>
      <c r="B292" s="458"/>
      <c r="C292" s="458"/>
      <c r="D292" s="448"/>
      <c r="E292" s="458"/>
      <c r="F292" s="513"/>
      <c r="G292" s="448"/>
      <c r="H292" s="458"/>
      <c r="I292" s="514"/>
      <c r="J292" s="448"/>
      <c r="K292" s="458"/>
      <c r="L292" s="458"/>
      <c r="M292" s="448"/>
      <c r="N292" s="458"/>
      <c r="O292" s="458"/>
      <c r="P292" s="448"/>
      <c r="Q292" s="458"/>
      <c r="R292" s="458"/>
      <c r="S292" s="448"/>
      <c r="T292" s="458"/>
      <c r="U292" s="515"/>
      <c r="V292" s="448"/>
      <c r="W292" s="458"/>
      <c r="X292" s="513"/>
      <c r="Y292" s="448"/>
      <c r="Z292" s="458"/>
      <c r="AA292" s="458"/>
      <c r="AB292" s="458"/>
      <c r="AC292" s="458"/>
      <c r="AD292" s="458"/>
      <c r="AE292" s="458"/>
      <c r="AF292" s="458"/>
      <c r="AG292" s="458"/>
      <c r="AH292" s="458"/>
      <c r="AI292" s="458"/>
      <c r="AJ292" s="458"/>
      <c r="AK292" s="458"/>
      <c r="AL292" s="458"/>
    </row>
    <row r="293">
      <c r="A293" s="447"/>
      <c r="B293" s="458"/>
      <c r="C293" s="458"/>
      <c r="D293" s="448"/>
      <c r="E293" s="458"/>
      <c r="F293" s="513"/>
      <c r="G293" s="448"/>
      <c r="H293" s="458"/>
      <c r="I293" s="514"/>
      <c r="J293" s="448"/>
      <c r="K293" s="458"/>
      <c r="L293" s="458"/>
      <c r="M293" s="448"/>
      <c r="N293" s="458"/>
      <c r="O293" s="458"/>
      <c r="P293" s="448"/>
      <c r="Q293" s="458"/>
      <c r="R293" s="458"/>
      <c r="S293" s="448"/>
      <c r="T293" s="458"/>
      <c r="U293" s="515"/>
      <c r="V293" s="448"/>
      <c r="W293" s="458"/>
      <c r="X293" s="513"/>
      <c r="Y293" s="448"/>
      <c r="Z293" s="458"/>
      <c r="AA293" s="458"/>
      <c r="AB293" s="458"/>
      <c r="AC293" s="458"/>
      <c r="AD293" s="458"/>
      <c r="AE293" s="458"/>
      <c r="AF293" s="458"/>
      <c r="AG293" s="458"/>
      <c r="AH293" s="458"/>
      <c r="AI293" s="458"/>
      <c r="AJ293" s="458"/>
      <c r="AK293" s="458"/>
      <c r="AL293" s="458"/>
    </row>
    <row r="294">
      <c r="A294" s="447"/>
      <c r="B294" s="458"/>
      <c r="C294" s="458"/>
      <c r="D294" s="448"/>
      <c r="E294" s="458"/>
      <c r="F294" s="513"/>
      <c r="G294" s="448"/>
      <c r="H294" s="458"/>
      <c r="I294" s="514"/>
      <c r="J294" s="448"/>
      <c r="K294" s="458"/>
      <c r="L294" s="458"/>
      <c r="M294" s="448"/>
      <c r="N294" s="458"/>
      <c r="O294" s="458"/>
      <c r="P294" s="448"/>
      <c r="Q294" s="458"/>
      <c r="R294" s="458"/>
      <c r="S294" s="448"/>
      <c r="T294" s="458"/>
      <c r="U294" s="515"/>
      <c r="V294" s="448"/>
      <c r="W294" s="458"/>
      <c r="X294" s="513"/>
      <c r="Y294" s="448"/>
      <c r="Z294" s="458"/>
      <c r="AA294" s="458"/>
      <c r="AB294" s="458"/>
      <c r="AC294" s="458"/>
      <c r="AD294" s="458"/>
      <c r="AE294" s="458"/>
      <c r="AF294" s="458"/>
      <c r="AG294" s="458"/>
      <c r="AH294" s="458"/>
      <c r="AI294" s="458"/>
      <c r="AJ294" s="458"/>
      <c r="AK294" s="458"/>
      <c r="AL294" s="458"/>
    </row>
    <row r="295">
      <c r="A295" s="447"/>
      <c r="B295" s="458"/>
      <c r="C295" s="458"/>
      <c r="D295" s="448"/>
      <c r="E295" s="458"/>
      <c r="F295" s="513"/>
      <c r="G295" s="448"/>
      <c r="H295" s="458"/>
      <c r="I295" s="514"/>
      <c r="J295" s="448"/>
      <c r="K295" s="458"/>
      <c r="L295" s="458"/>
      <c r="M295" s="448"/>
      <c r="N295" s="458"/>
      <c r="O295" s="458"/>
      <c r="P295" s="448"/>
      <c r="Q295" s="458"/>
      <c r="R295" s="458"/>
      <c r="S295" s="448"/>
      <c r="T295" s="458"/>
      <c r="U295" s="515"/>
      <c r="V295" s="448"/>
      <c r="W295" s="458"/>
      <c r="X295" s="513"/>
      <c r="Y295" s="448"/>
      <c r="Z295" s="458"/>
      <c r="AA295" s="458"/>
      <c r="AB295" s="458"/>
      <c r="AC295" s="458"/>
      <c r="AD295" s="458"/>
      <c r="AE295" s="458"/>
      <c r="AF295" s="458"/>
      <c r="AG295" s="458"/>
      <c r="AH295" s="458"/>
      <c r="AI295" s="458"/>
      <c r="AJ295" s="458"/>
      <c r="AK295" s="458"/>
      <c r="AL295" s="458"/>
    </row>
    <row r="296">
      <c r="A296" s="447"/>
      <c r="B296" s="458"/>
      <c r="C296" s="458"/>
      <c r="D296" s="448"/>
      <c r="E296" s="458"/>
      <c r="F296" s="513"/>
      <c r="G296" s="448"/>
      <c r="H296" s="458"/>
      <c r="I296" s="514"/>
      <c r="J296" s="448"/>
      <c r="K296" s="458"/>
      <c r="L296" s="458"/>
      <c r="M296" s="448"/>
      <c r="N296" s="458"/>
      <c r="O296" s="458"/>
      <c r="P296" s="448"/>
      <c r="Q296" s="458"/>
      <c r="R296" s="458"/>
      <c r="S296" s="448"/>
      <c r="T296" s="458"/>
      <c r="U296" s="515"/>
      <c r="V296" s="448"/>
      <c r="W296" s="458"/>
      <c r="X296" s="513"/>
      <c r="Y296" s="448"/>
      <c r="Z296" s="458"/>
      <c r="AA296" s="458"/>
      <c r="AB296" s="458"/>
      <c r="AC296" s="458"/>
      <c r="AD296" s="458"/>
      <c r="AE296" s="458"/>
      <c r="AF296" s="458"/>
      <c r="AG296" s="458"/>
      <c r="AH296" s="458"/>
      <c r="AI296" s="458"/>
      <c r="AJ296" s="458"/>
      <c r="AK296" s="458"/>
      <c r="AL296" s="458"/>
    </row>
    <row r="297">
      <c r="A297" s="447"/>
      <c r="B297" s="458"/>
      <c r="C297" s="458"/>
      <c r="D297" s="448"/>
      <c r="E297" s="458"/>
      <c r="F297" s="513"/>
      <c r="G297" s="448"/>
      <c r="H297" s="458"/>
      <c r="I297" s="514"/>
      <c r="J297" s="448"/>
      <c r="K297" s="458"/>
      <c r="L297" s="458"/>
      <c r="M297" s="448"/>
      <c r="N297" s="458"/>
      <c r="O297" s="458"/>
      <c r="P297" s="448"/>
      <c r="Q297" s="458"/>
      <c r="R297" s="458"/>
      <c r="S297" s="448"/>
      <c r="T297" s="458"/>
      <c r="U297" s="515"/>
      <c r="V297" s="448"/>
      <c r="W297" s="458"/>
      <c r="X297" s="513"/>
      <c r="Y297" s="448"/>
      <c r="Z297" s="458"/>
      <c r="AA297" s="458"/>
      <c r="AB297" s="458"/>
      <c r="AC297" s="458"/>
      <c r="AD297" s="458"/>
      <c r="AE297" s="458"/>
      <c r="AF297" s="458"/>
      <c r="AG297" s="458"/>
      <c r="AH297" s="458"/>
      <c r="AI297" s="458"/>
      <c r="AJ297" s="458"/>
      <c r="AK297" s="458"/>
      <c r="AL297" s="458"/>
    </row>
    <row r="298">
      <c r="A298" s="447"/>
      <c r="B298" s="458"/>
      <c r="C298" s="458"/>
      <c r="D298" s="448"/>
      <c r="E298" s="458"/>
      <c r="F298" s="513"/>
      <c r="G298" s="448"/>
      <c r="H298" s="458"/>
      <c r="I298" s="514"/>
      <c r="J298" s="448"/>
      <c r="K298" s="458"/>
      <c r="L298" s="458"/>
      <c r="M298" s="448"/>
      <c r="N298" s="458"/>
      <c r="O298" s="458"/>
      <c r="P298" s="448"/>
      <c r="Q298" s="458"/>
      <c r="R298" s="458"/>
      <c r="S298" s="448"/>
      <c r="T298" s="458"/>
      <c r="U298" s="515"/>
      <c r="V298" s="448"/>
      <c r="W298" s="458"/>
      <c r="X298" s="513"/>
      <c r="Y298" s="448"/>
      <c r="Z298" s="458"/>
      <c r="AA298" s="458"/>
      <c r="AB298" s="458"/>
      <c r="AC298" s="458"/>
      <c r="AD298" s="458"/>
      <c r="AE298" s="458"/>
      <c r="AF298" s="458"/>
      <c r="AG298" s="458"/>
      <c r="AH298" s="458"/>
      <c r="AI298" s="458"/>
      <c r="AJ298" s="458"/>
      <c r="AK298" s="458"/>
      <c r="AL298" s="458"/>
    </row>
    <row r="299">
      <c r="A299" s="447"/>
      <c r="B299" s="458"/>
      <c r="C299" s="458"/>
      <c r="D299" s="448"/>
      <c r="E299" s="458"/>
      <c r="F299" s="513"/>
      <c r="G299" s="448"/>
      <c r="H299" s="458"/>
      <c r="I299" s="514"/>
      <c r="J299" s="448"/>
      <c r="K299" s="458"/>
      <c r="L299" s="458"/>
      <c r="M299" s="448"/>
      <c r="N299" s="458"/>
      <c r="O299" s="458"/>
      <c r="P299" s="448"/>
      <c r="Q299" s="458"/>
      <c r="R299" s="458"/>
      <c r="S299" s="448"/>
      <c r="T299" s="458"/>
      <c r="U299" s="515"/>
      <c r="V299" s="448"/>
      <c r="W299" s="458"/>
      <c r="X299" s="513"/>
      <c r="Y299" s="448"/>
      <c r="Z299" s="458"/>
      <c r="AA299" s="458"/>
      <c r="AB299" s="458"/>
      <c r="AC299" s="458"/>
      <c r="AD299" s="458"/>
      <c r="AE299" s="458"/>
      <c r="AF299" s="458"/>
      <c r="AG299" s="458"/>
      <c r="AH299" s="458"/>
      <c r="AI299" s="458"/>
      <c r="AJ299" s="458"/>
      <c r="AK299" s="458"/>
      <c r="AL299" s="458"/>
    </row>
    <row r="300">
      <c r="A300" s="447"/>
      <c r="B300" s="458"/>
      <c r="C300" s="458"/>
      <c r="D300" s="448"/>
      <c r="E300" s="458"/>
      <c r="F300" s="513"/>
      <c r="G300" s="448"/>
      <c r="H300" s="458"/>
      <c r="I300" s="514"/>
      <c r="J300" s="448"/>
      <c r="K300" s="458"/>
      <c r="L300" s="458"/>
      <c r="M300" s="448"/>
      <c r="N300" s="458"/>
      <c r="O300" s="458"/>
      <c r="P300" s="448"/>
      <c r="Q300" s="458"/>
      <c r="R300" s="458"/>
      <c r="S300" s="448"/>
      <c r="T300" s="458"/>
      <c r="U300" s="515"/>
      <c r="V300" s="448"/>
      <c r="W300" s="458"/>
      <c r="X300" s="513"/>
      <c r="Y300" s="44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</row>
    <row r="301">
      <c r="A301" s="447"/>
      <c r="B301" s="458"/>
      <c r="C301" s="458"/>
      <c r="D301" s="448"/>
      <c r="E301" s="458"/>
      <c r="F301" s="513"/>
      <c r="G301" s="448"/>
      <c r="H301" s="458"/>
      <c r="I301" s="514"/>
      <c r="J301" s="448"/>
      <c r="K301" s="458"/>
      <c r="L301" s="458"/>
      <c r="M301" s="448"/>
      <c r="N301" s="458"/>
      <c r="O301" s="458"/>
      <c r="P301" s="448"/>
      <c r="Q301" s="458"/>
      <c r="R301" s="458"/>
      <c r="S301" s="448"/>
      <c r="T301" s="458"/>
      <c r="U301" s="515"/>
      <c r="V301" s="448"/>
      <c r="W301" s="458"/>
      <c r="X301" s="513"/>
      <c r="Y301" s="448"/>
      <c r="Z301" s="458"/>
      <c r="AA301" s="458"/>
      <c r="AB301" s="458"/>
      <c r="AC301" s="458"/>
      <c r="AD301" s="458"/>
      <c r="AE301" s="458"/>
      <c r="AF301" s="458"/>
      <c r="AG301" s="458"/>
      <c r="AH301" s="458"/>
      <c r="AI301" s="458"/>
      <c r="AJ301" s="458"/>
      <c r="AK301" s="458"/>
      <c r="AL301" s="458"/>
    </row>
    <row r="302">
      <c r="A302" s="447"/>
      <c r="B302" s="458"/>
      <c r="C302" s="458"/>
      <c r="D302" s="448"/>
      <c r="E302" s="458"/>
      <c r="F302" s="513"/>
      <c r="G302" s="448"/>
      <c r="H302" s="458"/>
      <c r="I302" s="514"/>
      <c r="J302" s="448"/>
      <c r="K302" s="458"/>
      <c r="L302" s="458"/>
      <c r="M302" s="448"/>
      <c r="N302" s="458"/>
      <c r="O302" s="458"/>
      <c r="P302" s="448"/>
      <c r="Q302" s="458"/>
      <c r="R302" s="458"/>
      <c r="S302" s="448"/>
      <c r="T302" s="458"/>
      <c r="U302" s="515"/>
      <c r="V302" s="448"/>
      <c r="W302" s="458"/>
      <c r="X302" s="513"/>
      <c r="Y302" s="448"/>
      <c r="Z302" s="458"/>
      <c r="AA302" s="458"/>
      <c r="AB302" s="458"/>
      <c r="AC302" s="458"/>
      <c r="AD302" s="458"/>
      <c r="AE302" s="458"/>
      <c r="AF302" s="458"/>
      <c r="AG302" s="458"/>
      <c r="AH302" s="458"/>
      <c r="AI302" s="458"/>
      <c r="AJ302" s="458"/>
      <c r="AK302" s="458"/>
      <c r="AL302" s="458"/>
    </row>
    <row r="303">
      <c r="A303" s="447"/>
      <c r="B303" s="458"/>
      <c r="C303" s="458"/>
      <c r="D303" s="448"/>
      <c r="E303" s="458"/>
      <c r="F303" s="513"/>
      <c r="G303" s="448"/>
      <c r="H303" s="458"/>
      <c r="I303" s="514"/>
      <c r="J303" s="448"/>
      <c r="K303" s="458"/>
      <c r="L303" s="458"/>
      <c r="M303" s="448"/>
      <c r="N303" s="458"/>
      <c r="O303" s="458"/>
      <c r="P303" s="448"/>
      <c r="Q303" s="458"/>
      <c r="R303" s="458"/>
      <c r="S303" s="448"/>
      <c r="T303" s="458"/>
      <c r="U303" s="515"/>
      <c r="V303" s="448"/>
      <c r="W303" s="458"/>
      <c r="X303" s="513"/>
      <c r="Y303" s="448"/>
      <c r="Z303" s="458"/>
      <c r="AA303" s="458"/>
      <c r="AB303" s="458"/>
      <c r="AC303" s="458"/>
      <c r="AD303" s="458"/>
      <c r="AE303" s="458"/>
      <c r="AF303" s="458"/>
      <c r="AG303" s="458"/>
      <c r="AH303" s="458"/>
      <c r="AI303" s="458"/>
      <c r="AJ303" s="458"/>
      <c r="AK303" s="458"/>
      <c r="AL303" s="458"/>
    </row>
    <row r="304">
      <c r="A304" s="447"/>
      <c r="B304" s="458"/>
      <c r="C304" s="458"/>
      <c r="D304" s="448"/>
      <c r="E304" s="458"/>
      <c r="F304" s="513"/>
      <c r="G304" s="448"/>
      <c r="H304" s="458"/>
      <c r="I304" s="514"/>
      <c r="J304" s="448"/>
      <c r="K304" s="458"/>
      <c r="L304" s="458"/>
      <c r="M304" s="448"/>
      <c r="N304" s="458"/>
      <c r="O304" s="458"/>
      <c r="P304" s="448"/>
      <c r="Q304" s="458"/>
      <c r="R304" s="458"/>
      <c r="S304" s="448"/>
      <c r="T304" s="458"/>
      <c r="U304" s="515"/>
      <c r="V304" s="448"/>
      <c r="W304" s="458"/>
      <c r="X304" s="513"/>
      <c r="Y304" s="448"/>
      <c r="Z304" s="458"/>
      <c r="AA304" s="458"/>
      <c r="AB304" s="458"/>
      <c r="AC304" s="458"/>
      <c r="AD304" s="458"/>
      <c r="AE304" s="458"/>
      <c r="AF304" s="458"/>
      <c r="AG304" s="458"/>
      <c r="AH304" s="458"/>
      <c r="AI304" s="458"/>
      <c r="AJ304" s="458"/>
      <c r="AK304" s="458"/>
      <c r="AL304" s="458"/>
    </row>
    <row r="305">
      <c r="A305" s="447"/>
      <c r="B305" s="458"/>
      <c r="C305" s="458"/>
      <c r="D305" s="448"/>
      <c r="E305" s="458"/>
      <c r="F305" s="513"/>
      <c r="G305" s="448"/>
      <c r="H305" s="458"/>
      <c r="I305" s="514"/>
      <c r="J305" s="448"/>
      <c r="K305" s="458"/>
      <c r="L305" s="458"/>
      <c r="M305" s="448"/>
      <c r="N305" s="458"/>
      <c r="O305" s="458"/>
      <c r="P305" s="448"/>
      <c r="Q305" s="458"/>
      <c r="R305" s="458"/>
      <c r="S305" s="448"/>
      <c r="T305" s="458"/>
      <c r="U305" s="515"/>
      <c r="V305" s="448"/>
      <c r="W305" s="458"/>
      <c r="X305" s="513"/>
      <c r="Y305" s="448"/>
      <c r="Z305" s="458"/>
      <c r="AA305" s="458"/>
      <c r="AB305" s="458"/>
      <c r="AC305" s="458"/>
      <c r="AD305" s="458"/>
      <c r="AE305" s="458"/>
      <c r="AF305" s="458"/>
      <c r="AG305" s="458"/>
      <c r="AH305" s="458"/>
      <c r="AI305" s="458"/>
      <c r="AJ305" s="458"/>
      <c r="AK305" s="458"/>
      <c r="AL305" s="458"/>
    </row>
    <row r="306">
      <c r="A306" s="447"/>
      <c r="B306" s="458"/>
      <c r="C306" s="458"/>
      <c r="D306" s="448"/>
      <c r="E306" s="458"/>
      <c r="F306" s="513"/>
      <c r="G306" s="448"/>
      <c r="H306" s="458"/>
      <c r="I306" s="514"/>
      <c r="J306" s="448"/>
      <c r="K306" s="458"/>
      <c r="L306" s="458"/>
      <c r="M306" s="448"/>
      <c r="N306" s="458"/>
      <c r="O306" s="458"/>
      <c r="P306" s="448"/>
      <c r="Q306" s="458"/>
      <c r="R306" s="458"/>
      <c r="S306" s="448"/>
      <c r="T306" s="458"/>
      <c r="U306" s="515"/>
      <c r="V306" s="448"/>
      <c r="W306" s="458"/>
      <c r="X306" s="513"/>
      <c r="Y306" s="448"/>
      <c r="Z306" s="458"/>
      <c r="AA306" s="458"/>
      <c r="AB306" s="458"/>
      <c r="AC306" s="458"/>
      <c r="AD306" s="458"/>
      <c r="AE306" s="458"/>
      <c r="AF306" s="458"/>
      <c r="AG306" s="458"/>
      <c r="AH306" s="458"/>
      <c r="AI306" s="458"/>
      <c r="AJ306" s="458"/>
      <c r="AK306" s="458"/>
      <c r="AL306" s="458"/>
    </row>
    <row r="307">
      <c r="A307" s="447"/>
      <c r="B307" s="458"/>
      <c r="C307" s="458"/>
      <c r="D307" s="448"/>
      <c r="E307" s="458"/>
      <c r="F307" s="513"/>
      <c r="G307" s="448"/>
      <c r="H307" s="458"/>
      <c r="I307" s="514"/>
      <c r="J307" s="448"/>
      <c r="K307" s="458"/>
      <c r="L307" s="458"/>
      <c r="M307" s="448"/>
      <c r="N307" s="458"/>
      <c r="O307" s="458"/>
      <c r="P307" s="448"/>
      <c r="Q307" s="458"/>
      <c r="R307" s="458"/>
      <c r="S307" s="448"/>
      <c r="T307" s="458"/>
      <c r="U307" s="515"/>
      <c r="V307" s="448"/>
      <c r="W307" s="458"/>
      <c r="X307" s="513"/>
      <c r="Y307" s="448"/>
      <c r="Z307" s="458"/>
      <c r="AA307" s="458"/>
      <c r="AB307" s="458"/>
      <c r="AC307" s="458"/>
      <c r="AD307" s="458"/>
      <c r="AE307" s="458"/>
      <c r="AF307" s="458"/>
      <c r="AG307" s="458"/>
      <c r="AH307" s="458"/>
      <c r="AI307" s="458"/>
      <c r="AJ307" s="458"/>
      <c r="AK307" s="458"/>
      <c r="AL307" s="458"/>
    </row>
    <row r="308">
      <c r="A308" s="447"/>
      <c r="B308" s="458"/>
      <c r="C308" s="458"/>
      <c r="D308" s="448"/>
      <c r="E308" s="458"/>
      <c r="F308" s="513"/>
      <c r="G308" s="448"/>
      <c r="H308" s="458"/>
      <c r="I308" s="514"/>
      <c r="J308" s="448"/>
      <c r="K308" s="458"/>
      <c r="L308" s="458"/>
      <c r="M308" s="448"/>
      <c r="N308" s="458"/>
      <c r="O308" s="458"/>
      <c r="P308" s="448"/>
      <c r="Q308" s="458"/>
      <c r="R308" s="458"/>
      <c r="S308" s="448"/>
      <c r="T308" s="458"/>
      <c r="U308" s="515"/>
      <c r="V308" s="448"/>
      <c r="W308" s="458"/>
      <c r="X308" s="513"/>
      <c r="Y308" s="448"/>
      <c r="Z308" s="458"/>
      <c r="AA308" s="458"/>
      <c r="AB308" s="458"/>
      <c r="AC308" s="458"/>
      <c r="AD308" s="458"/>
      <c r="AE308" s="458"/>
      <c r="AF308" s="458"/>
      <c r="AG308" s="458"/>
      <c r="AH308" s="458"/>
      <c r="AI308" s="458"/>
      <c r="AJ308" s="458"/>
      <c r="AK308" s="458"/>
      <c r="AL308" s="458"/>
    </row>
    <row r="309">
      <c r="A309" s="447"/>
      <c r="B309" s="458"/>
      <c r="C309" s="458"/>
      <c r="D309" s="448"/>
      <c r="E309" s="458"/>
      <c r="F309" s="513"/>
      <c r="G309" s="448"/>
      <c r="H309" s="458"/>
      <c r="I309" s="514"/>
      <c r="J309" s="448"/>
      <c r="K309" s="458"/>
      <c r="L309" s="458"/>
      <c r="M309" s="448"/>
      <c r="N309" s="458"/>
      <c r="O309" s="458"/>
      <c r="P309" s="448"/>
      <c r="Q309" s="458"/>
      <c r="R309" s="458"/>
      <c r="S309" s="448"/>
      <c r="T309" s="458"/>
      <c r="U309" s="515"/>
      <c r="V309" s="448"/>
      <c r="W309" s="458"/>
      <c r="X309" s="513"/>
      <c r="Y309" s="448"/>
      <c r="Z309" s="458"/>
      <c r="AA309" s="458"/>
      <c r="AB309" s="458"/>
      <c r="AC309" s="458"/>
      <c r="AD309" s="458"/>
      <c r="AE309" s="458"/>
      <c r="AF309" s="458"/>
      <c r="AG309" s="458"/>
      <c r="AH309" s="458"/>
      <c r="AI309" s="458"/>
      <c r="AJ309" s="458"/>
      <c r="AK309" s="458"/>
      <c r="AL309" s="458"/>
    </row>
    <row r="310">
      <c r="A310" s="447"/>
      <c r="B310" s="458"/>
      <c r="C310" s="458"/>
      <c r="D310" s="448"/>
      <c r="E310" s="458"/>
      <c r="F310" s="513"/>
      <c r="G310" s="448"/>
      <c r="H310" s="458"/>
      <c r="I310" s="514"/>
      <c r="J310" s="448"/>
      <c r="K310" s="458"/>
      <c r="L310" s="458"/>
      <c r="M310" s="448"/>
      <c r="N310" s="458"/>
      <c r="O310" s="458"/>
      <c r="P310" s="448"/>
      <c r="Q310" s="458"/>
      <c r="R310" s="458"/>
      <c r="S310" s="448"/>
      <c r="T310" s="458"/>
      <c r="U310" s="515"/>
      <c r="V310" s="448"/>
      <c r="W310" s="458"/>
      <c r="X310" s="513"/>
      <c r="Y310" s="448"/>
      <c r="Z310" s="458"/>
      <c r="AA310" s="458"/>
      <c r="AB310" s="458"/>
      <c r="AC310" s="458"/>
      <c r="AD310" s="458"/>
      <c r="AE310" s="458"/>
      <c r="AF310" s="458"/>
      <c r="AG310" s="458"/>
      <c r="AH310" s="458"/>
      <c r="AI310" s="458"/>
      <c r="AJ310" s="458"/>
      <c r="AK310" s="458"/>
      <c r="AL310" s="458"/>
    </row>
    <row r="311">
      <c r="A311" s="447"/>
      <c r="B311" s="458"/>
      <c r="C311" s="458"/>
      <c r="D311" s="448"/>
      <c r="E311" s="458"/>
      <c r="F311" s="513"/>
      <c r="G311" s="448"/>
      <c r="H311" s="458"/>
      <c r="I311" s="514"/>
      <c r="J311" s="448"/>
      <c r="K311" s="458"/>
      <c r="L311" s="458"/>
      <c r="M311" s="448"/>
      <c r="N311" s="458"/>
      <c r="O311" s="458"/>
      <c r="P311" s="448"/>
      <c r="Q311" s="458"/>
      <c r="R311" s="458"/>
      <c r="S311" s="448"/>
      <c r="T311" s="458"/>
      <c r="U311" s="515"/>
      <c r="V311" s="448"/>
      <c r="W311" s="458"/>
      <c r="X311" s="513"/>
      <c r="Y311" s="44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</row>
    <row r="312">
      <c r="A312" s="447"/>
      <c r="B312" s="458"/>
      <c r="C312" s="458"/>
      <c r="D312" s="448"/>
      <c r="E312" s="458"/>
      <c r="F312" s="513"/>
      <c r="G312" s="448"/>
      <c r="H312" s="458"/>
      <c r="I312" s="514"/>
      <c r="J312" s="448"/>
      <c r="K312" s="458"/>
      <c r="L312" s="458"/>
      <c r="M312" s="448"/>
      <c r="N312" s="458"/>
      <c r="O312" s="458"/>
      <c r="P312" s="448"/>
      <c r="Q312" s="458"/>
      <c r="R312" s="458"/>
      <c r="S312" s="448"/>
      <c r="T312" s="458"/>
      <c r="U312" s="515"/>
      <c r="V312" s="448"/>
      <c r="W312" s="458"/>
      <c r="X312" s="513"/>
      <c r="Y312" s="448"/>
      <c r="Z312" s="458"/>
      <c r="AA312" s="458"/>
      <c r="AB312" s="458"/>
      <c r="AC312" s="458"/>
      <c r="AD312" s="458"/>
      <c r="AE312" s="458"/>
      <c r="AF312" s="458"/>
      <c r="AG312" s="458"/>
      <c r="AH312" s="458"/>
      <c r="AI312" s="458"/>
      <c r="AJ312" s="458"/>
      <c r="AK312" s="458"/>
      <c r="AL312" s="458"/>
    </row>
    <row r="313">
      <c r="A313" s="447"/>
      <c r="B313" s="458"/>
      <c r="C313" s="458"/>
      <c r="D313" s="448"/>
      <c r="E313" s="458"/>
      <c r="F313" s="513"/>
      <c r="G313" s="448"/>
      <c r="H313" s="458"/>
      <c r="I313" s="514"/>
      <c r="J313" s="448"/>
      <c r="K313" s="458"/>
      <c r="L313" s="458"/>
      <c r="M313" s="448"/>
      <c r="N313" s="458"/>
      <c r="O313" s="458"/>
      <c r="P313" s="448"/>
      <c r="Q313" s="458"/>
      <c r="R313" s="458"/>
      <c r="S313" s="448"/>
      <c r="T313" s="458"/>
      <c r="U313" s="515"/>
      <c r="V313" s="448"/>
      <c r="W313" s="458"/>
      <c r="X313" s="513"/>
      <c r="Y313" s="448"/>
      <c r="Z313" s="458"/>
      <c r="AA313" s="458"/>
      <c r="AB313" s="458"/>
      <c r="AC313" s="458"/>
      <c r="AD313" s="458"/>
      <c r="AE313" s="458"/>
      <c r="AF313" s="458"/>
      <c r="AG313" s="458"/>
      <c r="AH313" s="458"/>
      <c r="AI313" s="458"/>
      <c r="AJ313" s="458"/>
      <c r="AK313" s="458"/>
      <c r="AL313" s="458"/>
    </row>
    <row r="314">
      <c r="A314" s="447"/>
      <c r="B314" s="458"/>
      <c r="C314" s="458"/>
      <c r="D314" s="448"/>
      <c r="E314" s="458"/>
      <c r="F314" s="513"/>
      <c r="G314" s="448"/>
      <c r="H314" s="458"/>
      <c r="I314" s="514"/>
      <c r="J314" s="448"/>
      <c r="K314" s="458"/>
      <c r="L314" s="458"/>
      <c r="M314" s="448"/>
      <c r="N314" s="458"/>
      <c r="O314" s="458"/>
      <c r="P314" s="448"/>
      <c r="Q314" s="458"/>
      <c r="R314" s="458"/>
      <c r="S314" s="448"/>
      <c r="T314" s="458"/>
      <c r="U314" s="515"/>
      <c r="V314" s="448"/>
      <c r="W314" s="458"/>
      <c r="X314" s="513"/>
      <c r="Y314" s="448"/>
      <c r="Z314" s="458"/>
      <c r="AA314" s="458"/>
      <c r="AB314" s="458"/>
      <c r="AC314" s="458"/>
      <c r="AD314" s="458"/>
      <c r="AE314" s="458"/>
      <c r="AF314" s="458"/>
      <c r="AG314" s="458"/>
      <c r="AH314" s="458"/>
      <c r="AI314" s="458"/>
      <c r="AJ314" s="458"/>
      <c r="AK314" s="458"/>
      <c r="AL314" s="458"/>
    </row>
    <row r="315">
      <c r="A315" s="447"/>
      <c r="B315" s="458"/>
      <c r="C315" s="458"/>
      <c r="D315" s="448"/>
      <c r="E315" s="458"/>
      <c r="F315" s="513"/>
      <c r="G315" s="448"/>
      <c r="H315" s="458"/>
      <c r="I315" s="514"/>
      <c r="J315" s="448"/>
      <c r="K315" s="458"/>
      <c r="L315" s="458"/>
      <c r="M315" s="448"/>
      <c r="N315" s="458"/>
      <c r="O315" s="458"/>
      <c r="P315" s="448"/>
      <c r="Q315" s="458"/>
      <c r="R315" s="458"/>
      <c r="S315" s="448"/>
      <c r="T315" s="458"/>
      <c r="U315" s="515"/>
      <c r="V315" s="448"/>
      <c r="W315" s="458"/>
      <c r="X315" s="513"/>
      <c r="Y315" s="448"/>
      <c r="Z315" s="458"/>
      <c r="AA315" s="458"/>
      <c r="AB315" s="458"/>
      <c r="AC315" s="458"/>
      <c r="AD315" s="458"/>
      <c r="AE315" s="458"/>
      <c r="AF315" s="458"/>
      <c r="AG315" s="458"/>
      <c r="AH315" s="458"/>
      <c r="AI315" s="458"/>
      <c r="AJ315" s="458"/>
      <c r="AK315" s="458"/>
      <c r="AL315" s="458"/>
    </row>
    <row r="316">
      <c r="A316" s="447"/>
      <c r="B316" s="458"/>
      <c r="C316" s="458"/>
      <c r="D316" s="448"/>
      <c r="E316" s="458"/>
      <c r="F316" s="513"/>
      <c r="G316" s="448"/>
      <c r="H316" s="458"/>
      <c r="I316" s="514"/>
      <c r="J316" s="448"/>
      <c r="K316" s="458"/>
      <c r="L316" s="458"/>
      <c r="M316" s="448"/>
      <c r="N316" s="458"/>
      <c r="O316" s="458"/>
      <c r="P316" s="448"/>
      <c r="Q316" s="458"/>
      <c r="R316" s="458"/>
      <c r="S316" s="448"/>
      <c r="T316" s="458"/>
      <c r="U316" s="515"/>
      <c r="V316" s="448"/>
      <c r="W316" s="458"/>
      <c r="X316" s="513"/>
      <c r="Y316" s="448"/>
      <c r="Z316" s="458"/>
      <c r="AA316" s="458"/>
      <c r="AB316" s="458"/>
      <c r="AC316" s="458"/>
      <c r="AD316" s="458"/>
      <c r="AE316" s="458"/>
      <c r="AF316" s="458"/>
      <c r="AG316" s="458"/>
      <c r="AH316" s="458"/>
      <c r="AI316" s="458"/>
      <c r="AJ316" s="458"/>
      <c r="AK316" s="458"/>
      <c r="AL316" s="458"/>
    </row>
    <row r="317">
      <c r="A317" s="447"/>
      <c r="B317" s="458"/>
      <c r="C317" s="458"/>
      <c r="D317" s="448"/>
      <c r="E317" s="458"/>
      <c r="F317" s="513"/>
      <c r="G317" s="448"/>
      <c r="H317" s="458"/>
      <c r="I317" s="514"/>
      <c r="J317" s="448"/>
      <c r="K317" s="458"/>
      <c r="L317" s="458"/>
      <c r="M317" s="448"/>
      <c r="N317" s="458"/>
      <c r="O317" s="458"/>
      <c r="P317" s="448"/>
      <c r="Q317" s="458"/>
      <c r="R317" s="458"/>
      <c r="S317" s="448"/>
      <c r="T317" s="458"/>
      <c r="U317" s="515"/>
      <c r="V317" s="448"/>
      <c r="W317" s="458"/>
      <c r="X317" s="513"/>
      <c r="Y317" s="448"/>
      <c r="Z317" s="458"/>
      <c r="AA317" s="458"/>
      <c r="AB317" s="458"/>
      <c r="AC317" s="458"/>
      <c r="AD317" s="458"/>
      <c r="AE317" s="458"/>
      <c r="AF317" s="458"/>
      <c r="AG317" s="458"/>
      <c r="AH317" s="458"/>
      <c r="AI317" s="458"/>
      <c r="AJ317" s="458"/>
      <c r="AK317" s="458"/>
      <c r="AL317" s="458"/>
    </row>
    <row r="318">
      <c r="A318" s="447"/>
      <c r="B318" s="458"/>
      <c r="C318" s="458"/>
      <c r="D318" s="448"/>
      <c r="E318" s="458"/>
      <c r="F318" s="513"/>
      <c r="G318" s="448"/>
      <c r="H318" s="458"/>
      <c r="I318" s="514"/>
      <c r="J318" s="448"/>
      <c r="K318" s="458"/>
      <c r="L318" s="458"/>
      <c r="M318" s="448"/>
      <c r="N318" s="458"/>
      <c r="O318" s="458"/>
      <c r="P318" s="448"/>
      <c r="Q318" s="458"/>
      <c r="R318" s="458"/>
      <c r="S318" s="448"/>
      <c r="T318" s="458"/>
      <c r="U318" s="515"/>
      <c r="V318" s="448"/>
      <c r="W318" s="458"/>
      <c r="X318" s="513"/>
      <c r="Y318" s="448"/>
      <c r="Z318" s="458"/>
      <c r="AA318" s="458"/>
      <c r="AB318" s="458"/>
      <c r="AC318" s="458"/>
      <c r="AD318" s="458"/>
      <c r="AE318" s="458"/>
      <c r="AF318" s="458"/>
      <c r="AG318" s="458"/>
      <c r="AH318" s="458"/>
      <c r="AI318" s="458"/>
      <c r="AJ318" s="458"/>
      <c r="AK318" s="458"/>
      <c r="AL318" s="458"/>
    </row>
    <row r="319">
      <c r="A319" s="447"/>
      <c r="B319" s="458"/>
      <c r="C319" s="458"/>
      <c r="D319" s="448"/>
      <c r="E319" s="458"/>
      <c r="F319" s="513"/>
      <c r="G319" s="448"/>
      <c r="H319" s="458"/>
      <c r="I319" s="514"/>
      <c r="J319" s="448"/>
      <c r="K319" s="458"/>
      <c r="L319" s="458"/>
      <c r="M319" s="448"/>
      <c r="N319" s="458"/>
      <c r="O319" s="458"/>
      <c r="P319" s="448"/>
      <c r="Q319" s="458"/>
      <c r="R319" s="458"/>
      <c r="S319" s="448"/>
      <c r="T319" s="458"/>
      <c r="U319" s="515"/>
      <c r="V319" s="448"/>
      <c r="W319" s="458"/>
      <c r="X319" s="513"/>
      <c r="Y319" s="448"/>
      <c r="Z319" s="458"/>
      <c r="AA319" s="458"/>
      <c r="AB319" s="458"/>
      <c r="AC319" s="458"/>
      <c r="AD319" s="458"/>
      <c r="AE319" s="458"/>
      <c r="AF319" s="458"/>
      <c r="AG319" s="458"/>
      <c r="AH319" s="458"/>
      <c r="AI319" s="458"/>
      <c r="AJ319" s="458"/>
      <c r="AK319" s="458"/>
      <c r="AL319" s="458"/>
    </row>
    <row r="320">
      <c r="A320" s="447"/>
      <c r="B320" s="458"/>
      <c r="C320" s="458"/>
      <c r="D320" s="448"/>
      <c r="E320" s="458"/>
      <c r="F320" s="513"/>
      <c r="G320" s="448"/>
      <c r="H320" s="458"/>
      <c r="I320" s="514"/>
      <c r="J320" s="448"/>
      <c r="K320" s="458"/>
      <c r="L320" s="458"/>
      <c r="M320" s="448"/>
      <c r="N320" s="458"/>
      <c r="O320" s="458"/>
      <c r="P320" s="448"/>
      <c r="Q320" s="458"/>
      <c r="R320" s="458"/>
      <c r="S320" s="448"/>
      <c r="T320" s="458"/>
      <c r="U320" s="515"/>
      <c r="V320" s="448"/>
      <c r="W320" s="458"/>
      <c r="X320" s="513"/>
      <c r="Y320" s="448"/>
      <c r="Z320" s="458"/>
      <c r="AA320" s="458"/>
      <c r="AB320" s="458"/>
      <c r="AC320" s="458"/>
      <c r="AD320" s="458"/>
      <c r="AE320" s="458"/>
      <c r="AF320" s="458"/>
      <c r="AG320" s="458"/>
      <c r="AH320" s="458"/>
      <c r="AI320" s="458"/>
      <c r="AJ320" s="458"/>
      <c r="AK320" s="458"/>
      <c r="AL320" s="458"/>
    </row>
    <row r="321">
      <c r="A321" s="447"/>
      <c r="B321" s="458"/>
      <c r="C321" s="458"/>
      <c r="D321" s="448"/>
      <c r="E321" s="458"/>
      <c r="F321" s="513"/>
      <c r="G321" s="448"/>
      <c r="H321" s="458"/>
      <c r="I321" s="514"/>
      <c r="J321" s="448"/>
      <c r="K321" s="458"/>
      <c r="L321" s="458"/>
      <c r="M321" s="448"/>
      <c r="N321" s="458"/>
      <c r="O321" s="458"/>
      <c r="P321" s="448"/>
      <c r="Q321" s="458"/>
      <c r="R321" s="458"/>
      <c r="S321" s="448"/>
      <c r="T321" s="458"/>
      <c r="U321" s="515"/>
      <c r="V321" s="448"/>
      <c r="W321" s="458"/>
      <c r="X321" s="513"/>
      <c r="Y321" s="448"/>
      <c r="Z321" s="458"/>
      <c r="AA321" s="458"/>
      <c r="AB321" s="458"/>
      <c r="AC321" s="458"/>
      <c r="AD321" s="458"/>
      <c r="AE321" s="458"/>
      <c r="AF321" s="458"/>
      <c r="AG321" s="458"/>
      <c r="AH321" s="458"/>
      <c r="AI321" s="458"/>
      <c r="AJ321" s="458"/>
      <c r="AK321" s="458"/>
      <c r="AL321" s="458"/>
    </row>
    <row r="322">
      <c r="A322" s="447"/>
      <c r="B322" s="458"/>
      <c r="C322" s="458"/>
      <c r="D322" s="448"/>
      <c r="E322" s="458"/>
      <c r="F322" s="513"/>
      <c r="G322" s="448"/>
      <c r="H322" s="458"/>
      <c r="I322" s="514"/>
      <c r="J322" s="448"/>
      <c r="K322" s="458"/>
      <c r="L322" s="458"/>
      <c r="M322" s="448"/>
      <c r="N322" s="458"/>
      <c r="O322" s="458"/>
      <c r="P322" s="448"/>
      <c r="Q322" s="458"/>
      <c r="R322" s="458"/>
      <c r="S322" s="448"/>
      <c r="T322" s="458"/>
      <c r="U322" s="515"/>
      <c r="V322" s="448"/>
      <c r="W322" s="458"/>
      <c r="X322" s="513"/>
      <c r="Y322" s="44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</row>
    <row r="323">
      <c r="A323" s="447"/>
      <c r="B323" s="458"/>
      <c r="C323" s="458"/>
      <c r="D323" s="448"/>
      <c r="E323" s="458"/>
      <c r="F323" s="513"/>
      <c r="G323" s="448"/>
      <c r="H323" s="458"/>
      <c r="I323" s="514"/>
      <c r="J323" s="448"/>
      <c r="K323" s="458"/>
      <c r="L323" s="458"/>
      <c r="M323" s="448"/>
      <c r="N323" s="458"/>
      <c r="O323" s="458"/>
      <c r="P323" s="448"/>
      <c r="Q323" s="458"/>
      <c r="R323" s="458"/>
      <c r="S323" s="448"/>
      <c r="T323" s="458"/>
      <c r="U323" s="515"/>
      <c r="V323" s="448"/>
      <c r="W323" s="458"/>
      <c r="X323" s="513"/>
      <c r="Y323" s="448"/>
      <c r="Z323" s="458"/>
      <c r="AA323" s="458"/>
      <c r="AB323" s="458"/>
      <c r="AC323" s="458"/>
      <c r="AD323" s="458"/>
      <c r="AE323" s="458"/>
      <c r="AF323" s="458"/>
      <c r="AG323" s="458"/>
      <c r="AH323" s="458"/>
      <c r="AI323" s="458"/>
      <c r="AJ323" s="458"/>
      <c r="AK323" s="458"/>
      <c r="AL323" s="458"/>
    </row>
    <row r="324">
      <c r="A324" s="447"/>
      <c r="B324" s="458"/>
      <c r="C324" s="458"/>
      <c r="D324" s="448"/>
      <c r="E324" s="458"/>
      <c r="F324" s="513"/>
      <c r="G324" s="448"/>
      <c r="H324" s="458"/>
      <c r="I324" s="514"/>
      <c r="J324" s="448"/>
      <c r="K324" s="458"/>
      <c r="L324" s="458"/>
      <c r="M324" s="448"/>
      <c r="N324" s="458"/>
      <c r="O324" s="458"/>
      <c r="P324" s="448"/>
      <c r="Q324" s="458"/>
      <c r="R324" s="458"/>
      <c r="S324" s="448"/>
      <c r="T324" s="458"/>
      <c r="U324" s="515"/>
      <c r="V324" s="448"/>
      <c r="W324" s="458"/>
      <c r="X324" s="513"/>
      <c r="Y324" s="448"/>
      <c r="Z324" s="458"/>
      <c r="AA324" s="458"/>
      <c r="AB324" s="458"/>
      <c r="AC324" s="458"/>
      <c r="AD324" s="458"/>
      <c r="AE324" s="458"/>
      <c r="AF324" s="458"/>
      <c r="AG324" s="458"/>
      <c r="AH324" s="458"/>
      <c r="AI324" s="458"/>
      <c r="AJ324" s="458"/>
      <c r="AK324" s="458"/>
      <c r="AL324" s="458"/>
    </row>
    <row r="325">
      <c r="A325" s="447"/>
      <c r="B325" s="458"/>
      <c r="C325" s="458"/>
      <c r="D325" s="448"/>
      <c r="E325" s="458"/>
      <c r="F325" s="513"/>
      <c r="G325" s="448"/>
      <c r="H325" s="458"/>
      <c r="I325" s="514"/>
      <c r="J325" s="448"/>
      <c r="K325" s="458"/>
      <c r="L325" s="458"/>
      <c r="M325" s="448"/>
      <c r="N325" s="458"/>
      <c r="O325" s="458"/>
      <c r="P325" s="448"/>
      <c r="Q325" s="458"/>
      <c r="R325" s="458"/>
      <c r="S325" s="448"/>
      <c r="T325" s="458"/>
      <c r="U325" s="515"/>
      <c r="V325" s="448"/>
      <c r="W325" s="458"/>
      <c r="X325" s="513"/>
      <c r="Y325" s="448"/>
      <c r="Z325" s="458"/>
      <c r="AA325" s="458"/>
      <c r="AB325" s="458"/>
      <c r="AC325" s="458"/>
      <c r="AD325" s="458"/>
      <c r="AE325" s="458"/>
      <c r="AF325" s="458"/>
      <c r="AG325" s="458"/>
      <c r="AH325" s="458"/>
      <c r="AI325" s="458"/>
      <c r="AJ325" s="458"/>
      <c r="AK325" s="458"/>
      <c r="AL325" s="458"/>
    </row>
    <row r="326">
      <c r="A326" s="447"/>
      <c r="B326" s="458"/>
      <c r="C326" s="458"/>
      <c r="D326" s="448"/>
      <c r="E326" s="458"/>
      <c r="F326" s="513"/>
      <c r="G326" s="448"/>
      <c r="H326" s="458"/>
      <c r="I326" s="514"/>
      <c r="J326" s="448"/>
      <c r="K326" s="458"/>
      <c r="L326" s="458"/>
      <c r="M326" s="448"/>
      <c r="N326" s="458"/>
      <c r="O326" s="458"/>
      <c r="P326" s="448"/>
      <c r="Q326" s="458"/>
      <c r="R326" s="458"/>
      <c r="S326" s="448"/>
      <c r="T326" s="458"/>
      <c r="U326" s="515"/>
      <c r="V326" s="448"/>
      <c r="W326" s="458"/>
      <c r="X326" s="513"/>
      <c r="Y326" s="448"/>
      <c r="Z326" s="458"/>
      <c r="AA326" s="458"/>
      <c r="AB326" s="458"/>
      <c r="AC326" s="458"/>
      <c r="AD326" s="458"/>
      <c r="AE326" s="458"/>
      <c r="AF326" s="458"/>
      <c r="AG326" s="458"/>
      <c r="AH326" s="458"/>
      <c r="AI326" s="458"/>
      <c r="AJ326" s="458"/>
      <c r="AK326" s="458"/>
      <c r="AL326" s="458"/>
    </row>
    <row r="327">
      <c r="A327" s="447"/>
      <c r="B327" s="458"/>
      <c r="C327" s="458"/>
      <c r="D327" s="448"/>
      <c r="E327" s="458"/>
      <c r="F327" s="513"/>
      <c r="G327" s="448"/>
      <c r="H327" s="458"/>
      <c r="I327" s="514"/>
      <c r="J327" s="448"/>
      <c r="K327" s="458"/>
      <c r="L327" s="458"/>
      <c r="M327" s="448"/>
      <c r="N327" s="458"/>
      <c r="O327" s="458"/>
      <c r="P327" s="448"/>
      <c r="Q327" s="458"/>
      <c r="R327" s="458"/>
      <c r="S327" s="448"/>
      <c r="T327" s="458"/>
      <c r="U327" s="515"/>
      <c r="V327" s="448"/>
      <c r="W327" s="458"/>
      <c r="X327" s="513"/>
      <c r="Y327" s="448"/>
      <c r="Z327" s="458"/>
      <c r="AA327" s="458"/>
      <c r="AB327" s="458"/>
      <c r="AC327" s="458"/>
      <c r="AD327" s="458"/>
      <c r="AE327" s="458"/>
      <c r="AF327" s="458"/>
      <c r="AG327" s="458"/>
      <c r="AH327" s="458"/>
      <c r="AI327" s="458"/>
      <c r="AJ327" s="458"/>
      <c r="AK327" s="458"/>
      <c r="AL327" s="458"/>
    </row>
    <row r="328">
      <c r="A328" s="447"/>
      <c r="B328" s="458"/>
      <c r="C328" s="458"/>
      <c r="D328" s="448"/>
      <c r="E328" s="458"/>
      <c r="F328" s="513"/>
      <c r="G328" s="448"/>
      <c r="H328" s="458"/>
      <c r="I328" s="514"/>
      <c r="J328" s="448"/>
      <c r="K328" s="458"/>
      <c r="L328" s="458"/>
      <c r="M328" s="448"/>
      <c r="N328" s="458"/>
      <c r="O328" s="458"/>
      <c r="P328" s="448"/>
      <c r="Q328" s="458"/>
      <c r="R328" s="458"/>
      <c r="S328" s="448"/>
      <c r="T328" s="458"/>
      <c r="U328" s="515"/>
      <c r="V328" s="448"/>
      <c r="W328" s="458"/>
      <c r="X328" s="513"/>
      <c r="Y328" s="448"/>
      <c r="Z328" s="458"/>
      <c r="AA328" s="458"/>
      <c r="AB328" s="458"/>
      <c r="AC328" s="458"/>
      <c r="AD328" s="458"/>
      <c r="AE328" s="458"/>
      <c r="AF328" s="458"/>
      <c r="AG328" s="458"/>
      <c r="AH328" s="458"/>
      <c r="AI328" s="458"/>
      <c r="AJ328" s="458"/>
      <c r="AK328" s="458"/>
      <c r="AL328" s="458"/>
    </row>
    <row r="329">
      <c r="A329" s="447"/>
      <c r="B329" s="458"/>
      <c r="C329" s="458"/>
      <c r="D329" s="448"/>
      <c r="E329" s="458"/>
      <c r="F329" s="513"/>
      <c r="G329" s="448"/>
      <c r="H329" s="458"/>
      <c r="I329" s="514"/>
      <c r="J329" s="448"/>
      <c r="K329" s="458"/>
      <c r="L329" s="458"/>
      <c r="M329" s="448"/>
      <c r="N329" s="458"/>
      <c r="O329" s="458"/>
      <c r="P329" s="448"/>
      <c r="Q329" s="458"/>
      <c r="R329" s="458"/>
      <c r="S329" s="448"/>
      <c r="T329" s="458"/>
      <c r="U329" s="515"/>
      <c r="V329" s="448"/>
      <c r="W329" s="458"/>
      <c r="X329" s="513"/>
      <c r="Y329" s="448"/>
      <c r="Z329" s="458"/>
      <c r="AA329" s="458"/>
      <c r="AB329" s="458"/>
      <c r="AC329" s="458"/>
      <c r="AD329" s="458"/>
      <c r="AE329" s="458"/>
      <c r="AF329" s="458"/>
      <c r="AG329" s="458"/>
      <c r="AH329" s="458"/>
      <c r="AI329" s="458"/>
      <c r="AJ329" s="458"/>
      <c r="AK329" s="458"/>
      <c r="AL329" s="458"/>
    </row>
    <row r="330">
      <c r="A330" s="447"/>
      <c r="B330" s="458"/>
      <c r="C330" s="458"/>
      <c r="D330" s="448"/>
      <c r="E330" s="458"/>
      <c r="F330" s="513"/>
      <c r="G330" s="448"/>
      <c r="H330" s="458"/>
      <c r="I330" s="514"/>
      <c r="J330" s="448"/>
      <c r="K330" s="458"/>
      <c r="L330" s="458"/>
      <c r="M330" s="448"/>
      <c r="N330" s="458"/>
      <c r="O330" s="458"/>
      <c r="P330" s="448"/>
      <c r="Q330" s="458"/>
      <c r="R330" s="458"/>
      <c r="S330" s="448"/>
      <c r="T330" s="458"/>
      <c r="U330" s="515"/>
      <c r="V330" s="448"/>
      <c r="W330" s="458"/>
      <c r="X330" s="513"/>
      <c r="Y330" s="448"/>
      <c r="Z330" s="458"/>
      <c r="AA330" s="458"/>
      <c r="AB330" s="458"/>
      <c r="AC330" s="458"/>
      <c r="AD330" s="458"/>
      <c r="AE330" s="458"/>
      <c r="AF330" s="458"/>
      <c r="AG330" s="458"/>
      <c r="AH330" s="458"/>
      <c r="AI330" s="458"/>
      <c r="AJ330" s="458"/>
      <c r="AK330" s="458"/>
      <c r="AL330" s="458"/>
    </row>
    <row r="331">
      <c r="A331" s="447"/>
      <c r="B331" s="458"/>
      <c r="C331" s="458"/>
      <c r="D331" s="448"/>
      <c r="E331" s="458"/>
      <c r="F331" s="513"/>
      <c r="G331" s="448"/>
      <c r="H331" s="458"/>
      <c r="I331" s="514"/>
      <c r="J331" s="448"/>
      <c r="K331" s="458"/>
      <c r="L331" s="458"/>
      <c r="M331" s="448"/>
      <c r="N331" s="458"/>
      <c r="O331" s="458"/>
      <c r="P331" s="448"/>
      <c r="Q331" s="458"/>
      <c r="R331" s="458"/>
      <c r="S331" s="448"/>
      <c r="T331" s="458"/>
      <c r="U331" s="515"/>
      <c r="V331" s="448"/>
      <c r="W331" s="458"/>
      <c r="X331" s="513"/>
      <c r="Y331" s="448"/>
      <c r="Z331" s="458"/>
      <c r="AA331" s="458"/>
      <c r="AB331" s="458"/>
      <c r="AC331" s="458"/>
      <c r="AD331" s="458"/>
      <c r="AE331" s="458"/>
      <c r="AF331" s="458"/>
      <c r="AG331" s="458"/>
      <c r="AH331" s="458"/>
      <c r="AI331" s="458"/>
      <c r="AJ331" s="458"/>
      <c r="AK331" s="458"/>
      <c r="AL331" s="458"/>
    </row>
    <row r="332">
      <c r="A332" s="447"/>
      <c r="B332" s="458"/>
      <c r="C332" s="458"/>
      <c r="D332" s="448"/>
      <c r="E332" s="458"/>
      <c r="F332" s="513"/>
      <c r="G332" s="448"/>
      <c r="H332" s="458"/>
      <c r="I332" s="514"/>
      <c r="J332" s="448"/>
      <c r="K332" s="458"/>
      <c r="L332" s="458"/>
      <c r="M332" s="448"/>
      <c r="N332" s="458"/>
      <c r="O332" s="458"/>
      <c r="P332" s="448"/>
      <c r="Q332" s="458"/>
      <c r="R332" s="458"/>
      <c r="S332" s="448"/>
      <c r="T332" s="458"/>
      <c r="U332" s="515"/>
      <c r="V332" s="448"/>
      <c r="W332" s="458"/>
      <c r="X332" s="513"/>
      <c r="Y332" s="448"/>
      <c r="Z332" s="458"/>
      <c r="AA332" s="458"/>
      <c r="AB332" s="458"/>
      <c r="AC332" s="458"/>
      <c r="AD332" s="458"/>
      <c r="AE332" s="458"/>
      <c r="AF332" s="458"/>
      <c r="AG332" s="458"/>
      <c r="AH332" s="458"/>
      <c r="AI332" s="458"/>
      <c r="AJ332" s="458"/>
      <c r="AK332" s="458"/>
      <c r="AL332" s="458"/>
    </row>
    <row r="333">
      <c r="A333" s="447"/>
      <c r="B333" s="458"/>
      <c r="C333" s="458"/>
      <c r="D333" s="448"/>
      <c r="E333" s="458"/>
      <c r="F333" s="513"/>
      <c r="G333" s="448"/>
      <c r="H333" s="458"/>
      <c r="I333" s="514"/>
      <c r="J333" s="448"/>
      <c r="K333" s="458"/>
      <c r="L333" s="458"/>
      <c r="M333" s="448"/>
      <c r="N333" s="458"/>
      <c r="O333" s="458"/>
      <c r="P333" s="448"/>
      <c r="Q333" s="458"/>
      <c r="R333" s="458"/>
      <c r="S333" s="448"/>
      <c r="T333" s="458"/>
      <c r="U333" s="515"/>
      <c r="V333" s="448"/>
      <c r="W333" s="458"/>
      <c r="X333" s="513"/>
      <c r="Y333" s="44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</row>
    <row r="334">
      <c r="A334" s="447"/>
      <c r="B334" s="458"/>
      <c r="C334" s="458"/>
      <c r="D334" s="448"/>
      <c r="E334" s="458"/>
      <c r="F334" s="513"/>
      <c r="G334" s="448"/>
      <c r="H334" s="458"/>
      <c r="I334" s="514"/>
      <c r="J334" s="448"/>
      <c r="K334" s="458"/>
      <c r="L334" s="458"/>
      <c r="M334" s="448"/>
      <c r="N334" s="458"/>
      <c r="O334" s="458"/>
      <c r="P334" s="448"/>
      <c r="Q334" s="458"/>
      <c r="R334" s="458"/>
      <c r="S334" s="448"/>
      <c r="T334" s="458"/>
      <c r="U334" s="515"/>
      <c r="V334" s="448"/>
      <c r="W334" s="458"/>
      <c r="X334" s="513"/>
      <c r="Y334" s="448"/>
      <c r="Z334" s="458"/>
      <c r="AA334" s="458"/>
      <c r="AB334" s="458"/>
      <c r="AC334" s="458"/>
      <c r="AD334" s="458"/>
      <c r="AE334" s="458"/>
      <c r="AF334" s="458"/>
      <c r="AG334" s="458"/>
      <c r="AH334" s="458"/>
      <c r="AI334" s="458"/>
      <c r="AJ334" s="458"/>
      <c r="AK334" s="458"/>
      <c r="AL334" s="458"/>
    </row>
    <row r="335">
      <c r="A335" s="447"/>
      <c r="B335" s="458"/>
      <c r="C335" s="458"/>
      <c r="D335" s="448"/>
      <c r="E335" s="458"/>
      <c r="F335" s="513"/>
      <c r="G335" s="448"/>
      <c r="H335" s="458"/>
      <c r="I335" s="514"/>
      <c r="J335" s="448"/>
      <c r="K335" s="458"/>
      <c r="L335" s="458"/>
      <c r="M335" s="448"/>
      <c r="N335" s="458"/>
      <c r="O335" s="458"/>
      <c r="P335" s="448"/>
      <c r="Q335" s="458"/>
      <c r="R335" s="458"/>
      <c r="S335" s="448"/>
      <c r="T335" s="458"/>
      <c r="U335" s="515"/>
      <c r="V335" s="448"/>
      <c r="W335" s="458"/>
      <c r="X335" s="513"/>
      <c r="Y335" s="448"/>
      <c r="Z335" s="458"/>
      <c r="AA335" s="458"/>
      <c r="AB335" s="458"/>
      <c r="AC335" s="458"/>
      <c r="AD335" s="458"/>
      <c r="AE335" s="458"/>
      <c r="AF335" s="458"/>
      <c r="AG335" s="458"/>
      <c r="AH335" s="458"/>
      <c r="AI335" s="458"/>
      <c r="AJ335" s="458"/>
      <c r="AK335" s="458"/>
      <c r="AL335" s="458"/>
    </row>
    <row r="336">
      <c r="A336" s="447"/>
      <c r="B336" s="458"/>
      <c r="C336" s="458"/>
      <c r="D336" s="448"/>
      <c r="E336" s="458"/>
      <c r="F336" s="513"/>
      <c r="G336" s="448"/>
      <c r="H336" s="458"/>
      <c r="I336" s="514"/>
      <c r="J336" s="448"/>
      <c r="K336" s="458"/>
      <c r="L336" s="458"/>
      <c r="M336" s="448"/>
      <c r="N336" s="458"/>
      <c r="O336" s="458"/>
      <c r="P336" s="448"/>
      <c r="Q336" s="458"/>
      <c r="R336" s="458"/>
      <c r="S336" s="448"/>
      <c r="T336" s="458"/>
      <c r="U336" s="515"/>
      <c r="V336" s="448"/>
      <c r="W336" s="458"/>
      <c r="X336" s="513"/>
      <c r="Y336" s="448"/>
      <c r="Z336" s="458"/>
      <c r="AA336" s="458"/>
      <c r="AB336" s="458"/>
      <c r="AC336" s="458"/>
      <c r="AD336" s="458"/>
      <c r="AE336" s="458"/>
      <c r="AF336" s="458"/>
      <c r="AG336" s="458"/>
      <c r="AH336" s="458"/>
      <c r="AI336" s="458"/>
      <c r="AJ336" s="458"/>
      <c r="AK336" s="458"/>
      <c r="AL336" s="458"/>
    </row>
    <row r="337">
      <c r="A337" s="447"/>
      <c r="B337" s="458"/>
      <c r="C337" s="458"/>
      <c r="D337" s="448"/>
      <c r="E337" s="458"/>
      <c r="F337" s="513"/>
      <c r="G337" s="448"/>
      <c r="H337" s="458"/>
      <c r="I337" s="514"/>
      <c r="J337" s="448"/>
      <c r="K337" s="458"/>
      <c r="L337" s="458"/>
      <c r="M337" s="448"/>
      <c r="N337" s="458"/>
      <c r="O337" s="458"/>
      <c r="P337" s="448"/>
      <c r="Q337" s="458"/>
      <c r="R337" s="458"/>
      <c r="S337" s="448"/>
      <c r="T337" s="458"/>
      <c r="U337" s="515"/>
      <c r="V337" s="448"/>
      <c r="W337" s="458"/>
      <c r="X337" s="513"/>
      <c r="Y337" s="448"/>
      <c r="Z337" s="458"/>
      <c r="AA337" s="458"/>
      <c r="AB337" s="458"/>
      <c r="AC337" s="458"/>
      <c r="AD337" s="458"/>
      <c r="AE337" s="458"/>
      <c r="AF337" s="458"/>
      <c r="AG337" s="458"/>
      <c r="AH337" s="458"/>
      <c r="AI337" s="458"/>
      <c r="AJ337" s="458"/>
      <c r="AK337" s="458"/>
      <c r="AL337" s="458"/>
    </row>
    <row r="338">
      <c r="A338" s="447"/>
      <c r="B338" s="458"/>
      <c r="C338" s="458"/>
      <c r="D338" s="448"/>
      <c r="E338" s="458"/>
      <c r="F338" s="513"/>
      <c r="G338" s="448"/>
      <c r="H338" s="458"/>
      <c r="I338" s="514"/>
      <c r="J338" s="448"/>
      <c r="K338" s="458"/>
      <c r="L338" s="458"/>
      <c r="M338" s="448"/>
      <c r="N338" s="458"/>
      <c r="O338" s="458"/>
      <c r="P338" s="448"/>
      <c r="Q338" s="458"/>
      <c r="R338" s="458"/>
      <c r="S338" s="448"/>
      <c r="T338" s="458"/>
      <c r="U338" s="515"/>
      <c r="V338" s="448"/>
      <c r="W338" s="458"/>
      <c r="X338" s="513"/>
      <c r="Y338" s="448"/>
      <c r="Z338" s="458"/>
      <c r="AA338" s="458"/>
      <c r="AB338" s="458"/>
      <c r="AC338" s="458"/>
      <c r="AD338" s="458"/>
      <c r="AE338" s="458"/>
      <c r="AF338" s="458"/>
      <c r="AG338" s="458"/>
      <c r="AH338" s="458"/>
      <c r="AI338" s="458"/>
      <c r="AJ338" s="458"/>
      <c r="AK338" s="458"/>
      <c r="AL338" s="458"/>
    </row>
    <row r="339">
      <c r="A339" s="447"/>
      <c r="B339" s="458"/>
      <c r="C339" s="458"/>
      <c r="D339" s="448"/>
      <c r="E339" s="458"/>
      <c r="F339" s="513"/>
      <c r="G339" s="448"/>
      <c r="H339" s="458"/>
      <c r="I339" s="514"/>
      <c r="J339" s="448"/>
      <c r="K339" s="458"/>
      <c r="L339" s="458"/>
      <c r="M339" s="448"/>
      <c r="N339" s="458"/>
      <c r="O339" s="458"/>
      <c r="P339" s="448"/>
      <c r="Q339" s="458"/>
      <c r="R339" s="458"/>
      <c r="S339" s="448"/>
      <c r="T339" s="458"/>
      <c r="U339" s="515"/>
      <c r="V339" s="448"/>
      <c r="W339" s="458"/>
      <c r="X339" s="513"/>
      <c r="Y339" s="448"/>
      <c r="Z339" s="458"/>
      <c r="AA339" s="458"/>
      <c r="AB339" s="458"/>
      <c r="AC339" s="458"/>
      <c r="AD339" s="458"/>
      <c r="AE339" s="458"/>
      <c r="AF339" s="458"/>
      <c r="AG339" s="458"/>
      <c r="AH339" s="458"/>
      <c r="AI339" s="458"/>
      <c r="AJ339" s="458"/>
      <c r="AK339" s="458"/>
      <c r="AL339" s="458"/>
    </row>
    <row r="340">
      <c r="A340" s="447"/>
      <c r="B340" s="458"/>
      <c r="C340" s="458"/>
      <c r="D340" s="448"/>
      <c r="E340" s="458"/>
      <c r="F340" s="513"/>
      <c r="G340" s="448"/>
      <c r="H340" s="458"/>
      <c r="I340" s="514"/>
      <c r="J340" s="448"/>
      <c r="K340" s="458"/>
      <c r="L340" s="458"/>
      <c r="M340" s="448"/>
      <c r="N340" s="458"/>
      <c r="O340" s="458"/>
      <c r="P340" s="448"/>
      <c r="Q340" s="458"/>
      <c r="R340" s="458"/>
      <c r="S340" s="448"/>
      <c r="T340" s="458"/>
      <c r="U340" s="515"/>
      <c r="V340" s="448"/>
      <c r="W340" s="458"/>
      <c r="X340" s="513"/>
      <c r="Y340" s="448"/>
      <c r="Z340" s="458"/>
      <c r="AA340" s="458"/>
      <c r="AB340" s="458"/>
      <c r="AC340" s="458"/>
      <c r="AD340" s="458"/>
      <c r="AE340" s="458"/>
      <c r="AF340" s="458"/>
      <c r="AG340" s="458"/>
      <c r="AH340" s="458"/>
      <c r="AI340" s="458"/>
      <c r="AJ340" s="458"/>
      <c r="AK340" s="458"/>
      <c r="AL340" s="458"/>
    </row>
    <row r="341">
      <c r="A341" s="447"/>
      <c r="B341" s="458"/>
      <c r="C341" s="458"/>
      <c r="D341" s="448"/>
      <c r="E341" s="458"/>
      <c r="F341" s="513"/>
      <c r="G341" s="448"/>
      <c r="H341" s="458"/>
      <c r="I341" s="514"/>
      <c r="J341" s="448"/>
      <c r="K341" s="458"/>
      <c r="L341" s="458"/>
      <c r="M341" s="448"/>
      <c r="N341" s="458"/>
      <c r="O341" s="458"/>
      <c r="P341" s="448"/>
      <c r="Q341" s="458"/>
      <c r="R341" s="458"/>
      <c r="S341" s="448"/>
      <c r="T341" s="458"/>
      <c r="U341" s="515"/>
      <c r="V341" s="448"/>
      <c r="W341" s="458"/>
      <c r="X341" s="513"/>
      <c r="Y341" s="448"/>
      <c r="Z341" s="458"/>
      <c r="AA341" s="458"/>
      <c r="AB341" s="458"/>
      <c r="AC341" s="458"/>
      <c r="AD341" s="458"/>
      <c r="AE341" s="458"/>
      <c r="AF341" s="458"/>
      <c r="AG341" s="458"/>
      <c r="AH341" s="458"/>
      <c r="AI341" s="458"/>
      <c r="AJ341" s="458"/>
      <c r="AK341" s="458"/>
      <c r="AL341" s="458"/>
    </row>
    <row r="342">
      <c r="A342" s="447"/>
      <c r="B342" s="458"/>
      <c r="C342" s="458"/>
      <c r="D342" s="448"/>
      <c r="E342" s="458"/>
      <c r="F342" s="513"/>
      <c r="G342" s="448"/>
      <c r="H342" s="458"/>
      <c r="I342" s="514"/>
      <c r="J342" s="448"/>
      <c r="K342" s="458"/>
      <c r="L342" s="458"/>
      <c r="M342" s="448"/>
      <c r="N342" s="458"/>
      <c r="O342" s="458"/>
      <c r="P342" s="448"/>
      <c r="Q342" s="458"/>
      <c r="R342" s="458"/>
      <c r="S342" s="448"/>
      <c r="T342" s="458"/>
      <c r="U342" s="515"/>
      <c r="V342" s="448"/>
      <c r="W342" s="458"/>
      <c r="X342" s="513"/>
      <c r="Y342" s="448"/>
      <c r="Z342" s="458"/>
      <c r="AA342" s="458"/>
      <c r="AB342" s="458"/>
      <c r="AC342" s="458"/>
      <c r="AD342" s="458"/>
      <c r="AE342" s="458"/>
      <c r="AF342" s="458"/>
      <c r="AG342" s="458"/>
      <c r="AH342" s="458"/>
      <c r="AI342" s="458"/>
      <c r="AJ342" s="458"/>
      <c r="AK342" s="458"/>
      <c r="AL342" s="458"/>
    </row>
    <row r="343">
      <c r="A343" s="447"/>
      <c r="B343" s="458"/>
      <c r="C343" s="458"/>
      <c r="D343" s="448"/>
      <c r="E343" s="458"/>
      <c r="F343" s="513"/>
      <c r="G343" s="448"/>
      <c r="H343" s="458"/>
      <c r="I343" s="514"/>
      <c r="J343" s="448"/>
      <c r="K343" s="458"/>
      <c r="L343" s="458"/>
      <c r="M343" s="448"/>
      <c r="N343" s="458"/>
      <c r="O343" s="458"/>
      <c r="P343" s="448"/>
      <c r="Q343" s="458"/>
      <c r="R343" s="458"/>
      <c r="S343" s="448"/>
      <c r="T343" s="458"/>
      <c r="U343" s="515"/>
      <c r="V343" s="448"/>
      <c r="W343" s="458"/>
      <c r="X343" s="513"/>
      <c r="Y343" s="448"/>
      <c r="Z343" s="458"/>
      <c r="AA343" s="458"/>
      <c r="AB343" s="458"/>
      <c r="AC343" s="458"/>
      <c r="AD343" s="458"/>
      <c r="AE343" s="458"/>
      <c r="AF343" s="458"/>
      <c r="AG343" s="458"/>
      <c r="AH343" s="458"/>
      <c r="AI343" s="458"/>
      <c r="AJ343" s="458"/>
      <c r="AK343" s="458"/>
      <c r="AL343" s="458"/>
    </row>
    <row r="344">
      <c r="A344" s="447"/>
      <c r="B344" s="458"/>
      <c r="C344" s="458"/>
      <c r="D344" s="448"/>
      <c r="E344" s="458"/>
      <c r="F344" s="513"/>
      <c r="G344" s="448"/>
      <c r="H344" s="458"/>
      <c r="I344" s="514"/>
      <c r="J344" s="448"/>
      <c r="K344" s="458"/>
      <c r="L344" s="458"/>
      <c r="M344" s="448"/>
      <c r="N344" s="458"/>
      <c r="O344" s="458"/>
      <c r="P344" s="448"/>
      <c r="Q344" s="458"/>
      <c r="R344" s="458"/>
      <c r="S344" s="448"/>
      <c r="T344" s="458"/>
      <c r="U344" s="515"/>
      <c r="V344" s="448"/>
      <c r="W344" s="458"/>
      <c r="X344" s="513"/>
      <c r="Y344" s="44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</row>
    <row r="345">
      <c r="A345" s="447"/>
      <c r="B345" s="458"/>
      <c r="C345" s="458"/>
      <c r="D345" s="448"/>
      <c r="E345" s="458"/>
      <c r="F345" s="513"/>
      <c r="G345" s="448"/>
      <c r="H345" s="458"/>
      <c r="I345" s="514"/>
      <c r="J345" s="448"/>
      <c r="K345" s="458"/>
      <c r="L345" s="458"/>
      <c r="M345" s="448"/>
      <c r="N345" s="458"/>
      <c r="O345" s="458"/>
      <c r="P345" s="448"/>
      <c r="Q345" s="458"/>
      <c r="R345" s="458"/>
      <c r="S345" s="448"/>
      <c r="T345" s="458"/>
      <c r="U345" s="515"/>
      <c r="V345" s="448"/>
      <c r="W345" s="458"/>
      <c r="X345" s="513"/>
      <c r="Y345" s="448"/>
      <c r="Z345" s="458"/>
      <c r="AA345" s="458"/>
      <c r="AB345" s="458"/>
      <c r="AC345" s="458"/>
      <c r="AD345" s="458"/>
      <c r="AE345" s="458"/>
      <c r="AF345" s="458"/>
      <c r="AG345" s="458"/>
      <c r="AH345" s="458"/>
      <c r="AI345" s="458"/>
      <c r="AJ345" s="458"/>
      <c r="AK345" s="458"/>
      <c r="AL345" s="458"/>
    </row>
    <row r="346">
      <c r="A346" s="447"/>
      <c r="B346" s="458"/>
      <c r="C346" s="458"/>
      <c r="D346" s="448"/>
      <c r="E346" s="458"/>
      <c r="F346" s="513"/>
      <c r="G346" s="448"/>
      <c r="H346" s="458"/>
      <c r="I346" s="514"/>
      <c r="J346" s="448"/>
      <c r="K346" s="458"/>
      <c r="L346" s="458"/>
      <c r="M346" s="448"/>
      <c r="N346" s="458"/>
      <c r="O346" s="458"/>
      <c r="P346" s="448"/>
      <c r="Q346" s="458"/>
      <c r="R346" s="458"/>
      <c r="S346" s="448"/>
      <c r="T346" s="458"/>
      <c r="U346" s="515"/>
      <c r="V346" s="448"/>
      <c r="W346" s="458"/>
      <c r="X346" s="513"/>
      <c r="Y346" s="448"/>
      <c r="Z346" s="458"/>
      <c r="AA346" s="458"/>
      <c r="AB346" s="458"/>
      <c r="AC346" s="458"/>
      <c r="AD346" s="458"/>
      <c r="AE346" s="458"/>
      <c r="AF346" s="458"/>
      <c r="AG346" s="458"/>
      <c r="AH346" s="458"/>
      <c r="AI346" s="458"/>
      <c r="AJ346" s="458"/>
      <c r="AK346" s="458"/>
      <c r="AL346" s="458"/>
    </row>
    <row r="347">
      <c r="A347" s="447"/>
      <c r="B347" s="458"/>
      <c r="C347" s="458"/>
      <c r="D347" s="448"/>
      <c r="E347" s="458"/>
      <c r="F347" s="513"/>
      <c r="G347" s="448"/>
      <c r="H347" s="458"/>
      <c r="I347" s="514"/>
      <c r="J347" s="448"/>
      <c r="K347" s="458"/>
      <c r="L347" s="458"/>
      <c r="M347" s="448"/>
      <c r="N347" s="458"/>
      <c r="O347" s="458"/>
      <c r="P347" s="448"/>
      <c r="Q347" s="458"/>
      <c r="R347" s="458"/>
      <c r="S347" s="448"/>
      <c r="T347" s="458"/>
      <c r="U347" s="515"/>
      <c r="V347" s="448"/>
      <c r="W347" s="458"/>
      <c r="X347" s="513"/>
      <c r="Y347" s="448"/>
      <c r="Z347" s="458"/>
      <c r="AA347" s="458"/>
      <c r="AB347" s="458"/>
      <c r="AC347" s="458"/>
      <c r="AD347" s="458"/>
      <c r="AE347" s="458"/>
      <c r="AF347" s="458"/>
      <c r="AG347" s="458"/>
      <c r="AH347" s="458"/>
      <c r="AI347" s="458"/>
      <c r="AJ347" s="458"/>
      <c r="AK347" s="458"/>
      <c r="AL347" s="458"/>
    </row>
    <row r="348">
      <c r="A348" s="447"/>
      <c r="B348" s="458"/>
      <c r="C348" s="458"/>
      <c r="D348" s="448"/>
      <c r="E348" s="458"/>
      <c r="F348" s="513"/>
      <c r="G348" s="448"/>
      <c r="H348" s="458"/>
      <c r="I348" s="514"/>
      <c r="J348" s="448"/>
      <c r="K348" s="458"/>
      <c r="L348" s="458"/>
      <c r="M348" s="448"/>
      <c r="N348" s="458"/>
      <c r="O348" s="458"/>
      <c r="P348" s="448"/>
      <c r="Q348" s="458"/>
      <c r="R348" s="458"/>
      <c r="S348" s="448"/>
      <c r="T348" s="458"/>
      <c r="U348" s="515"/>
      <c r="V348" s="448"/>
      <c r="W348" s="458"/>
      <c r="X348" s="513"/>
      <c r="Y348" s="448"/>
      <c r="Z348" s="458"/>
      <c r="AA348" s="458"/>
      <c r="AB348" s="458"/>
      <c r="AC348" s="458"/>
      <c r="AD348" s="458"/>
      <c r="AE348" s="458"/>
      <c r="AF348" s="458"/>
      <c r="AG348" s="458"/>
      <c r="AH348" s="458"/>
      <c r="AI348" s="458"/>
      <c r="AJ348" s="458"/>
      <c r="AK348" s="458"/>
      <c r="AL348" s="458"/>
    </row>
    <row r="349">
      <c r="A349" s="447"/>
      <c r="B349" s="458"/>
      <c r="C349" s="458"/>
      <c r="D349" s="448"/>
      <c r="E349" s="458"/>
      <c r="F349" s="513"/>
      <c r="G349" s="448"/>
      <c r="H349" s="458"/>
      <c r="I349" s="514"/>
      <c r="J349" s="448"/>
      <c r="K349" s="458"/>
      <c r="L349" s="458"/>
      <c r="M349" s="448"/>
      <c r="N349" s="458"/>
      <c r="O349" s="458"/>
      <c r="P349" s="448"/>
      <c r="Q349" s="458"/>
      <c r="R349" s="458"/>
      <c r="S349" s="448"/>
      <c r="T349" s="458"/>
      <c r="U349" s="515"/>
      <c r="V349" s="448"/>
      <c r="W349" s="458"/>
      <c r="X349" s="513"/>
      <c r="Y349" s="448"/>
      <c r="Z349" s="458"/>
      <c r="AA349" s="458"/>
      <c r="AB349" s="458"/>
      <c r="AC349" s="458"/>
      <c r="AD349" s="458"/>
      <c r="AE349" s="458"/>
      <c r="AF349" s="458"/>
      <c r="AG349" s="458"/>
      <c r="AH349" s="458"/>
      <c r="AI349" s="458"/>
      <c r="AJ349" s="458"/>
      <c r="AK349" s="458"/>
      <c r="AL349" s="458"/>
    </row>
    <row r="350">
      <c r="A350" s="447"/>
      <c r="B350" s="458"/>
      <c r="C350" s="458"/>
      <c r="D350" s="448"/>
      <c r="E350" s="458"/>
      <c r="F350" s="513"/>
      <c r="G350" s="448"/>
      <c r="H350" s="458"/>
      <c r="I350" s="514"/>
      <c r="J350" s="448"/>
      <c r="K350" s="458"/>
      <c r="L350" s="458"/>
      <c r="M350" s="448"/>
      <c r="N350" s="458"/>
      <c r="O350" s="458"/>
      <c r="P350" s="448"/>
      <c r="Q350" s="458"/>
      <c r="R350" s="458"/>
      <c r="S350" s="448"/>
      <c r="T350" s="458"/>
      <c r="U350" s="515"/>
      <c r="V350" s="448"/>
      <c r="W350" s="458"/>
      <c r="X350" s="513"/>
      <c r="Y350" s="448"/>
      <c r="Z350" s="458"/>
      <c r="AA350" s="458"/>
      <c r="AB350" s="458"/>
      <c r="AC350" s="458"/>
      <c r="AD350" s="458"/>
      <c r="AE350" s="458"/>
      <c r="AF350" s="458"/>
      <c r="AG350" s="458"/>
      <c r="AH350" s="458"/>
      <c r="AI350" s="458"/>
      <c r="AJ350" s="458"/>
      <c r="AK350" s="458"/>
      <c r="AL350" s="458"/>
    </row>
    <row r="351">
      <c r="A351" s="447"/>
      <c r="B351" s="458"/>
      <c r="C351" s="458"/>
      <c r="D351" s="448"/>
      <c r="E351" s="458"/>
      <c r="F351" s="513"/>
      <c r="G351" s="448"/>
      <c r="H351" s="458"/>
      <c r="I351" s="514"/>
      <c r="J351" s="448"/>
      <c r="K351" s="458"/>
      <c r="L351" s="458"/>
      <c r="M351" s="448"/>
      <c r="N351" s="458"/>
      <c r="O351" s="458"/>
      <c r="P351" s="448"/>
      <c r="Q351" s="458"/>
      <c r="R351" s="458"/>
      <c r="S351" s="448"/>
      <c r="T351" s="458"/>
      <c r="U351" s="515"/>
      <c r="V351" s="448"/>
      <c r="W351" s="458"/>
      <c r="X351" s="513"/>
      <c r="Y351" s="448"/>
      <c r="Z351" s="458"/>
      <c r="AA351" s="458"/>
      <c r="AB351" s="458"/>
      <c r="AC351" s="458"/>
      <c r="AD351" s="458"/>
      <c r="AE351" s="458"/>
      <c r="AF351" s="458"/>
      <c r="AG351" s="458"/>
      <c r="AH351" s="458"/>
      <c r="AI351" s="458"/>
      <c r="AJ351" s="458"/>
      <c r="AK351" s="458"/>
      <c r="AL351" s="458"/>
    </row>
    <row r="352">
      <c r="A352" s="447"/>
      <c r="B352" s="458"/>
      <c r="C352" s="458"/>
      <c r="D352" s="448"/>
      <c r="E352" s="458"/>
      <c r="F352" s="513"/>
      <c r="G352" s="448"/>
      <c r="H352" s="458"/>
      <c r="I352" s="514"/>
      <c r="J352" s="448"/>
      <c r="K352" s="458"/>
      <c r="L352" s="458"/>
      <c r="M352" s="448"/>
      <c r="N352" s="458"/>
      <c r="O352" s="458"/>
      <c r="P352" s="448"/>
      <c r="Q352" s="458"/>
      <c r="R352" s="458"/>
      <c r="S352" s="448"/>
      <c r="T352" s="458"/>
      <c r="U352" s="515"/>
      <c r="V352" s="448"/>
      <c r="W352" s="458"/>
      <c r="X352" s="513"/>
      <c r="Y352" s="448"/>
      <c r="Z352" s="458"/>
      <c r="AA352" s="458"/>
      <c r="AB352" s="458"/>
      <c r="AC352" s="458"/>
      <c r="AD352" s="458"/>
      <c r="AE352" s="458"/>
      <c r="AF352" s="458"/>
      <c r="AG352" s="458"/>
      <c r="AH352" s="458"/>
      <c r="AI352" s="458"/>
      <c r="AJ352" s="458"/>
      <c r="AK352" s="458"/>
      <c r="AL352" s="458"/>
    </row>
    <row r="353">
      <c r="A353" s="447"/>
      <c r="B353" s="458"/>
      <c r="C353" s="458"/>
      <c r="D353" s="448"/>
      <c r="E353" s="458"/>
      <c r="F353" s="513"/>
      <c r="G353" s="448"/>
      <c r="H353" s="458"/>
      <c r="I353" s="514"/>
      <c r="J353" s="448"/>
      <c r="K353" s="458"/>
      <c r="L353" s="458"/>
      <c r="M353" s="448"/>
      <c r="N353" s="458"/>
      <c r="O353" s="458"/>
      <c r="P353" s="448"/>
      <c r="Q353" s="458"/>
      <c r="R353" s="458"/>
      <c r="S353" s="448"/>
      <c r="T353" s="458"/>
      <c r="U353" s="515"/>
      <c r="V353" s="448"/>
      <c r="W353" s="458"/>
      <c r="X353" s="513"/>
      <c r="Y353" s="448"/>
      <c r="Z353" s="458"/>
      <c r="AA353" s="458"/>
      <c r="AB353" s="458"/>
      <c r="AC353" s="458"/>
      <c r="AD353" s="458"/>
      <c r="AE353" s="458"/>
      <c r="AF353" s="458"/>
      <c r="AG353" s="458"/>
      <c r="AH353" s="458"/>
      <c r="AI353" s="458"/>
      <c r="AJ353" s="458"/>
      <c r="AK353" s="458"/>
      <c r="AL353" s="458"/>
    </row>
    <row r="354">
      <c r="A354" s="447"/>
      <c r="B354" s="458"/>
      <c r="C354" s="458"/>
      <c r="D354" s="448"/>
      <c r="E354" s="458"/>
      <c r="F354" s="513"/>
      <c r="G354" s="448"/>
      <c r="H354" s="458"/>
      <c r="I354" s="514"/>
      <c r="J354" s="448"/>
      <c r="K354" s="458"/>
      <c r="L354" s="458"/>
      <c r="M354" s="448"/>
      <c r="N354" s="458"/>
      <c r="O354" s="458"/>
      <c r="P354" s="448"/>
      <c r="Q354" s="458"/>
      <c r="R354" s="458"/>
      <c r="S354" s="448"/>
      <c r="T354" s="458"/>
      <c r="U354" s="515"/>
      <c r="V354" s="448"/>
      <c r="W354" s="458"/>
      <c r="X354" s="513"/>
      <c r="Y354" s="448"/>
      <c r="Z354" s="458"/>
      <c r="AA354" s="458"/>
      <c r="AB354" s="458"/>
      <c r="AC354" s="458"/>
      <c r="AD354" s="458"/>
      <c r="AE354" s="458"/>
      <c r="AF354" s="458"/>
      <c r="AG354" s="458"/>
      <c r="AH354" s="458"/>
      <c r="AI354" s="458"/>
      <c r="AJ354" s="458"/>
      <c r="AK354" s="458"/>
      <c r="AL354" s="458"/>
    </row>
    <row r="355">
      <c r="A355" s="447"/>
      <c r="B355" s="458"/>
      <c r="C355" s="458"/>
      <c r="D355" s="448"/>
      <c r="E355" s="458"/>
      <c r="F355" s="513"/>
      <c r="G355" s="448"/>
      <c r="H355" s="458"/>
      <c r="I355" s="514"/>
      <c r="J355" s="448"/>
      <c r="K355" s="458"/>
      <c r="L355" s="458"/>
      <c r="M355" s="448"/>
      <c r="N355" s="458"/>
      <c r="O355" s="458"/>
      <c r="P355" s="448"/>
      <c r="Q355" s="458"/>
      <c r="R355" s="458"/>
      <c r="S355" s="448"/>
      <c r="T355" s="458"/>
      <c r="U355" s="515"/>
      <c r="V355" s="448"/>
      <c r="W355" s="458"/>
      <c r="X355" s="513"/>
      <c r="Y355" s="44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</row>
    <row r="356">
      <c r="A356" s="447"/>
      <c r="B356" s="458"/>
      <c r="C356" s="458"/>
      <c r="D356" s="448"/>
      <c r="E356" s="458"/>
      <c r="F356" s="513"/>
      <c r="G356" s="448"/>
      <c r="H356" s="458"/>
      <c r="I356" s="514"/>
      <c r="J356" s="448"/>
      <c r="K356" s="458"/>
      <c r="L356" s="458"/>
      <c r="M356" s="448"/>
      <c r="N356" s="458"/>
      <c r="O356" s="458"/>
      <c r="P356" s="448"/>
      <c r="Q356" s="458"/>
      <c r="R356" s="458"/>
      <c r="S356" s="448"/>
      <c r="T356" s="458"/>
      <c r="U356" s="515"/>
      <c r="V356" s="448"/>
      <c r="W356" s="458"/>
      <c r="X356" s="513"/>
      <c r="Y356" s="448"/>
      <c r="Z356" s="458"/>
      <c r="AA356" s="458"/>
      <c r="AB356" s="458"/>
      <c r="AC356" s="458"/>
      <c r="AD356" s="458"/>
      <c r="AE356" s="458"/>
      <c r="AF356" s="458"/>
      <c r="AG356" s="458"/>
      <c r="AH356" s="458"/>
      <c r="AI356" s="458"/>
      <c r="AJ356" s="458"/>
      <c r="AK356" s="458"/>
      <c r="AL356" s="458"/>
    </row>
    <row r="357">
      <c r="A357" s="447"/>
      <c r="B357" s="458"/>
      <c r="C357" s="458"/>
      <c r="D357" s="448"/>
      <c r="E357" s="458"/>
      <c r="F357" s="513"/>
      <c r="G357" s="448"/>
      <c r="H357" s="458"/>
      <c r="I357" s="514"/>
      <c r="J357" s="448"/>
      <c r="K357" s="458"/>
      <c r="L357" s="458"/>
      <c r="M357" s="448"/>
      <c r="N357" s="458"/>
      <c r="O357" s="458"/>
      <c r="P357" s="448"/>
      <c r="Q357" s="458"/>
      <c r="R357" s="458"/>
      <c r="S357" s="448"/>
      <c r="T357" s="458"/>
      <c r="U357" s="515"/>
      <c r="V357" s="448"/>
      <c r="W357" s="458"/>
      <c r="X357" s="513"/>
      <c r="Y357" s="448"/>
      <c r="Z357" s="458"/>
      <c r="AA357" s="458"/>
      <c r="AB357" s="458"/>
      <c r="AC357" s="458"/>
      <c r="AD357" s="458"/>
      <c r="AE357" s="458"/>
      <c r="AF357" s="458"/>
      <c r="AG357" s="458"/>
      <c r="AH357" s="458"/>
      <c r="AI357" s="458"/>
      <c r="AJ357" s="458"/>
      <c r="AK357" s="458"/>
      <c r="AL357" s="458"/>
    </row>
    <row r="358">
      <c r="A358" s="447"/>
      <c r="B358" s="458"/>
      <c r="C358" s="458"/>
      <c r="D358" s="448"/>
      <c r="E358" s="458"/>
      <c r="F358" s="513"/>
      <c r="G358" s="448"/>
      <c r="H358" s="458"/>
      <c r="I358" s="514"/>
      <c r="J358" s="448"/>
      <c r="K358" s="458"/>
      <c r="L358" s="458"/>
      <c r="M358" s="448"/>
      <c r="N358" s="458"/>
      <c r="O358" s="458"/>
      <c r="P358" s="448"/>
      <c r="Q358" s="458"/>
      <c r="R358" s="458"/>
      <c r="S358" s="448"/>
      <c r="T358" s="458"/>
      <c r="U358" s="515"/>
      <c r="V358" s="448"/>
      <c r="W358" s="458"/>
      <c r="X358" s="513"/>
      <c r="Y358" s="448"/>
      <c r="Z358" s="458"/>
      <c r="AA358" s="458"/>
      <c r="AB358" s="458"/>
      <c r="AC358" s="458"/>
      <c r="AD358" s="458"/>
      <c r="AE358" s="458"/>
      <c r="AF358" s="458"/>
      <c r="AG358" s="458"/>
      <c r="AH358" s="458"/>
      <c r="AI358" s="458"/>
      <c r="AJ358" s="458"/>
      <c r="AK358" s="458"/>
      <c r="AL358" s="458"/>
    </row>
    <row r="359">
      <c r="A359" s="447"/>
      <c r="B359" s="458"/>
      <c r="C359" s="458"/>
      <c r="D359" s="448"/>
      <c r="E359" s="458"/>
      <c r="F359" s="513"/>
      <c r="G359" s="448"/>
      <c r="H359" s="458"/>
      <c r="I359" s="514"/>
      <c r="J359" s="448"/>
      <c r="K359" s="458"/>
      <c r="L359" s="458"/>
      <c r="M359" s="448"/>
      <c r="N359" s="458"/>
      <c r="O359" s="458"/>
      <c r="P359" s="448"/>
      <c r="Q359" s="458"/>
      <c r="R359" s="458"/>
      <c r="S359" s="448"/>
      <c r="T359" s="458"/>
      <c r="U359" s="515"/>
      <c r="V359" s="448"/>
      <c r="W359" s="458"/>
      <c r="X359" s="513"/>
      <c r="Y359" s="448"/>
      <c r="Z359" s="458"/>
      <c r="AA359" s="458"/>
      <c r="AB359" s="458"/>
      <c r="AC359" s="458"/>
      <c r="AD359" s="458"/>
      <c r="AE359" s="458"/>
      <c r="AF359" s="458"/>
      <c r="AG359" s="458"/>
      <c r="AH359" s="458"/>
      <c r="AI359" s="458"/>
      <c r="AJ359" s="458"/>
      <c r="AK359" s="458"/>
      <c r="AL359" s="458"/>
    </row>
    <row r="360">
      <c r="A360" s="447"/>
      <c r="B360" s="458"/>
      <c r="C360" s="458"/>
      <c r="D360" s="448"/>
      <c r="E360" s="458"/>
      <c r="F360" s="513"/>
      <c r="G360" s="448"/>
      <c r="H360" s="458"/>
      <c r="I360" s="514"/>
      <c r="J360" s="448"/>
      <c r="K360" s="458"/>
      <c r="L360" s="458"/>
      <c r="M360" s="448"/>
      <c r="N360" s="458"/>
      <c r="O360" s="458"/>
      <c r="P360" s="448"/>
      <c r="Q360" s="458"/>
      <c r="R360" s="458"/>
      <c r="S360" s="448"/>
      <c r="T360" s="458"/>
      <c r="U360" s="515"/>
      <c r="V360" s="448"/>
      <c r="W360" s="458"/>
      <c r="X360" s="513"/>
      <c r="Y360" s="448"/>
      <c r="Z360" s="458"/>
      <c r="AA360" s="458"/>
      <c r="AB360" s="458"/>
      <c r="AC360" s="458"/>
      <c r="AD360" s="458"/>
      <c r="AE360" s="458"/>
      <c r="AF360" s="458"/>
      <c r="AG360" s="458"/>
      <c r="AH360" s="458"/>
      <c r="AI360" s="458"/>
      <c r="AJ360" s="458"/>
      <c r="AK360" s="458"/>
      <c r="AL360" s="458"/>
    </row>
    <row r="361">
      <c r="A361" s="447"/>
      <c r="B361" s="458"/>
      <c r="C361" s="458"/>
      <c r="D361" s="448"/>
      <c r="E361" s="458"/>
      <c r="F361" s="513"/>
      <c r="G361" s="448"/>
      <c r="H361" s="458"/>
      <c r="I361" s="514"/>
      <c r="J361" s="448"/>
      <c r="K361" s="458"/>
      <c r="L361" s="458"/>
      <c r="M361" s="448"/>
      <c r="N361" s="458"/>
      <c r="O361" s="458"/>
      <c r="P361" s="448"/>
      <c r="Q361" s="458"/>
      <c r="R361" s="458"/>
      <c r="S361" s="448"/>
      <c r="T361" s="458"/>
      <c r="U361" s="515"/>
      <c r="V361" s="448"/>
      <c r="W361" s="458"/>
      <c r="X361" s="513"/>
      <c r="Y361" s="448"/>
      <c r="Z361" s="458"/>
      <c r="AA361" s="458"/>
      <c r="AB361" s="458"/>
      <c r="AC361" s="458"/>
      <c r="AD361" s="458"/>
      <c r="AE361" s="458"/>
      <c r="AF361" s="458"/>
      <c r="AG361" s="458"/>
      <c r="AH361" s="458"/>
      <c r="AI361" s="458"/>
      <c r="AJ361" s="458"/>
      <c r="AK361" s="458"/>
      <c r="AL361" s="458"/>
    </row>
    <row r="362">
      <c r="A362" s="447"/>
      <c r="B362" s="458"/>
      <c r="C362" s="458"/>
      <c r="D362" s="448"/>
      <c r="E362" s="458"/>
      <c r="F362" s="513"/>
      <c r="G362" s="448"/>
      <c r="H362" s="458"/>
      <c r="I362" s="514"/>
      <c r="J362" s="448"/>
      <c r="K362" s="458"/>
      <c r="L362" s="458"/>
      <c r="M362" s="448"/>
      <c r="N362" s="458"/>
      <c r="O362" s="458"/>
      <c r="P362" s="448"/>
      <c r="Q362" s="458"/>
      <c r="R362" s="458"/>
      <c r="S362" s="448"/>
      <c r="T362" s="458"/>
      <c r="U362" s="515"/>
      <c r="V362" s="448"/>
      <c r="W362" s="458"/>
      <c r="X362" s="513"/>
      <c r="Y362" s="448"/>
      <c r="Z362" s="458"/>
      <c r="AA362" s="458"/>
      <c r="AB362" s="458"/>
      <c r="AC362" s="458"/>
      <c r="AD362" s="458"/>
      <c r="AE362" s="458"/>
      <c r="AF362" s="458"/>
      <c r="AG362" s="458"/>
      <c r="AH362" s="458"/>
      <c r="AI362" s="458"/>
      <c r="AJ362" s="458"/>
      <c r="AK362" s="458"/>
      <c r="AL362" s="458"/>
    </row>
    <row r="363">
      <c r="A363" s="447"/>
      <c r="B363" s="458"/>
      <c r="C363" s="458"/>
      <c r="D363" s="448"/>
      <c r="E363" s="458"/>
      <c r="F363" s="513"/>
      <c r="G363" s="448"/>
      <c r="H363" s="458"/>
      <c r="I363" s="514"/>
      <c r="J363" s="448"/>
      <c r="K363" s="458"/>
      <c r="L363" s="458"/>
      <c r="M363" s="448"/>
      <c r="N363" s="458"/>
      <c r="O363" s="458"/>
      <c r="P363" s="448"/>
      <c r="Q363" s="458"/>
      <c r="R363" s="458"/>
      <c r="S363" s="448"/>
      <c r="T363" s="458"/>
      <c r="U363" s="515"/>
      <c r="V363" s="448"/>
      <c r="W363" s="458"/>
      <c r="X363" s="513"/>
      <c r="Y363" s="448"/>
      <c r="Z363" s="458"/>
      <c r="AA363" s="458"/>
      <c r="AB363" s="458"/>
      <c r="AC363" s="458"/>
      <c r="AD363" s="458"/>
      <c r="AE363" s="458"/>
      <c r="AF363" s="458"/>
      <c r="AG363" s="458"/>
      <c r="AH363" s="458"/>
      <c r="AI363" s="458"/>
      <c r="AJ363" s="458"/>
      <c r="AK363" s="458"/>
      <c r="AL363" s="458"/>
    </row>
    <row r="364">
      <c r="A364" s="447"/>
      <c r="B364" s="458"/>
      <c r="C364" s="458"/>
      <c r="D364" s="448"/>
      <c r="E364" s="458"/>
      <c r="F364" s="513"/>
      <c r="G364" s="448"/>
      <c r="H364" s="458"/>
      <c r="I364" s="514"/>
      <c r="J364" s="448"/>
      <c r="K364" s="458"/>
      <c r="L364" s="458"/>
      <c r="M364" s="448"/>
      <c r="N364" s="458"/>
      <c r="O364" s="458"/>
      <c r="P364" s="448"/>
      <c r="Q364" s="458"/>
      <c r="R364" s="458"/>
      <c r="S364" s="448"/>
      <c r="T364" s="458"/>
      <c r="U364" s="515"/>
      <c r="V364" s="448"/>
      <c r="W364" s="458"/>
      <c r="X364" s="513"/>
      <c r="Y364" s="448"/>
      <c r="Z364" s="458"/>
      <c r="AA364" s="458"/>
      <c r="AB364" s="458"/>
      <c r="AC364" s="458"/>
      <c r="AD364" s="458"/>
      <c r="AE364" s="458"/>
      <c r="AF364" s="458"/>
      <c r="AG364" s="458"/>
      <c r="AH364" s="458"/>
      <c r="AI364" s="458"/>
      <c r="AJ364" s="458"/>
      <c r="AK364" s="458"/>
      <c r="AL364" s="458"/>
    </row>
    <row r="365">
      <c r="A365" s="447"/>
      <c r="B365" s="458"/>
      <c r="C365" s="458"/>
      <c r="D365" s="448"/>
      <c r="E365" s="458"/>
      <c r="F365" s="513"/>
      <c r="G365" s="448"/>
      <c r="H365" s="458"/>
      <c r="I365" s="514"/>
      <c r="J365" s="448"/>
      <c r="K365" s="458"/>
      <c r="L365" s="458"/>
      <c r="M365" s="448"/>
      <c r="N365" s="458"/>
      <c r="O365" s="458"/>
      <c r="P365" s="448"/>
      <c r="Q365" s="458"/>
      <c r="R365" s="458"/>
      <c r="S365" s="448"/>
      <c r="T365" s="458"/>
      <c r="U365" s="515"/>
      <c r="V365" s="448"/>
      <c r="W365" s="458"/>
      <c r="X365" s="513"/>
      <c r="Y365" s="448"/>
      <c r="Z365" s="458"/>
      <c r="AA365" s="458"/>
      <c r="AB365" s="458"/>
      <c r="AC365" s="458"/>
      <c r="AD365" s="458"/>
      <c r="AE365" s="458"/>
      <c r="AF365" s="458"/>
      <c r="AG365" s="458"/>
      <c r="AH365" s="458"/>
      <c r="AI365" s="458"/>
      <c r="AJ365" s="458"/>
      <c r="AK365" s="458"/>
      <c r="AL365" s="458"/>
    </row>
    <row r="366">
      <c r="A366" s="447"/>
      <c r="B366" s="458"/>
      <c r="C366" s="458"/>
      <c r="D366" s="448"/>
      <c r="E366" s="458"/>
      <c r="F366" s="513"/>
      <c r="G366" s="448"/>
      <c r="H366" s="458"/>
      <c r="I366" s="514"/>
      <c r="J366" s="448"/>
      <c r="K366" s="458"/>
      <c r="L366" s="458"/>
      <c r="M366" s="448"/>
      <c r="N366" s="458"/>
      <c r="O366" s="458"/>
      <c r="P366" s="448"/>
      <c r="Q366" s="458"/>
      <c r="R366" s="458"/>
      <c r="S366" s="448"/>
      <c r="T366" s="458"/>
      <c r="U366" s="515"/>
      <c r="V366" s="448"/>
      <c r="W366" s="458"/>
      <c r="X366" s="513"/>
      <c r="Y366" s="44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</row>
    <row r="367">
      <c r="A367" s="447"/>
      <c r="B367" s="458"/>
      <c r="C367" s="458"/>
      <c r="D367" s="448"/>
      <c r="E367" s="458"/>
      <c r="F367" s="513"/>
      <c r="G367" s="448"/>
      <c r="H367" s="458"/>
      <c r="I367" s="514"/>
      <c r="J367" s="448"/>
      <c r="K367" s="458"/>
      <c r="L367" s="458"/>
      <c r="M367" s="448"/>
      <c r="N367" s="458"/>
      <c r="O367" s="458"/>
      <c r="P367" s="448"/>
      <c r="Q367" s="458"/>
      <c r="R367" s="458"/>
      <c r="S367" s="448"/>
      <c r="T367" s="458"/>
      <c r="U367" s="515"/>
      <c r="V367" s="448"/>
      <c r="W367" s="458"/>
      <c r="X367" s="513"/>
      <c r="Y367" s="448"/>
      <c r="Z367" s="458"/>
      <c r="AA367" s="458"/>
      <c r="AB367" s="458"/>
      <c r="AC367" s="458"/>
      <c r="AD367" s="458"/>
      <c r="AE367" s="458"/>
      <c r="AF367" s="458"/>
      <c r="AG367" s="458"/>
      <c r="AH367" s="458"/>
      <c r="AI367" s="458"/>
      <c r="AJ367" s="458"/>
      <c r="AK367" s="458"/>
      <c r="AL367" s="458"/>
    </row>
    <row r="368">
      <c r="A368" s="447"/>
      <c r="B368" s="458"/>
      <c r="C368" s="458"/>
      <c r="D368" s="448"/>
      <c r="E368" s="458"/>
      <c r="F368" s="513"/>
      <c r="G368" s="448"/>
      <c r="H368" s="458"/>
      <c r="I368" s="514"/>
      <c r="J368" s="448"/>
      <c r="K368" s="458"/>
      <c r="L368" s="458"/>
      <c r="M368" s="448"/>
      <c r="N368" s="458"/>
      <c r="O368" s="458"/>
      <c r="P368" s="448"/>
      <c r="Q368" s="458"/>
      <c r="R368" s="458"/>
      <c r="S368" s="448"/>
      <c r="T368" s="458"/>
      <c r="U368" s="515"/>
      <c r="V368" s="448"/>
      <c r="W368" s="458"/>
      <c r="X368" s="513"/>
      <c r="Y368" s="448"/>
      <c r="Z368" s="458"/>
      <c r="AA368" s="458"/>
      <c r="AB368" s="458"/>
      <c r="AC368" s="458"/>
      <c r="AD368" s="458"/>
      <c r="AE368" s="458"/>
      <c r="AF368" s="458"/>
      <c r="AG368" s="458"/>
      <c r="AH368" s="458"/>
      <c r="AI368" s="458"/>
      <c r="AJ368" s="458"/>
      <c r="AK368" s="458"/>
      <c r="AL368" s="458"/>
    </row>
    <row r="369">
      <c r="A369" s="447"/>
      <c r="B369" s="458"/>
      <c r="C369" s="458"/>
      <c r="D369" s="448"/>
      <c r="E369" s="458"/>
      <c r="F369" s="513"/>
      <c r="G369" s="448"/>
      <c r="H369" s="458"/>
      <c r="I369" s="514"/>
      <c r="J369" s="448"/>
      <c r="K369" s="458"/>
      <c r="L369" s="458"/>
      <c r="M369" s="448"/>
      <c r="N369" s="458"/>
      <c r="O369" s="458"/>
      <c r="P369" s="448"/>
      <c r="Q369" s="458"/>
      <c r="R369" s="458"/>
      <c r="S369" s="448"/>
      <c r="T369" s="458"/>
      <c r="U369" s="515"/>
      <c r="V369" s="448"/>
      <c r="W369" s="458"/>
      <c r="X369" s="513"/>
      <c r="Y369" s="448"/>
      <c r="Z369" s="458"/>
      <c r="AA369" s="458"/>
      <c r="AB369" s="458"/>
      <c r="AC369" s="458"/>
      <c r="AD369" s="458"/>
      <c r="AE369" s="458"/>
      <c r="AF369" s="458"/>
      <c r="AG369" s="458"/>
      <c r="AH369" s="458"/>
      <c r="AI369" s="458"/>
      <c r="AJ369" s="458"/>
      <c r="AK369" s="458"/>
      <c r="AL369" s="458"/>
    </row>
    <row r="370">
      <c r="A370" s="447"/>
      <c r="B370" s="458"/>
      <c r="C370" s="458"/>
      <c r="D370" s="448"/>
      <c r="E370" s="458"/>
      <c r="F370" s="513"/>
      <c r="G370" s="448"/>
      <c r="H370" s="458"/>
      <c r="I370" s="514"/>
      <c r="J370" s="448"/>
      <c r="K370" s="458"/>
      <c r="L370" s="458"/>
      <c r="M370" s="448"/>
      <c r="N370" s="458"/>
      <c r="O370" s="458"/>
      <c r="P370" s="448"/>
      <c r="Q370" s="458"/>
      <c r="R370" s="458"/>
      <c r="S370" s="448"/>
      <c r="T370" s="458"/>
      <c r="U370" s="515"/>
      <c r="V370" s="448"/>
      <c r="W370" s="458"/>
      <c r="X370" s="513"/>
      <c r="Y370" s="448"/>
      <c r="Z370" s="458"/>
      <c r="AA370" s="458"/>
      <c r="AB370" s="458"/>
      <c r="AC370" s="458"/>
      <c r="AD370" s="458"/>
      <c r="AE370" s="458"/>
      <c r="AF370" s="458"/>
      <c r="AG370" s="458"/>
      <c r="AH370" s="458"/>
      <c r="AI370" s="458"/>
      <c r="AJ370" s="458"/>
      <c r="AK370" s="458"/>
      <c r="AL370" s="458"/>
    </row>
    <row r="371">
      <c r="A371" s="447"/>
      <c r="B371" s="458"/>
      <c r="C371" s="458"/>
      <c r="D371" s="448"/>
      <c r="E371" s="458"/>
      <c r="F371" s="513"/>
      <c r="G371" s="448"/>
      <c r="H371" s="458"/>
      <c r="I371" s="514"/>
      <c r="J371" s="448"/>
      <c r="K371" s="458"/>
      <c r="L371" s="458"/>
      <c r="M371" s="448"/>
      <c r="N371" s="458"/>
      <c r="O371" s="458"/>
      <c r="P371" s="448"/>
      <c r="Q371" s="458"/>
      <c r="R371" s="458"/>
      <c r="S371" s="448"/>
      <c r="T371" s="458"/>
      <c r="U371" s="515"/>
      <c r="V371" s="448"/>
      <c r="W371" s="458"/>
      <c r="X371" s="513"/>
      <c r="Y371" s="448"/>
      <c r="Z371" s="458"/>
      <c r="AA371" s="458"/>
      <c r="AB371" s="458"/>
      <c r="AC371" s="458"/>
      <c r="AD371" s="458"/>
      <c r="AE371" s="458"/>
      <c r="AF371" s="458"/>
      <c r="AG371" s="458"/>
      <c r="AH371" s="458"/>
      <c r="AI371" s="458"/>
      <c r="AJ371" s="458"/>
      <c r="AK371" s="458"/>
      <c r="AL371" s="458"/>
    </row>
    <row r="372">
      <c r="A372" s="447"/>
      <c r="B372" s="458"/>
      <c r="C372" s="458"/>
      <c r="D372" s="448"/>
      <c r="E372" s="458"/>
      <c r="F372" s="513"/>
      <c r="G372" s="448"/>
      <c r="H372" s="458"/>
      <c r="I372" s="514"/>
      <c r="J372" s="448"/>
      <c r="K372" s="458"/>
      <c r="L372" s="458"/>
      <c r="M372" s="448"/>
      <c r="N372" s="458"/>
      <c r="O372" s="458"/>
      <c r="P372" s="448"/>
      <c r="Q372" s="458"/>
      <c r="R372" s="458"/>
      <c r="S372" s="448"/>
      <c r="T372" s="458"/>
      <c r="U372" s="515"/>
      <c r="V372" s="448"/>
      <c r="W372" s="458"/>
      <c r="X372" s="513"/>
      <c r="Y372" s="448"/>
      <c r="Z372" s="458"/>
      <c r="AA372" s="458"/>
      <c r="AB372" s="458"/>
      <c r="AC372" s="458"/>
      <c r="AD372" s="458"/>
      <c r="AE372" s="458"/>
      <c r="AF372" s="458"/>
      <c r="AG372" s="458"/>
      <c r="AH372" s="458"/>
      <c r="AI372" s="458"/>
      <c r="AJ372" s="458"/>
      <c r="AK372" s="458"/>
      <c r="AL372" s="458"/>
    </row>
    <row r="373">
      <c r="A373" s="447"/>
      <c r="B373" s="458"/>
      <c r="C373" s="458"/>
      <c r="D373" s="448"/>
      <c r="E373" s="458"/>
      <c r="F373" s="513"/>
      <c r="G373" s="448"/>
      <c r="H373" s="458"/>
      <c r="I373" s="514"/>
      <c r="J373" s="448"/>
      <c r="K373" s="458"/>
      <c r="L373" s="458"/>
      <c r="M373" s="448"/>
      <c r="N373" s="458"/>
      <c r="O373" s="458"/>
      <c r="P373" s="448"/>
      <c r="Q373" s="458"/>
      <c r="R373" s="458"/>
      <c r="S373" s="448"/>
      <c r="T373" s="458"/>
      <c r="U373" s="515"/>
      <c r="V373" s="448"/>
      <c r="W373" s="458"/>
      <c r="X373" s="513"/>
      <c r="Y373" s="448"/>
      <c r="Z373" s="458"/>
      <c r="AA373" s="458"/>
      <c r="AB373" s="458"/>
      <c r="AC373" s="458"/>
      <c r="AD373" s="458"/>
      <c r="AE373" s="458"/>
      <c r="AF373" s="458"/>
      <c r="AG373" s="458"/>
      <c r="AH373" s="458"/>
      <c r="AI373" s="458"/>
      <c r="AJ373" s="458"/>
      <c r="AK373" s="458"/>
      <c r="AL373" s="458"/>
    </row>
    <row r="374">
      <c r="A374" s="447"/>
      <c r="B374" s="458"/>
      <c r="C374" s="458"/>
      <c r="D374" s="448"/>
      <c r="E374" s="458"/>
      <c r="F374" s="513"/>
      <c r="G374" s="448"/>
      <c r="H374" s="458"/>
      <c r="I374" s="514"/>
      <c r="J374" s="448"/>
      <c r="K374" s="458"/>
      <c r="L374" s="458"/>
      <c r="M374" s="448"/>
      <c r="N374" s="458"/>
      <c r="O374" s="458"/>
      <c r="P374" s="448"/>
      <c r="Q374" s="458"/>
      <c r="R374" s="458"/>
      <c r="S374" s="448"/>
      <c r="T374" s="458"/>
      <c r="U374" s="515"/>
      <c r="V374" s="448"/>
      <c r="W374" s="458"/>
      <c r="X374" s="513"/>
      <c r="Y374" s="448"/>
      <c r="Z374" s="458"/>
      <c r="AA374" s="458"/>
      <c r="AB374" s="458"/>
      <c r="AC374" s="458"/>
      <c r="AD374" s="458"/>
      <c r="AE374" s="458"/>
      <c r="AF374" s="458"/>
      <c r="AG374" s="458"/>
      <c r="AH374" s="458"/>
      <c r="AI374" s="458"/>
      <c r="AJ374" s="458"/>
      <c r="AK374" s="458"/>
      <c r="AL374" s="458"/>
    </row>
    <row r="375">
      <c r="A375" s="447"/>
      <c r="B375" s="458"/>
      <c r="C375" s="458"/>
      <c r="D375" s="448"/>
      <c r="E375" s="458"/>
      <c r="F375" s="513"/>
      <c r="G375" s="448"/>
      <c r="H375" s="458"/>
      <c r="I375" s="514"/>
      <c r="J375" s="448"/>
      <c r="K375" s="458"/>
      <c r="L375" s="458"/>
      <c r="M375" s="448"/>
      <c r="N375" s="458"/>
      <c r="O375" s="458"/>
      <c r="P375" s="448"/>
      <c r="Q375" s="458"/>
      <c r="R375" s="458"/>
      <c r="S375" s="448"/>
      <c r="T375" s="458"/>
      <c r="U375" s="515"/>
      <c r="V375" s="448"/>
      <c r="W375" s="458"/>
      <c r="X375" s="513"/>
      <c r="Y375" s="448"/>
      <c r="Z375" s="458"/>
      <c r="AA375" s="458"/>
      <c r="AB375" s="458"/>
      <c r="AC375" s="458"/>
      <c r="AD375" s="458"/>
      <c r="AE375" s="458"/>
      <c r="AF375" s="458"/>
      <c r="AG375" s="458"/>
      <c r="AH375" s="458"/>
      <c r="AI375" s="458"/>
      <c r="AJ375" s="458"/>
      <c r="AK375" s="458"/>
      <c r="AL375" s="458"/>
    </row>
    <row r="376">
      <c r="A376" s="447"/>
      <c r="B376" s="458"/>
      <c r="C376" s="458"/>
      <c r="D376" s="448"/>
      <c r="E376" s="458"/>
      <c r="F376" s="513"/>
      <c r="G376" s="448"/>
      <c r="H376" s="458"/>
      <c r="I376" s="514"/>
      <c r="J376" s="448"/>
      <c r="K376" s="458"/>
      <c r="L376" s="458"/>
      <c r="M376" s="448"/>
      <c r="N376" s="458"/>
      <c r="O376" s="458"/>
      <c r="P376" s="448"/>
      <c r="Q376" s="458"/>
      <c r="R376" s="458"/>
      <c r="S376" s="448"/>
      <c r="T376" s="458"/>
      <c r="U376" s="515"/>
      <c r="V376" s="448"/>
      <c r="W376" s="458"/>
      <c r="X376" s="513"/>
      <c r="Y376" s="448"/>
      <c r="Z376" s="458"/>
      <c r="AA376" s="458"/>
      <c r="AB376" s="458"/>
      <c r="AC376" s="458"/>
      <c r="AD376" s="458"/>
      <c r="AE376" s="458"/>
      <c r="AF376" s="458"/>
      <c r="AG376" s="458"/>
      <c r="AH376" s="458"/>
      <c r="AI376" s="458"/>
      <c r="AJ376" s="458"/>
      <c r="AK376" s="458"/>
      <c r="AL376" s="458"/>
    </row>
    <row r="377">
      <c r="A377" s="447"/>
      <c r="B377" s="458"/>
      <c r="C377" s="458"/>
      <c r="D377" s="448"/>
      <c r="E377" s="458"/>
      <c r="F377" s="513"/>
      <c r="G377" s="448"/>
      <c r="H377" s="458"/>
      <c r="I377" s="514"/>
      <c r="J377" s="448"/>
      <c r="K377" s="458"/>
      <c r="L377" s="458"/>
      <c r="M377" s="448"/>
      <c r="N377" s="458"/>
      <c r="O377" s="458"/>
      <c r="P377" s="448"/>
      <c r="Q377" s="458"/>
      <c r="R377" s="458"/>
      <c r="S377" s="448"/>
      <c r="T377" s="458"/>
      <c r="U377" s="515"/>
      <c r="V377" s="448"/>
      <c r="W377" s="458"/>
      <c r="X377" s="513"/>
      <c r="Y377" s="448"/>
      <c r="Z377" s="458"/>
      <c r="AA377" s="458"/>
      <c r="AB377" s="458"/>
      <c r="AC377" s="458"/>
      <c r="AD377" s="458"/>
      <c r="AE377" s="458"/>
      <c r="AF377" s="458"/>
      <c r="AG377" s="458"/>
      <c r="AH377" s="458"/>
      <c r="AI377" s="458"/>
      <c r="AJ377" s="458"/>
      <c r="AK377" s="458"/>
      <c r="AL377" s="458"/>
    </row>
    <row r="378">
      <c r="A378" s="447"/>
      <c r="B378" s="458"/>
      <c r="C378" s="458"/>
      <c r="D378" s="448"/>
      <c r="E378" s="458"/>
      <c r="F378" s="513"/>
      <c r="G378" s="448"/>
      <c r="H378" s="458"/>
      <c r="I378" s="514"/>
      <c r="J378" s="448"/>
      <c r="K378" s="458"/>
      <c r="L378" s="458"/>
      <c r="M378" s="448"/>
      <c r="N378" s="458"/>
      <c r="O378" s="458"/>
      <c r="P378" s="448"/>
      <c r="Q378" s="458"/>
      <c r="R378" s="458"/>
      <c r="S378" s="448"/>
      <c r="T378" s="458"/>
      <c r="U378" s="515"/>
      <c r="V378" s="448"/>
      <c r="W378" s="458"/>
      <c r="X378" s="513"/>
      <c r="Y378" s="448"/>
      <c r="Z378" s="458"/>
      <c r="AA378" s="458"/>
      <c r="AB378" s="458"/>
      <c r="AC378" s="458"/>
      <c r="AD378" s="458"/>
      <c r="AE378" s="458"/>
      <c r="AF378" s="458"/>
      <c r="AG378" s="458"/>
      <c r="AH378" s="458"/>
      <c r="AI378" s="458"/>
      <c r="AJ378" s="458"/>
      <c r="AK378" s="458"/>
      <c r="AL378" s="458"/>
    </row>
    <row r="379">
      <c r="A379" s="447"/>
      <c r="B379" s="458"/>
      <c r="C379" s="458"/>
      <c r="D379" s="448"/>
      <c r="E379" s="458"/>
      <c r="F379" s="513"/>
      <c r="G379" s="448"/>
      <c r="H379" s="458"/>
      <c r="I379" s="514"/>
      <c r="J379" s="448"/>
      <c r="K379" s="458"/>
      <c r="L379" s="458"/>
      <c r="M379" s="448"/>
      <c r="N379" s="458"/>
      <c r="O379" s="458"/>
      <c r="P379" s="448"/>
      <c r="Q379" s="458"/>
      <c r="R379" s="458"/>
      <c r="S379" s="448"/>
      <c r="T379" s="458"/>
      <c r="U379" s="515"/>
      <c r="V379" s="448"/>
      <c r="W379" s="458"/>
      <c r="X379" s="513"/>
      <c r="Y379" s="448"/>
      <c r="Z379" s="458"/>
      <c r="AA379" s="458"/>
      <c r="AB379" s="458"/>
      <c r="AC379" s="458"/>
      <c r="AD379" s="458"/>
      <c r="AE379" s="458"/>
      <c r="AF379" s="458"/>
      <c r="AG379" s="458"/>
      <c r="AH379" s="458"/>
      <c r="AI379" s="458"/>
      <c r="AJ379" s="458"/>
      <c r="AK379" s="458"/>
      <c r="AL379" s="458"/>
    </row>
    <row r="380">
      <c r="A380" s="447"/>
      <c r="B380" s="458"/>
      <c r="C380" s="458"/>
      <c r="D380" s="448"/>
      <c r="E380" s="458"/>
      <c r="F380" s="513"/>
      <c r="G380" s="448"/>
      <c r="H380" s="458"/>
      <c r="I380" s="514"/>
      <c r="J380" s="448"/>
      <c r="K380" s="458"/>
      <c r="L380" s="458"/>
      <c r="M380" s="448"/>
      <c r="N380" s="458"/>
      <c r="O380" s="458"/>
      <c r="P380" s="448"/>
      <c r="Q380" s="458"/>
      <c r="R380" s="458"/>
      <c r="S380" s="448"/>
      <c r="T380" s="458"/>
      <c r="U380" s="515"/>
      <c r="V380" s="448"/>
      <c r="W380" s="458"/>
      <c r="X380" s="513"/>
      <c r="Y380" s="448"/>
      <c r="Z380" s="458"/>
      <c r="AA380" s="458"/>
      <c r="AB380" s="458"/>
      <c r="AC380" s="458"/>
      <c r="AD380" s="458"/>
      <c r="AE380" s="458"/>
      <c r="AF380" s="458"/>
      <c r="AG380" s="458"/>
      <c r="AH380" s="458"/>
      <c r="AI380" s="458"/>
      <c r="AJ380" s="458"/>
      <c r="AK380" s="458"/>
      <c r="AL380" s="458"/>
    </row>
    <row r="381">
      <c r="A381" s="447"/>
      <c r="B381" s="458"/>
      <c r="C381" s="458"/>
      <c r="D381" s="448"/>
      <c r="E381" s="458"/>
      <c r="F381" s="513"/>
      <c r="G381" s="448"/>
      <c r="H381" s="458"/>
      <c r="I381" s="514"/>
      <c r="J381" s="448"/>
      <c r="K381" s="458"/>
      <c r="L381" s="458"/>
      <c r="M381" s="448"/>
      <c r="N381" s="458"/>
      <c r="O381" s="458"/>
      <c r="P381" s="448"/>
      <c r="Q381" s="458"/>
      <c r="R381" s="458"/>
      <c r="S381" s="448"/>
      <c r="T381" s="458"/>
      <c r="U381" s="515"/>
      <c r="V381" s="448"/>
      <c r="W381" s="458"/>
      <c r="X381" s="513"/>
      <c r="Y381" s="448"/>
      <c r="Z381" s="458"/>
      <c r="AA381" s="458"/>
      <c r="AB381" s="458"/>
      <c r="AC381" s="458"/>
      <c r="AD381" s="458"/>
      <c r="AE381" s="458"/>
      <c r="AF381" s="458"/>
      <c r="AG381" s="458"/>
      <c r="AH381" s="458"/>
      <c r="AI381" s="458"/>
      <c r="AJ381" s="458"/>
      <c r="AK381" s="458"/>
      <c r="AL381" s="458"/>
    </row>
    <row r="382">
      <c r="A382" s="447"/>
      <c r="B382" s="458"/>
      <c r="C382" s="458"/>
      <c r="D382" s="448"/>
      <c r="E382" s="458"/>
      <c r="F382" s="513"/>
      <c r="G382" s="448"/>
      <c r="H382" s="458"/>
      <c r="I382" s="514"/>
      <c r="J382" s="448"/>
      <c r="K382" s="458"/>
      <c r="L382" s="458"/>
      <c r="M382" s="448"/>
      <c r="N382" s="458"/>
      <c r="O382" s="458"/>
      <c r="P382" s="448"/>
      <c r="Q382" s="458"/>
      <c r="R382" s="458"/>
      <c r="S382" s="448"/>
      <c r="T382" s="458"/>
      <c r="U382" s="515"/>
      <c r="V382" s="448"/>
      <c r="W382" s="458"/>
      <c r="X382" s="513"/>
      <c r="Y382" s="448"/>
      <c r="Z382" s="458"/>
      <c r="AA382" s="458"/>
      <c r="AB382" s="458"/>
      <c r="AC382" s="458"/>
      <c r="AD382" s="458"/>
      <c r="AE382" s="458"/>
      <c r="AF382" s="458"/>
      <c r="AG382" s="458"/>
      <c r="AH382" s="458"/>
      <c r="AI382" s="458"/>
      <c r="AJ382" s="458"/>
      <c r="AK382" s="458"/>
      <c r="AL382" s="458"/>
    </row>
    <row r="383">
      <c r="A383" s="447"/>
      <c r="B383" s="458"/>
      <c r="C383" s="458"/>
      <c r="D383" s="448"/>
      <c r="E383" s="458"/>
      <c r="F383" s="513"/>
      <c r="G383" s="448"/>
      <c r="H383" s="458"/>
      <c r="I383" s="514"/>
      <c r="J383" s="448"/>
      <c r="K383" s="458"/>
      <c r="L383" s="458"/>
      <c r="M383" s="448"/>
      <c r="N383" s="458"/>
      <c r="O383" s="458"/>
      <c r="P383" s="448"/>
      <c r="Q383" s="458"/>
      <c r="R383" s="458"/>
      <c r="S383" s="448"/>
      <c r="T383" s="458"/>
      <c r="U383" s="515"/>
      <c r="V383" s="448"/>
      <c r="W383" s="458"/>
      <c r="X383" s="513"/>
      <c r="Y383" s="448"/>
      <c r="Z383" s="458"/>
      <c r="AA383" s="458"/>
      <c r="AB383" s="458"/>
      <c r="AC383" s="458"/>
      <c r="AD383" s="458"/>
      <c r="AE383" s="458"/>
      <c r="AF383" s="458"/>
      <c r="AG383" s="458"/>
      <c r="AH383" s="458"/>
      <c r="AI383" s="458"/>
      <c r="AJ383" s="458"/>
      <c r="AK383" s="458"/>
      <c r="AL383" s="458"/>
    </row>
    <row r="384">
      <c r="A384" s="447"/>
      <c r="B384" s="458"/>
      <c r="C384" s="458"/>
      <c r="D384" s="448"/>
      <c r="E384" s="458"/>
      <c r="F384" s="513"/>
      <c r="G384" s="448"/>
      <c r="H384" s="458"/>
      <c r="I384" s="514"/>
      <c r="J384" s="448"/>
      <c r="K384" s="458"/>
      <c r="L384" s="458"/>
      <c r="M384" s="448"/>
      <c r="N384" s="458"/>
      <c r="O384" s="458"/>
      <c r="P384" s="448"/>
      <c r="Q384" s="458"/>
      <c r="R384" s="458"/>
      <c r="S384" s="448"/>
      <c r="T384" s="458"/>
      <c r="U384" s="515"/>
      <c r="V384" s="448"/>
      <c r="W384" s="458"/>
      <c r="X384" s="513"/>
      <c r="Y384" s="448"/>
      <c r="Z384" s="458"/>
      <c r="AA384" s="458"/>
      <c r="AB384" s="458"/>
      <c r="AC384" s="458"/>
      <c r="AD384" s="458"/>
      <c r="AE384" s="458"/>
      <c r="AF384" s="458"/>
      <c r="AG384" s="458"/>
      <c r="AH384" s="458"/>
      <c r="AI384" s="458"/>
      <c r="AJ384" s="458"/>
      <c r="AK384" s="458"/>
      <c r="AL384" s="458"/>
    </row>
    <row r="385">
      <c r="A385" s="447"/>
      <c r="B385" s="458"/>
      <c r="C385" s="458"/>
      <c r="D385" s="448"/>
      <c r="E385" s="458"/>
      <c r="F385" s="513"/>
      <c r="G385" s="448"/>
      <c r="H385" s="458"/>
      <c r="I385" s="514"/>
      <c r="J385" s="448"/>
      <c r="K385" s="458"/>
      <c r="L385" s="458"/>
      <c r="M385" s="448"/>
      <c r="N385" s="458"/>
      <c r="O385" s="458"/>
      <c r="P385" s="448"/>
      <c r="Q385" s="458"/>
      <c r="R385" s="458"/>
      <c r="S385" s="448"/>
      <c r="T385" s="458"/>
      <c r="U385" s="515"/>
      <c r="V385" s="448"/>
      <c r="W385" s="458"/>
      <c r="X385" s="513"/>
      <c r="Y385" s="448"/>
      <c r="Z385" s="458"/>
      <c r="AA385" s="458"/>
      <c r="AB385" s="458"/>
      <c r="AC385" s="458"/>
      <c r="AD385" s="458"/>
      <c r="AE385" s="458"/>
      <c r="AF385" s="458"/>
      <c r="AG385" s="458"/>
      <c r="AH385" s="458"/>
      <c r="AI385" s="458"/>
      <c r="AJ385" s="458"/>
      <c r="AK385" s="458"/>
      <c r="AL385" s="458"/>
    </row>
    <row r="386">
      <c r="A386" s="447"/>
      <c r="B386" s="458"/>
      <c r="C386" s="458"/>
      <c r="D386" s="448"/>
      <c r="E386" s="458"/>
      <c r="F386" s="513"/>
      <c r="G386" s="448"/>
      <c r="H386" s="458"/>
      <c r="I386" s="514"/>
      <c r="J386" s="448"/>
      <c r="K386" s="458"/>
      <c r="L386" s="458"/>
      <c r="M386" s="448"/>
      <c r="N386" s="458"/>
      <c r="O386" s="458"/>
      <c r="P386" s="448"/>
      <c r="Q386" s="458"/>
      <c r="R386" s="458"/>
      <c r="S386" s="448"/>
      <c r="T386" s="458"/>
      <c r="U386" s="515"/>
      <c r="V386" s="448"/>
      <c r="W386" s="458"/>
      <c r="X386" s="513"/>
      <c r="Y386" s="448"/>
      <c r="Z386" s="458"/>
      <c r="AA386" s="458"/>
      <c r="AB386" s="458"/>
      <c r="AC386" s="458"/>
      <c r="AD386" s="458"/>
      <c r="AE386" s="458"/>
      <c r="AF386" s="458"/>
      <c r="AG386" s="458"/>
      <c r="AH386" s="458"/>
      <c r="AI386" s="458"/>
      <c r="AJ386" s="458"/>
      <c r="AK386" s="458"/>
      <c r="AL386" s="458"/>
    </row>
    <row r="387">
      <c r="A387" s="447"/>
      <c r="B387" s="458"/>
      <c r="C387" s="458"/>
      <c r="D387" s="448"/>
      <c r="E387" s="458"/>
      <c r="F387" s="513"/>
      <c r="G387" s="448"/>
      <c r="H387" s="458"/>
      <c r="I387" s="514"/>
      <c r="J387" s="448"/>
      <c r="K387" s="458"/>
      <c r="L387" s="458"/>
      <c r="M387" s="448"/>
      <c r="N387" s="458"/>
      <c r="O387" s="458"/>
      <c r="P387" s="448"/>
      <c r="Q387" s="458"/>
      <c r="R387" s="458"/>
      <c r="S387" s="448"/>
      <c r="T387" s="458"/>
      <c r="U387" s="515"/>
      <c r="V387" s="448"/>
      <c r="W387" s="458"/>
      <c r="X387" s="513"/>
      <c r="Y387" s="448"/>
      <c r="Z387" s="458"/>
      <c r="AA387" s="458"/>
      <c r="AB387" s="458"/>
      <c r="AC387" s="458"/>
      <c r="AD387" s="458"/>
      <c r="AE387" s="458"/>
      <c r="AF387" s="458"/>
      <c r="AG387" s="458"/>
      <c r="AH387" s="458"/>
      <c r="AI387" s="458"/>
      <c r="AJ387" s="458"/>
      <c r="AK387" s="458"/>
      <c r="AL387" s="458"/>
    </row>
    <row r="388">
      <c r="A388" s="447"/>
      <c r="B388" s="458"/>
      <c r="C388" s="458"/>
      <c r="D388" s="448"/>
      <c r="E388" s="458"/>
      <c r="F388" s="513"/>
      <c r="G388" s="448"/>
      <c r="H388" s="458"/>
      <c r="I388" s="514"/>
      <c r="J388" s="448"/>
      <c r="K388" s="458"/>
      <c r="L388" s="458"/>
      <c r="M388" s="448"/>
      <c r="N388" s="458"/>
      <c r="O388" s="458"/>
      <c r="P388" s="448"/>
      <c r="Q388" s="458"/>
      <c r="R388" s="458"/>
      <c r="S388" s="448"/>
      <c r="T388" s="458"/>
      <c r="U388" s="515"/>
      <c r="V388" s="448"/>
      <c r="W388" s="458"/>
      <c r="X388" s="513"/>
      <c r="Y388" s="448"/>
      <c r="Z388" s="458"/>
      <c r="AA388" s="458"/>
      <c r="AB388" s="458"/>
      <c r="AC388" s="458"/>
      <c r="AD388" s="458"/>
      <c r="AE388" s="458"/>
      <c r="AF388" s="458"/>
      <c r="AG388" s="458"/>
      <c r="AH388" s="458"/>
      <c r="AI388" s="458"/>
      <c r="AJ388" s="458"/>
      <c r="AK388" s="458"/>
      <c r="AL388" s="458"/>
    </row>
    <row r="389">
      <c r="A389" s="447"/>
      <c r="B389" s="458"/>
      <c r="C389" s="458"/>
      <c r="D389" s="448"/>
      <c r="E389" s="458"/>
      <c r="F389" s="513"/>
      <c r="G389" s="448"/>
      <c r="H389" s="458"/>
      <c r="I389" s="514"/>
      <c r="J389" s="448"/>
      <c r="K389" s="458"/>
      <c r="L389" s="458"/>
      <c r="M389" s="448"/>
      <c r="N389" s="458"/>
      <c r="O389" s="458"/>
      <c r="P389" s="448"/>
      <c r="Q389" s="458"/>
      <c r="R389" s="458"/>
      <c r="S389" s="448"/>
      <c r="T389" s="458"/>
      <c r="U389" s="515"/>
      <c r="V389" s="448"/>
      <c r="W389" s="458"/>
      <c r="X389" s="513"/>
      <c r="Y389" s="448"/>
      <c r="Z389" s="458"/>
      <c r="AA389" s="458"/>
      <c r="AB389" s="458"/>
      <c r="AC389" s="458"/>
      <c r="AD389" s="458"/>
      <c r="AE389" s="458"/>
      <c r="AF389" s="458"/>
      <c r="AG389" s="458"/>
      <c r="AH389" s="458"/>
      <c r="AI389" s="458"/>
      <c r="AJ389" s="458"/>
      <c r="AK389" s="458"/>
      <c r="AL389" s="458"/>
    </row>
    <row r="390">
      <c r="A390" s="447"/>
      <c r="B390" s="458"/>
      <c r="C390" s="458"/>
      <c r="D390" s="448"/>
      <c r="E390" s="458"/>
      <c r="F390" s="513"/>
      <c r="G390" s="448"/>
      <c r="H390" s="458"/>
      <c r="I390" s="514"/>
      <c r="J390" s="448"/>
      <c r="K390" s="458"/>
      <c r="L390" s="458"/>
      <c r="M390" s="448"/>
      <c r="N390" s="458"/>
      <c r="O390" s="458"/>
      <c r="P390" s="448"/>
      <c r="Q390" s="458"/>
      <c r="R390" s="458"/>
      <c r="S390" s="448"/>
      <c r="T390" s="458"/>
      <c r="U390" s="515"/>
      <c r="V390" s="448"/>
      <c r="W390" s="458"/>
      <c r="X390" s="513"/>
      <c r="Y390" s="448"/>
      <c r="Z390" s="458"/>
      <c r="AA390" s="458"/>
      <c r="AB390" s="458"/>
      <c r="AC390" s="458"/>
      <c r="AD390" s="458"/>
      <c r="AE390" s="458"/>
      <c r="AF390" s="458"/>
      <c r="AG390" s="458"/>
      <c r="AH390" s="458"/>
      <c r="AI390" s="458"/>
      <c r="AJ390" s="458"/>
      <c r="AK390" s="458"/>
      <c r="AL390" s="458"/>
    </row>
    <row r="391">
      <c r="A391" s="447"/>
      <c r="B391" s="458"/>
      <c r="C391" s="458"/>
      <c r="D391" s="448"/>
      <c r="E391" s="458"/>
      <c r="F391" s="513"/>
      <c r="G391" s="448"/>
      <c r="H391" s="458"/>
      <c r="I391" s="514"/>
      <c r="J391" s="448"/>
      <c r="K391" s="458"/>
      <c r="L391" s="458"/>
      <c r="M391" s="448"/>
      <c r="N391" s="458"/>
      <c r="O391" s="458"/>
      <c r="P391" s="448"/>
      <c r="Q391" s="458"/>
      <c r="R391" s="458"/>
      <c r="S391" s="448"/>
      <c r="T391" s="458"/>
      <c r="U391" s="515"/>
      <c r="V391" s="448"/>
      <c r="W391" s="458"/>
      <c r="X391" s="513"/>
      <c r="Y391" s="448"/>
      <c r="Z391" s="458"/>
      <c r="AA391" s="458"/>
      <c r="AB391" s="458"/>
      <c r="AC391" s="458"/>
      <c r="AD391" s="458"/>
      <c r="AE391" s="458"/>
      <c r="AF391" s="458"/>
      <c r="AG391" s="458"/>
      <c r="AH391" s="458"/>
      <c r="AI391" s="458"/>
      <c r="AJ391" s="458"/>
      <c r="AK391" s="458"/>
      <c r="AL391" s="458"/>
    </row>
    <row r="392">
      <c r="A392" s="447"/>
      <c r="B392" s="458"/>
      <c r="C392" s="458"/>
      <c r="D392" s="448"/>
      <c r="E392" s="458"/>
      <c r="F392" s="513"/>
      <c r="G392" s="448"/>
      <c r="H392" s="458"/>
      <c r="I392" s="514"/>
      <c r="J392" s="448"/>
      <c r="K392" s="458"/>
      <c r="L392" s="458"/>
      <c r="M392" s="448"/>
      <c r="N392" s="458"/>
      <c r="O392" s="458"/>
      <c r="P392" s="448"/>
      <c r="Q392" s="458"/>
      <c r="R392" s="458"/>
      <c r="S392" s="448"/>
      <c r="T392" s="458"/>
      <c r="U392" s="515"/>
      <c r="V392" s="448"/>
      <c r="W392" s="458"/>
      <c r="X392" s="513"/>
      <c r="Y392" s="448"/>
      <c r="Z392" s="458"/>
      <c r="AA392" s="458"/>
      <c r="AB392" s="458"/>
      <c r="AC392" s="458"/>
      <c r="AD392" s="458"/>
      <c r="AE392" s="458"/>
      <c r="AF392" s="458"/>
      <c r="AG392" s="458"/>
      <c r="AH392" s="458"/>
      <c r="AI392" s="458"/>
      <c r="AJ392" s="458"/>
      <c r="AK392" s="458"/>
      <c r="AL392" s="458"/>
    </row>
    <row r="393">
      <c r="A393" s="447"/>
      <c r="B393" s="458"/>
      <c r="C393" s="458"/>
      <c r="D393" s="448"/>
      <c r="E393" s="458"/>
      <c r="F393" s="513"/>
      <c r="G393" s="448"/>
      <c r="H393" s="458"/>
      <c r="I393" s="514"/>
      <c r="J393" s="448"/>
      <c r="K393" s="458"/>
      <c r="L393" s="458"/>
      <c r="M393" s="448"/>
      <c r="N393" s="458"/>
      <c r="O393" s="458"/>
      <c r="P393" s="448"/>
      <c r="Q393" s="458"/>
      <c r="R393" s="458"/>
      <c r="S393" s="448"/>
      <c r="T393" s="458"/>
      <c r="U393" s="515"/>
      <c r="V393" s="448"/>
      <c r="W393" s="458"/>
      <c r="X393" s="513"/>
      <c r="Y393" s="448"/>
      <c r="Z393" s="458"/>
      <c r="AA393" s="458"/>
      <c r="AB393" s="458"/>
      <c r="AC393" s="458"/>
      <c r="AD393" s="458"/>
      <c r="AE393" s="458"/>
      <c r="AF393" s="458"/>
      <c r="AG393" s="458"/>
      <c r="AH393" s="458"/>
      <c r="AI393" s="458"/>
      <c r="AJ393" s="458"/>
      <c r="AK393" s="458"/>
      <c r="AL393" s="458"/>
    </row>
    <row r="394">
      <c r="A394" s="447"/>
      <c r="B394" s="458"/>
      <c r="C394" s="458"/>
      <c r="D394" s="448"/>
      <c r="E394" s="458"/>
      <c r="F394" s="513"/>
      <c r="G394" s="448"/>
      <c r="H394" s="458"/>
      <c r="I394" s="514"/>
      <c r="J394" s="448"/>
      <c r="K394" s="458"/>
      <c r="L394" s="458"/>
      <c r="M394" s="448"/>
      <c r="N394" s="458"/>
      <c r="O394" s="458"/>
      <c r="P394" s="448"/>
      <c r="Q394" s="458"/>
      <c r="R394" s="458"/>
      <c r="S394" s="448"/>
      <c r="T394" s="458"/>
      <c r="U394" s="515"/>
      <c r="V394" s="448"/>
      <c r="W394" s="458"/>
      <c r="X394" s="513"/>
      <c r="Y394" s="448"/>
      <c r="Z394" s="458"/>
      <c r="AA394" s="458"/>
      <c r="AB394" s="458"/>
      <c r="AC394" s="458"/>
      <c r="AD394" s="458"/>
      <c r="AE394" s="458"/>
      <c r="AF394" s="458"/>
      <c r="AG394" s="458"/>
      <c r="AH394" s="458"/>
      <c r="AI394" s="458"/>
      <c r="AJ394" s="458"/>
      <c r="AK394" s="458"/>
      <c r="AL394" s="458"/>
    </row>
    <row r="395">
      <c r="A395" s="447"/>
      <c r="B395" s="458"/>
      <c r="C395" s="458"/>
      <c r="D395" s="448"/>
      <c r="E395" s="458"/>
      <c r="F395" s="513"/>
      <c r="G395" s="448"/>
      <c r="H395" s="458"/>
      <c r="I395" s="514"/>
      <c r="J395" s="448"/>
      <c r="K395" s="458"/>
      <c r="L395" s="458"/>
      <c r="M395" s="448"/>
      <c r="N395" s="458"/>
      <c r="O395" s="458"/>
      <c r="P395" s="448"/>
      <c r="Q395" s="458"/>
      <c r="R395" s="458"/>
      <c r="S395" s="448"/>
      <c r="T395" s="458"/>
      <c r="U395" s="515"/>
      <c r="V395" s="448"/>
      <c r="W395" s="458"/>
      <c r="X395" s="513"/>
      <c r="Y395" s="448"/>
      <c r="Z395" s="458"/>
      <c r="AA395" s="458"/>
      <c r="AB395" s="458"/>
      <c r="AC395" s="458"/>
      <c r="AD395" s="458"/>
      <c r="AE395" s="458"/>
      <c r="AF395" s="458"/>
      <c r="AG395" s="458"/>
      <c r="AH395" s="458"/>
      <c r="AI395" s="458"/>
      <c r="AJ395" s="458"/>
      <c r="AK395" s="458"/>
      <c r="AL395" s="458"/>
    </row>
    <row r="396">
      <c r="A396" s="447"/>
      <c r="B396" s="458"/>
      <c r="C396" s="458"/>
      <c r="D396" s="448"/>
      <c r="E396" s="458"/>
      <c r="F396" s="513"/>
      <c r="G396" s="448"/>
      <c r="H396" s="458"/>
      <c r="I396" s="514"/>
      <c r="J396" s="448"/>
      <c r="K396" s="458"/>
      <c r="L396" s="458"/>
      <c r="M396" s="448"/>
      <c r="N396" s="458"/>
      <c r="O396" s="458"/>
      <c r="P396" s="448"/>
      <c r="Q396" s="458"/>
      <c r="R396" s="458"/>
      <c r="S396" s="448"/>
      <c r="T396" s="458"/>
      <c r="U396" s="515"/>
      <c r="V396" s="448"/>
      <c r="W396" s="458"/>
      <c r="X396" s="513"/>
      <c r="Y396" s="448"/>
      <c r="Z396" s="458"/>
      <c r="AA396" s="458"/>
      <c r="AB396" s="458"/>
      <c r="AC396" s="458"/>
      <c r="AD396" s="458"/>
      <c r="AE396" s="458"/>
      <c r="AF396" s="458"/>
      <c r="AG396" s="458"/>
      <c r="AH396" s="458"/>
      <c r="AI396" s="458"/>
      <c r="AJ396" s="458"/>
      <c r="AK396" s="458"/>
      <c r="AL396" s="458"/>
    </row>
    <row r="397">
      <c r="A397" s="447"/>
      <c r="B397" s="458"/>
      <c r="C397" s="458"/>
      <c r="D397" s="448"/>
      <c r="E397" s="458"/>
      <c r="F397" s="513"/>
      <c r="G397" s="448"/>
      <c r="H397" s="458"/>
      <c r="I397" s="514"/>
      <c r="J397" s="448"/>
      <c r="K397" s="458"/>
      <c r="L397" s="458"/>
      <c r="M397" s="448"/>
      <c r="N397" s="458"/>
      <c r="O397" s="458"/>
      <c r="P397" s="448"/>
      <c r="Q397" s="458"/>
      <c r="R397" s="458"/>
      <c r="S397" s="448"/>
      <c r="T397" s="458"/>
      <c r="U397" s="515"/>
      <c r="V397" s="448"/>
      <c r="W397" s="458"/>
      <c r="X397" s="513"/>
      <c r="Y397" s="448"/>
      <c r="Z397" s="458"/>
      <c r="AA397" s="458"/>
      <c r="AB397" s="458"/>
      <c r="AC397" s="458"/>
      <c r="AD397" s="458"/>
      <c r="AE397" s="458"/>
      <c r="AF397" s="458"/>
      <c r="AG397" s="458"/>
      <c r="AH397" s="458"/>
      <c r="AI397" s="458"/>
      <c r="AJ397" s="458"/>
      <c r="AK397" s="458"/>
      <c r="AL397" s="458"/>
    </row>
    <row r="398">
      <c r="A398" s="447"/>
      <c r="B398" s="458"/>
      <c r="C398" s="458"/>
      <c r="D398" s="448"/>
      <c r="E398" s="458"/>
      <c r="F398" s="513"/>
      <c r="G398" s="448"/>
      <c r="H398" s="458"/>
      <c r="I398" s="514"/>
      <c r="J398" s="448"/>
      <c r="K398" s="458"/>
      <c r="L398" s="458"/>
      <c r="M398" s="448"/>
      <c r="N398" s="458"/>
      <c r="O398" s="458"/>
      <c r="P398" s="448"/>
      <c r="Q398" s="458"/>
      <c r="R398" s="458"/>
      <c r="S398" s="448"/>
      <c r="T398" s="458"/>
      <c r="U398" s="515"/>
      <c r="V398" s="448"/>
      <c r="W398" s="458"/>
      <c r="X398" s="513"/>
      <c r="Y398" s="448"/>
      <c r="Z398" s="458"/>
      <c r="AA398" s="458"/>
      <c r="AB398" s="458"/>
      <c r="AC398" s="458"/>
      <c r="AD398" s="458"/>
      <c r="AE398" s="458"/>
      <c r="AF398" s="458"/>
      <c r="AG398" s="458"/>
      <c r="AH398" s="458"/>
      <c r="AI398" s="458"/>
      <c r="AJ398" s="458"/>
      <c r="AK398" s="458"/>
      <c r="AL398" s="458"/>
    </row>
    <row r="399">
      <c r="A399" s="447"/>
      <c r="B399" s="458"/>
      <c r="C399" s="458"/>
      <c r="D399" s="448"/>
      <c r="E399" s="458"/>
      <c r="F399" s="513"/>
      <c r="G399" s="448"/>
      <c r="H399" s="458"/>
      <c r="I399" s="514"/>
      <c r="J399" s="448"/>
      <c r="K399" s="458"/>
      <c r="L399" s="458"/>
      <c r="M399" s="448"/>
      <c r="N399" s="458"/>
      <c r="O399" s="458"/>
      <c r="P399" s="448"/>
      <c r="Q399" s="458"/>
      <c r="R399" s="458"/>
      <c r="S399" s="448"/>
      <c r="T399" s="458"/>
      <c r="U399" s="515"/>
      <c r="V399" s="448"/>
      <c r="W399" s="458"/>
      <c r="X399" s="513"/>
      <c r="Y399" s="448"/>
      <c r="Z399" s="458"/>
      <c r="AA399" s="458"/>
      <c r="AB399" s="458"/>
      <c r="AC399" s="458"/>
      <c r="AD399" s="458"/>
      <c r="AE399" s="458"/>
      <c r="AF399" s="458"/>
      <c r="AG399" s="458"/>
      <c r="AH399" s="458"/>
      <c r="AI399" s="458"/>
      <c r="AJ399" s="458"/>
      <c r="AK399" s="458"/>
      <c r="AL399" s="458"/>
    </row>
    <row r="400">
      <c r="A400" s="447"/>
      <c r="B400" s="458"/>
      <c r="C400" s="458"/>
      <c r="D400" s="448"/>
      <c r="E400" s="458"/>
      <c r="F400" s="513"/>
      <c r="G400" s="448"/>
      <c r="H400" s="458"/>
      <c r="I400" s="514"/>
      <c r="J400" s="448"/>
      <c r="K400" s="458"/>
      <c r="L400" s="458"/>
      <c r="M400" s="448"/>
      <c r="N400" s="458"/>
      <c r="O400" s="458"/>
      <c r="P400" s="448"/>
      <c r="Q400" s="458"/>
      <c r="R400" s="458"/>
      <c r="S400" s="448"/>
      <c r="T400" s="458"/>
      <c r="U400" s="515"/>
      <c r="V400" s="448"/>
      <c r="W400" s="458"/>
      <c r="X400" s="513"/>
      <c r="Y400" s="448"/>
      <c r="Z400" s="458"/>
      <c r="AA400" s="458"/>
      <c r="AB400" s="458"/>
      <c r="AC400" s="458"/>
      <c r="AD400" s="458"/>
      <c r="AE400" s="458"/>
      <c r="AF400" s="458"/>
      <c r="AG400" s="458"/>
      <c r="AH400" s="458"/>
      <c r="AI400" s="458"/>
      <c r="AJ400" s="458"/>
      <c r="AK400" s="458"/>
      <c r="AL400" s="458"/>
    </row>
    <row r="401">
      <c r="A401" s="447"/>
      <c r="B401" s="458"/>
      <c r="C401" s="458"/>
      <c r="D401" s="448"/>
      <c r="E401" s="458"/>
      <c r="F401" s="513"/>
      <c r="G401" s="448"/>
      <c r="H401" s="458"/>
      <c r="I401" s="514"/>
      <c r="J401" s="448"/>
      <c r="K401" s="458"/>
      <c r="L401" s="458"/>
      <c r="M401" s="448"/>
      <c r="N401" s="458"/>
      <c r="O401" s="458"/>
      <c r="P401" s="448"/>
      <c r="Q401" s="458"/>
      <c r="R401" s="458"/>
      <c r="S401" s="448"/>
      <c r="T401" s="458"/>
      <c r="U401" s="515"/>
      <c r="V401" s="448"/>
      <c r="W401" s="458"/>
      <c r="X401" s="513"/>
      <c r="Y401" s="448"/>
      <c r="Z401" s="458"/>
      <c r="AA401" s="458"/>
      <c r="AB401" s="458"/>
      <c r="AC401" s="458"/>
      <c r="AD401" s="458"/>
      <c r="AE401" s="458"/>
      <c r="AF401" s="458"/>
      <c r="AG401" s="458"/>
      <c r="AH401" s="458"/>
      <c r="AI401" s="458"/>
      <c r="AJ401" s="458"/>
      <c r="AK401" s="458"/>
      <c r="AL401" s="458"/>
    </row>
    <row r="402">
      <c r="A402" s="447"/>
      <c r="B402" s="458"/>
      <c r="C402" s="458"/>
      <c r="D402" s="448"/>
      <c r="E402" s="458"/>
      <c r="F402" s="513"/>
      <c r="G402" s="448"/>
      <c r="H402" s="458"/>
      <c r="I402" s="514"/>
      <c r="J402" s="448"/>
      <c r="K402" s="458"/>
      <c r="L402" s="458"/>
      <c r="M402" s="448"/>
      <c r="N402" s="458"/>
      <c r="O402" s="458"/>
      <c r="P402" s="448"/>
      <c r="Q402" s="458"/>
      <c r="R402" s="458"/>
      <c r="S402" s="448"/>
      <c r="T402" s="458"/>
      <c r="U402" s="515"/>
      <c r="V402" s="448"/>
      <c r="W402" s="458"/>
      <c r="X402" s="513"/>
      <c r="Y402" s="448"/>
      <c r="Z402" s="458"/>
      <c r="AA402" s="458"/>
      <c r="AB402" s="458"/>
      <c r="AC402" s="458"/>
      <c r="AD402" s="458"/>
      <c r="AE402" s="458"/>
      <c r="AF402" s="458"/>
      <c r="AG402" s="458"/>
      <c r="AH402" s="458"/>
      <c r="AI402" s="458"/>
      <c r="AJ402" s="458"/>
      <c r="AK402" s="458"/>
      <c r="AL402" s="458"/>
    </row>
    <row r="403">
      <c r="A403" s="447"/>
      <c r="B403" s="458"/>
      <c r="C403" s="458"/>
      <c r="D403" s="448"/>
      <c r="E403" s="458"/>
      <c r="F403" s="513"/>
      <c r="G403" s="448"/>
      <c r="H403" s="458"/>
      <c r="I403" s="514"/>
      <c r="J403" s="448"/>
      <c r="K403" s="458"/>
      <c r="L403" s="458"/>
      <c r="M403" s="448"/>
      <c r="N403" s="458"/>
      <c r="O403" s="458"/>
      <c r="P403" s="448"/>
      <c r="Q403" s="458"/>
      <c r="R403" s="458"/>
      <c r="S403" s="448"/>
      <c r="T403" s="458"/>
      <c r="U403" s="515"/>
      <c r="V403" s="448"/>
      <c r="W403" s="458"/>
      <c r="X403" s="513"/>
      <c r="Y403" s="448"/>
      <c r="Z403" s="458"/>
      <c r="AA403" s="458"/>
      <c r="AB403" s="458"/>
      <c r="AC403" s="458"/>
      <c r="AD403" s="458"/>
      <c r="AE403" s="458"/>
      <c r="AF403" s="458"/>
      <c r="AG403" s="458"/>
      <c r="AH403" s="458"/>
      <c r="AI403" s="458"/>
      <c r="AJ403" s="458"/>
      <c r="AK403" s="458"/>
      <c r="AL403" s="458"/>
    </row>
    <row r="404">
      <c r="A404" s="447"/>
      <c r="B404" s="458"/>
      <c r="C404" s="458"/>
      <c r="D404" s="448"/>
      <c r="E404" s="458"/>
      <c r="F404" s="513"/>
      <c r="G404" s="448"/>
      <c r="H404" s="458"/>
      <c r="I404" s="514"/>
      <c r="J404" s="448"/>
      <c r="K404" s="458"/>
      <c r="L404" s="458"/>
      <c r="M404" s="448"/>
      <c r="N404" s="458"/>
      <c r="O404" s="458"/>
      <c r="P404" s="448"/>
      <c r="Q404" s="458"/>
      <c r="R404" s="458"/>
      <c r="S404" s="448"/>
      <c r="T404" s="458"/>
      <c r="U404" s="515"/>
      <c r="V404" s="448"/>
      <c r="W404" s="458"/>
      <c r="X404" s="513"/>
      <c r="Y404" s="448"/>
      <c r="Z404" s="458"/>
      <c r="AA404" s="458"/>
      <c r="AB404" s="458"/>
      <c r="AC404" s="458"/>
      <c r="AD404" s="458"/>
      <c r="AE404" s="458"/>
      <c r="AF404" s="458"/>
      <c r="AG404" s="458"/>
      <c r="AH404" s="458"/>
      <c r="AI404" s="458"/>
      <c r="AJ404" s="458"/>
      <c r="AK404" s="458"/>
      <c r="AL404" s="458"/>
    </row>
    <row r="405">
      <c r="A405" s="447"/>
      <c r="B405" s="458"/>
      <c r="C405" s="458"/>
      <c r="D405" s="448"/>
      <c r="E405" s="458"/>
      <c r="F405" s="513"/>
      <c r="G405" s="448"/>
      <c r="H405" s="458"/>
      <c r="I405" s="514"/>
      <c r="J405" s="448"/>
      <c r="K405" s="458"/>
      <c r="L405" s="458"/>
      <c r="M405" s="448"/>
      <c r="N405" s="458"/>
      <c r="O405" s="458"/>
      <c r="P405" s="448"/>
      <c r="Q405" s="458"/>
      <c r="R405" s="458"/>
      <c r="S405" s="448"/>
      <c r="T405" s="458"/>
      <c r="U405" s="515"/>
      <c r="V405" s="448"/>
      <c r="W405" s="458"/>
      <c r="X405" s="513"/>
      <c r="Y405" s="448"/>
      <c r="Z405" s="458"/>
      <c r="AA405" s="458"/>
      <c r="AB405" s="458"/>
      <c r="AC405" s="458"/>
      <c r="AD405" s="458"/>
      <c r="AE405" s="458"/>
      <c r="AF405" s="458"/>
      <c r="AG405" s="458"/>
      <c r="AH405" s="458"/>
      <c r="AI405" s="458"/>
      <c r="AJ405" s="458"/>
      <c r="AK405" s="458"/>
      <c r="AL405" s="458"/>
    </row>
    <row r="406">
      <c r="A406" s="447"/>
      <c r="B406" s="458"/>
      <c r="C406" s="458"/>
      <c r="D406" s="448"/>
      <c r="E406" s="458"/>
      <c r="F406" s="513"/>
      <c r="G406" s="448"/>
      <c r="H406" s="458"/>
      <c r="I406" s="514"/>
      <c r="J406" s="448"/>
      <c r="K406" s="458"/>
      <c r="L406" s="458"/>
      <c r="M406" s="448"/>
      <c r="N406" s="458"/>
      <c r="O406" s="458"/>
      <c r="P406" s="448"/>
      <c r="Q406" s="458"/>
      <c r="R406" s="458"/>
      <c r="S406" s="448"/>
      <c r="T406" s="458"/>
      <c r="U406" s="515"/>
      <c r="V406" s="448"/>
      <c r="W406" s="458"/>
      <c r="X406" s="513"/>
      <c r="Y406" s="448"/>
      <c r="Z406" s="458"/>
      <c r="AA406" s="458"/>
      <c r="AB406" s="458"/>
      <c r="AC406" s="458"/>
      <c r="AD406" s="458"/>
      <c r="AE406" s="458"/>
      <c r="AF406" s="458"/>
      <c r="AG406" s="458"/>
      <c r="AH406" s="458"/>
      <c r="AI406" s="458"/>
      <c r="AJ406" s="458"/>
      <c r="AK406" s="458"/>
      <c r="AL406" s="458"/>
    </row>
    <row r="407">
      <c r="A407" s="447"/>
      <c r="B407" s="458"/>
      <c r="C407" s="458"/>
      <c r="D407" s="448"/>
      <c r="E407" s="458"/>
      <c r="F407" s="513"/>
      <c r="G407" s="448"/>
      <c r="H407" s="458"/>
      <c r="I407" s="514"/>
      <c r="J407" s="448"/>
      <c r="K407" s="458"/>
      <c r="L407" s="458"/>
      <c r="M407" s="448"/>
      <c r="N407" s="458"/>
      <c r="O407" s="458"/>
      <c r="P407" s="448"/>
      <c r="Q407" s="458"/>
      <c r="R407" s="458"/>
      <c r="S407" s="448"/>
      <c r="T407" s="458"/>
      <c r="U407" s="515"/>
      <c r="V407" s="448"/>
      <c r="W407" s="458"/>
      <c r="X407" s="513"/>
      <c r="Y407" s="448"/>
      <c r="Z407" s="458"/>
      <c r="AA407" s="458"/>
      <c r="AB407" s="458"/>
      <c r="AC407" s="458"/>
      <c r="AD407" s="458"/>
      <c r="AE407" s="458"/>
      <c r="AF407" s="458"/>
      <c r="AG407" s="458"/>
      <c r="AH407" s="458"/>
      <c r="AI407" s="458"/>
      <c r="AJ407" s="458"/>
      <c r="AK407" s="458"/>
      <c r="AL407" s="458"/>
    </row>
    <row r="408">
      <c r="A408" s="447"/>
      <c r="B408" s="458"/>
      <c r="C408" s="458"/>
      <c r="D408" s="448"/>
      <c r="E408" s="458"/>
      <c r="F408" s="513"/>
      <c r="G408" s="448"/>
      <c r="H408" s="458"/>
      <c r="I408" s="514"/>
      <c r="J408" s="448"/>
      <c r="K408" s="458"/>
      <c r="L408" s="458"/>
      <c r="M408" s="448"/>
      <c r="N408" s="458"/>
      <c r="O408" s="458"/>
      <c r="P408" s="448"/>
      <c r="Q408" s="458"/>
      <c r="R408" s="458"/>
      <c r="S408" s="448"/>
      <c r="T408" s="458"/>
      <c r="U408" s="515"/>
      <c r="V408" s="448"/>
      <c r="W408" s="458"/>
      <c r="X408" s="513"/>
      <c r="Y408" s="448"/>
      <c r="Z408" s="458"/>
      <c r="AA408" s="458"/>
      <c r="AB408" s="458"/>
      <c r="AC408" s="458"/>
      <c r="AD408" s="458"/>
      <c r="AE408" s="458"/>
      <c r="AF408" s="458"/>
      <c r="AG408" s="458"/>
      <c r="AH408" s="458"/>
      <c r="AI408" s="458"/>
      <c r="AJ408" s="458"/>
      <c r="AK408" s="458"/>
      <c r="AL408" s="458"/>
    </row>
    <row r="409">
      <c r="A409" s="447"/>
      <c r="B409" s="458"/>
      <c r="C409" s="458"/>
      <c r="D409" s="448"/>
      <c r="E409" s="458"/>
      <c r="F409" s="513"/>
      <c r="G409" s="448"/>
      <c r="H409" s="458"/>
      <c r="I409" s="514"/>
      <c r="J409" s="448"/>
      <c r="K409" s="458"/>
      <c r="L409" s="458"/>
      <c r="M409" s="448"/>
      <c r="N409" s="458"/>
      <c r="O409" s="458"/>
      <c r="P409" s="448"/>
      <c r="Q409" s="458"/>
      <c r="R409" s="458"/>
      <c r="S409" s="448"/>
      <c r="T409" s="458"/>
      <c r="U409" s="515"/>
      <c r="V409" s="448"/>
      <c r="W409" s="458"/>
      <c r="X409" s="513"/>
      <c r="Y409" s="448"/>
      <c r="Z409" s="458"/>
      <c r="AA409" s="458"/>
      <c r="AB409" s="458"/>
      <c r="AC409" s="458"/>
      <c r="AD409" s="458"/>
      <c r="AE409" s="458"/>
      <c r="AF409" s="458"/>
      <c r="AG409" s="458"/>
      <c r="AH409" s="458"/>
      <c r="AI409" s="458"/>
      <c r="AJ409" s="458"/>
      <c r="AK409" s="458"/>
      <c r="AL409" s="458"/>
    </row>
    <row r="410">
      <c r="A410" s="447"/>
      <c r="B410" s="458"/>
      <c r="C410" s="458"/>
      <c r="D410" s="448"/>
      <c r="E410" s="458"/>
      <c r="F410" s="513"/>
      <c r="G410" s="448"/>
      <c r="H410" s="458"/>
      <c r="I410" s="514"/>
      <c r="J410" s="448"/>
      <c r="K410" s="458"/>
      <c r="L410" s="458"/>
      <c r="M410" s="448"/>
      <c r="N410" s="458"/>
      <c r="O410" s="458"/>
      <c r="P410" s="448"/>
      <c r="Q410" s="458"/>
      <c r="R410" s="458"/>
      <c r="S410" s="448"/>
      <c r="T410" s="458"/>
      <c r="U410" s="515"/>
      <c r="V410" s="448"/>
      <c r="W410" s="458"/>
      <c r="X410" s="513"/>
      <c r="Y410" s="448"/>
      <c r="Z410" s="458"/>
      <c r="AA410" s="458"/>
      <c r="AB410" s="458"/>
      <c r="AC410" s="458"/>
      <c r="AD410" s="458"/>
      <c r="AE410" s="458"/>
      <c r="AF410" s="458"/>
      <c r="AG410" s="458"/>
      <c r="AH410" s="458"/>
      <c r="AI410" s="458"/>
      <c r="AJ410" s="458"/>
      <c r="AK410" s="458"/>
      <c r="AL410" s="458"/>
    </row>
    <row r="411">
      <c r="A411" s="447"/>
      <c r="B411" s="458"/>
      <c r="C411" s="458"/>
      <c r="D411" s="448"/>
      <c r="E411" s="458"/>
      <c r="F411" s="513"/>
      <c r="G411" s="448"/>
      <c r="H411" s="458"/>
      <c r="I411" s="514"/>
      <c r="J411" s="448"/>
      <c r="K411" s="458"/>
      <c r="L411" s="458"/>
      <c r="M411" s="448"/>
      <c r="N411" s="458"/>
      <c r="O411" s="458"/>
      <c r="P411" s="448"/>
      <c r="Q411" s="458"/>
      <c r="R411" s="458"/>
      <c r="S411" s="448"/>
      <c r="T411" s="458"/>
      <c r="U411" s="515"/>
      <c r="V411" s="448"/>
      <c r="W411" s="458"/>
      <c r="X411" s="513"/>
      <c r="Y411" s="448"/>
      <c r="Z411" s="458"/>
      <c r="AA411" s="458"/>
      <c r="AB411" s="458"/>
      <c r="AC411" s="458"/>
      <c r="AD411" s="458"/>
      <c r="AE411" s="458"/>
      <c r="AF411" s="458"/>
      <c r="AG411" s="458"/>
      <c r="AH411" s="458"/>
      <c r="AI411" s="458"/>
      <c r="AJ411" s="458"/>
      <c r="AK411" s="458"/>
      <c r="AL411" s="458"/>
    </row>
    <row r="412">
      <c r="A412" s="447"/>
      <c r="B412" s="458"/>
      <c r="C412" s="458"/>
      <c r="D412" s="448"/>
      <c r="E412" s="458"/>
      <c r="F412" s="513"/>
      <c r="G412" s="448"/>
      <c r="H412" s="458"/>
      <c r="I412" s="514"/>
      <c r="J412" s="448"/>
      <c r="K412" s="458"/>
      <c r="L412" s="458"/>
      <c r="M412" s="448"/>
      <c r="N412" s="458"/>
      <c r="O412" s="458"/>
      <c r="P412" s="448"/>
      <c r="Q412" s="458"/>
      <c r="R412" s="458"/>
      <c r="S412" s="448"/>
      <c r="T412" s="458"/>
      <c r="U412" s="515"/>
      <c r="V412" s="448"/>
      <c r="W412" s="458"/>
      <c r="X412" s="513"/>
      <c r="Y412" s="448"/>
      <c r="Z412" s="458"/>
      <c r="AA412" s="458"/>
      <c r="AB412" s="458"/>
      <c r="AC412" s="458"/>
      <c r="AD412" s="458"/>
      <c r="AE412" s="458"/>
      <c r="AF412" s="458"/>
      <c r="AG412" s="458"/>
      <c r="AH412" s="458"/>
      <c r="AI412" s="458"/>
      <c r="AJ412" s="458"/>
      <c r="AK412" s="458"/>
      <c r="AL412" s="458"/>
    </row>
    <row r="413">
      <c r="A413" s="447"/>
      <c r="B413" s="458"/>
      <c r="C413" s="458"/>
      <c r="D413" s="448"/>
      <c r="E413" s="458"/>
      <c r="F413" s="513"/>
      <c r="G413" s="448"/>
      <c r="H413" s="458"/>
      <c r="I413" s="514"/>
      <c r="J413" s="448"/>
      <c r="K413" s="458"/>
      <c r="L413" s="458"/>
      <c r="M413" s="448"/>
      <c r="N413" s="458"/>
      <c r="O413" s="458"/>
      <c r="P413" s="448"/>
      <c r="Q413" s="458"/>
      <c r="R413" s="458"/>
      <c r="S413" s="448"/>
      <c r="T413" s="458"/>
      <c r="U413" s="515"/>
      <c r="V413" s="448"/>
      <c r="W413" s="458"/>
      <c r="X413" s="513"/>
      <c r="Y413" s="448"/>
      <c r="Z413" s="458"/>
      <c r="AA413" s="458"/>
      <c r="AB413" s="458"/>
      <c r="AC413" s="458"/>
      <c r="AD413" s="458"/>
      <c r="AE413" s="458"/>
      <c r="AF413" s="458"/>
      <c r="AG413" s="458"/>
      <c r="AH413" s="458"/>
      <c r="AI413" s="458"/>
      <c r="AJ413" s="458"/>
      <c r="AK413" s="458"/>
      <c r="AL413" s="458"/>
    </row>
    <row r="414">
      <c r="A414" s="447"/>
      <c r="B414" s="458"/>
      <c r="C414" s="458"/>
      <c r="D414" s="448"/>
      <c r="E414" s="458"/>
      <c r="F414" s="513"/>
      <c r="G414" s="448"/>
      <c r="H414" s="458"/>
      <c r="I414" s="514"/>
      <c r="J414" s="448"/>
      <c r="K414" s="458"/>
      <c r="L414" s="458"/>
      <c r="M414" s="448"/>
      <c r="N414" s="458"/>
      <c r="O414" s="458"/>
      <c r="P414" s="448"/>
      <c r="Q414" s="458"/>
      <c r="R414" s="458"/>
      <c r="S414" s="448"/>
      <c r="T414" s="458"/>
      <c r="U414" s="515"/>
      <c r="V414" s="448"/>
      <c r="W414" s="458"/>
      <c r="X414" s="513"/>
      <c r="Y414" s="448"/>
      <c r="Z414" s="458"/>
      <c r="AA414" s="458"/>
      <c r="AB414" s="458"/>
      <c r="AC414" s="458"/>
      <c r="AD414" s="458"/>
      <c r="AE414" s="458"/>
      <c r="AF414" s="458"/>
      <c r="AG414" s="458"/>
      <c r="AH414" s="458"/>
      <c r="AI414" s="458"/>
      <c r="AJ414" s="458"/>
      <c r="AK414" s="458"/>
      <c r="AL414" s="458"/>
    </row>
    <row r="415">
      <c r="A415" s="447"/>
      <c r="B415" s="458"/>
      <c r="C415" s="458"/>
      <c r="D415" s="448"/>
      <c r="E415" s="458"/>
      <c r="F415" s="513"/>
      <c r="G415" s="448"/>
      <c r="H415" s="458"/>
      <c r="I415" s="514"/>
      <c r="J415" s="448"/>
      <c r="K415" s="458"/>
      <c r="L415" s="458"/>
      <c r="M415" s="448"/>
      <c r="N415" s="458"/>
      <c r="O415" s="458"/>
      <c r="P415" s="448"/>
      <c r="Q415" s="458"/>
      <c r="R415" s="458"/>
      <c r="S415" s="448"/>
      <c r="T415" s="458"/>
      <c r="U415" s="515"/>
      <c r="V415" s="448"/>
      <c r="W415" s="458"/>
      <c r="X415" s="513"/>
      <c r="Y415" s="448"/>
      <c r="Z415" s="458"/>
      <c r="AA415" s="458"/>
      <c r="AB415" s="458"/>
      <c r="AC415" s="458"/>
      <c r="AD415" s="458"/>
      <c r="AE415" s="458"/>
      <c r="AF415" s="458"/>
      <c r="AG415" s="458"/>
      <c r="AH415" s="458"/>
      <c r="AI415" s="458"/>
      <c r="AJ415" s="458"/>
      <c r="AK415" s="458"/>
      <c r="AL415" s="458"/>
    </row>
    <row r="416">
      <c r="A416" s="447"/>
      <c r="B416" s="458"/>
      <c r="C416" s="458"/>
      <c r="D416" s="448"/>
      <c r="E416" s="458"/>
      <c r="F416" s="513"/>
      <c r="G416" s="448"/>
      <c r="H416" s="458"/>
      <c r="I416" s="514"/>
      <c r="J416" s="448"/>
      <c r="K416" s="458"/>
      <c r="L416" s="458"/>
      <c r="M416" s="448"/>
      <c r="N416" s="458"/>
      <c r="O416" s="458"/>
      <c r="P416" s="448"/>
      <c r="Q416" s="458"/>
      <c r="R416" s="458"/>
      <c r="S416" s="448"/>
      <c r="T416" s="458"/>
      <c r="U416" s="515"/>
      <c r="V416" s="448"/>
      <c r="W416" s="458"/>
      <c r="X416" s="513"/>
      <c r="Y416" s="448"/>
      <c r="Z416" s="458"/>
      <c r="AA416" s="458"/>
      <c r="AB416" s="458"/>
      <c r="AC416" s="458"/>
      <c r="AD416" s="458"/>
      <c r="AE416" s="458"/>
      <c r="AF416" s="458"/>
      <c r="AG416" s="458"/>
      <c r="AH416" s="458"/>
      <c r="AI416" s="458"/>
      <c r="AJ416" s="458"/>
      <c r="AK416" s="458"/>
      <c r="AL416" s="458"/>
    </row>
    <row r="417">
      <c r="A417" s="447"/>
      <c r="B417" s="458"/>
      <c r="C417" s="458"/>
      <c r="D417" s="448"/>
      <c r="E417" s="458"/>
      <c r="F417" s="513"/>
      <c r="G417" s="448"/>
      <c r="H417" s="458"/>
      <c r="I417" s="514"/>
      <c r="J417" s="448"/>
      <c r="K417" s="458"/>
      <c r="L417" s="458"/>
      <c r="M417" s="448"/>
      <c r="N417" s="458"/>
      <c r="O417" s="458"/>
      <c r="P417" s="448"/>
      <c r="Q417" s="458"/>
      <c r="R417" s="458"/>
      <c r="S417" s="448"/>
      <c r="T417" s="458"/>
      <c r="U417" s="515"/>
      <c r="V417" s="448"/>
      <c r="W417" s="458"/>
      <c r="X417" s="513"/>
      <c r="Y417" s="448"/>
      <c r="Z417" s="458"/>
      <c r="AA417" s="458"/>
      <c r="AB417" s="458"/>
      <c r="AC417" s="458"/>
      <c r="AD417" s="458"/>
      <c r="AE417" s="458"/>
      <c r="AF417" s="458"/>
      <c r="AG417" s="458"/>
      <c r="AH417" s="458"/>
      <c r="AI417" s="458"/>
      <c r="AJ417" s="458"/>
      <c r="AK417" s="458"/>
      <c r="AL417" s="458"/>
    </row>
    <row r="418">
      <c r="A418" s="447"/>
      <c r="B418" s="458"/>
      <c r="C418" s="458"/>
      <c r="D418" s="448"/>
      <c r="E418" s="458"/>
      <c r="F418" s="513"/>
      <c r="G418" s="448"/>
      <c r="H418" s="458"/>
      <c r="I418" s="514"/>
      <c r="J418" s="448"/>
      <c r="K418" s="458"/>
      <c r="L418" s="458"/>
      <c r="M418" s="448"/>
      <c r="N418" s="458"/>
      <c r="O418" s="458"/>
      <c r="P418" s="448"/>
      <c r="Q418" s="458"/>
      <c r="R418" s="458"/>
      <c r="S418" s="448"/>
      <c r="T418" s="458"/>
      <c r="U418" s="515"/>
      <c r="V418" s="448"/>
      <c r="W418" s="458"/>
      <c r="X418" s="513"/>
      <c r="Y418" s="448"/>
      <c r="Z418" s="458"/>
      <c r="AA418" s="458"/>
      <c r="AB418" s="458"/>
      <c r="AC418" s="458"/>
      <c r="AD418" s="458"/>
      <c r="AE418" s="458"/>
      <c r="AF418" s="458"/>
      <c r="AG418" s="458"/>
      <c r="AH418" s="458"/>
      <c r="AI418" s="458"/>
      <c r="AJ418" s="458"/>
      <c r="AK418" s="458"/>
      <c r="AL418" s="458"/>
    </row>
    <row r="419">
      <c r="A419" s="447"/>
      <c r="B419" s="458"/>
      <c r="C419" s="458"/>
      <c r="D419" s="448"/>
      <c r="E419" s="458"/>
      <c r="F419" s="513"/>
      <c r="G419" s="448"/>
      <c r="H419" s="458"/>
      <c r="I419" s="514"/>
      <c r="J419" s="448"/>
      <c r="K419" s="458"/>
      <c r="L419" s="458"/>
      <c r="M419" s="448"/>
      <c r="N419" s="458"/>
      <c r="O419" s="458"/>
      <c r="P419" s="448"/>
      <c r="Q419" s="458"/>
      <c r="R419" s="458"/>
      <c r="S419" s="448"/>
      <c r="T419" s="458"/>
      <c r="U419" s="515"/>
      <c r="V419" s="448"/>
      <c r="W419" s="458"/>
      <c r="X419" s="513"/>
      <c r="Y419" s="448"/>
      <c r="Z419" s="458"/>
      <c r="AA419" s="458"/>
      <c r="AB419" s="458"/>
      <c r="AC419" s="458"/>
      <c r="AD419" s="458"/>
      <c r="AE419" s="458"/>
      <c r="AF419" s="458"/>
      <c r="AG419" s="458"/>
      <c r="AH419" s="458"/>
      <c r="AI419" s="458"/>
      <c r="AJ419" s="458"/>
      <c r="AK419" s="458"/>
      <c r="AL419" s="458"/>
    </row>
    <row r="420">
      <c r="A420" s="447"/>
      <c r="B420" s="458"/>
      <c r="C420" s="458"/>
      <c r="D420" s="448"/>
      <c r="E420" s="458"/>
      <c r="F420" s="513"/>
      <c r="G420" s="448"/>
      <c r="H420" s="458"/>
      <c r="I420" s="514"/>
      <c r="J420" s="448"/>
      <c r="K420" s="458"/>
      <c r="L420" s="458"/>
      <c r="M420" s="448"/>
      <c r="N420" s="458"/>
      <c r="O420" s="458"/>
      <c r="P420" s="448"/>
      <c r="Q420" s="458"/>
      <c r="R420" s="458"/>
      <c r="S420" s="448"/>
      <c r="T420" s="458"/>
      <c r="U420" s="515"/>
      <c r="V420" s="448"/>
      <c r="W420" s="458"/>
      <c r="X420" s="513"/>
      <c r="Y420" s="448"/>
      <c r="Z420" s="458"/>
      <c r="AA420" s="458"/>
      <c r="AB420" s="458"/>
      <c r="AC420" s="458"/>
      <c r="AD420" s="458"/>
      <c r="AE420" s="458"/>
      <c r="AF420" s="458"/>
      <c r="AG420" s="458"/>
      <c r="AH420" s="458"/>
      <c r="AI420" s="458"/>
      <c r="AJ420" s="458"/>
      <c r="AK420" s="458"/>
      <c r="AL420" s="458"/>
    </row>
    <row r="421">
      <c r="A421" s="447"/>
      <c r="B421" s="458"/>
      <c r="C421" s="458"/>
      <c r="D421" s="448"/>
      <c r="E421" s="458"/>
      <c r="F421" s="513"/>
      <c r="G421" s="448"/>
      <c r="H421" s="458"/>
      <c r="I421" s="514"/>
      <c r="J421" s="448"/>
      <c r="K421" s="458"/>
      <c r="L421" s="458"/>
      <c r="M421" s="448"/>
      <c r="N421" s="458"/>
      <c r="O421" s="458"/>
      <c r="P421" s="448"/>
      <c r="Q421" s="458"/>
      <c r="R421" s="458"/>
      <c r="S421" s="448"/>
      <c r="T421" s="458"/>
      <c r="U421" s="515"/>
      <c r="V421" s="448"/>
      <c r="W421" s="458"/>
      <c r="X421" s="513"/>
      <c r="Y421" s="448"/>
      <c r="Z421" s="458"/>
      <c r="AA421" s="458"/>
      <c r="AB421" s="458"/>
      <c r="AC421" s="458"/>
      <c r="AD421" s="458"/>
      <c r="AE421" s="458"/>
      <c r="AF421" s="458"/>
      <c r="AG421" s="458"/>
      <c r="AH421" s="458"/>
      <c r="AI421" s="458"/>
      <c r="AJ421" s="458"/>
      <c r="AK421" s="458"/>
      <c r="AL421" s="458"/>
    </row>
    <row r="422">
      <c r="A422" s="447"/>
      <c r="B422" s="458"/>
      <c r="C422" s="458"/>
      <c r="D422" s="448"/>
      <c r="E422" s="458"/>
      <c r="F422" s="513"/>
      <c r="G422" s="448"/>
      <c r="H422" s="458"/>
      <c r="I422" s="514"/>
      <c r="J422" s="448"/>
      <c r="K422" s="458"/>
      <c r="L422" s="458"/>
      <c r="M422" s="448"/>
      <c r="N422" s="458"/>
      <c r="O422" s="458"/>
      <c r="P422" s="448"/>
      <c r="Q422" s="458"/>
      <c r="R422" s="458"/>
      <c r="S422" s="448"/>
      <c r="T422" s="458"/>
      <c r="U422" s="515"/>
      <c r="V422" s="448"/>
      <c r="W422" s="458"/>
      <c r="X422" s="513"/>
      <c r="Y422" s="448"/>
      <c r="Z422" s="458"/>
      <c r="AA422" s="458"/>
      <c r="AB422" s="458"/>
      <c r="AC422" s="458"/>
      <c r="AD422" s="458"/>
      <c r="AE422" s="458"/>
      <c r="AF422" s="458"/>
      <c r="AG422" s="458"/>
      <c r="AH422" s="458"/>
      <c r="AI422" s="458"/>
      <c r="AJ422" s="458"/>
      <c r="AK422" s="458"/>
      <c r="AL422" s="458"/>
    </row>
    <row r="423">
      <c r="A423" s="447"/>
      <c r="B423" s="458"/>
      <c r="C423" s="458"/>
      <c r="D423" s="448"/>
      <c r="E423" s="458"/>
      <c r="F423" s="513"/>
      <c r="G423" s="448"/>
      <c r="H423" s="458"/>
      <c r="I423" s="514"/>
      <c r="J423" s="448"/>
      <c r="K423" s="458"/>
      <c r="L423" s="458"/>
      <c r="M423" s="448"/>
      <c r="N423" s="458"/>
      <c r="O423" s="458"/>
      <c r="P423" s="448"/>
      <c r="Q423" s="458"/>
      <c r="R423" s="458"/>
      <c r="S423" s="448"/>
      <c r="T423" s="458"/>
      <c r="U423" s="515"/>
      <c r="V423" s="448"/>
      <c r="W423" s="458"/>
      <c r="X423" s="513"/>
      <c r="Y423" s="448"/>
      <c r="Z423" s="458"/>
      <c r="AA423" s="458"/>
      <c r="AB423" s="458"/>
      <c r="AC423" s="458"/>
      <c r="AD423" s="458"/>
      <c r="AE423" s="458"/>
      <c r="AF423" s="458"/>
      <c r="AG423" s="458"/>
      <c r="AH423" s="458"/>
      <c r="AI423" s="458"/>
      <c r="AJ423" s="458"/>
      <c r="AK423" s="458"/>
      <c r="AL423" s="458"/>
    </row>
    <row r="424">
      <c r="A424" s="447"/>
      <c r="B424" s="458"/>
      <c r="C424" s="458"/>
      <c r="D424" s="448"/>
      <c r="E424" s="458"/>
      <c r="F424" s="513"/>
      <c r="G424" s="448"/>
      <c r="H424" s="458"/>
      <c r="I424" s="514"/>
      <c r="J424" s="448"/>
      <c r="K424" s="458"/>
      <c r="L424" s="458"/>
      <c r="M424" s="448"/>
      <c r="N424" s="458"/>
      <c r="O424" s="458"/>
      <c r="P424" s="448"/>
      <c r="Q424" s="458"/>
      <c r="R424" s="458"/>
      <c r="S424" s="448"/>
      <c r="T424" s="458"/>
      <c r="U424" s="515"/>
      <c r="V424" s="448"/>
      <c r="W424" s="458"/>
      <c r="X424" s="513"/>
      <c r="Y424" s="448"/>
      <c r="Z424" s="458"/>
      <c r="AA424" s="458"/>
      <c r="AB424" s="458"/>
      <c r="AC424" s="458"/>
      <c r="AD424" s="458"/>
      <c r="AE424" s="458"/>
      <c r="AF424" s="458"/>
      <c r="AG424" s="458"/>
      <c r="AH424" s="458"/>
      <c r="AI424" s="458"/>
      <c r="AJ424" s="458"/>
      <c r="AK424" s="458"/>
      <c r="AL424" s="458"/>
    </row>
    <row r="425">
      <c r="A425" s="447"/>
      <c r="B425" s="458"/>
      <c r="C425" s="458"/>
      <c r="D425" s="448"/>
      <c r="E425" s="458"/>
      <c r="F425" s="513"/>
      <c r="G425" s="448"/>
      <c r="H425" s="458"/>
      <c r="I425" s="514"/>
      <c r="J425" s="448"/>
      <c r="K425" s="458"/>
      <c r="L425" s="458"/>
      <c r="M425" s="448"/>
      <c r="N425" s="458"/>
      <c r="O425" s="458"/>
      <c r="P425" s="448"/>
      <c r="Q425" s="458"/>
      <c r="R425" s="458"/>
      <c r="S425" s="448"/>
      <c r="T425" s="458"/>
      <c r="U425" s="515"/>
      <c r="V425" s="448"/>
      <c r="W425" s="458"/>
      <c r="X425" s="513"/>
      <c r="Y425" s="448"/>
      <c r="Z425" s="458"/>
      <c r="AA425" s="458"/>
      <c r="AB425" s="458"/>
      <c r="AC425" s="458"/>
      <c r="AD425" s="458"/>
      <c r="AE425" s="458"/>
      <c r="AF425" s="458"/>
      <c r="AG425" s="458"/>
      <c r="AH425" s="458"/>
      <c r="AI425" s="458"/>
      <c r="AJ425" s="458"/>
      <c r="AK425" s="458"/>
      <c r="AL425" s="458"/>
    </row>
    <row r="426">
      <c r="A426" s="447"/>
      <c r="B426" s="458"/>
      <c r="C426" s="458"/>
      <c r="D426" s="448"/>
      <c r="E426" s="458"/>
      <c r="F426" s="513"/>
      <c r="G426" s="448"/>
      <c r="H426" s="458"/>
      <c r="I426" s="514"/>
      <c r="J426" s="448"/>
      <c r="K426" s="458"/>
      <c r="L426" s="458"/>
      <c r="M426" s="448"/>
      <c r="N426" s="458"/>
      <c r="O426" s="458"/>
      <c r="P426" s="448"/>
      <c r="Q426" s="458"/>
      <c r="R426" s="458"/>
      <c r="S426" s="448"/>
      <c r="T426" s="458"/>
      <c r="U426" s="515"/>
      <c r="V426" s="448"/>
      <c r="W426" s="458"/>
      <c r="X426" s="513"/>
      <c r="Y426" s="448"/>
      <c r="Z426" s="458"/>
      <c r="AA426" s="458"/>
      <c r="AB426" s="458"/>
      <c r="AC426" s="458"/>
      <c r="AD426" s="458"/>
      <c r="AE426" s="458"/>
      <c r="AF426" s="458"/>
      <c r="AG426" s="458"/>
      <c r="AH426" s="458"/>
      <c r="AI426" s="458"/>
      <c r="AJ426" s="458"/>
      <c r="AK426" s="458"/>
      <c r="AL426" s="458"/>
    </row>
    <row r="427">
      <c r="A427" s="447"/>
      <c r="B427" s="458"/>
      <c r="C427" s="458"/>
      <c r="D427" s="448"/>
      <c r="E427" s="458"/>
      <c r="F427" s="513"/>
      <c r="G427" s="448"/>
      <c r="H427" s="458"/>
      <c r="I427" s="514"/>
      <c r="J427" s="448"/>
      <c r="K427" s="458"/>
      <c r="L427" s="458"/>
      <c r="M427" s="448"/>
      <c r="N427" s="458"/>
      <c r="O427" s="458"/>
      <c r="P427" s="448"/>
      <c r="Q427" s="458"/>
      <c r="R427" s="458"/>
      <c r="S427" s="448"/>
      <c r="T427" s="458"/>
      <c r="U427" s="515"/>
      <c r="V427" s="448"/>
      <c r="W427" s="458"/>
      <c r="X427" s="513"/>
      <c r="Y427" s="448"/>
      <c r="Z427" s="458"/>
      <c r="AA427" s="458"/>
      <c r="AB427" s="458"/>
      <c r="AC427" s="458"/>
      <c r="AD427" s="458"/>
      <c r="AE427" s="458"/>
      <c r="AF427" s="458"/>
      <c r="AG427" s="458"/>
      <c r="AH427" s="458"/>
      <c r="AI427" s="458"/>
      <c r="AJ427" s="458"/>
      <c r="AK427" s="458"/>
      <c r="AL427" s="458"/>
    </row>
    <row r="428">
      <c r="A428" s="447"/>
      <c r="B428" s="458"/>
      <c r="C428" s="458"/>
      <c r="D428" s="448"/>
      <c r="E428" s="458"/>
      <c r="F428" s="513"/>
      <c r="G428" s="448"/>
      <c r="H428" s="458"/>
      <c r="I428" s="514"/>
      <c r="J428" s="448"/>
      <c r="K428" s="458"/>
      <c r="L428" s="458"/>
      <c r="M428" s="448"/>
      <c r="N428" s="458"/>
      <c r="O428" s="458"/>
      <c r="P428" s="448"/>
      <c r="Q428" s="458"/>
      <c r="R428" s="458"/>
      <c r="S428" s="448"/>
      <c r="T428" s="458"/>
      <c r="U428" s="515"/>
      <c r="V428" s="448"/>
      <c r="W428" s="458"/>
      <c r="X428" s="513"/>
      <c r="Y428" s="448"/>
      <c r="Z428" s="458"/>
      <c r="AA428" s="458"/>
      <c r="AB428" s="458"/>
      <c r="AC428" s="458"/>
      <c r="AD428" s="458"/>
      <c r="AE428" s="458"/>
      <c r="AF428" s="458"/>
      <c r="AG428" s="458"/>
      <c r="AH428" s="458"/>
      <c r="AI428" s="458"/>
      <c r="AJ428" s="458"/>
      <c r="AK428" s="458"/>
      <c r="AL428" s="458"/>
    </row>
    <row r="429">
      <c r="A429" s="447"/>
      <c r="B429" s="458"/>
      <c r="C429" s="458"/>
      <c r="D429" s="448"/>
      <c r="E429" s="458"/>
      <c r="F429" s="513"/>
      <c r="G429" s="448"/>
      <c r="H429" s="458"/>
      <c r="I429" s="514"/>
      <c r="J429" s="448"/>
      <c r="K429" s="458"/>
      <c r="L429" s="458"/>
      <c r="M429" s="448"/>
      <c r="N429" s="458"/>
      <c r="O429" s="458"/>
      <c r="P429" s="448"/>
      <c r="Q429" s="458"/>
      <c r="R429" s="458"/>
      <c r="S429" s="448"/>
      <c r="T429" s="458"/>
      <c r="U429" s="515"/>
      <c r="V429" s="448"/>
      <c r="W429" s="458"/>
      <c r="X429" s="513"/>
      <c r="Y429" s="448"/>
      <c r="Z429" s="458"/>
      <c r="AA429" s="458"/>
      <c r="AB429" s="458"/>
      <c r="AC429" s="458"/>
      <c r="AD429" s="458"/>
      <c r="AE429" s="458"/>
      <c r="AF429" s="458"/>
      <c r="AG429" s="458"/>
      <c r="AH429" s="458"/>
      <c r="AI429" s="458"/>
      <c r="AJ429" s="458"/>
      <c r="AK429" s="458"/>
      <c r="AL429" s="458"/>
    </row>
    <row r="430">
      <c r="A430" s="447"/>
      <c r="B430" s="458"/>
      <c r="C430" s="458"/>
      <c r="D430" s="448"/>
      <c r="E430" s="458"/>
      <c r="F430" s="513"/>
      <c r="G430" s="448"/>
      <c r="H430" s="458"/>
      <c r="I430" s="514"/>
      <c r="J430" s="448"/>
      <c r="K430" s="458"/>
      <c r="L430" s="458"/>
      <c r="M430" s="448"/>
      <c r="N430" s="458"/>
      <c r="O430" s="458"/>
      <c r="P430" s="448"/>
      <c r="Q430" s="458"/>
      <c r="R430" s="458"/>
      <c r="S430" s="448"/>
      <c r="T430" s="458"/>
      <c r="U430" s="515"/>
      <c r="V430" s="448"/>
      <c r="W430" s="458"/>
      <c r="X430" s="513"/>
      <c r="Y430" s="448"/>
      <c r="Z430" s="458"/>
      <c r="AA430" s="458"/>
      <c r="AB430" s="458"/>
      <c r="AC430" s="458"/>
      <c r="AD430" s="458"/>
      <c r="AE430" s="458"/>
      <c r="AF430" s="458"/>
      <c r="AG430" s="458"/>
      <c r="AH430" s="458"/>
      <c r="AI430" s="458"/>
      <c r="AJ430" s="458"/>
      <c r="AK430" s="458"/>
      <c r="AL430" s="458"/>
    </row>
    <row r="431">
      <c r="A431" s="447"/>
      <c r="B431" s="458"/>
      <c r="C431" s="458"/>
      <c r="D431" s="448"/>
      <c r="E431" s="458"/>
      <c r="F431" s="513"/>
      <c r="G431" s="448"/>
      <c r="H431" s="458"/>
      <c r="I431" s="514"/>
      <c r="J431" s="448"/>
      <c r="K431" s="458"/>
      <c r="L431" s="458"/>
      <c r="M431" s="448"/>
      <c r="N431" s="458"/>
      <c r="O431" s="458"/>
      <c r="P431" s="448"/>
      <c r="Q431" s="458"/>
      <c r="R431" s="458"/>
      <c r="S431" s="448"/>
      <c r="T431" s="458"/>
      <c r="U431" s="515"/>
      <c r="V431" s="448"/>
      <c r="W431" s="458"/>
      <c r="X431" s="513"/>
      <c r="Y431" s="448"/>
      <c r="Z431" s="458"/>
      <c r="AA431" s="458"/>
      <c r="AB431" s="458"/>
      <c r="AC431" s="458"/>
      <c r="AD431" s="458"/>
      <c r="AE431" s="458"/>
      <c r="AF431" s="458"/>
      <c r="AG431" s="458"/>
      <c r="AH431" s="458"/>
      <c r="AI431" s="458"/>
      <c r="AJ431" s="458"/>
      <c r="AK431" s="458"/>
      <c r="AL431" s="458"/>
    </row>
    <row r="432">
      <c r="A432" s="447"/>
      <c r="B432" s="458"/>
      <c r="C432" s="458"/>
      <c r="D432" s="448"/>
      <c r="E432" s="458"/>
      <c r="F432" s="513"/>
      <c r="G432" s="448"/>
      <c r="H432" s="458"/>
      <c r="I432" s="514"/>
      <c r="J432" s="448"/>
      <c r="K432" s="458"/>
      <c r="L432" s="458"/>
      <c r="M432" s="448"/>
      <c r="N432" s="458"/>
      <c r="O432" s="458"/>
      <c r="P432" s="448"/>
      <c r="Q432" s="458"/>
      <c r="R432" s="458"/>
      <c r="S432" s="448"/>
      <c r="T432" s="458"/>
      <c r="U432" s="515"/>
      <c r="V432" s="448"/>
      <c r="W432" s="458"/>
      <c r="X432" s="513"/>
      <c r="Y432" s="448"/>
      <c r="Z432" s="458"/>
      <c r="AA432" s="458"/>
      <c r="AB432" s="458"/>
      <c r="AC432" s="458"/>
      <c r="AD432" s="458"/>
      <c r="AE432" s="458"/>
      <c r="AF432" s="458"/>
      <c r="AG432" s="458"/>
      <c r="AH432" s="458"/>
      <c r="AI432" s="458"/>
      <c r="AJ432" s="458"/>
      <c r="AK432" s="458"/>
      <c r="AL432" s="458"/>
    </row>
    <row r="433">
      <c r="A433" s="447"/>
      <c r="B433" s="458"/>
      <c r="C433" s="458"/>
      <c r="D433" s="448"/>
      <c r="E433" s="458"/>
      <c r="F433" s="513"/>
      <c r="G433" s="448"/>
      <c r="H433" s="458"/>
      <c r="I433" s="514"/>
      <c r="J433" s="448"/>
      <c r="K433" s="458"/>
      <c r="L433" s="458"/>
      <c r="M433" s="448"/>
      <c r="N433" s="458"/>
      <c r="O433" s="458"/>
      <c r="P433" s="448"/>
      <c r="Q433" s="458"/>
      <c r="R433" s="458"/>
      <c r="S433" s="448"/>
      <c r="T433" s="458"/>
      <c r="U433" s="515"/>
      <c r="V433" s="448"/>
      <c r="W433" s="458"/>
      <c r="X433" s="513"/>
      <c r="Y433" s="448"/>
      <c r="Z433" s="458"/>
      <c r="AA433" s="458"/>
      <c r="AB433" s="458"/>
      <c r="AC433" s="458"/>
      <c r="AD433" s="458"/>
      <c r="AE433" s="458"/>
      <c r="AF433" s="458"/>
      <c r="AG433" s="458"/>
      <c r="AH433" s="458"/>
      <c r="AI433" s="458"/>
      <c r="AJ433" s="458"/>
      <c r="AK433" s="458"/>
      <c r="AL433" s="458"/>
    </row>
    <row r="434">
      <c r="A434" s="447"/>
      <c r="B434" s="458"/>
      <c r="C434" s="458"/>
      <c r="D434" s="448"/>
      <c r="E434" s="458"/>
      <c r="F434" s="513"/>
      <c r="G434" s="448"/>
      <c r="H434" s="458"/>
      <c r="I434" s="514"/>
      <c r="J434" s="448"/>
      <c r="K434" s="458"/>
      <c r="L434" s="458"/>
      <c r="M434" s="448"/>
      <c r="N434" s="458"/>
      <c r="O434" s="458"/>
      <c r="P434" s="448"/>
      <c r="Q434" s="458"/>
      <c r="R434" s="458"/>
      <c r="S434" s="448"/>
      <c r="T434" s="458"/>
      <c r="U434" s="515"/>
      <c r="V434" s="448"/>
      <c r="W434" s="458"/>
      <c r="X434" s="513"/>
      <c r="Y434" s="448"/>
      <c r="Z434" s="458"/>
      <c r="AA434" s="458"/>
      <c r="AB434" s="458"/>
      <c r="AC434" s="458"/>
      <c r="AD434" s="458"/>
      <c r="AE434" s="458"/>
      <c r="AF434" s="458"/>
      <c r="AG434" s="458"/>
      <c r="AH434" s="458"/>
      <c r="AI434" s="458"/>
      <c r="AJ434" s="458"/>
      <c r="AK434" s="458"/>
      <c r="AL434" s="458"/>
    </row>
    <row r="435">
      <c r="A435" s="447"/>
      <c r="B435" s="458"/>
      <c r="C435" s="458"/>
      <c r="D435" s="448"/>
      <c r="E435" s="458"/>
      <c r="F435" s="513"/>
      <c r="G435" s="448"/>
      <c r="H435" s="458"/>
      <c r="I435" s="514"/>
      <c r="J435" s="448"/>
      <c r="K435" s="458"/>
      <c r="L435" s="458"/>
      <c r="M435" s="448"/>
      <c r="N435" s="458"/>
      <c r="O435" s="458"/>
      <c r="P435" s="448"/>
      <c r="Q435" s="458"/>
      <c r="R435" s="458"/>
      <c r="S435" s="448"/>
      <c r="T435" s="458"/>
      <c r="U435" s="515"/>
      <c r="V435" s="448"/>
      <c r="W435" s="458"/>
      <c r="X435" s="513"/>
      <c r="Y435" s="448"/>
      <c r="Z435" s="458"/>
      <c r="AA435" s="458"/>
      <c r="AB435" s="458"/>
      <c r="AC435" s="458"/>
      <c r="AD435" s="458"/>
      <c r="AE435" s="458"/>
      <c r="AF435" s="458"/>
      <c r="AG435" s="458"/>
      <c r="AH435" s="458"/>
      <c r="AI435" s="458"/>
      <c r="AJ435" s="458"/>
      <c r="AK435" s="458"/>
      <c r="AL435" s="458"/>
    </row>
    <row r="436">
      <c r="A436" s="447"/>
      <c r="B436" s="458"/>
      <c r="C436" s="458"/>
      <c r="D436" s="448"/>
      <c r="E436" s="458"/>
      <c r="F436" s="513"/>
      <c r="G436" s="448"/>
      <c r="H436" s="458"/>
      <c r="I436" s="514"/>
      <c r="J436" s="448"/>
      <c r="K436" s="458"/>
      <c r="L436" s="458"/>
      <c r="M436" s="448"/>
      <c r="N436" s="458"/>
      <c r="O436" s="458"/>
      <c r="P436" s="448"/>
      <c r="Q436" s="458"/>
      <c r="R436" s="458"/>
      <c r="S436" s="448"/>
      <c r="T436" s="458"/>
      <c r="U436" s="515"/>
      <c r="V436" s="448"/>
      <c r="W436" s="458"/>
      <c r="X436" s="513"/>
      <c r="Y436" s="448"/>
      <c r="Z436" s="458"/>
      <c r="AA436" s="458"/>
      <c r="AB436" s="458"/>
      <c r="AC436" s="458"/>
      <c r="AD436" s="458"/>
      <c r="AE436" s="458"/>
      <c r="AF436" s="458"/>
      <c r="AG436" s="458"/>
      <c r="AH436" s="458"/>
      <c r="AI436" s="458"/>
      <c r="AJ436" s="458"/>
      <c r="AK436" s="458"/>
      <c r="AL436" s="458"/>
    </row>
    <row r="437">
      <c r="A437" s="447"/>
      <c r="B437" s="458"/>
      <c r="C437" s="458"/>
      <c r="D437" s="448"/>
      <c r="E437" s="458"/>
      <c r="F437" s="513"/>
      <c r="G437" s="448"/>
      <c r="H437" s="458"/>
      <c r="I437" s="514"/>
      <c r="J437" s="448"/>
      <c r="K437" s="458"/>
      <c r="L437" s="458"/>
      <c r="M437" s="448"/>
      <c r="N437" s="458"/>
      <c r="O437" s="458"/>
      <c r="P437" s="448"/>
      <c r="Q437" s="458"/>
      <c r="R437" s="458"/>
      <c r="S437" s="448"/>
      <c r="T437" s="458"/>
      <c r="U437" s="515"/>
      <c r="V437" s="448"/>
      <c r="W437" s="458"/>
      <c r="X437" s="513"/>
      <c r="Y437" s="448"/>
      <c r="Z437" s="458"/>
      <c r="AA437" s="458"/>
      <c r="AB437" s="458"/>
      <c r="AC437" s="458"/>
      <c r="AD437" s="458"/>
      <c r="AE437" s="458"/>
      <c r="AF437" s="458"/>
      <c r="AG437" s="458"/>
      <c r="AH437" s="458"/>
      <c r="AI437" s="458"/>
      <c r="AJ437" s="458"/>
      <c r="AK437" s="458"/>
      <c r="AL437" s="458"/>
    </row>
    <row r="438">
      <c r="A438" s="447"/>
      <c r="B438" s="458"/>
      <c r="C438" s="458"/>
      <c r="D438" s="448"/>
      <c r="E438" s="458"/>
      <c r="F438" s="513"/>
      <c r="G438" s="448"/>
      <c r="H438" s="458"/>
      <c r="I438" s="514"/>
      <c r="J438" s="448"/>
      <c r="K438" s="458"/>
      <c r="L438" s="458"/>
      <c r="M438" s="448"/>
      <c r="N438" s="458"/>
      <c r="O438" s="458"/>
      <c r="P438" s="448"/>
      <c r="Q438" s="458"/>
      <c r="R438" s="458"/>
      <c r="S438" s="448"/>
      <c r="T438" s="458"/>
      <c r="U438" s="515"/>
      <c r="V438" s="448"/>
      <c r="W438" s="458"/>
      <c r="X438" s="513"/>
      <c r="Y438" s="448"/>
      <c r="Z438" s="458"/>
      <c r="AA438" s="458"/>
      <c r="AB438" s="458"/>
      <c r="AC438" s="458"/>
      <c r="AD438" s="458"/>
      <c r="AE438" s="458"/>
      <c r="AF438" s="458"/>
      <c r="AG438" s="458"/>
      <c r="AH438" s="458"/>
      <c r="AI438" s="458"/>
      <c r="AJ438" s="458"/>
      <c r="AK438" s="458"/>
      <c r="AL438" s="458"/>
    </row>
    <row r="439">
      <c r="A439" s="447"/>
      <c r="B439" s="458"/>
      <c r="C439" s="458"/>
      <c r="D439" s="448"/>
      <c r="E439" s="458"/>
      <c r="F439" s="513"/>
      <c r="G439" s="448"/>
      <c r="H439" s="458"/>
      <c r="I439" s="514"/>
      <c r="J439" s="448"/>
      <c r="K439" s="458"/>
      <c r="L439" s="458"/>
      <c r="M439" s="448"/>
      <c r="N439" s="458"/>
      <c r="O439" s="458"/>
      <c r="P439" s="448"/>
      <c r="Q439" s="458"/>
      <c r="R439" s="458"/>
      <c r="S439" s="448"/>
      <c r="T439" s="458"/>
      <c r="U439" s="515"/>
      <c r="V439" s="448"/>
      <c r="W439" s="458"/>
      <c r="X439" s="513"/>
      <c r="Y439" s="448"/>
      <c r="Z439" s="458"/>
      <c r="AA439" s="458"/>
      <c r="AB439" s="458"/>
      <c r="AC439" s="458"/>
      <c r="AD439" s="458"/>
      <c r="AE439" s="458"/>
      <c r="AF439" s="458"/>
      <c r="AG439" s="458"/>
      <c r="AH439" s="458"/>
      <c r="AI439" s="458"/>
      <c r="AJ439" s="458"/>
      <c r="AK439" s="458"/>
      <c r="AL439" s="458"/>
    </row>
    <row r="440">
      <c r="A440" s="447"/>
      <c r="B440" s="458"/>
      <c r="C440" s="458"/>
      <c r="D440" s="448"/>
      <c r="E440" s="458"/>
      <c r="F440" s="513"/>
      <c r="G440" s="448"/>
      <c r="H440" s="458"/>
      <c r="I440" s="514"/>
      <c r="J440" s="448"/>
      <c r="K440" s="458"/>
      <c r="L440" s="458"/>
      <c r="M440" s="448"/>
      <c r="N440" s="458"/>
      <c r="O440" s="458"/>
      <c r="P440" s="448"/>
      <c r="Q440" s="458"/>
      <c r="R440" s="458"/>
      <c r="S440" s="448"/>
      <c r="T440" s="458"/>
      <c r="U440" s="515"/>
      <c r="V440" s="448"/>
      <c r="W440" s="458"/>
      <c r="X440" s="513"/>
      <c r="Y440" s="448"/>
      <c r="Z440" s="458"/>
      <c r="AA440" s="458"/>
      <c r="AB440" s="458"/>
      <c r="AC440" s="458"/>
      <c r="AD440" s="458"/>
      <c r="AE440" s="458"/>
      <c r="AF440" s="458"/>
      <c r="AG440" s="458"/>
      <c r="AH440" s="458"/>
      <c r="AI440" s="458"/>
      <c r="AJ440" s="458"/>
      <c r="AK440" s="458"/>
      <c r="AL440" s="458"/>
    </row>
    <row r="441">
      <c r="A441" s="447"/>
      <c r="B441" s="458"/>
      <c r="C441" s="458"/>
      <c r="D441" s="448"/>
      <c r="E441" s="458"/>
      <c r="F441" s="513"/>
      <c r="G441" s="448"/>
      <c r="H441" s="458"/>
      <c r="I441" s="514"/>
      <c r="J441" s="448"/>
      <c r="K441" s="458"/>
      <c r="L441" s="458"/>
      <c r="M441" s="448"/>
      <c r="N441" s="458"/>
      <c r="O441" s="458"/>
      <c r="P441" s="448"/>
      <c r="Q441" s="458"/>
      <c r="R441" s="458"/>
      <c r="S441" s="448"/>
      <c r="T441" s="458"/>
      <c r="U441" s="515"/>
      <c r="V441" s="448"/>
      <c r="W441" s="458"/>
      <c r="X441" s="513"/>
      <c r="Y441" s="448"/>
      <c r="Z441" s="458"/>
      <c r="AA441" s="458"/>
      <c r="AB441" s="458"/>
      <c r="AC441" s="458"/>
      <c r="AD441" s="458"/>
      <c r="AE441" s="458"/>
      <c r="AF441" s="458"/>
      <c r="AG441" s="458"/>
      <c r="AH441" s="458"/>
      <c r="AI441" s="458"/>
      <c r="AJ441" s="458"/>
      <c r="AK441" s="458"/>
      <c r="AL441" s="458"/>
    </row>
    <row r="442">
      <c r="A442" s="447"/>
      <c r="B442" s="458"/>
      <c r="C442" s="458"/>
      <c r="D442" s="448"/>
      <c r="E442" s="458"/>
      <c r="F442" s="513"/>
      <c r="G442" s="448"/>
      <c r="H442" s="458"/>
      <c r="I442" s="514"/>
      <c r="J442" s="448"/>
      <c r="K442" s="458"/>
      <c r="L442" s="458"/>
      <c r="M442" s="448"/>
      <c r="N442" s="458"/>
      <c r="O442" s="458"/>
      <c r="P442" s="448"/>
      <c r="Q442" s="458"/>
      <c r="R442" s="458"/>
      <c r="S442" s="448"/>
      <c r="T442" s="458"/>
      <c r="U442" s="515"/>
      <c r="V442" s="448"/>
      <c r="W442" s="458"/>
      <c r="X442" s="513"/>
      <c r="Y442" s="448"/>
      <c r="Z442" s="458"/>
      <c r="AA442" s="458"/>
      <c r="AB442" s="458"/>
      <c r="AC442" s="458"/>
      <c r="AD442" s="458"/>
      <c r="AE442" s="458"/>
      <c r="AF442" s="458"/>
      <c r="AG442" s="458"/>
      <c r="AH442" s="458"/>
      <c r="AI442" s="458"/>
      <c r="AJ442" s="458"/>
      <c r="AK442" s="458"/>
      <c r="AL442" s="458"/>
    </row>
    <row r="443">
      <c r="A443" s="447"/>
      <c r="B443" s="458"/>
      <c r="C443" s="458"/>
      <c r="D443" s="448"/>
      <c r="E443" s="458"/>
      <c r="F443" s="513"/>
      <c r="G443" s="448"/>
      <c r="H443" s="458"/>
      <c r="I443" s="514"/>
      <c r="J443" s="448"/>
      <c r="K443" s="458"/>
      <c r="L443" s="458"/>
      <c r="M443" s="448"/>
      <c r="N443" s="458"/>
      <c r="O443" s="458"/>
      <c r="P443" s="448"/>
      <c r="Q443" s="458"/>
      <c r="R443" s="458"/>
      <c r="S443" s="448"/>
      <c r="T443" s="458"/>
      <c r="U443" s="515"/>
      <c r="V443" s="448"/>
      <c r="W443" s="458"/>
      <c r="X443" s="513"/>
      <c r="Y443" s="448"/>
      <c r="Z443" s="458"/>
      <c r="AA443" s="458"/>
      <c r="AB443" s="458"/>
      <c r="AC443" s="458"/>
      <c r="AD443" s="458"/>
      <c r="AE443" s="458"/>
      <c r="AF443" s="458"/>
      <c r="AG443" s="458"/>
      <c r="AH443" s="458"/>
      <c r="AI443" s="458"/>
      <c r="AJ443" s="458"/>
      <c r="AK443" s="458"/>
      <c r="AL443" s="458"/>
    </row>
    <row r="444">
      <c r="A444" s="447"/>
      <c r="B444" s="458"/>
      <c r="C444" s="458"/>
      <c r="D444" s="448"/>
      <c r="E444" s="458"/>
      <c r="F444" s="513"/>
      <c r="G444" s="448"/>
      <c r="H444" s="458"/>
      <c r="I444" s="514"/>
      <c r="J444" s="448"/>
      <c r="K444" s="458"/>
      <c r="L444" s="458"/>
      <c r="M444" s="448"/>
      <c r="N444" s="458"/>
      <c r="O444" s="458"/>
      <c r="P444" s="448"/>
      <c r="Q444" s="458"/>
      <c r="R444" s="458"/>
      <c r="S444" s="448"/>
      <c r="T444" s="458"/>
      <c r="U444" s="515"/>
      <c r="V444" s="448"/>
      <c r="W444" s="458"/>
      <c r="X444" s="513"/>
      <c r="Y444" s="448"/>
      <c r="Z444" s="458"/>
      <c r="AA444" s="458"/>
      <c r="AB444" s="458"/>
      <c r="AC444" s="458"/>
      <c r="AD444" s="458"/>
      <c r="AE444" s="458"/>
      <c r="AF444" s="458"/>
      <c r="AG444" s="458"/>
      <c r="AH444" s="458"/>
      <c r="AI444" s="458"/>
      <c r="AJ444" s="458"/>
      <c r="AK444" s="458"/>
      <c r="AL444" s="458"/>
    </row>
    <row r="445">
      <c r="A445" s="447"/>
      <c r="B445" s="458"/>
      <c r="C445" s="458"/>
      <c r="D445" s="448"/>
      <c r="E445" s="458"/>
      <c r="F445" s="513"/>
      <c r="G445" s="448"/>
      <c r="H445" s="458"/>
      <c r="I445" s="514"/>
      <c r="J445" s="448"/>
      <c r="K445" s="458"/>
      <c r="L445" s="458"/>
      <c r="M445" s="448"/>
      <c r="N445" s="458"/>
      <c r="O445" s="458"/>
      <c r="P445" s="448"/>
      <c r="Q445" s="458"/>
      <c r="R445" s="458"/>
      <c r="S445" s="448"/>
      <c r="T445" s="458"/>
      <c r="U445" s="515"/>
      <c r="V445" s="448"/>
      <c r="W445" s="458"/>
      <c r="X445" s="513"/>
      <c r="Y445" s="448"/>
      <c r="Z445" s="458"/>
      <c r="AA445" s="458"/>
      <c r="AB445" s="458"/>
      <c r="AC445" s="458"/>
      <c r="AD445" s="458"/>
      <c r="AE445" s="458"/>
      <c r="AF445" s="458"/>
      <c r="AG445" s="458"/>
      <c r="AH445" s="458"/>
      <c r="AI445" s="458"/>
      <c r="AJ445" s="458"/>
      <c r="AK445" s="458"/>
      <c r="AL445" s="458"/>
    </row>
    <row r="446">
      <c r="A446" s="447"/>
      <c r="B446" s="458"/>
      <c r="C446" s="458"/>
      <c r="D446" s="448"/>
      <c r="E446" s="458"/>
      <c r="F446" s="513"/>
      <c r="G446" s="448"/>
      <c r="H446" s="458"/>
      <c r="I446" s="514"/>
      <c r="J446" s="448"/>
      <c r="K446" s="458"/>
      <c r="L446" s="458"/>
      <c r="M446" s="448"/>
      <c r="N446" s="458"/>
      <c r="O446" s="458"/>
      <c r="P446" s="448"/>
      <c r="Q446" s="458"/>
      <c r="R446" s="458"/>
      <c r="S446" s="448"/>
      <c r="T446" s="458"/>
      <c r="U446" s="515"/>
      <c r="V446" s="448"/>
      <c r="W446" s="458"/>
      <c r="X446" s="513"/>
      <c r="Y446" s="448"/>
      <c r="Z446" s="458"/>
      <c r="AA446" s="458"/>
      <c r="AB446" s="458"/>
      <c r="AC446" s="458"/>
      <c r="AD446" s="458"/>
      <c r="AE446" s="458"/>
      <c r="AF446" s="458"/>
      <c r="AG446" s="458"/>
      <c r="AH446" s="458"/>
      <c r="AI446" s="458"/>
      <c r="AJ446" s="458"/>
      <c r="AK446" s="458"/>
      <c r="AL446" s="458"/>
    </row>
    <row r="447">
      <c r="A447" s="447"/>
      <c r="B447" s="458"/>
      <c r="C447" s="458"/>
      <c r="D447" s="448"/>
      <c r="E447" s="458"/>
      <c r="F447" s="513"/>
      <c r="G447" s="448"/>
      <c r="H447" s="458"/>
      <c r="I447" s="514"/>
      <c r="J447" s="448"/>
      <c r="K447" s="458"/>
      <c r="L447" s="458"/>
      <c r="M447" s="448"/>
      <c r="N447" s="458"/>
      <c r="O447" s="458"/>
      <c r="P447" s="448"/>
      <c r="Q447" s="458"/>
      <c r="R447" s="458"/>
      <c r="S447" s="448"/>
      <c r="T447" s="458"/>
      <c r="U447" s="515"/>
      <c r="V447" s="448"/>
      <c r="W447" s="458"/>
      <c r="X447" s="513"/>
      <c r="Y447" s="448"/>
      <c r="Z447" s="458"/>
      <c r="AA447" s="458"/>
      <c r="AB447" s="458"/>
      <c r="AC447" s="458"/>
      <c r="AD447" s="458"/>
      <c r="AE447" s="458"/>
      <c r="AF447" s="458"/>
      <c r="AG447" s="458"/>
      <c r="AH447" s="458"/>
      <c r="AI447" s="458"/>
      <c r="AJ447" s="458"/>
      <c r="AK447" s="458"/>
      <c r="AL447" s="458"/>
    </row>
    <row r="448">
      <c r="A448" s="447"/>
      <c r="B448" s="458"/>
      <c r="C448" s="458"/>
      <c r="D448" s="448"/>
      <c r="E448" s="458"/>
      <c r="F448" s="513"/>
      <c r="G448" s="448"/>
      <c r="H448" s="458"/>
      <c r="I448" s="514"/>
      <c r="J448" s="448"/>
      <c r="K448" s="458"/>
      <c r="L448" s="458"/>
      <c r="M448" s="448"/>
      <c r="N448" s="458"/>
      <c r="O448" s="458"/>
      <c r="P448" s="448"/>
      <c r="Q448" s="458"/>
      <c r="R448" s="458"/>
      <c r="S448" s="448"/>
      <c r="T448" s="458"/>
      <c r="U448" s="515"/>
      <c r="V448" s="448"/>
      <c r="W448" s="458"/>
      <c r="X448" s="513"/>
      <c r="Y448" s="448"/>
      <c r="Z448" s="458"/>
      <c r="AA448" s="458"/>
      <c r="AB448" s="458"/>
      <c r="AC448" s="458"/>
      <c r="AD448" s="458"/>
      <c r="AE448" s="458"/>
      <c r="AF448" s="458"/>
      <c r="AG448" s="458"/>
      <c r="AH448" s="458"/>
      <c r="AI448" s="458"/>
      <c r="AJ448" s="458"/>
      <c r="AK448" s="458"/>
      <c r="AL448" s="458"/>
    </row>
    <row r="449">
      <c r="A449" s="447"/>
      <c r="B449" s="458"/>
      <c r="C449" s="458"/>
      <c r="D449" s="448"/>
      <c r="E449" s="458"/>
      <c r="F449" s="513"/>
      <c r="G449" s="448"/>
      <c r="H449" s="458"/>
      <c r="I449" s="514"/>
      <c r="J449" s="448"/>
      <c r="K449" s="458"/>
      <c r="L449" s="458"/>
      <c r="M449" s="448"/>
      <c r="N449" s="458"/>
      <c r="O449" s="458"/>
      <c r="P449" s="448"/>
      <c r="Q449" s="458"/>
      <c r="R449" s="458"/>
      <c r="S449" s="448"/>
      <c r="T449" s="458"/>
      <c r="U449" s="515"/>
      <c r="V449" s="448"/>
      <c r="W449" s="458"/>
      <c r="X449" s="513"/>
      <c r="Y449" s="448"/>
      <c r="Z449" s="458"/>
      <c r="AA449" s="458"/>
      <c r="AB449" s="458"/>
      <c r="AC449" s="458"/>
      <c r="AD449" s="458"/>
      <c r="AE449" s="458"/>
      <c r="AF449" s="458"/>
      <c r="AG449" s="458"/>
      <c r="AH449" s="458"/>
      <c r="AI449" s="458"/>
      <c r="AJ449" s="458"/>
      <c r="AK449" s="458"/>
      <c r="AL449" s="458"/>
    </row>
    <row r="450">
      <c r="A450" s="447"/>
      <c r="B450" s="458"/>
      <c r="C450" s="458"/>
      <c r="D450" s="448"/>
      <c r="E450" s="458"/>
      <c r="F450" s="513"/>
      <c r="G450" s="448"/>
      <c r="H450" s="458"/>
      <c r="I450" s="514"/>
      <c r="J450" s="448"/>
      <c r="K450" s="458"/>
      <c r="L450" s="458"/>
      <c r="M450" s="448"/>
      <c r="N450" s="458"/>
      <c r="O450" s="458"/>
      <c r="P450" s="448"/>
      <c r="Q450" s="458"/>
      <c r="R450" s="458"/>
      <c r="S450" s="448"/>
      <c r="T450" s="458"/>
      <c r="U450" s="515"/>
      <c r="V450" s="448"/>
      <c r="W450" s="458"/>
      <c r="X450" s="513"/>
      <c r="Y450" s="448"/>
      <c r="Z450" s="458"/>
      <c r="AA450" s="458"/>
      <c r="AB450" s="458"/>
      <c r="AC450" s="458"/>
      <c r="AD450" s="458"/>
      <c r="AE450" s="458"/>
      <c r="AF450" s="458"/>
      <c r="AG450" s="458"/>
      <c r="AH450" s="458"/>
      <c r="AI450" s="458"/>
      <c r="AJ450" s="458"/>
      <c r="AK450" s="458"/>
      <c r="AL450" s="458"/>
    </row>
    <row r="451">
      <c r="A451" s="447"/>
      <c r="B451" s="458"/>
      <c r="C451" s="458"/>
      <c r="D451" s="448"/>
      <c r="E451" s="458"/>
      <c r="F451" s="513"/>
      <c r="G451" s="448"/>
      <c r="H451" s="458"/>
      <c r="I451" s="514"/>
      <c r="J451" s="448"/>
      <c r="K451" s="458"/>
      <c r="L451" s="458"/>
      <c r="M451" s="448"/>
      <c r="N451" s="458"/>
      <c r="O451" s="458"/>
      <c r="P451" s="448"/>
      <c r="Q451" s="458"/>
      <c r="R451" s="458"/>
      <c r="S451" s="448"/>
      <c r="T451" s="458"/>
      <c r="U451" s="515"/>
      <c r="V451" s="448"/>
      <c r="W451" s="458"/>
      <c r="X451" s="513"/>
      <c r="Y451" s="448"/>
      <c r="Z451" s="458"/>
      <c r="AA451" s="458"/>
      <c r="AB451" s="458"/>
      <c r="AC451" s="458"/>
      <c r="AD451" s="458"/>
      <c r="AE451" s="458"/>
      <c r="AF451" s="458"/>
      <c r="AG451" s="458"/>
      <c r="AH451" s="458"/>
      <c r="AI451" s="458"/>
      <c r="AJ451" s="458"/>
      <c r="AK451" s="458"/>
      <c r="AL451" s="458"/>
    </row>
    <row r="452">
      <c r="A452" s="447"/>
      <c r="B452" s="458"/>
      <c r="C452" s="458"/>
      <c r="D452" s="448"/>
      <c r="E452" s="458"/>
      <c r="F452" s="513"/>
      <c r="G452" s="448"/>
      <c r="H452" s="458"/>
      <c r="I452" s="514"/>
      <c r="J452" s="448"/>
      <c r="K452" s="458"/>
      <c r="L452" s="458"/>
      <c r="M452" s="448"/>
      <c r="N452" s="458"/>
      <c r="O452" s="458"/>
      <c r="P452" s="448"/>
      <c r="Q452" s="458"/>
      <c r="R452" s="458"/>
      <c r="S452" s="448"/>
      <c r="T452" s="458"/>
      <c r="U452" s="515"/>
      <c r="V452" s="448"/>
      <c r="W452" s="458"/>
      <c r="X452" s="513"/>
      <c r="Y452" s="448"/>
      <c r="Z452" s="458"/>
      <c r="AA452" s="458"/>
      <c r="AB452" s="458"/>
      <c r="AC452" s="458"/>
      <c r="AD452" s="458"/>
      <c r="AE452" s="458"/>
      <c r="AF452" s="458"/>
      <c r="AG452" s="458"/>
      <c r="AH452" s="458"/>
      <c r="AI452" s="458"/>
      <c r="AJ452" s="458"/>
      <c r="AK452" s="458"/>
      <c r="AL452" s="458"/>
    </row>
    <row r="453">
      <c r="A453" s="447"/>
      <c r="B453" s="458"/>
      <c r="C453" s="458"/>
      <c r="D453" s="448"/>
      <c r="E453" s="458"/>
      <c r="F453" s="513"/>
      <c r="G453" s="448"/>
      <c r="H453" s="458"/>
      <c r="I453" s="514"/>
      <c r="J453" s="448"/>
      <c r="K453" s="458"/>
      <c r="L453" s="458"/>
      <c r="M453" s="448"/>
      <c r="N453" s="458"/>
      <c r="O453" s="458"/>
      <c r="P453" s="448"/>
      <c r="Q453" s="458"/>
      <c r="R453" s="458"/>
      <c r="S453" s="448"/>
      <c r="T453" s="458"/>
      <c r="U453" s="515"/>
      <c r="V453" s="448"/>
      <c r="W453" s="458"/>
      <c r="X453" s="513"/>
      <c r="Y453" s="448"/>
      <c r="Z453" s="458"/>
      <c r="AA453" s="458"/>
      <c r="AB453" s="458"/>
      <c r="AC453" s="458"/>
      <c r="AD453" s="458"/>
      <c r="AE453" s="458"/>
      <c r="AF453" s="458"/>
      <c r="AG453" s="458"/>
      <c r="AH453" s="458"/>
      <c r="AI453" s="458"/>
      <c r="AJ453" s="458"/>
      <c r="AK453" s="458"/>
      <c r="AL453" s="458"/>
    </row>
    <row r="454">
      <c r="A454" s="447"/>
      <c r="B454" s="458"/>
      <c r="C454" s="458"/>
      <c r="D454" s="448"/>
      <c r="E454" s="458"/>
      <c r="F454" s="513"/>
      <c r="G454" s="448"/>
      <c r="H454" s="458"/>
      <c r="I454" s="514"/>
      <c r="J454" s="448"/>
      <c r="K454" s="458"/>
      <c r="L454" s="458"/>
      <c r="M454" s="448"/>
      <c r="N454" s="458"/>
      <c r="O454" s="458"/>
      <c r="P454" s="448"/>
      <c r="Q454" s="458"/>
      <c r="R454" s="458"/>
      <c r="S454" s="448"/>
      <c r="T454" s="458"/>
      <c r="U454" s="515"/>
      <c r="V454" s="448"/>
      <c r="W454" s="458"/>
      <c r="X454" s="513"/>
      <c r="Y454" s="448"/>
      <c r="Z454" s="458"/>
      <c r="AA454" s="458"/>
      <c r="AB454" s="458"/>
      <c r="AC454" s="458"/>
      <c r="AD454" s="458"/>
      <c r="AE454" s="458"/>
      <c r="AF454" s="458"/>
      <c r="AG454" s="458"/>
      <c r="AH454" s="458"/>
      <c r="AI454" s="458"/>
      <c r="AJ454" s="458"/>
      <c r="AK454" s="458"/>
      <c r="AL454" s="458"/>
    </row>
    <row r="455">
      <c r="A455" s="447"/>
      <c r="B455" s="458"/>
      <c r="C455" s="458"/>
      <c r="D455" s="448"/>
      <c r="E455" s="458"/>
      <c r="F455" s="513"/>
      <c r="G455" s="448"/>
      <c r="H455" s="458"/>
      <c r="I455" s="514"/>
      <c r="J455" s="448"/>
      <c r="K455" s="458"/>
      <c r="L455" s="458"/>
      <c r="M455" s="448"/>
      <c r="N455" s="458"/>
      <c r="O455" s="458"/>
      <c r="P455" s="448"/>
      <c r="Q455" s="458"/>
      <c r="R455" s="458"/>
      <c r="S455" s="448"/>
      <c r="T455" s="458"/>
      <c r="U455" s="515"/>
      <c r="V455" s="448"/>
      <c r="W455" s="458"/>
      <c r="X455" s="513"/>
      <c r="Y455" s="448"/>
      <c r="Z455" s="458"/>
      <c r="AA455" s="458"/>
      <c r="AB455" s="458"/>
      <c r="AC455" s="458"/>
      <c r="AD455" s="458"/>
      <c r="AE455" s="458"/>
      <c r="AF455" s="458"/>
      <c r="AG455" s="458"/>
      <c r="AH455" s="458"/>
      <c r="AI455" s="458"/>
      <c r="AJ455" s="458"/>
      <c r="AK455" s="458"/>
      <c r="AL455" s="458"/>
    </row>
    <row r="456">
      <c r="A456" s="447"/>
      <c r="B456" s="458"/>
      <c r="C456" s="458"/>
      <c r="D456" s="448"/>
      <c r="E456" s="458"/>
      <c r="F456" s="513"/>
      <c r="G456" s="448"/>
      <c r="H456" s="458"/>
      <c r="I456" s="514"/>
      <c r="J456" s="448"/>
      <c r="K456" s="458"/>
      <c r="L456" s="458"/>
      <c r="M456" s="448"/>
      <c r="N456" s="458"/>
      <c r="O456" s="458"/>
      <c r="P456" s="448"/>
      <c r="Q456" s="458"/>
      <c r="R456" s="458"/>
      <c r="S456" s="448"/>
      <c r="T456" s="458"/>
      <c r="U456" s="515"/>
      <c r="V456" s="448"/>
      <c r="W456" s="458"/>
      <c r="X456" s="513"/>
      <c r="Y456" s="448"/>
      <c r="Z456" s="458"/>
      <c r="AA456" s="458"/>
      <c r="AB456" s="458"/>
      <c r="AC456" s="458"/>
      <c r="AD456" s="458"/>
      <c r="AE456" s="458"/>
      <c r="AF456" s="458"/>
      <c r="AG456" s="458"/>
      <c r="AH456" s="458"/>
      <c r="AI456" s="458"/>
      <c r="AJ456" s="458"/>
      <c r="AK456" s="458"/>
      <c r="AL456" s="458"/>
    </row>
    <row r="457">
      <c r="A457" s="447"/>
      <c r="B457" s="458"/>
      <c r="C457" s="458"/>
      <c r="D457" s="448"/>
      <c r="E457" s="458"/>
      <c r="F457" s="513"/>
      <c r="G457" s="448"/>
      <c r="H457" s="458"/>
      <c r="I457" s="514"/>
      <c r="J457" s="448"/>
      <c r="K457" s="458"/>
      <c r="L457" s="458"/>
      <c r="M457" s="448"/>
      <c r="N457" s="458"/>
      <c r="O457" s="458"/>
      <c r="P457" s="448"/>
      <c r="Q457" s="458"/>
      <c r="R457" s="458"/>
      <c r="S457" s="448"/>
      <c r="T457" s="458"/>
      <c r="U457" s="515"/>
      <c r="V457" s="448"/>
      <c r="W457" s="458"/>
      <c r="X457" s="513"/>
      <c r="Y457" s="448"/>
      <c r="Z457" s="458"/>
      <c r="AA457" s="458"/>
      <c r="AB457" s="458"/>
      <c r="AC457" s="458"/>
      <c r="AD457" s="458"/>
      <c r="AE457" s="458"/>
      <c r="AF457" s="458"/>
      <c r="AG457" s="458"/>
      <c r="AH457" s="458"/>
      <c r="AI457" s="458"/>
      <c r="AJ457" s="458"/>
      <c r="AK457" s="458"/>
      <c r="AL457" s="458"/>
    </row>
    <row r="458">
      <c r="A458" s="447"/>
      <c r="B458" s="458"/>
      <c r="C458" s="458"/>
      <c r="D458" s="448"/>
      <c r="E458" s="458"/>
      <c r="F458" s="513"/>
      <c r="G458" s="448"/>
      <c r="H458" s="458"/>
      <c r="I458" s="514"/>
      <c r="J458" s="448"/>
      <c r="K458" s="458"/>
      <c r="L458" s="458"/>
      <c r="M458" s="448"/>
      <c r="N458" s="458"/>
      <c r="O458" s="458"/>
      <c r="P458" s="448"/>
      <c r="Q458" s="458"/>
      <c r="R458" s="458"/>
      <c r="S458" s="448"/>
      <c r="T458" s="458"/>
      <c r="U458" s="515"/>
      <c r="V458" s="448"/>
      <c r="W458" s="458"/>
      <c r="X458" s="513"/>
      <c r="Y458" s="448"/>
      <c r="Z458" s="458"/>
      <c r="AA458" s="458"/>
      <c r="AB458" s="458"/>
      <c r="AC458" s="458"/>
      <c r="AD458" s="458"/>
      <c r="AE458" s="458"/>
      <c r="AF458" s="458"/>
      <c r="AG458" s="458"/>
      <c r="AH458" s="458"/>
      <c r="AI458" s="458"/>
      <c r="AJ458" s="458"/>
      <c r="AK458" s="458"/>
      <c r="AL458" s="458"/>
    </row>
    <row r="459">
      <c r="A459" s="447"/>
      <c r="B459" s="458"/>
      <c r="C459" s="458"/>
      <c r="D459" s="448"/>
      <c r="E459" s="458"/>
      <c r="F459" s="513"/>
      <c r="G459" s="448"/>
      <c r="H459" s="458"/>
      <c r="I459" s="514"/>
      <c r="J459" s="448"/>
      <c r="K459" s="458"/>
      <c r="L459" s="458"/>
      <c r="M459" s="448"/>
      <c r="N459" s="458"/>
      <c r="O459" s="458"/>
      <c r="P459" s="448"/>
      <c r="Q459" s="458"/>
      <c r="R459" s="458"/>
      <c r="S459" s="448"/>
      <c r="T459" s="458"/>
      <c r="U459" s="515"/>
      <c r="V459" s="448"/>
      <c r="W459" s="458"/>
      <c r="X459" s="513"/>
      <c r="Y459" s="448"/>
      <c r="Z459" s="458"/>
      <c r="AA459" s="458"/>
      <c r="AB459" s="458"/>
      <c r="AC459" s="458"/>
      <c r="AD459" s="458"/>
      <c r="AE459" s="458"/>
      <c r="AF459" s="458"/>
      <c r="AG459" s="458"/>
      <c r="AH459" s="458"/>
      <c r="AI459" s="458"/>
      <c r="AJ459" s="458"/>
      <c r="AK459" s="458"/>
      <c r="AL459" s="458"/>
    </row>
    <row r="460">
      <c r="A460" s="447"/>
      <c r="B460" s="458"/>
      <c r="C460" s="458"/>
      <c r="D460" s="448"/>
      <c r="E460" s="458"/>
      <c r="F460" s="513"/>
      <c r="G460" s="448"/>
      <c r="H460" s="458"/>
      <c r="I460" s="514"/>
      <c r="J460" s="448"/>
      <c r="K460" s="458"/>
      <c r="L460" s="458"/>
      <c r="M460" s="448"/>
      <c r="N460" s="458"/>
      <c r="O460" s="458"/>
      <c r="P460" s="448"/>
      <c r="Q460" s="458"/>
      <c r="R460" s="458"/>
      <c r="S460" s="448"/>
      <c r="T460" s="458"/>
      <c r="U460" s="515"/>
      <c r="V460" s="448"/>
      <c r="W460" s="458"/>
      <c r="X460" s="513"/>
      <c r="Y460" s="448"/>
      <c r="Z460" s="458"/>
      <c r="AA460" s="458"/>
      <c r="AB460" s="458"/>
      <c r="AC460" s="458"/>
      <c r="AD460" s="458"/>
      <c r="AE460" s="458"/>
      <c r="AF460" s="458"/>
      <c r="AG460" s="458"/>
      <c r="AH460" s="458"/>
      <c r="AI460" s="458"/>
      <c r="AJ460" s="458"/>
      <c r="AK460" s="458"/>
      <c r="AL460" s="458"/>
    </row>
    <row r="461">
      <c r="A461" s="447"/>
      <c r="B461" s="458"/>
      <c r="C461" s="458"/>
      <c r="D461" s="448"/>
      <c r="E461" s="458"/>
      <c r="F461" s="513"/>
      <c r="G461" s="448"/>
      <c r="H461" s="458"/>
      <c r="I461" s="514"/>
      <c r="J461" s="448"/>
      <c r="K461" s="458"/>
      <c r="L461" s="458"/>
      <c r="M461" s="448"/>
      <c r="N461" s="458"/>
      <c r="O461" s="458"/>
      <c r="P461" s="448"/>
      <c r="Q461" s="458"/>
      <c r="R461" s="458"/>
      <c r="S461" s="448"/>
      <c r="T461" s="458"/>
      <c r="U461" s="515"/>
      <c r="V461" s="448"/>
      <c r="W461" s="458"/>
      <c r="X461" s="513"/>
      <c r="Y461" s="448"/>
      <c r="Z461" s="458"/>
      <c r="AA461" s="458"/>
      <c r="AB461" s="458"/>
      <c r="AC461" s="458"/>
      <c r="AD461" s="458"/>
      <c r="AE461" s="458"/>
      <c r="AF461" s="458"/>
      <c r="AG461" s="458"/>
      <c r="AH461" s="458"/>
      <c r="AI461" s="458"/>
      <c r="AJ461" s="458"/>
      <c r="AK461" s="458"/>
      <c r="AL461" s="458"/>
    </row>
    <row r="462">
      <c r="A462" s="447"/>
      <c r="B462" s="458"/>
      <c r="C462" s="458"/>
      <c r="D462" s="448"/>
      <c r="E462" s="458"/>
      <c r="F462" s="513"/>
      <c r="G462" s="448"/>
      <c r="H462" s="458"/>
      <c r="I462" s="514"/>
      <c r="J462" s="448"/>
      <c r="K462" s="458"/>
      <c r="L462" s="458"/>
      <c r="M462" s="448"/>
      <c r="N462" s="458"/>
      <c r="O462" s="458"/>
      <c r="P462" s="448"/>
      <c r="Q462" s="458"/>
      <c r="R462" s="458"/>
      <c r="S462" s="448"/>
      <c r="T462" s="458"/>
      <c r="U462" s="515"/>
      <c r="V462" s="448"/>
      <c r="W462" s="458"/>
      <c r="X462" s="513"/>
      <c r="Y462" s="448"/>
      <c r="Z462" s="458"/>
      <c r="AA462" s="458"/>
      <c r="AB462" s="458"/>
      <c r="AC462" s="458"/>
      <c r="AD462" s="458"/>
      <c r="AE462" s="458"/>
      <c r="AF462" s="458"/>
      <c r="AG462" s="458"/>
      <c r="AH462" s="458"/>
      <c r="AI462" s="458"/>
      <c r="AJ462" s="458"/>
      <c r="AK462" s="458"/>
      <c r="AL462" s="458"/>
    </row>
    <row r="463">
      <c r="A463" s="447"/>
      <c r="B463" s="458"/>
      <c r="C463" s="458"/>
      <c r="D463" s="448"/>
      <c r="E463" s="458"/>
      <c r="F463" s="513"/>
      <c r="G463" s="448"/>
      <c r="H463" s="458"/>
      <c r="I463" s="514"/>
      <c r="J463" s="448"/>
      <c r="K463" s="458"/>
      <c r="L463" s="458"/>
      <c r="M463" s="448"/>
      <c r="N463" s="458"/>
      <c r="O463" s="458"/>
      <c r="P463" s="448"/>
      <c r="Q463" s="458"/>
      <c r="R463" s="458"/>
      <c r="S463" s="448"/>
      <c r="T463" s="458"/>
      <c r="U463" s="515"/>
      <c r="V463" s="448"/>
      <c r="W463" s="458"/>
      <c r="X463" s="513"/>
      <c r="Y463" s="448"/>
      <c r="Z463" s="458"/>
      <c r="AA463" s="458"/>
      <c r="AB463" s="458"/>
      <c r="AC463" s="458"/>
      <c r="AD463" s="458"/>
      <c r="AE463" s="458"/>
      <c r="AF463" s="458"/>
      <c r="AG463" s="458"/>
      <c r="AH463" s="458"/>
      <c r="AI463" s="458"/>
      <c r="AJ463" s="458"/>
      <c r="AK463" s="458"/>
      <c r="AL463" s="458"/>
    </row>
    <row r="464">
      <c r="A464" s="447"/>
      <c r="B464" s="458"/>
      <c r="C464" s="458"/>
      <c r="D464" s="448"/>
      <c r="E464" s="458"/>
      <c r="F464" s="513"/>
      <c r="G464" s="448"/>
      <c r="H464" s="458"/>
      <c r="I464" s="514"/>
      <c r="J464" s="448"/>
      <c r="K464" s="458"/>
      <c r="L464" s="458"/>
      <c r="M464" s="448"/>
      <c r="N464" s="458"/>
      <c r="O464" s="458"/>
      <c r="P464" s="448"/>
      <c r="Q464" s="458"/>
      <c r="R464" s="458"/>
      <c r="S464" s="448"/>
      <c r="T464" s="458"/>
      <c r="U464" s="515"/>
      <c r="V464" s="448"/>
      <c r="W464" s="458"/>
      <c r="X464" s="513"/>
      <c r="Y464" s="448"/>
      <c r="Z464" s="458"/>
      <c r="AA464" s="458"/>
      <c r="AB464" s="458"/>
      <c r="AC464" s="458"/>
      <c r="AD464" s="458"/>
      <c r="AE464" s="458"/>
      <c r="AF464" s="458"/>
      <c r="AG464" s="458"/>
      <c r="AH464" s="458"/>
      <c r="AI464" s="458"/>
      <c r="AJ464" s="458"/>
      <c r="AK464" s="458"/>
      <c r="AL464" s="458"/>
    </row>
    <row r="465">
      <c r="A465" s="447"/>
      <c r="B465" s="458"/>
      <c r="C465" s="458"/>
      <c r="D465" s="448"/>
      <c r="E465" s="458"/>
      <c r="F465" s="513"/>
      <c r="G465" s="448"/>
      <c r="H465" s="458"/>
      <c r="I465" s="514"/>
      <c r="J465" s="448"/>
      <c r="K465" s="458"/>
      <c r="L465" s="458"/>
      <c r="M465" s="448"/>
      <c r="N465" s="458"/>
      <c r="O465" s="458"/>
      <c r="P465" s="448"/>
      <c r="Q465" s="458"/>
      <c r="R465" s="458"/>
      <c r="S465" s="448"/>
      <c r="T465" s="458"/>
      <c r="U465" s="515"/>
      <c r="V465" s="448"/>
      <c r="W465" s="458"/>
      <c r="X465" s="513"/>
      <c r="Y465" s="448"/>
      <c r="Z465" s="458"/>
      <c r="AA465" s="458"/>
      <c r="AB465" s="458"/>
      <c r="AC465" s="458"/>
      <c r="AD465" s="458"/>
      <c r="AE465" s="458"/>
      <c r="AF465" s="458"/>
      <c r="AG465" s="458"/>
      <c r="AH465" s="458"/>
      <c r="AI465" s="458"/>
      <c r="AJ465" s="458"/>
      <c r="AK465" s="458"/>
      <c r="AL465" s="458"/>
    </row>
    <row r="466">
      <c r="A466" s="447"/>
      <c r="B466" s="458"/>
      <c r="C466" s="458"/>
      <c r="D466" s="448"/>
      <c r="E466" s="458"/>
      <c r="F466" s="513"/>
      <c r="G466" s="448"/>
      <c r="H466" s="458"/>
      <c r="I466" s="514"/>
      <c r="J466" s="448"/>
      <c r="K466" s="458"/>
      <c r="L466" s="458"/>
      <c r="M466" s="448"/>
      <c r="N466" s="458"/>
      <c r="O466" s="458"/>
      <c r="P466" s="448"/>
      <c r="Q466" s="458"/>
      <c r="R466" s="458"/>
      <c r="S466" s="448"/>
      <c r="T466" s="458"/>
      <c r="U466" s="515"/>
      <c r="V466" s="448"/>
      <c r="W466" s="458"/>
      <c r="X466" s="513"/>
      <c r="Y466" s="448"/>
      <c r="Z466" s="458"/>
      <c r="AA466" s="458"/>
      <c r="AB466" s="458"/>
      <c r="AC466" s="458"/>
      <c r="AD466" s="458"/>
      <c r="AE466" s="458"/>
      <c r="AF466" s="458"/>
      <c r="AG466" s="458"/>
      <c r="AH466" s="458"/>
      <c r="AI466" s="458"/>
      <c r="AJ466" s="458"/>
      <c r="AK466" s="458"/>
      <c r="AL466" s="458"/>
    </row>
    <row r="467">
      <c r="A467" s="447"/>
      <c r="B467" s="458"/>
      <c r="C467" s="458"/>
      <c r="D467" s="448"/>
      <c r="E467" s="458"/>
      <c r="F467" s="513"/>
      <c r="G467" s="448"/>
      <c r="H467" s="458"/>
      <c r="I467" s="514"/>
      <c r="J467" s="448"/>
      <c r="K467" s="458"/>
      <c r="L467" s="458"/>
      <c r="M467" s="448"/>
      <c r="N467" s="458"/>
      <c r="O467" s="458"/>
      <c r="P467" s="448"/>
      <c r="Q467" s="458"/>
      <c r="R467" s="458"/>
      <c r="S467" s="448"/>
      <c r="T467" s="458"/>
      <c r="U467" s="515"/>
      <c r="V467" s="448"/>
      <c r="W467" s="458"/>
      <c r="X467" s="513"/>
      <c r="Y467" s="448"/>
      <c r="Z467" s="458"/>
      <c r="AA467" s="458"/>
      <c r="AB467" s="458"/>
      <c r="AC467" s="458"/>
      <c r="AD467" s="458"/>
      <c r="AE467" s="458"/>
      <c r="AF467" s="458"/>
      <c r="AG467" s="458"/>
      <c r="AH467" s="458"/>
      <c r="AI467" s="458"/>
      <c r="AJ467" s="458"/>
      <c r="AK467" s="458"/>
      <c r="AL467" s="458"/>
    </row>
    <row r="468">
      <c r="A468" s="447"/>
      <c r="B468" s="458"/>
      <c r="C468" s="458"/>
      <c r="D468" s="448"/>
      <c r="E468" s="458"/>
      <c r="F468" s="513"/>
      <c r="G468" s="448"/>
      <c r="H468" s="458"/>
      <c r="I468" s="514"/>
      <c r="J468" s="448"/>
      <c r="K468" s="458"/>
      <c r="L468" s="458"/>
      <c r="M468" s="448"/>
      <c r="N468" s="458"/>
      <c r="O468" s="458"/>
      <c r="P468" s="448"/>
      <c r="Q468" s="458"/>
      <c r="R468" s="458"/>
      <c r="S468" s="448"/>
      <c r="T468" s="458"/>
      <c r="U468" s="515"/>
      <c r="V468" s="448"/>
      <c r="W468" s="458"/>
      <c r="X468" s="513"/>
      <c r="Y468" s="448"/>
      <c r="Z468" s="458"/>
      <c r="AA468" s="458"/>
      <c r="AB468" s="458"/>
      <c r="AC468" s="458"/>
      <c r="AD468" s="458"/>
      <c r="AE468" s="458"/>
      <c r="AF468" s="458"/>
      <c r="AG468" s="458"/>
      <c r="AH468" s="458"/>
      <c r="AI468" s="458"/>
      <c r="AJ468" s="458"/>
      <c r="AK468" s="458"/>
      <c r="AL468" s="458"/>
    </row>
    <row r="469">
      <c r="A469" s="447"/>
      <c r="B469" s="458"/>
      <c r="C469" s="458"/>
      <c r="D469" s="448"/>
      <c r="E469" s="458"/>
      <c r="F469" s="513"/>
      <c r="G469" s="448"/>
      <c r="H469" s="458"/>
      <c r="I469" s="514"/>
      <c r="J469" s="448"/>
      <c r="K469" s="458"/>
      <c r="L469" s="458"/>
      <c r="M469" s="448"/>
      <c r="N469" s="458"/>
      <c r="O469" s="458"/>
      <c r="P469" s="448"/>
      <c r="Q469" s="458"/>
      <c r="R469" s="458"/>
      <c r="S469" s="448"/>
      <c r="T469" s="458"/>
      <c r="U469" s="515"/>
      <c r="V469" s="448"/>
      <c r="W469" s="458"/>
      <c r="X469" s="513"/>
      <c r="Y469" s="448"/>
      <c r="Z469" s="458"/>
      <c r="AA469" s="458"/>
      <c r="AB469" s="458"/>
      <c r="AC469" s="458"/>
      <c r="AD469" s="458"/>
      <c r="AE469" s="458"/>
      <c r="AF469" s="458"/>
      <c r="AG469" s="458"/>
      <c r="AH469" s="458"/>
      <c r="AI469" s="458"/>
      <c r="AJ469" s="458"/>
      <c r="AK469" s="458"/>
      <c r="AL469" s="458"/>
    </row>
    <row r="470">
      <c r="A470" s="447"/>
      <c r="B470" s="458"/>
      <c r="C470" s="458"/>
      <c r="D470" s="448"/>
      <c r="E470" s="458"/>
      <c r="F470" s="513"/>
      <c r="G470" s="448"/>
      <c r="H470" s="458"/>
      <c r="I470" s="514"/>
      <c r="J470" s="448"/>
      <c r="K470" s="458"/>
      <c r="L470" s="458"/>
      <c r="M470" s="448"/>
      <c r="N470" s="458"/>
      <c r="O470" s="458"/>
      <c r="P470" s="448"/>
      <c r="Q470" s="458"/>
      <c r="R470" s="458"/>
      <c r="S470" s="448"/>
      <c r="T470" s="458"/>
      <c r="U470" s="515"/>
      <c r="V470" s="448"/>
      <c r="W470" s="458"/>
      <c r="X470" s="513"/>
      <c r="Y470" s="448"/>
      <c r="Z470" s="458"/>
      <c r="AA470" s="458"/>
      <c r="AB470" s="458"/>
      <c r="AC470" s="458"/>
      <c r="AD470" s="458"/>
      <c r="AE470" s="458"/>
      <c r="AF470" s="458"/>
      <c r="AG470" s="458"/>
      <c r="AH470" s="458"/>
      <c r="AI470" s="458"/>
      <c r="AJ470" s="458"/>
      <c r="AK470" s="458"/>
      <c r="AL470" s="458"/>
    </row>
    <row r="471">
      <c r="A471" s="447"/>
      <c r="B471" s="458"/>
      <c r="C471" s="458"/>
      <c r="D471" s="448"/>
      <c r="E471" s="458"/>
      <c r="F471" s="513"/>
      <c r="G471" s="448"/>
      <c r="H471" s="458"/>
      <c r="I471" s="514"/>
      <c r="J471" s="448"/>
      <c r="K471" s="458"/>
      <c r="L471" s="458"/>
      <c r="M471" s="448"/>
      <c r="N471" s="458"/>
      <c r="O471" s="458"/>
      <c r="P471" s="448"/>
      <c r="Q471" s="458"/>
      <c r="R471" s="458"/>
      <c r="S471" s="448"/>
      <c r="T471" s="458"/>
      <c r="U471" s="515"/>
      <c r="V471" s="448"/>
      <c r="W471" s="458"/>
      <c r="X471" s="513"/>
      <c r="Y471" s="448"/>
      <c r="Z471" s="458"/>
      <c r="AA471" s="458"/>
      <c r="AB471" s="458"/>
      <c r="AC471" s="458"/>
      <c r="AD471" s="458"/>
      <c r="AE471" s="458"/>
      <c r="AF471" s="458"/>
      <c r="AG471" s="458"/>
      <c r="AH471" s="458"/>
      <c r="AI471" s="458"/>
      <c r="AJ471" s="458"/>
      <c r="AK471" s="458"/>
      <c r="AL471" s="458"/>
    </row>
    <row r="472">
      <c r="A472" s="447"/>
      <c r="B472" s="458"/>
      <c r="C472" s="458"/>
      <c r="D472" s="448"/>
      <c r="E472" s="458"/>
      <c r="F472" s="513"/>
      <c r="G472" s="448"/>
      <c r="H472" s="458"/>
      <c r="I472" s="514"/>
      <c r="J472" s="448"/>
      <c r="K472" s="458"/>
      <c r="L472" s="458"/>
      <c r="M472" s="448"/>
      <c r="N472" s="458"/>
      <c r="O472" s="458"/>
      <c r="P472" s="448"/>
      <c r="Q472" s="458"/>
      <c r="R472" s="458"/>
      <c r="S472" s="448"/>
      <c r="T472" s="458"/>
      <c r="U472" s="515"/>
      <c r="V472" s="448"/>
      <c r="W472" s="458"/>
      <c r="X472" s="513"/>
      <c r="Y472" s="448"/>
      <c r="Z472" s="458"/>
      <c r="AA472" s="458"/>
      <c r="AB472" s="458"/>
      <c r="AC472" s="458"/>
      <c r="AD472" s="458"/>
      <c r="AE472" s="458"/>
      <c r="AF472" s="458"/>
      <c r="AG472" s="458"/>
      <c r="AH472" s="458"/>
      <c r="AI472" s="458"/>
      <c r="AJ472" s="458"/>
      <c r="AK472" s="458"/>
      <c r="AL472" s="458"/>
    </row>
    <row r="473">
      <c r="A473" s="447"/>
      <c r="B473" s="458"/>
      <c r="C473" s="458"/>
      <c r="D473" s="448"/>
      <c r="E473" s="458"/>
      <c r="F473" s="513"/>
      <c r="G473" s="448"/>
      <c r="H473" s="458"/>
      <c r="I473" s="514"/>
      <c r="J473" s="448"/>
      <c r="K473" s="458"/>
      <c r="L473" s="458"/>
      <c r="M473" s="448"/>
      <c r="N473" s="458"/>
      <c r="O473" s="458"/>
      <c r="P473" s="448"/>
      <c r="Q473" s="458"/>
      <c r="R473" s="458"/>
      <c r="S473" s="448"/>
      <c r="T473" s="458"/>
      <c r="U473" s="515"/>
      <c r="V473" s="448"/>
      <c r="W473" s="458"/>
      <c r="X473" s="513"/>
      <c r="Y473" s="448"/>
      <c r="Z473" s="458"/>
      <c r="AA473" s="458"/>
      <c r="AB473" s="458"/>
      <c r="AC473" s="458"/>
      <c r="AD473" s="458"/>
      <c r="AE473" s="458"/>
      <c r="AF473" s="458"/>
      <c r="AG473" s="458"/>
      <c r="AH473" s="458"/>
      <c r="AI473" s="458"/>
      <c r="AJ473" s="458"/>
      <c r="AK473" s="458"/>
      <c r="AL473" s="458"/>
    </row>
    <row r="474">
      <c r="A474" s="447"/>
      <c r="B474" s="458"/>
      <c r="C474" s="458"/>
      <c r="D474" s="448"/>
      <c r="E474" s="458"/>
      <c r="F474" s="513"/>
      <c r="G474" s="448"/>
      <c r="H474" s="458"/>
      <c r="I474" s="514"/>
      <c r="J474" s="448"/>
      <c r="K474" s="458"/>
      <c r="L474" s="458"/>
      <c r="M474" s="448"/>
      <c r="N474" s="458"/>
      <c r="O474" s="458"/>
      <c r="P474" s="448"/>
      <c r="Q474" s="458"/>
      <c r="R474" s="458"/>
      <c r="S474" s="448"/>
      <c r="T474" s="458"/>
      <c r="U474" s="515"/>
      <c r="V474" s="448"/>
      <c r="W474" s="458"/>
      <c r="X474" s="513"/>
      <c r="Y474" s="448"/>
      <c r="Z474" s="458"/>
      <c r="AA474" s="458"/>
      <c r="AB474" s="458"/>
      <c r="AC474" s="458"/>
      <c r="AD474" s="458"/>
      <c r="AE474" s="458"/>
      <c r="AF474" s="458"/>
      <c r="AG474" s="458"/>
      <c r="AH474" s="458"/>
      <c r="AI474" s="458"/>
      <c r="AJ474" s="458"/>
      <c r="AK474" s="458"/>
      <c r="AL474" s="458"/>
    </row>
    <row r="475">
      <c r="A475" s="447"/>
      <c r="B475" s="458"/>
      <c r="C475" s="458"/>
      <c r="D475" s="448"/>
      <c r="E475" s="458"/>
      <c r="F475" s="513"/>
      <c r="G475" s="448"/>
      <c r="H475" s="458"/>
      <c r="I475" s="514"/>
      <c r="J475" s="448"/>
      <c r="K475" s="458"/>
      <c r="L475" s="458"/>
      <c r="M475" s="448"/>
      <c r="N475" s="458"/>
      <c r="O475" s="458"/>
      <c r="P475" s="448"/>
      <c r="Q475" s="458"/>
      <c r="R475" s="458"/>
      <c r="S475" s="448"/>
      <c r="T475" s="458"/>
      <c r="U475" s="515"/>
      <c r="V475" s="448"/>
      <c r="W475" s="458"/>
      <c r="X475" s="513"/>
      <c r="Y475" s="448"/>
      <c r="Z475" s="458"/>
      <c r="AA475" s="458"/>
      <c r="AB475" s="458"/>
      <c r="AC475" s="458"/>
      <c r="AD475" s="458"/>
      <c r="AE475" s="458"/>
      <c r="AF475" s="458"/>
      <c r="AG475" s="458"/>
      <c r="AH475" s="458"/>
      <c r="AI475" s="458"/>
      <c r="AJ475" s="458"/>
      <c r="AK475" s="458"/>
      <c r="AL475" s="458"/>
    </row>
    <row r="476">
      <c r="A476" s="447"/>
      <c r="B476" s="458"/>
      <c r="C476" s="458"/>
      <c r="D476" s="448"/>
      <c r="E476" s="458"/>
      <c r="F476" s="513"/>
      <c r="G476" s="448"/>
      <c r="H476" s="458"/>
      <c r="I476" s="514"/>
      <c r="J476" s="448"/>
      <c r="K476" s="458"/>
      <c r="L476" s="458"/>
      <c r="M476" s="448"/>
      <c r="N476" s="458"/>
      <c r="O476" s="458"/>
      <c r="P476" s="448"/>
      <c r="Q476" s="458"/>
      <c r="R476" s="458"/>
      <c r="S476" s="448"/>
      <c r="T476" s="458"/>
      <c r="U476" s="515"/>
      <c r="V476" s="448"/>
      <c r="W476" s="458"/>
      <c r="X476" s="513"/>
      <c r="Y476" s="448"/>
      <c r="Z476" s="458"/>
      <c r="AA476" s="458"/>
      <c r="AB476" s="458"/>
      <c r="AC476" s="458"/>
      <c r="AD476" s="458"/>
      <c r="AE476" s="458"/>
      <c r="AF476" s="458"/>
      <c r="AG476" s="458"/>
      <c r="AH476" s="458"/>
      <c r="AI476" s="458"/>
      <c r="AJ476" s="458"/>
      <c r="AK476" s="458"/>
      <c r="AL476" s="458"/>
    </row>
    <row r="477">
      <c r="A477" s="447"/>
      <c r="B477" s="458"/>
      <c r="C477" s="458"/>
      <c r="D477" s="448"/>
      <c r="E477" s="458"/>
      <c r="F477" s="513"/>
      <c r="G477" s="448"/>
      <c r="H477" s="458"/>
      <c r="I477" s="514"/>
      <c r="J477" s="448"/>
      <c r="K477" s="458"/>
      <c r="L477" s="458"/>
      <c r="M477" s="448"/>
      <c r="N477" s="458"/>
      <c r="O477" s="458"/>
      <c r="P477" s="448"/>
      <c r="Q477" s="458"/>
      <c r="R477" s="458"/>
      <c r="S477" s="448"/>
      <c r="T477" s="458"/>
      <c r="U477" s="515"/>
      <c r="V477" s="448"/>
      <c r="W477" s="458"/>
      <c r="X477" s="513"/>
      <c r="Y477" s="448"/>
      <c r="Z477" s="458"/>
      <c r="AA477" s="458"/>
      <c r="AB477" s="458"/>
      <c r="AC477" s="458"/>
      <c r="AD477" s="458"/>
      <c r="AE477" s="458"/>
      <c r="AF477" s="458"/>
      <c r="AG477" s="458"/>
      <c r="AH477" s="458"/>
      <c r="AI477" s="458"/>
      <c r="AJ477" s="458"/>
      <c r="AK477" s="458"/>
      <c r="AL477" s="458"/>
    </row>
    <row r="478">
      <c r="A478" s="447"/>
      <c r="B478" s="458"/>
      <c r="C478" s="458"/>
      <c r="D478" s="448"/>
      <c r="E478" s="458"/>
      <c r="F478" s="513"/>
      <c r="G478" s="448"/>
      <c r="H478" s="458"/>
      <c r="I478" s="514"/>
      <c r="J478" s="448"/>
      <c r="K478" s="458"/>
      <c r="L478" s="458"/>
      <c r="M478" s="448"/>
      <c r="N478" s="458"/>
      <c r="O478" s="458"/>
      <c r="P478" s="448"/>
      <c r="Q478" s="458"/>
      <c r="R478" s="458"/>
      <c r="S478" s="448"/>
      <c r="T478" s="458"/>
      <c r="U478" s="515"/>
      <c r="V478" s="448"/>
      <c r="W478" s="458"/>
      <c r="X478" s="513"/>
      <c r="Y478" s="448"/>
      <c r="Z478" s="458"/>
      <c r="AA478" s="458"/>
      <c r="AB478" s="458"/>
      <c r="AC478" s="458"/>
      <c r="AD478" s="458"/>
      <c r="AE478" s="458"/>
      <c r="AF478" s="458"/>
      <c r="AG478" s="458"/>
      <c r="AH478" s="458"/>
      <c r="AI478" s="458"/>
      <c r="AJ478" s="458"/>
      <c r="AK478" s="458"/>
      <c r="AL478" s="458"/>
    </row>
    <row r="479">
      <c r="A479" s="447"/>
      <c r="B479" s="458"/>
      <c r="C479" s="458"/>
      <c r="D479" s="448"/>
      <c r="E479" s="458"/>
      <c r="F479" s="513"/>
      <c r="G479" s="448"/>
      <c r="H479" s="458"/>
      <c r="I479" s="514"/>
      <c r="J479" s="448"/>
      <c r="K479" s="458"/>
      <c r="L479" s="458"/>
      <c r="M479" s="448"/>
      <c r="N479" s="458"/>
      <c r="O479" s="458"/>
      <c r="P479" s="448"/>
      <c r="Q479" s="458"/>
      <c r="R479" s="458"/>
      <c r="S479" s="448"/>
      <c r="T479" s="458"/>
      <c r="U479" s="515"/>
      <c r="V479" s="448"/>
      <c r="W479" s="458"/>
      <c r="X479" s="513"/>
      <c r="Y479" s="448"/>
      <c r="Z479" s="458"/>
      <c r="AA479" s="458"/>
      <c r="AB479" s="458"/>
      <c r="AC479" s="458"/>
      <c r="AD479" s="458"/>
      <c r="AE479" s="458"/>
      <c r="AF479" s="458"/>
      <c r="AG479" s="458"/>
      <c r="AH479" s="458"/>
      <c r="AI479" s="458"/>
      <c r="AJ479" s="458"/>
      <c r="AK479" s="458"/>
      <c r="AL479" s="458"/>
    </row>
    <row r="480">
      <c r="A480" s="447"/>
      <c r="B480" s="458"/>
      <c r="C480" s="458"/>
      <c r="D480" s="448"/>
      <c r="E480" s="458"/>
      <c r="F480" s="513"/>
      <c r="G480" s="448"/>
      <c r="H480" s="458"/>
      <c r="I480" s="514"/>
      <c r="J480" s="448"/>
      <c r="K480" s="458"/>
      <c r="L480" s="458"/>
      <c r="M480" s="448"/>
      <c r="N480" s="458"/>
      <c r="O480" s="458"/>
      <c r="P480" s="448"/>
      <c r="Q480" s="458"/>
      <c r="R480" s="458"/>
      <c r="S480" s="448"/>
      <c r="T480" s="458"/>
      <c r="U480" s="515"/>
      <c r="V480" s="448"/>
      <c r="W480" s="458"/>
      <c r="X480" s="513"/>
      <c r="Y480" s="448"/>
      <c r="Z480" s="458"/>
      <c r="AA480" s="458"/>
      <c r="AB480" s="458"/>
      <c r="AC480" s="458"/>
      <c r="AD480" s="458"/>
      <c r="AE480" s="458"/>
      <c r="AF480" s="458"/>
      <c r="AG480" s="458"/>
      <c r="AH480" s="458"/>
      <c r="AI480" s="458"/>
      <c r="AJ480" s="458"/>
      <c r="AK480" s="458"/>
      <c r="AL480" s="458"/>
    </row>
    <row r="481">
      <c r="A481" s="447"/>
      <c r="B481" s="458"/>
      <c r="C481" s="458"/>
      <c r="D481" s="448"/>
      <c r="E481" s="458"/>
      <c r="F481" s="513"/>
      <c r="G481" s="448"/>
      <c r="H481" s="458"/>
      <c r="I481" s="514"/>
      <c r="J481" s="448"/>
      <c r="K481" s="458"/>
      <c r="L481" s="458"/>
      <c r="M481" s="448"/>
      <c r="N481" s="458"/>
      <c r="O481" s="458"/>
      <c r="P481" s="448"/>
      <c r="Q481" s="458"/>
      <c r="R481" s="458"/>
      <c r="S481" s="448"/>
      <c r="T481" s="458"/>
      <c r="U481" s="515"/>
      <c r="V481" s="448"/>
      <c r="W481" s="458"/>
      <c r="X481" s="513"/>
      <c r="Y481" s="448"/>
      <c r="Z481" s="458"/>
      <c r="AA481" s="458"/>
      <c r="AB481" s="458"/>
      <c r="AC481" s="458"/>
      <c r="AD481" s="458"/>
      <c r="AE481" s="458"/>
      <c r="AF481" s="458"/>
      <c r="AG481" s="458"/>
      <c r="AH481" s="458"/>
      <c r="AI481" s="458"/>
      <c r="AJ481" s="458"/>
      <c r="AK481" s="458"/>
      <c r="AL481" s="458"/>
    </row>
    <row r="482">
      <c r="A482" s="447"/>
      <c r="B482" s="458"/>
      <c r="C482" s="458"/>
      <c r="D482" s="448"/>
      <c r="E482" s="458"/>
      <c r="F482" s="513"/>
      <c r="G482" s="448"/>
      <c r="H482" s="458"/>
      <c r="I482" s="514"/>
      <c r="J482" s="448"/>
      <c r="K482" s="458"/>
      <c r="L482" s="458"/>
      <c r="M482" s="448"/>
      <c r="N482" s="458"/>
      <c r="O482" s="458"/>
      <c r="P482" s="448"/>
      <c r="Q482" s="458"/>
      <c r="R482" s="458"/>
      <c r="S482" s="448"/>
      <c r="T482" s="458"/>
      <c r="U482" s="515"/>
      <c r="V482" s="448"/>
      <c r="W482" s="458"/>
      <c r="X482" s="513"/>
      <c r="Y482" s="448"/>
      <c r="Z482" s="458"/>
      <c r="AA482" s="458"/>
      <c r="AB482" s="458"/>
      <c r="AC482" s="458"/>
      <c r="AD482" s="458"/>
      <c r="AE482" s="458"/>
      <c r="AF482" s="458"/>
      <c r="AG482" s="458"/>
      <c r="AH482" s="458"/>
      <c r="AI482" s="458"/>
      <c r="AJ482" s="458"/>
      <c r="AK482" s="458"/>
      <c r="AL482" s="458"/>
    </row>
    <row r="483">
      <c r="A483" s="447"/>
      <c r="B483" s="458"/>
      <c r="C483" s="458"/>
      <c r="D483" s="448"/>
      <c r="E483" s="458"/>
      <c r="F483" s="513"/>
      <c r="G483" s="448"/>
      <c r="H483" s="458"/>
      <c r="I483" s="514"/>
      <c r="J483" s="448"/>
      <c r="K483" s="458"/>
      <c r="L483" s="458"/>
      <c r="M483" s="448"/>
      <c r="N483" s="458"/>
      <c r="O483" s="458"/>
      <c r="P483" s="448"/>
      <c r="Q483" s="458"/>
      <c r="R483" s="458"/>
      <c r="S483" s="448"/>
      <c r="T483" s="458"/>
      <c r="U483" s="515"/>
      <c r="V483" s="448"/>
      <c r="W483" s="458"/>
      <c r="X483" s="513"/>
      <c r="Y483" s="448"/>
      <c r="Z483" s="458"/>
      <c r="AA483" s="458"/>
      <c r="AB483" s="458"/>
      <c r="AC483" s="458"/>
      <c r="AD483" s="458"/>
      <c r="AE483" s="458"/>
      <c r="AF483" s="458"/>
      <c r="AG483" s="458"/>
      <c r="AH483" s="458"/>
      <c r="AI483" s="458"/>
      <c r="AJ483" s="458"/>
      <c r="AK483" s="458"/>
      <c r="AL483" s="458"/>
    </row>
    <row r="484">
      <c r="A484" s="447"/>
      <c r="B484" s="458"/>
      <c r="C484" s="458"/>
      <c r="D484" s="448"/>
      <c r="E484" s="458"/>
      <c r="F484" s="513"/>
      <c r="G484" s="448"/>
      <c r="H484" s="458"/>
      <c r="I484" s="514"/>
      <c r="J484" s="448"/>
      <c r="K484" s="458"/>
      <c r="L484" s="458"/>
      <c r="M484" s="448"/>
      <c r="N484" s="458"/>
      <c r="O484" s="458"/>
      <c r="P484" s="448"/>
      <c r="Q484" s="458"/>
      <c r="R484" s="458"/>
      <c r="S484" s="448"/>
      <c r="T484" s="458"/>
      <c r="U484" s="515"/>
      <c r="V484" s="448"/>
      <c r="W484" s="458"/>
      <c r="X484" s="513"/>
      <c r="Y484" s="448"/>
      <c r="Z484" s="458"/>
      <c r="AA484" s="458"/>
      <c r="AB484" s="458"/>
      <c r="AC484" s="458"/>
      <c r="AD484" s="458"/>
      <c r="AE484" s="458"/>
      <c r="AF484" s="458"/>
      <c r="AG484" s="458"/>
      <c r="AH484" s="458"/>
      <c r="AI484" s="458"/>
      <c r="AJ484" s="458"/>
      <c r="AK484" s="458"/>
      <c r="AL484" s="458"/>
    </row>
    <row r="485">
      <c r="A485" s="447"/>
      <c r="B485" s="458"/>
      <c r="C485" s="458"/>
      <c r="D485" s="448"/>
      <c r="E485" s="458"/>
      <c r="F485" s="513"/>
      <c r="G485" s="448"/>
      <c r="H485" s="458"/>
      <c r="I485" s="514"/>
      <c r="J485" s="448"/>
      <c r="K485" s="458"/>
      <c r="L485" s="458"/>
      <c r="M485" s="448"/>
      <c r="N485" s="458"/>
      <c r="O485" s="458"/>
      <c r="P485" s="448"/>
      <c r="Q485" s="458"/>
      <c r="R485" s="458"/>
      <c r="S485" s="448"/>
      <c r="T485" s="458"/>
      <c r="U485" s="515"/>
      <c r="V485" s="448"/>
      <c r="W485" s="458"/>
      <c r="X485" s="513"/>
      <c r="Y485" s="448"/>
      <c r="Z485" s="458"/>
      <c r="AA485" s="458"/>
      <c r="AB485" s="458"/>
      <c r="AC485" s="458"/>
      <c r="AD485" s="458"/>
      <c r="AE485" s="458"/>
      <c r="AF485" s="458"/>
      <c r="AG485" s="458"/>
      <c r="AH485" s="458"/>
      <c r="AI485" s="458"/>
      <c r="AJ485" s="458"/>
      <c r="AK485" s="458"/>
      <c r="AL485" s="458"/>
    </row>
    <row r="486">
      <c r="A486" s="447"/>
      <c r="B486" s="458"/>
      <c r="C486" s="458"/>
      <c r="D486" s="448"/>
      <c r="E486" s="458"/>
      <c r="F486" s="513"/>
      <c r="G486" s="448"/>
      <c r="H486" s="458"/>
      <c r="I486" s="514"/>
      <c r="J486" s="448"/>
      <c r="K486" s="458"/>
      <c r="L486" s="458"/>
      <c r="M486" s="448"/>
      <c r="N486" s="458"/>
      <c r="O486" s="458"/>
      <c r="P486" s="448"/>
      <c r="Q486" s="458"/>
      <c r="R486" s="458"/>
      <c r="S486" s="448"/>
      <c r="T486" s="458"/>
      <c r="U486" s="515"/>
      <c r="V486" s="448"/>
      <c r="W486" s="458"/>
      <c r="X486" s="513"/>
      <c r="Y486" s="448"/>
      <c r="Z486" s="458"/>
      <c r="AA486" s="458"/>
      <c r="AB486" s="458"/>
      <c r="AC486" s="458"/>
      <c r="AD486" s="458"/>
      <c r="AE486" s="458"/>
      <c r="AF486" s="458"/>
      <c r="AG486" s="458"/>
      <c r="AH486" s="458"/>
      <c r="AI486" s="458"/>
      <c r="AJ486" s="458"/>
      <c r="AK486" s="458"/>
      <c r="AL486" s="458"/>
    </row>
    <row r="487">
      <c r="A487" s="447"/>
      <c r="B487" s="458"/>
      <c r="C487" s="458"/>
      <c r="D487" s="448"/>
      <c r="E487" s="458"/>
      <c r="F487" s="513"/>
      <c r="G487" s="448"/>
      <c r="H487" s="458"/>
      <c r="I487" s="514"/>
      <c r="J487" s="448"/>
      <c r="K487" s="458"/>
      <c r="L487" s="458"/>
      <c r="M487" s="448"/>
      <c r="N487" s="458"/>
      <c r="O487" s="458"/>
      <c r="P487" s="448"/>
      <c r="Q487" s="458"/>
      <c r="R487" s="458"/>
      <c r="S487" s="448"/>
      <c r="T487" s="458"/>
      <c r="U487" s="515"/>
      <c r="V487" s="448"/>
      <c r="W487" s="458"/>
      <c r="X487" s="513"/>
      <c r="Y487" s="448"/>
      <c r="Z487" s="458"/>
      <c r="AA487" s="458"/>
      <c r="AB487" s="458"/>
      <c r="AC487" s="458"/>
      <c r="AD487" s="458"/>
      <c r="AE487" s="458"/>
      <c r="AF487" s="458"/>
      <c r="AG487" s="458"/>
      <c r="AH487" s="458"/>
      <c r="AI487" s="458"/>
      <c r="AJ487" s="458"/>
      <c r="AK487" s="458"/>
      <c r="AL487" s="458"/>
    </row>
    <row r="488">
      <c r="A488" s="447"/>
      <c r="B488" s="458"/>
      <c r="C488" s="458"/>
      <c r="D488" s="448"/>
      <c r="E488" s="458"/>
      <c r="F488" s="513"/>
      <c r="G488" s="448"/>
      <c r="H488" s="458"/>
      <c r="I488" s="514"/>
      <c r="J488" s="448"/>
      <c r="K488" s="458"/>
      <c r="L488" s="458"/>
      <c r="M488" s="448"/>
      <c r="N488" s="458"/>
      <c r="O488" s="458"/>
      <c r="P488" s="448"/>
      <c r="Q488" s="458"/>
      <c r="R488" s="458"/>
      <c r="S488" s="448"/>
      <c r="T488" s="458"/>
      <c r="U488" s="515"/>
      <c r="V488" s="448"/>
      <c r="W488" s="458"/>
      <c r="X488" s="513"/>
      <c r="Y488" s="448"/>
      <c r="Z488" s="458"/>
      <c r="AA488" s="458"/>
      <c r="AB488" s="458"/>
      <c r="AC488" s="458"/>
      <c r="AD488" s="458"/>
      <c r="AE488" s="458"/>
      <c r="AF488" s="458"/>
      <c r="AG488" s="458"/>
      <c r="AH488" s="458"/>
      <c r="AI488" s="458"/>
      <c r="AJ488" s="458"/>
      <c r="AK488" s="458"/>
      <c r="AL488" s="458"/>
    </row>
    <row r="489">
      <c r="A489" s="447"/>
      <c r="B489" s="458"/>
      <c r="C489" s="458"/>
      <c r="D489" s="448"/>
      <c r="E489" s="458"/>
      <c r="F489" s="513"/>
      <c r="G489" s="448"/>
      <c r="H489" s="458"/>
      <c r="I489" s="514"/>
      <c r="J489" s="448"/>
      <c r="K489" s="458"/>
      <c r="L489" s="458"/>
      <c r="M489" s="448"/>
      <c r="N489" s="458"/>
      <c r="O489" s="458"/>
      <c r="P489" s="448"/>
      <c r="Q489" s="458"/>
      <c r="R489" s="458"/>
      <c r="S489" s="448"/>
      <c r="T489" s="458"/>
      <c r="U489" s="515"/>
      <c r="V489" s="448"/>
      <c r="W489" s="458"/>
      <c r="X489" s="513"/>
      <c r="Y489" s="448"/>
      <c r="Z489" s="458"/>
      <c r="AA489" s="458"/>
      <c r="AB489" s="458"/>
      <c r="AC489" s="458"/>
      <c r="AD489" s="458"/>
      <c r="AE489" s="458"/>
      <c r="AF489" s="458"/>
      <c r="AG489" s="458"/>
      <c r="AH489" s="458"/>
      <c r="AI489" s="458"/>
      <c r="AJ489" s="458"/>
      <c r="AK489" s="458"/>
      <c r="AL489" s="458"/>
    </row>
    <row r="490">
      <c r="A490" s="447"/>
      <c r="B490" s="458"/>
      <c r="C490" s="458"/>
      <c r="D490" s="448"/>
      <c r="E490" s="458"/>
      <c r="F490" s="513"/>
      <c r="G490" s="448"/>
      <c r="H490" s="458"/>
      <c r="I490" s="514"/>
      <c r="J490" s="448"/>
      <c r="K490" s="458"/>
      <c r="L490" s="458"/>
      <c r="M490" s="448"/>
      <c r="N490" s="458"/>
      <c r="O490" s="458"/>
      <c r="P490" s="448"/>
      <c r="Q490" s="458"/>
      <c r="R490" s="458"/>
      <c r="S490" s="448"/>
      <c r="T490" s="458"/>
      <c r="U490" s="515"/>
      <c r="V490" s="448"/>
      <c r="W490" s="458"/>
      <c r="X490" s="513"/>
      <c r="Y490" s="448"/>
      <c r="Z490" s="458"/>
      <c r="AA490" s="458"/>
      <c r="AB490" s="458"/>
      <c r="AC490" s="458"/>
      <c r="AD490" s="458"/>
      <c r="AE490" s="458"/>
      <c r="AF490" s="458"/>
      <c r="AG490" s="458"/>
      <c r="AH490" s="458"/>
      <c r="AI490" s="458"/>
      <c r="AJ490" s="458"/>
      <c r="AK490" s="458"/>
      <c r="AL490" s="458"/>
    </row>
    <row r="491">
      <c r="A491" s="447"/>
      <c r="B491" s="458"/>
      <c r="C491" s="458"/>
      <c r="D491" s="448"/>
      <c r="E491" s="458"/>
      <c r="F491" s="513"/>
      <c r="G491" s="448"/>
      <c r="H491" s="458"/>
      <c r="I491" s="514"/>
      <c r="J491" s="448"/>
      <c r="K491" s="458"/>
      <c r="L491" s="458"/>
      <c r="M491" s="448"/>
      <c r="N491" s="458"/>
      <c r="O491" s="458"/>
      <c r="P491" s="448"/>
      <c r="Q491" s="458"/>
      <c r="R491" s="458"/>
      <c r="S491" s="448"/>
      <c r="T491" s="458"/>
      <c r="U491" s="515"/>
      <c r="V491" s="448"/>
      <c r="W491" s="458"/>
      <c r="X491" s="513"/>
      <c r="Y491" s="448"/>
      <c r="Z491" s="458"/>
      <c r="AA491" s="458"/>
      <c r="AB491" s="458"/>
      <c r="AC491" s="458"/>
      <c r="AD491" s="458"/>
      <c r="AE491" s="458"/>
      <c r="AF491" s="458"/>
      <c r="AG491" s="458"/>
      <c r="AH491" s="458"/>
      <c r="AI491" s="458"/>
      <c r="AJ491" s="458"/>
      <c r="AK491" s="458"/>
      <c r="AL491" s="458"/>
    </row>
    <row r="492">
      <c r="A492" s="447"/>
      <c r="B492" s="458"/>
      <c r="C492" s="458"/>
      <c r="D492" s="448"/>
      <c r="E492" s="458"/>
      <c r="F492" s="513"/>
      <c r="G492" s="448"/>
      <c r="H492" s="458"/>
      <c r="I492" s="514"/>
      <c r="J492" s="448"/>
      <c r="K492" s="458"/>
      <c r="L492" s="458"/>
      <c r="M492" s="448"/>
      <c r="N492" s="458"/>
      <c r="O492" s="458"/>
      <c r="P492" s="448"/>
      <c r="Q492" s="458"/>
      <c r="R492" s="458"/>
      <c r="S492" s="448"/>
      <c r="T492" s="458"/>
      <c r="U492" s="515"/>
      <c r="V492" s="448"/>
      <c r="W492" s="458"/>
      <c r="X492" s="513"/>
      <c r="Y492" s="448"/>
      <c r="Z492" s="458"/>
      <c r="AA492" s="458"/>
      <c r="AB492" s="458"/>
      <c r="AC492" s="458"/>
      <c r="AD492" s="458"/>
      <c r="AE492" s="458"/>
      <c r="AF492" s="458"/>
      <c r="AG492" s="458"/>
      <c r="AH492" s="458"/>
      <c r="AI492" s="458"/>
      <c r="AJ492" s="458"/>
      <c r="AK492" s="458"/>
      <c r="AL492" s="458"/>
    </row>
    <row r="493">
      <c r="A493" s="447"/>
      <c r="B493" s="458"/>
      <c r="C493" s="458"/>
      <c r="D493" s="448"/>
      <c r="E493" s="458"/>
      <c r="F493" s="513"/>
      <c r="G493" s="448"/>
      <c r="H493" s="458"/>
      <c r="I493" s="514"/>
      <c r="J493" s="448"/>
      <c r="K493" s="458"/>
      <c r="L493" s="458"/>
      <c r="M493" s="448"/>
      <c r="N493" s="458"/>
      <c r="O493" s="458"/>
      <c r="P493" s="448"/>
      <c r="Q493" s="458"/>
      <c r="R493" s="458"/>
      <c r="S493" s="448"/>
      <c r="T493" s="458"/>
      <c r="U493" s="515"/>
      <c r="V493" s="448"/>
      <c r="W493" s="458"/>
      <c r="X493" s="513"/>
      <c r="Y493" s="448"/>
      <c r="Z493" s="458"/>
      <c r="AA493" s="458"/>
      <c r="AB493" s="458"/>
      <c r="AC493" s="458"/>
      <c r="AD493" s="458"/>
      <c r="AE493" s="458"/>
      <c r="AF493" s="458"/>
      <c r="AG493" s="458"/>
      <c r="AH493" s="458"/>
      <c r="AI493" s="458"/>
      <c r="AJ493" s="458"/>
      <c r="AK493" s="458"/>
      <c r="AL493" s="458"/>
    </row>
    <row r="494">
      <c r="A494" s="447"/>
      <c r="B494" s="458"/>
      <c r="C494" s="458"/>
      <c r="D494" s="448"/>
      <c r="E494" s="458"/>
      <c r="F494" s="513"/>
      <c r="G494" s="448"/>
      <c r="H494" s="458"/>
      <c r="I494" s="514"/>
      <c r="J494" s="448"/>
      <c r="K494" s="458"/>
      <c r="L494" s="458"/>
      <c r="M494" s="448"/>
      <c r="N494" s="458"/>
      <c r="O494" s="458"/>
      <c r="P494" s="448"/>
      <c r="Q494" s="458"/>
      <c r="R494" s="458"/>
      <c r="S494" s="448"/>
      <c r="T494" s="458"/>
      <c r="U494" s="515"/>
      <c r="V494" s="448"/>
      <c r="W494" s="458"/>
      <c r="X494" s="513"/>
      <c r="Y494" s="448"/>
      <c r="Z494" s="458"/>
      <c r="AA494" s="458"/>
      <c r="AB494" s="458"/>
      <c r="AC494" s="458"/>
      <c r="AD494" s="458"/>
      <c r="AE494" s="458"/>
      <c r="AF494" s="458"/>
      <c r="AG494" s="458"/>
      <c r="AH494" s="458"/>
      <c r="AI494" s="458"/>
      <c r="AJ494" s="458"/>
      <c r="AK494" s="458"/>
      <c r="AL494" s="458"/>
    </row>
    <row r="495">
      <c r="A495" s="447"/>
      <c r="B495" s="458"/>
      <c r="C495" s="458"/>
      <c r="D495" s="448"/>
      <c r="E495" s="458"/>
      <c r="F495" s="513"/>
      <c r="G495" s="448"/>
      <c r="H495" s="458"/>
      <c r="I495" s="514"/>
      <c r="J495" s="448"/>
      <c r="K495" s="458"/>
      <c r="L495" s="458"/>
      <c r="M495" s="448"/>
      <c r="N495" s="458"/>
      <c r="O495" s="458"/>
      <c r="P495" s="448"/>
      <c r="Q495" s="458"/>
      <c r="R495" s="458"/>
      <c r="S495" s="448"/>
      <c r="T495" s="458"/>
      <c r="U495" s="515"/>
      <c r="V495" s="448"/>
      <c r="W495" s="458"/>
      <c r="X495" s="513"/>
      <c r="Y495" s="448"/>
      <c r="Z495" s="458"/>
      <c r="AA495" s="458"/>
      <c r="AB495" s="458"/>
      <c r="AC495" s="458"/>
      <c r="AD495" s="458"/>
      <c r="AE495" s="458"/>
      <c r="AF495" s="458"/>
      <c r="AG495" s="458"/>
      <c r="AH495" s="458"/>
      <c r="AI495" s="458"/>
      <c r="AJ495" s="458"/>
      <c r="AK495" s="458"/>
      <c r="AL495" s="458"/>
    </row>
    <row r="496">
      <c r="A496" s="447"/>
      <c r="B496" s="458"/>
      <c r="C496" s="458"/>
      <c r="D496" s="448"/>
      <c r="E496" s="458"/>
      <c r="F496" s="513"/>
      <c r="G496" s="448"/>
      <c r="H496" s="458"/>
      <c r="I496" s="514"/>
      <c r="J496" s="448"/>
      <c r="K496" s="458"/>
      <c r="L496" s="458"/>
      <c r="M496" s="448"/>
      <c r="N496" s="458"/>
      <c r="O496" s="458"/>
      <c r="P496" s="448"/>
      <c r="Q496" s="458"/>
      <c r="R496" s="458"/>
      <c r="S496" s="448"/>
      <c r="T496" s="458"/>
      <c r="U496" s="515"/>
      <c r="V496" s="448"/>
      <c r="W496" s="458"/>
      <c r="X496" s="513"/>
      <c r="Y496" s="448"/>
      <c r="Z496" s="458"/>
      <c r="AA496" s="458"/>
      <c r="AB496" s="458"/>
      <c r="AC496" s="458"/>
      <c r="AD496" s="458"/>
      <c r="AE496" s="458"/>
      <c r="AF496" s="458"/>
      <c r="AG496" s="458"/>
      <c r="AH496" s="458"/>
      <c r="AI496" s="458"/>
      <c r="AJ496" s="458"/>
      <c r="AK496" s="458"/>
      <c r="AL496" s="458"/>
    </row>
    <row r="497">
      <c r="A497" s="447"/>
      <c r="B497" s="458"/>
      <c r="C497" s="458"/>
      <c r="D497" s="448"/>
      <c r="E497" s="458"/>
      <c r="F497" s="513"/>
      <c r="G497" s="448"/>
      <c r="H497" s="458"/>
      <c r="I497" s="514"/>
      <c r="J497" s="448"/>
      <c r="K497" s="458"/>
      <c r="L497" s="458"/>
      <c r="M497" s="448"/>
      <c r="N497" s="458"/>
      <c r="O497" s="458"/>
      <c r="P497" s="448"/>
      <c r="Q497" s="458"/>
      <c r="R497" s="458"/>
      <c r="S497" s="448"/>
      <c r="T497" s="458"/>
      <c r="U497" s="515"/>
      <c r="V497" s="448"/>
      <c r="W497" s="458"/>
      <c r="X497" s="513"/>
      <c r="Y497" s="448"/>
      <c r="Z497" s="458"/>
      <c r="AA497" s="458"/>
      <c r="AB497" s="458"/>
      <c r="AC497" s="458"/>
      <c r="AD497" s="458"/>
      <c r="AE497" s="458"/>
      <c r="AF497" s="458"/>
      <c r="AG497" s="458"/>
      <c r="AH497" s="458"/>
      <c r="AI497" s="458"/>
      <c r="AJ497" s="458"/>
      <c r="AK497" s="458"/>
      <c r="AL497" s="458"/>
    </row>
    <row r="498">
      <c r="A498" s="447"/>
      <c r="B498" s="458"/>
      <c r="C498" s="458"/>
      <c r="D498" s="448"/>
      <c r="E498" s="458"/>
      <c r="F498" s="513"/>
      <c r="G498" s="448"/>
      <c r="H498" s="458"/>
      <c r="I498" s="514"/>
      <c r="J498" s="448"/>
      <c r="K498" s="458"/>
      <c r="L498" s="458"/>
      <c r="M498" s="448"/>
      <c r="N498" s="458"/>
      <c r="O498" s="458"/>
      <c r="P498" s="448"/>
      <c r="Q498" s="458"/>
      <c r="R498" s="458"/>
      <c r="S498" s="448"/>
      <c r="T498" s="458"/>
      <c r="U498" s="515"/>
      <c r="V498" s="448"/>
      <c r="W498" s="458"/>
      <c r="X498" s="513"/>
      <c r="Y498" s="448"/>
      <c r="Z498" s="458"/>
      <c r="AA498" s="458"/>
      <c r="AB498" s="458"/>
      <c r="AC498" s="458"/>
      <c r="AD498" s="458"/>
      <c r="AE498" s="458"/>
      <c r="AF498" s="458"/>
      <c r="AG498" s="458"/>
      <c r="AH498" s="458"/>
      <c r="AI498" s="458"/>
      <c r="AJ498" s="458"/>
      <c r="AK498" s="458"/>
      <c r="AL498" s="458"/>
    </row>
    <row r="499">
      <c r="A499" s="447"/>
      <c r="B499" s="458"/>
      <c r="C499" s="458"/>
      <c r="D499" s="448"/>
      <c r="E499" s="458"/>
      <c r="F499" s="513"/>
      <c r="G499" s="448"/>
      <c r="H499" s="458"/>
      <c r="I499" s="514"/>
      <c r="J499" s="448"/>
      <c r="K499" s="458"/>
      <c r="L499" s="458"/>
      <c r="M499" s="448"/>
      <c r="N499" s="458"/>
      <c r="O499" s="458"/>
      <c r="P499" s="448"/>
      <c r="Q499" s="458"/>
      <c r="R499" s="458"/>
      <c r="S499" s="448"/>
      <c r="T499" s="458"/>
      <c r="U499" s="515"/>
      <c r="V499" s="448"/>
      <c r="W499" s="458"/>
      <c r="X499" s="513"/>
      <c r="Y499" s="448"/>
      <c r="Z499" s="458"/>
      <c r="AA499" s="458"/>
      <c r="AB499" s="458"/>
      <c r="AC499" s="458"/>
      <c r="AD499" s="458"/>
      <c r="AE499" s="458"/>
      <c r="AF499" s="458"/>
      <c r="AG499" s="458"/>
      <c r="AH499" s="458"/>
      <c r="AI499" s="458"/>
      <c r="AJ499" s="458"/>
      <c r="AK499" s="458"/>
      <c r="AL499" s="458"/>
    </row>
    <row r="500">
      <c r="A500" s="447"/>
      <c r="B500" s="458"/>
      <c r="C500" s="458"/>
      <c r="D500" s="448"/>
      <c r="E500" s="458"/>
      <c r="F500" s="513"/>
      <c r="G500" s="448"/>
      <c r="H500" s="458"/>
      <c r="I500" s="514"/>
      <c r="J500" s="448"/>
      <c r="K500" s="458"/>
      <c r="L500" s="458"/>
      <c r="M500" s="448"/>
      <c r="N500" s="458"/>
      <c r="O500" s="458"/>
      <c r="P500" s="448"/>
      <c r="Q500" s="458"/>
      <c r="R500" s="458"/>
      <c r="S500" s="448"/>
      <c r="T500" s="458"/>
      <c r="U500" s="515"/>
      <c r="V500" s="448"/>
      <c r="W500" s="458"/>
      <c r="X500" s="513"/>
      <c r="Y500" s="448"/>
      <c r="Z500" s="458"/>
      <c r="AA500" s="458"/>
      <c r="AB500" s="458"/>
      <c r="AC500" s="458"/>
      <c r="AD500" s="458"/>
      <c r="AE500" s="458"/>
      <c r="AF500" s="458"/>
      <c r="AG500" s="458"/>
      <c r="AH500" s="458"/>
      <c r="AI500" s="458"/>
      <c r="AJ500" s="458"/>
      <c r="AK500" s="458"/>
      <c r="AL500" s="458"/>
    </row>
    <row r="501">
      <c r="A501" s="447"/>
      <c r="B501" s="458"/>
      <c r="C501" s="458"/>
      <c r="D501" s="448"/>
      <c r="E501" s="458"/>
      <c r="F501" s="513"/>
      <c r="G501" s="448"/>
      <c r="H501" s="458"/>
      <c r="I501" s="514"/>
      <c r="J501" s="448"/>
      <c r="K501" s="458"/>
      <c r="L501" s="458"/>
      <c r="M501" s="448"/>
      <c r="N501" s="458"/>
      <c r="O501" s="458"/>
      <c r="P501" s="448"/>
      <c r="Q501" s="458"/>
      <c r="R501" s="458"/>
      <c r="S501" s="448"/>
      <c r="T501" s="458"/>
      <c r="U501" s="515"/>
      <c r="V501" s="448"/>
      <c r="W501" s="458"/>
      <c r="X501" s="513"/>
      <c r="Y501" s="448"/>
      <c r="Z501" s="458"/>
      <c r="AA501" s="458"/>
      <c r="AB501" s="458"/>
      <c r="AC501" s="458"/>
      <c r="AD501" s="458"/>
      <c r="AE501" s="458"/>
      <c r="AF501" s="458"/>
      <c r="AG501" s="458"/>
      <c r="AH501" s="458"/>
      <c r="AI501" s="458"/>
      <c r="AJ501" s="458"/>
      <c r="AK501" s="458"/>
      <c r="AL501" s="458"/>
    </row>
    <row r="502">
      <c r="A502" s="447"/>
      <c r="B502" s="458"/>
      <c r="C502" s="458"/>
      <c r="D502" s="448"/>
      <c r="E502" s="458"/>
      <c r="F502" s="513"/>
      <c r="G502" s="448"/>
      <c r="H502" s="458"/>
      <c r="I502" s="514"/>
      <c r="J502" s="448"/>
      <c r="K502" s="458"/>
      <c r="L502" s="458"/>
      <c r="M502" s="448"/>
      <c r="N502" s="458"/>
      <c r="O502" s="458"/>
      <c r="P502" s="448"/>
      <c r="Q502" s="458"/>
      <c r="R502" s="458"/>
      <c r="S502" s="448"/>
      <c r="T502" s="458"/>
      <c r="U502" s="515"/>
      <c r="V502" s="448"/>
      <c r="W502" s="458"/>
      <c r="X502" s="513"/>
      <c r="Y502" s="448"/>
      <c r="Z502" s="458"/>
      <c r="AA502" s="458"/>
      <c r="AB502" s="458"/>
      <c r="AC502" s="458"/>
      <c r="AD502" s="458"/>
      <c r="AE502" s="458"/>
      <c r="AF502" s="458"/>
      <c r="AG502" s="458"/>
      <c r="AH502" s="458"/>
      <c r="AI502" s="458"/>
      <c r="AJ502" s="458"/>
      <c r="AK502" s="458"/>
      <c r="AL502" s="458"/>
    </row>
    <row r="503">
      <c r="A503" s="447"/>
      <c r="B503" s="458"/>
      <c r="C503" s="458"/>
      <c r="D503" s="448"/>
      <c r="E503" s="458"/>
      <c r="F503" s="513"/>
      <c r="G503" s="448"/>
      <c r="H503" s="458"/>
      <c r="I503" s="514"/>
      <c r="J503" s="448"/>
      <c r="K503" s="458"/>
      <c r="L503" s="458"/>
      <c r="M503" s="448"/>
      <c r="N503" s="458"/>
      <c r="O503" s="458"/>
      <c r="P503" s="448"/>
      <c r="Q503" s="458"/>
      <c r="R503" s="458"/>
      <c r="S503" s="448"/>
      <c r="T503" s="458"/>
      <c r="U503" s="515"/>
      <c r="V503" s="448"/>
      <c r="W503" s="458"/>
      <c r="X503" s="513"/>
      <c r="Y503" s="448"/>
      <c r="Z503" s="458"/>
      <c r="AA503" s="458"/>
      <c r="AB503" s="458"/>
      <c r="AC503" s="458"/>
      <c r="AD503" s="458"/>
      <c r="AE503" s="458"/>
      <c r="AF503" s="458"/>
      <c r="AG503" s="458"/>
      <c r="AH503" s="458"/>
      <c r="AI503" s="458"/>
      <c r="AJ503" s="458"/>
      <c r="AK503" s="458"/>
      <c r="AL503" s="458"/>
    </row>
    <row r="504">
      <c r="A504" s="447"/>
      <c r="B504" s="458"/>
      <c r="C504" s="458"/>
      <c r="D504" s="448"/>
      <c r="E504" s="458"/>
      <c r="F504" s="513"/>
      <c r="G504" s="448"/>
      <c r="H504" s="458"/>
      <c r="I504" s="514"/>
      <c r="J504" s="448"/>
      <c r="K504" s="458"/>
      <c r="L504" s="458"/>
      <c r="M504" s="448"/>
      <c r="N504" s="458"/>
      <c r="O504" s="458"/>
      <c r="P504" s="448"/>
      <c r="Q504" s="458"/>
      <c r="R504" s="458"/>
      <c r="S504" s="448"/>
      <c r="T504" s="458"/>
      <c r="U504" s="515"/>
      <c r="V504" s="448"/>
      <c r="W504" s="458"/>
      <c r="X504" s="513"/>
      <c r="Y504" s="448"/>
      <c r="Z504" s="458"/>
      <c r="AA504" s="458"/>
      <c r="AB504" s="458"/>
      <c r="AC504" s="458"/>
      <c r="AD504" s="458"/>
      <c r="AE504" s="458"/>
      <c r="AF504" s="458"/>
      <c r="AG504" s="458"/>
      <c r="AH504" s="458"/>
      <c r="AI504" s="458"/>
      <c r="AJ504" s="458"/>
      <c r="AK504" s="458"/>
      <c r="AL504" s="458"/>
    </row>
    <row r="505">
      <c r="A505" s="447"/>
      <c r="B505" s="458"/>
      <c r="C505" s="458"/>
      <c r="D505" s="448"/>
      <c r="E505" s="458"/>
      <c r="F505" s="513"/>
      <c r="G505" s="448"/>
      <c r="H505" s="458"/>
      <c r="I505" s="514"/>
      <c r="J505" s="448"/>
      <c r="K505" s="458"/>
      <c r="L505" s="458"/>
      <c r="M505" s="448"/>
      <c r="N505" s="458"/>
      <c r="O505" s="458"/>
      <c r="P505" s="448"/>
      <c r="Q505" s="458"/>
      <c r="R505" s="458"/>
      <c r="S505" s="448"/>
      <c r="T505" s="458"/>
      <c r="U505" s="515"/>
      <c r="V505" s="448"/>
      <c r="W505" s="458"/>
      <c r="X505" s="513"/>
      <c r="Y505" s="448"/>
      <c r="Z505" s="458"/>
      <c r="AA505" s="458"/>
      <c r="AB505" s="458"/>
      <c r="AC505" s="458"/>
      <c r="AD505" s="458"/>
      <c r="AE505" s="458"/>
      <c r="AF505" s="458"/>
      <c r="AG505" s="458"/>
      <c r="AH505" s="458"/>
      <c r="AI505" s="458"/>
      <c r="AJ505" s="458"/>
      <c r="AK505" s="458"/>
      <c r="AL505" s="458"/>
    </row>
    <row r="506">
      <c r="A506" s="447"/>
      <c r="B506" s="458"/>
      <c r="C506" s="458"/>
      <c r="D506" s="448"/>
      <c r="E506" s="458"/>
      <c r="F506" s="513"/>
      <c r="G506" s="448"/>
      <c r="H506" s="458"/>
      <c r="I506" s="514"/>
      <c r="J506" s="448"/>
      <c r="K506" s="458"/>
      <c r="L506" s="458"/>
      <c r="M506" s="448"/>
      <c r="N506" s="458"/>
      <c r="O506" s="458"/>
      <c r="P506" s="448"/>
      <c r="Q506" s="458"/>
      <c r="R506" s="458"/>
      <c r="S506" s="448"/>
      <c r="T506" s="458"/>
      <c r="U506" s="515"/>
      <c r="V506" s="448"/>
      <c r="W506" s="458"/>
      <c r="X506" s="513"/>
      <c r="Y506" s="448"/>
      <c r="Z506" s="458"/>
      <c r="AA506" s="458"/>
      <c r="AB506" s="458"/>
      <c r="AC506" s="458"/>
      <c r="AD506" s="458"/>
      <c r="AE506" s="458"/>
      <c r="AF506" s="458"/>
      <c r="AG506" s="458"/>
      <c r="AH506" s="458"/>
      <c r="AI506" s="458"/>
      <c r="AJ506" s="458"/>
      <c r="AK506" s="458"/>
      <c r="AL506" s="458"/>
    </row>
    <row r="507">
      <c r="A507" s="447"/>
      <c r="B507" s="458"/>
      <c r="C507" s="458"/>
      <c r="D507" s="448"/>
      <c r="E507" s="458"/>
      <c r="F507" s="513"/>
      <c r="G507" s="448"/>
      <c r="H507" s="458"/>
      <c r="I507" s="514"/>
      <c r="J507" s="448"/>
      <c r="K507" s="458"/>
      <c r="L507" s="458"/>
      <c r="M507" s="448"/>
      <c r="N507" s="458"/>
      <c r="O507" s="458"/>
      <c r="P507" s="448"/>
      <c r="Q507" s="458"/>
      <c r="R507" s="458"/>
      <c r="S507" s="448"/>
      <c r="T507" s="458"/>
      <c r="U507" s="515"/>
      <c r="V507" s="448"/>
      <c r="W507" s="458"/>
      <c r="X507" s="513"/>
      <c r="Y507" s="448"/>
      <c r="Z507" s="458"/>
      <c r="AA507" s="458"/>
      <c r="AB507" s="458"/>
      <c r="AC507" s="458"/>
      <c r="AD507" s="458"/>
      <c r="AE507" s="458"/>
      <c r="AF507" s="458"/>
      <c r="AG507" s="458"/>
      <c r="AH507" s="458"/>
      <c r="AI507" s="458"/>
      <c r="AJ507" s="458"/>
      <c r="AK507" s="458"/>
      <c r="AL507" s="458"/>
    </row>
    <row r="508">
      <c r="A508" s="447"/>
      <c r="B508" s="458"/>
      <c r="C508" s="458"/>
      <c r="D508" s="448"/>
      <c r="E508" s="458"/>
      <c r="F508" s="513"/>
      <c r="G508" s="448"/>
      <c r="H508" s="458"/>
      <c r="I508" s="514"/>
      <c r="J508" s="448"/>
      <c r="K508" s="458"/>
      <c r="L508" s="458"/>
      <c r="M508" s="448"/>
      <c r="N508" s="458"/>
      <c r="O508" s="458"/>
      <c r="P508" s="448"/>
      <c r="Q508" s="458"/>
      <c r="R508" s="458"/>
      <c r="S508" s="448"/>
      <c r="T508" s="458"/>
      <c r="U508" s="515"/>
      <c r="V508" s="448"/>
      <c r="W508" s="458"/>
      <c r="X508" s="513"/>
      <c r="Y508" s="448"/>
      <c r="Z508" s="458"/>
      <c r="AA508" s="458"/>
      <c r="AB508" s="458"/>
      <c r="AC508" s="458"/>
      <c r="AD508" s="458"/>
      <c r="AE508" s="458"/>
      <c r="AF508" s="458"/>
      <c r="AG508" s="458"/>
      <c r="AH508" s="458"/>
      <c r="AI508" s="458"/>
      <c r="AJ508" s="458"/>
      <c r="AK508" s="458"/>
      <c r="AL508" s="458"/>
    </row>
    <row r="509">
      <c r="A509" s="447"/>
      <c r="B509" s="458"/>
      <c r="C509" s="458"/>
      <c r="D509" s="448"/>
      <c r="E509" s="458"/>
      <c r="F509" s="513"/>
      <c r="G509" s="448"/>
      <c r="H509" s="458"/>
      <c r="I509" s="514"/>
      <c r="J509" s="448"/>
      <c r="K509" s="458"/>
      <c r="L509" s="458"/>
      <c r="M509" s="448"/>
      <c r="N509" s="458"/>
      <c r="O509" s="458"/>
      <c r="P509" s="448"/>
      <c r="Q509" s="458"/>
      <c r="R509" s="458"/>
      <c r="S509" s="448"/>
      <c r="T509" s="458"/>
      <c r="U509" s="515"/>
      <c r="V509" s="448"/>
      <c r="W509" s="458"/>
      <c r="X509" s="513"/>
      <c r="Y509" s="448"/>
      <c r="Z509" s="458"/>
      <c r="AA509" s="458"/>
      <c r="AB509" s="458"/>
      <c r="AC509" s="458"/>
      <c r="AD509" s="458"/>
      <c r="AE509" s="458"/>
      <c r="AF509" s="458"/>
      <c r="AG509" s="458"/>
      <c r="AH509" s="458"/>
      <c r="AI509" s="458"/>
      <c r="AJ509" s="458"/>
      <c r="AK509" s="458"/>
      <c r="AL509" s="458"/>
    </row>
    <row r="510">
      <c r="A510" s="447"/>
      <c r="B510" s="458"/>
      <c r="C510" s="458"/>
      <c r="D510" s="448"/>
      <c r="E510" s="458"/>
      <c r="F510" s="513"/>
      <c r="G510" s="448"/>
      <c r="H510" s="458"/>
      <c r="I510" s="514"/>
      <c r="J510" s="448"/>
      <c r="K510" s="458"/>
      <c r="L510" s="458"/>
      <c r="M510" s="448"/>
      <c r="N510" s="458"/>
      <c r="O510" s="458"/>
      <c r="P510" s="448"/>
      <c r="Q510" s="458"/>
      <c r="R510" s="458"/>
      <c r="S510" s="448"/>
      <c r="T510" s="458"/>
      <c r="U510" s="515"/>
      <c r="V510" s="448"/>
      <c r="W510" s="458"/>
      <c r="X510" s="513"/>
      <c r="Y510" s="448"/>
      <c r="Z510" s="458"/>
      <c r="AA510" s="458"/>
      <c r="AB510" s="458"/>
      <c r="AC510" s="458"/>
      <c r="AD510" s="458"/>
      <c r="AE510" s="458"/>
      <c r="AF510" s="458"/>
      <c r="AG510" s="458"/>
      <c r="AH510" s="458"/>
      <c r="AI510" s="458"/>
      <c r="AJ510" s="458"/>
      <c r="AK510" s="458"/>
      <c r="AL510" s="458"/>
    </row>
    <row r="511">
      <c r="A511" s="447"/>
      <c r="B511" s="458"/>
      <c r="C511" s="458"/>
      <c r="D511" s="448"/>
      <c r="E511" s="458"/>
      <c r="F511" s="513"/>
      <c r="G511" s="448"/>
      <c r="H511" s="458"/>
      <c r="I511" s="514"/>
      <c r="J511" s="448"/>
      <c r="K511" s="458"/>
      <c r="L511" s="458"/>
      <c r="M511" s="448"/>
      <c r="N511" s="458"/>
      <c r="O511" s="458"/>
      <c r="P511" s="448"/>
      <c r="Q511" s="458"/>
      <c r="R511" s="458"/>
      <c r="S511" s="448"/>
      <c r="T511" s="458"/>
      <c r="U511" s="515"/>
      <c r="V511" s="448"/>
      <c r="W511" s="458"/>
      <c r="X511" s="513"/>
      <c r="Y511" s="448"/>
      <c r="Z511" s="458"/>
      <c r="AA511" s="458"/>
      <c r="AB511" s="458"/>
      <c r="AC511" s="458"/>
      <c r="AD511" s="458"/>
      <c r="AE511" s="458"/>
      <c r="AF511" s="458"/>
      <c r="AG511" s="458"/>
      <c r="AH511" s="458"/>
      <c r="AI511" s="458"/>
      <c r="AJ511" s="458"/>
      <c r="AK511" s="458"/>
      <c r="AL511" s="458"/>
    </row>
    <row r="512">
      <c r="A512" s="447"/>
      <c r="B512" s="458"/>
      <c r="C512" s="458"/>
      <c r="D512" s="448"/>
      <c r="E512" s="458"/>
      <c r="F512" s="513"/>
      <c r="G512" s="448"/>
      <c r="H512" s="458"/>
      <c r="I512" s="514"/>
      <c r="J512" s="448"/>
      <c r="K512" s="458"/>
      <c r="L512" s="458"/>
      <c r="M512" s="448"/>
      <c r="N512" s="458"/>
      <c r="O512" s="458"/>
      <c r="P512" s="448"/>
      <c r="Q512" s="458"/>
      <c r="R512" s="458"/>
      <c r="S512" s="448"/>
      <c r="T512" s="458"/>
      <c r="U512" s="515"/>
      <c r="V512" s="448"/>
      <c r="W512" s="458"/>
      <c r="X512" s="513"/>
      <c r="Y512" s="448"/>
      <c r="Z512" s="458"/>
      <c r="AA512" s="458"/>
      <c r="AB512" s="458"/>
      <c r="AC512" s="458"/>
      <c r="AD512" s="458"/>
      <c r="AE512" s="458"/>
      <c r="AF512" s="458"/>
      <c r="AG512" s="458"/>
      <c r="AH512" s="458"/>
      <c r="AI512" s="458"/>
      <c r="AJ512" s="458"/>
      <c r="AK512" s="458"/>
      <c r="AL512" s="458"/>
    </row>
    <row r="513">
      <c r="A513" s="447"/>
      <c r="B513" s="458"/>
      <c r="C513" s="458"/>
      <c r="D513" s="448"/>
      <c r="E513" s="458"/>
      <c r="F513" s="513"/>
      <c r="G513" s="448"/>
      <c r="H513" s="458"/>
      <c r="I513" s="514"/>
      <c r="J513" s="448"/>
      <c r="K513" s="458"/>
      <c r="L513" s="458"/>
      <c r="M513" s="448"/>
      <c r="N513" s="458"/>
      <c r="O513" s="458"/>
      <c r="P513" s="448"/>
      <c r="Q513" s="458"/>
      <c r="R513" s="458"/>
      <c r="S513" s="448"/>
      <c r="T513" s="458"/>
      <c r="U513" s="515"/>
      <c r="V513" s="448"/>
      <c r="W513" s="458"/>
      <c r="X513" s="513"/>
      <c r="Y513" s="448"/>
      <c r="Z513" s="458"/>
      <c r="AA513" s="458"/>
      <c r="AB513" s="458"/>
      <c r="AC513" s="458"/>
      <c r="AD513" s="458"/>
      <c r="AE513" s="458"/>
      <c r="AF513" s="458"/>
      <c r="AG513" s="458"/>
      <c r="AH513" s="458"/>
      <c r="AI513" s="458"/>
      <c r="AJ513" s="458"/>
      <c r="AK513" s="458"/>
      <c r="AL513" s="458"/>
    </row>
    <row r="514">
      <c r="A514" s="447"/>
      <c r="B514" s="458"/>
      <c r="C514" s="458"/>
      <c r="D514" s="448"/>
      <c r="E514" s="458"/>
      <c r="F514" s="513"/>
      <c r="G514" s="448"/>
      <c r="H514" s="458"/>
      <c r="I514" s="514"/>
      <c r="J514" s="448"/>
      <c r="K514" s="458"/>
      <c r="L514" s="458"/>
      <c r="M514" s="448"/>
      <c r="N514" s="458"/>
      <c r="O514" s="458"/>
      <c r="P514" s="448"/>
      <c r="Q514" s="458"/>
      <c r="R514" s="458"/>
      <c r="S514" s="448"/>
      <c r="T514" s="458"/>
      <c r="U514" s="515"/>
      <c r="V514" s="448"/>
      <c r="W514" s="458"/>
      <c r="X514" s="513"/>
      <c r="Y514" s="448"/>
      <c r="Z514" s="458"/>
      <c r="AA514" s="458"/>
      <c r="AB514" s="458"/>
      <c r="AC514" s="458"/>
      <c r="AD514" s="458"/>
      <c r="AE514" s="458"/>
      <c r="AF514" s="458"/>
      <c r="AG514" s="458"/>
      <c r="AH514" s="458"/>
      <c r="AI514" s="458"/>
      <c r="AJ514" s="458"/>
      <c r="AK514" s="458"/>
      <c r="AL514" s="458"/>
    </row>
    <row r="515">
      <c r="A515" s="447"/>
      <c r="B515" s="458"/>
      <c r="C515" s="458"/>
      <c r="D515" s="448"/>
      <c r="E515" s="458"/>
      <c r="F515" s="513"/>
      <c r="G515" s="448"/>
      <c r="H515" s="458"/>
      <c r="I515" s="514"/>
      <c r="J515" s="448"/>
      <c r="K515" s="458"/>
      <c r="L515" s="458"/>
      <c r="M515" s="448"/>
      <c r="N515" s="458"/>
      <c r="O515" s="458"/>
      <c r="P515" s="448"/>
      <c r="Q515" s="458"/>
      <c r="R515" s="458"/>
      <c r="S515" s="448"/>
      <c r="T515" s="458"/>
      <c r="U515" s="515"/>
      <c r="V515" s="448"/>
      <c r="W515" s="458"/>
      <c r="X515" s="513"/>
      <c r="Y515" s="448"/>
      <c r="Z515" s="458"/>
      <c r="AA515" s="458"/>
      <c r="AB515" s="458"/>
      <c r="AC515" s="458"/>
      <c r="AD515" s="458"/>
      <c r="AE515" s="458"/>
      <c r="AF515" s="458"/>
      <c r="AG515" s="458"/>
      <c r="AH515" s="458"/>
      <c r="AI515" s="458"/>
      <c r="AJ515" s="458"/>
      <c r="AK515" s="458"/>
      <c r="AL515" s="458"/>
    </row>
    <row r="516">
      <c r="A516" s="447"/>
      <c r="B516" s="458"/>
      <c r="C516" s="458"/>
      <c r="D516" s="448"/>
      <c r="E516" s="458"/>
      <c r="F516" s="513"/>
      <c r="G516" s="448"/>
      <c r="H516" s="458"/>
      <c r="I516" s="514"/>
      <c r="J516" s="448"/>
      <c r="K516" s="458"/>
      <c r="L516" s="458"/>
      <c r="M516" s="448"/>
      <c r="N516" s="458"/>
      <c r="O516" s="458"/>
      <c r="P516" s="448"/>
      <c r="Q516" s="458"/>
      <c r="R516" s="458"/>
      <c r="S516" s="448"/>
      <c r="T516" s="458"/>
      <c r="U516" s="515"/>
      <c r="V516" s="448"/>
      <c r="W516" s="458"/>
      <c r="X516" s="513"/>
      <c r="Y516" s="448"/>
      <c r="Z516" s="458"/>
      <c r="AA516" s="458"/>
      <c r="AB516" s="458"/>
      <c r="AC516" s="458"/>
      <c r="AD516" s="458"/>
      <c r="AE516" s="458"/>
      <c r="AF516" s="458"/>
      <c r="AG516" s="458"/>
      <c r="AH516" s="458"/>
      <c r="AI516" s="458"/>
      <c r="AJ516" s="458"/>
      <c r="AK516" s="458"/>
      <c r="AL516" s="458"/>
    </row>
    <row r="517">
      <c r="A517" s="447"/>
      <c r="B517" s="458"/>
      <c r="C517" s="458"/>
      <c r="D517" s="448"/>
      <c r="E517" s="458"/>
      <c r="F517" s="513"/>
      <c r="G517" s="448"/>
      <c r="H517" s="458"/>
      <c r="I517" s="514"/>
      <c r="J517" s="448"/>
      <c r="K517" s="458"/>
      <c r="L517" s="458"/>
      <c r="M517" s="448"/>
      <c r="N517" s="458"/>
      <c r="O517" s="458"/>
      <c r="P517" s="448"/>
      <c r="Q517" s="458"/>
      <c r="R517" s="458"/>
      <c r="S517" s="448"/>
      <c r="T517" s="458"/>
      <c r="U517" s="515"/>
      <c r="V517" s="448"/>
      <c r="W517" s="458"/>
      <c r="X517" s="513"/>
      <c r="Y517" s="448"/>
      <c r="Z517" s="458"/>
      <c r="AA517" s="458"/>
      <c r="AB517" s="458"/>
      <c r="AC517" s="458"/>
      <c r="AD517" s="458"/>
      <c r="AE517" s="458"/>
      <c r="AF517" s="458"/>
      <c r="AG517" s="458"/>
      <c r="AH517" s="458"/>
      <c r="AI517" s="458"/>
      <c r="AJ517" s="458"/>
      <c r="AK517" s="458"/>
      <c r="AL517" s="458"/>
    </row>
    <row r="518">
      <c r="A518" s="447"/>
      <c r="B518" s="458"/>
      <c r="C518" s="458"/>
      <c r="D518" s="448"/>
      <c r="E518" s="458"/>
      <c r="F518" s="513"/>
      <c r="G518" s="448"/>
      <c r="H518" s="458"/>
      <c r="I518" s="514"/>
      <c r="J518" s="448"/>
      <c r="K518" s="458"/>
      <c r="L518" s="458"/>
      <c r="M518" s="448"/>
      <c r="N518" s="458"/>
      <c r="O518" s="458"/>
      <c r="P518" s="448"/>
      <c r="Q518" s="458"/>
      <c r="R518" s="458"/>
      <c r="S518" s="448"/>
      <c r="T518" s="458"/>
      <c r="U518" s="515"/>
      <c r="V518" s="448"/>
      <c r="W518" s="458"/>
      <c r="X518" s="513"/>
      <c r="Y518" s="448"/>
      <c r="Z518" s="458"/>
      <c r="AA518" s="458"/>
      <c r="AB518" s="458"/>
      <c r="AC518" s="458"/>
      <c r="AD518" s="458"/>
      <c r="AE518" s="458"/>
      <c r="AF518" s="458"/>
      <c r="AG518" s="458"/>
      <c r="AH518" s="458"/>
      <c r="AI518" s="458"/>
      <c r="AJ518" s="458"/>
      <c r="AK518" s="458"/>
      <c r="AL518" s="458"/>
    </row>
    <row r="519">
      <c r="A519" s="447"/>
      <c r="B519" s="458"/>
      <c r="C519" s="458"/>
      <c r="D519" s="448"/>
      <c r="E519" s="458"/>
      <c r="F519" s="513"/>
      <c r="G519" s="448"/>
      <c r="H519" s="458"/>
      <c r="I519" s="514"/>
      <c r="J519" s="448"/>
      <c r="K519" s="458"/>
      <c r="L519" s="458"/>
      <c r="M519" s="448"/>
      <c r="N519" s="458"/>
      <c r="O519" s="458"/>
      <c r="P519" s="448"/>
      <c r="Q519" s="458"/>
      <c r="R519" s="458"/>
      <c r="S519" s="448"/>
      <c r="T519" s="458"/>
      <c r="U519" s="515"/>
      <c r="V519" s="448"/>
      <c r="W519" s="458"/>
      <c r="X519" s="513"/>
      <c r="Y519" s="448"/>
      <c r="Z519" s="458"/>
      <c r="AA519" s="458"/>
      <c r="AB519" s="458"/>
      <c r="AC519" s="458"/>
      <c r="AD519" s="458"/>
      <c r="AE519" s="458"/>
      <c r="AF519" s="458"/>
      <c r="AG519" s="458"/>
      <c r="AH519" s="458"/>
      <c r="AI519" s="458"/>
      <c r="AJ519" s="458"/>
      <c r="AK519" s="458"/>
      <c r="AL519" s="458"/>
    </row>
    <row r="520">
      <c r="A520" s="447"/>
      <c r="B520" s="458"/>
      <c r="C520" s="458"/>
      <c r="D520" s="448"/>
      <c r="E520" s="458"/>
      <c r="F520" s="513"/>
      <c r="G520" s="448"/>
      <c r="H520" s="458"/>
      <c r="I520" s="514"/>
      <c r="J520" s="448"/>
      <c r="K520" s="458"/>
      <c r="L520" s="458"/>
      <c r="M520" s="448"/>
      <c r="N520" s="458"/>
      <c r="O520" s="458"/>
      <c r="P520" s="448"/>
      <c r="Q520" s="458"/>
      <c r="R520" s="458"/>
      <c r="S520" s="448"/>
      <c r="T520" s="458"/>
      <c r="U520" s="515"/>
      <c r="V520" s="448"/>
      <c r="W520" s="458"/>
      <c r="X520" s="513"/>
      <c r="Y520" s="448"/>
      <c r="Z520" s="458"/>
      <c r="AA520" s="458"/>
      <c r="AB520" s="458"/>
      <c r="AC520" s="458"/>
      <c r="AD520" s="458"/>
      <c r="AE520" s="458"/>
      <c r="AF520" s="458"/>
      <c r="AG520" s="458"/>
      <c r="AH520" s="458"/>
      <c r="AI520" s="458"/>
      <c r="AJ520" s="458"/>
      <c r="AK520" s="458"/>
      <c r="AL520" s="458"/>
    </row>
    <row r="521">
      <c r="A521" s="447"/>
      <c r="B521" s="458"/>
      <c r="C521" s="458"/>
      <c r="D521" s="448"/>
      <c r="E521" s="458"/>
      <c r="F521" s="513"/>
      <c r="G521" s="448"/>
      <c r="H521" s="458"/>
      <c r="I521" s="514"/>
      <c r="J521" s="448"/>
      <c r="K521" s="458"/>
      <c r="L521" s="458"/>
      <c r="M521" s="448"/>
      <c r="N521" s="458"/>
      <c r="O521" s="458"/>
      <c r="P521" s="448"/>
      <c r="Q521" s="458"/>
      <c r="R521" s="458"/>
      <c r="S521" s="448"/>
      <c r="T521" s="458"/>
      <c r="U521" s="515"/>
      <c r="V521" s="448"/>
      <c r="W521" s="458"/>
      <c r="X521" s="513"/>
      <c r="Y521" s="448"/>
      <c r="Z521" s="458"/>
      <c r="AA521" s="458"/>
      <c r="AB521" s="458"/>
      <c r="AC521" s="458"/>
      <c r="AD521" s="458"/>
      <c r="AE521" s="458"/>
      <c r="AF521" s="458"/>
      <c r="AG521" s="458"/>
      <c r="AH521" s="458"/>
      <c r="AI521" s="458"/>
      <c r="AJ521" s="458"/>
      <c r="AK521" s="458"/>
      <c r="AL521" s="458"/>
    </row>
    <row r="522">
      <c r="A522" s="447"/>
      <c r="B522" s="458"/>
      <c r="C522" s="458"/>
      <c r="D522" s="448"/>
      <c r="E522" s="458"/>
      <c r="F522" s="513"/>
      <c r="G522" s="448"/>
      <c r="H522" s="458"/>
      <c r="I522" s="514"/>
      <c r="J522" s="448"/>
      <c r="K522" s="458"/>
      <c r="L522" s="458"/>
      <c r="M522" s="448"/>
      <c r="N522" s="458"/>
      <c r="O522" s="458"/>
      <c r="P522" s="448"/>
      <c r="Q522" s="458"/>
      <c r="R522" s="458"/>
      <c r="S522" s="448"/>
      <c r="T522" s="458"/>
      <c r="U522" s="515"/>
      <c r="V522" s="448"/>
      <c r="W522" s="458"/>
      <c r="X522" s="513"/>
      <c r="Y522" s="448"/>
      <c r="Z522" s="458"/>
      <c r="AA522" s="458"/>
      <c r="AB522" s="458"/>
      <c r="AC522" s="458"/>
      <c r="AD522" s="458"/>
      <c r="AE522" s="458"/>
      <c r="AF522" s="458"/>
      <c r="AG522" s="458"/>
      <c r="AH522" s="458"/>
      <c r="AI522" s="458"/>
      <c r="AJ522" s="458"/>
      <c r="AK522" s="458"/>
      <c r="AL522" s="458"/>
    </row>
    <row r="523">
      <c r="A523" s="447"/>
      <c r="B523" s="458"/>
      <c r="C523" s="458"/>
      <c r="D523" s="448"/>
      <c r="E523" s="458"/>
      <c r="F523" s="513"/>
      <c r="G523" s="448"/>
      <c r="H523" s="458"/>
      <c r="I523" s="514"/>
      <c r="J523" s="448"/>
      <c r="K523" s="458"/>
      <c r="L523" s="458"/>
      <c r="M523" s="448"/>
      <c r="N523" s="458"/>
      <c r="O523" s="458"/>
      <c r="P523" s="448"/>
      <c r="Q523" s="458"/>
      <c r="R523" s="458"/>
      <c r="S523" s="448"/>
      <c r="T523" s="458"/>
      <c r="U523" s="515"/>
      <c r="V523" s="448"/>
      <c r="W523" s="458"/>
      <c r="X523" s="513"/>
      <c r="Y523" s="448"/>
      <c r="Z523" s="458"/>
      <c r="AA523" s="458"/>
      <c r="AB523" s="458"/>
      <c r="AC523" s="458"/>
      <c r="AD523" s="458"/>
      <c r="AE523" s="458"/>
      <c r="AF523" s="458"/>
      <c r="AG523" s="458"/>
      <c r="AH523" s="458"/>
      <c r="AI523" s="458"/>
      <c r="AJ523" s="458"/>
      <c r="AK523" s="458"/>
      <c r="AL523" s="458"/>
    </row>
    <row r="524">
      <c r="A524" s="447"/>
      <c r="B524" s="458"/>
      <c r="C524" s="458"/>
      <c r="D524" s="448"/>
      <c r="E524" s="458"/>
      <c r="F524" s="513"/>
      <c r="G524" s="448"/>
      <c r="H524" s="458"/>
      <c r="I524" s="514"/>
      <c r="J524" s="448"/>
      <c r="K524" s="458"/>
      <c r="L524" s="458"/>
      <c r="M524" s="448"/>
      <c r="N524" s="458"/>
      <c r="O524" s="458"/>
      <c r="P524" s="448"/>
      <c r="Q524" s="458"/>
      <c r="R524" s="458"/>
      <c r="S524" s="448"/>
      <c r="T524" s="458"/>
      <c r="U524" s="515"/>
      <c r="V524" s="448"/>
      <c r="W524" s="458"/>
      <c r="X524" s="513"/>
      <c r="Y524" s="448"/>
      <c r="Z524" s="458"/>
      <c r="AA524" s="458"/>
      <c r="AB524" s="458"/>
      <c r="AC524" s="458"/>
      <c r="AD524" s="458"/>
      <c r="AE524" s="458"/>
      <c r="AF524" s="458"/>
      <c r="AG524" s="458"/>
      <c r="AH524" s="458"/>
      <c r="AI524" s="458"/>
      <c r="AJ524" s="458"/>
      <c r="AK524" s="458"/>
      <c r="AL524" s="458"/>
    </row>
    <row r="525">
      <c r="A525" s="447"/>
      <c r="B525" s="458"/>
      <c r="C525" s="458"/>
      <c r="D525" s="448"/>
      <c r="E525" s="458"/>
      <c r="F525" s="513"/>
      <c r="G525" s="448"/>
      <c r="H525" s="458"/>
      <c r="I525" s="514"/>
      <c r="J525" s="448"/>
      <c r="K525" s="458"/>
      <c r="L525" s="458"/>
      <c r="M525" s="448"/>
      <c r="N525" s="458"/>
      <c r="O525" s="458"/>
      <c r="P525" s="448"/>
      <c r="Q525" s="458"/>
      <c r="R525" s="458"/>
      <c r="S525" s="448"/>
      <c r="T525" s="458"/>
      <c r="U525" s="515"/>
      <c r="V525" s="448"/>
      <c r="W525" s="458"/>
      <c r="X525" s="513"/>
      <c r="Y525" s="448"/>
      <c r="Z525" s="458"/>
      <c r="AA525" s="458"/>
      <c r="AB525" s="458"/>
      <c r="AC525" s="458"/>
      <c r="AD525" s="458"/>
      <c r="AE525" s="458"/>
      <c r="AF525" s="458"/>
      <c r="AG525" s="458"/>
      <c r="AH525" s="458"/>
      <c r="AI525" s="458"/>
      <c r="AJ525" s="458"/>
      <c r="AK525" s="458"/>
      <c r="AL525" s="458"/>
    </row>
    <row r="526">
      <c r="A526" s="447"/>
      <c r="B526" s="458"/>
      <c r="C526" s="458"/>
      <c r="D526" s="448"/>
      <c r="E526" s="458"/>
      <c r="F526" s="513"/>
      <c r="G526" s="448"/>
      <c r="H526" s="458"/>
      <c r="I526" s="514"/>
      <c r="J526" s="448"/>
      <c r="K526" s="458"/>
      <c r="L526" s="458"/>
      <c r="M526" s="448"/>
      <c r="N526" s="458"/>
      <c r="O526" s="458"/>
      <c r="P526" s="448"/>
      <c r="Q526" s="458"/>
      <c r="R526" s="458"/>
      <c r="S526" s="448"/>
      <c r="T526" s="458"/>
      <c r="U526" s="515"/>
      <c r="V526" s="448"/>
      <c r="W526" s="458"/>
      <c r="X526" s="513"/>
      <c r="Y526" s="448"/>
      <c r="Z526" s="458"/>
      <c r="AA526" s="458"/>
      <c r="AB526" s="458"/>
      <c r="AC526" s="458"/>
      <c r="AD526" s="458"/>
      <c r="AE526" s="458"/>
      <c r="AF526" s="458"/>
      <c r="AG526" s="458"/>
      <c r="AH526" s="458"/>
      <c r="AI526" s="458"/>
      <c r="AJ526" s="458"/>
      <c r="AK526" s="458"/>
      <c r="AL526" s="458"/>
    </row>
    <row r="527">
      <c r="A527" s="447"/>
      <c r="B527" s="458"/>
      <c r="C527" s="458"/>
      <c r="D527" s="448"/>
      <c r="E527" s="458"/>
      <c r="F527" s="513"/>
      <c r="G527" s="448"/>
      <c r="H527" s="458"/>
      <c r="I527" s="514"/>
      <c r="J527" s="448"/>
      <c r="K527" s="458"/>
      <c r="L527" s="458"/>
      <c r="M527" s="448"/>
      <c r="N527" s="458"/>
      <c r="O527" s="458"/>
      <c r="P527" s="448"/>
      <c r="Q527" s="458"/>
      <c r="R527" s="458"/>
      <c r="S527" s="448"/>
      <c r="T527" s="458"/>
      <c r="U527" s="515"/>
      <c r="V527" s="448"/>
      <c r="W527" s="458"/>
      <c r="X527" s="513"/>
      <c r="Y527" s="448"/>
      <c r="Z527" s="458"/>
      <c r="AA527" s="458"/>
      <c r="AB527" s="458"/>
      <c r="AC527" s="458"/>
      <c r="AD527" s="458"/>
      <c r="AE527" s="458"/>
      <c r="AF527" s="458"/>
      <c r="AG527" s="458"/>
      <c r="AH527" s="458"/>
      <c r="AI527" s="458"/>
      <c r="AJ527" s="458"/>
      <c r="AK527" s="458"/>
      <c r="AL527" s="458"/>
    </row>
    <row r="528">
      <c r="A528" s="447"/>
      <c r="B528" s="458"/>
      <c r="C528" s="458"/>
      <c r="D528" s="448"/>
      <c r="E528" s="458"/>
      <c r="F528" s="513"/>
      <c r="G528" s="448"/>
      <c r="H528" s="458"/>
      <c r="I528" s="514"/>
      <c r="J528" s="448"/>
      <c r="K528" s="458"/>
      <c r="L528" s="458"/>
      <c r="M528" s="448"/>
      <c r="N528" s="458"/>
      <c r="O528" s="458"/>
      <c r="P528" s="448"/>
      <c r="Q528" s="458"/>
      <c r="R528" s="458"/>
      <c r="S528" s="448"/>
      <c r="T528" s="458"/>
      <c r="U528" s="515"/>
      <c r="V528" s="448"/>
      <c r="W528" s="458"/>
      <c r="X528" s="513"/>
      <c r="Y528" s="448"/>
      <c r="Z528" s="458"/>
      <c r="AA528" s="458"/>
      <c r="AB528" s="458"/>
      <c r="AC528" s="458"/>
      <c r="AD528" s="458"/>
      <c r="AE528" s="458"/>
      <c r="AF528" s="458"/>
      <c r="AG528" s="458"/>
      <c r="AH528" s="458"/>
      <c r="AI528" s="458"/>
      <c r="AJ528" s="458"/>
      <c r="AK528" s="458"/>
      <c r="AL528" s="458"/>
    </row>
    <row r="529">
      <c r="A529" s="447"/>
      <c r="B529" s="458"/>
      <c r="C529" s="458"/>
      <c r="D529" s="448"/>
      <c r="E529" s="458"/>
      <c r="F529" s="513"/>
      <c r="G529" s="448"/>
      <c r="H529" s="458"/>
      <c r="I529" s="514"/>
      <c r="J529" s="448"/>
      <c r="K529" s="458"/>
      <c r="L529" s="458"/>
      <c r="M529" s="448"/>
      <c r="N529" s="458"/>
      <c r="O529" s="458"/>
      <c r="P529" s="448"/>
      <c r="Q529" s="458"/>
      <c r="R529" s="458"/>
      <c r="S529" s="448"/>
      <c r="T529" s="458"/>
      <c r="U529" s="515"/>
      <c r="V529" s="448"/>
      <c r="W529" s="458"/>
      <c r="X529" s="513"/>
      <c r="Y529" s="448"/>
      <c r="Z529" s="458"/>
      <c r="AA529" s="458"/>
      <c r="AB529" s="458"/>
      <c r="AC529" s="458"/>
      <c r="AD529" s="458"/>
      <c r="AE529" s="458"/>
      <c r="AF529" s="458"/>
      <c r="AG529" s="458"/>
      <c r="AH529" s="458"/>
      <c r="AI529" s="458"/>
      <c r="AJ529" s="458"/>
      <c r="AK529" s="458"/>
      <c r="AL529" s="458"/>
    </row>
    <row r="530">
      <c r="A530" s="447"/>
      <c r="B530" s="458"/>
      <c r="C530" s="458"/>
      <c r="D530" s="448"/>
      <c r="E530" s="458"/>
      <c r="F530" s="513"/>
      <c r="G530" s="448"/>
      <c r="H530" s="458"/>
      <c r="I530" s="514"/>
      <c r="J530" s="448"/>
      <c r="K530" s="458"/>
      <c r="L530" s="458"/>
      <c r="M530" s="448"/>
      <c r="N530" s="458"/>
      <c r="O530" s="458"/>
      <c r="P530" s="448"/>
      <c r="Q530" s="458"/>
      <c r="R530" s="458"/>
      <c r="S530" s="448"/>
      <c r="T530" s="458"/>
      <c r="U530" s="515"/>
      <c r="V530" s="448"/>
      <c r="W530" s="458"/>
      <c r="X530" s="513"/>
      <c r="Y530" s="448"/>
      <c r="Z530" s="458"/>
      <c r="AA530" s="458"/>
      <c r="AB530" s="458"/>
      <c r="AC530" s="458"/>
      <c r="AD530" s="458"/>
      <c r="AE530" s="458"/>
      <c r="AF530" s="458"/>
      <c r="AG530" s="458"/>
      <c r="AH530" s="458"/>
      <c r="AI530" s="458"/>
      <c r="AJ530" s="458"/>
      <c r="AK530" s="458"/>
      <c r="AL530" s="458"/>
    </row>
    <row r="531">
      <c r="A531" s="447"/>
      <c r="B531" s="458"/>
      <c r="C531" s="458"/>
      <c r="D531" s="448"/>
      <c r="E531" s="458"/>
      <c r="F531" s="513"/>
      <c r="G531" s="448"/>
      <c r="H531" s="458"/>
      <c r="I531" s="514"/>
      <c r="J531" s="448"/>
      <c r="K531" s="458"/>
      <c r="L531" s="458"/>
      <c r="M531" s="448"/>
      <c r="N531" s="458"/>
      <c r="O531" s="458"/>
      <c r="P531" s="448"/>
      <c r="Q531" s="458"/>
      <c r="R531" s="458"/>
      <c r="S531" s="448"/>
      <c r="T531" s="458"/>
      <c r="U531" s="515"/>
      <c r="V531" s="448"/>
      <c r="W531" s="458"/>
      <c r="X531" s="513"/>
      <c r="Y531" s="448"/>
      <c r="Z531" s="458"/>
      <c r="AA531" s="458"/>
      <c r="AB531" s="458"/>
      <c r="AC531" s="458"/>
      <c r="AD531" s="458"/>
      <c r="AE531" s="458"/>
      <c r="AF531" s="458"/>
      <c r="AG531" s="458"/>
      <c r="AH531" s="458"/>
      <c r="AI531" s="458"/>
      <c r="AJ531" s="458"/>
      <c r="AK531" s="458"/>
      <c r="AL531" s="458"/>
    </row>
    <row r="532">
      <c r="A532" s="447"/>
      <c r="B532" s="458"/>
      <c r="C532" s="458"/>
      <c r="D532" s="448"/>
      <c r="E532" s="458"/>
      <c r="F532" s="513"/>
      <c r="G532" s="448"/>
      <c r="H532" s="458"/>
      <c r="I532" s="514"/>
      <c r="J532" s="448"/>
      <c r="K532" s="458"/>
      <c r="L532" s="458"/>
      <c r="M532" s="448"/>
      <c r="N532" s="458"/>
      <c r="O532" s="458"/>
      <c r="P532" s="448"/>
      <c r="Q532" s="458"/>
      <c r="R532" s="458"/>
      <c r="S532" s="448"/>
      <c r="T532" s="458"/>
      <c r="U532" s="515"/>
      <c r="V532" s="448"/>
      <c r="W532" s="458"/>
      <c r="X532" s="513"/>
      <c r="Y532" s="448"/>
      <c r="Z532" s="458"/>
      <c r="AA532" s="458"/>
      <c r="AB532" s="458"/>
      <c r="AC532" s="458"/>
      <c r="AD532" s="458"/>
      <c r="AE532" s="458"/>
      <c r="AF532" s="458"/>
      <c r="AG532" s="458"/>
      <c r="AH532" s="458"/>
      <c r="AI532" s="458"/>
      <c r="AJ532" s="458"/>
      <c r="AK532" s="458"/>
      <c r="AL532" s="458"/>
    </row>
    <row r="533">
      <c r="A533" s="447"/>
      <c r="B533" s="458"/>
      <c r="C533" s="458"/>
      <c r="D533" s="448"/>
      <c r="E533" s="458"/>
      <c r="F533" s="513"/>
      <c r="G533" s="448"/>
      <c r="H533" s="458"/>
      <c r="I533" s="514"/>
      <c r="J533" s="448"/>
      <c r="K533" s="458"/>
      <c r="L533" s="458"/>
      <c r="M533" s="448"/>
      <c r="N533" s="458"/>
      <c r="O533" s="458"/>
      <c r="P533" s="448"/>
      <c r="Q533" s="458"/>
      <c r="R533" s="458"/>
      <c r="S533" s="448"/>
      <c r="T533" s="458"/>
      <c r="U533" s="515"/>
      <c r="V533" s="448"/>
      <c r="W533" s="458"/>
      <c r="X533" s="513"/>
      <c r="Y533" s="448"/>
      <c r="Z533" s="458"/>
      <c r="AA533" s="458"/>
      <c r="AB533" s="458"/>
      <c r="AC533" s="458"/>
      <c r="AD533" s="458"/>
      <c r="AE533" s="458"/>
      <c r="AF533" s="458"/>
      <c r="AG533" s="458"/>
      <c r="AH533" s="458"/>
      <c r="AI533" s="458"/>
      <c r="AJ533" s="458"/>
      <c r="AK533" s="458"/>
      <c r="AL533" s="458"/>
    </row>
    <row r="534">
      <c r="A534" s="447"/>
      <c r="B534" s="458"/>
      <c r="C534" s="458"/>
      <c r="D534" s="448"/>
      <c r="E534" s="458"/>
      <c r="F534" s="513"/>
      <c r="G534" s="448"/>
      <c r="H534" s="458"/>
      <c r="I534" s="514"/>
      <c r="J534" s="448"/>
      <c r="K534" s="458"/>
      <c r="L534" s="458"/>
      <c r="M534" s="448"/>
      <c r="N534" s="458"/>
      <c r="O534" s="458"/>
      <c r="P534" s="448"/>
      <c r="Q534" s="458"/>
      <c r="R534" s="458"/>
      <c r="S534" s="448"/>
      <c r="T534" s="458"/>
      <c r="U534" s="515"/>
      <c r="V534" s="448"/>
      <c r="W534" s="458"/>
      <c r="X534" s="513"/>
      <c r="Y534" s="448"/>
      <c r="Z534" s="458"/>
      <c r="AA534" s="458"/>
      <c r="AB534" s="458"/>
      <c r="AC534" s="458"/>
      <c r="AD534" s="458"/>
      <c r="AE534" s="458"/>
      <c r="AF534" s="458"/>
      <c r="AG534" s="458"/>
      <c r="AH534" s="458"/>
      <c r="AI534" s="458"/>
      <c r="AJ534" s="458"/>
      <c r="AK534" s="458"/>
      <c r="AL534" s="458"/>
    </row>
    <row r="535">
      <c r="A535" s="447"/>
      <c r="B535" s="458"/>
      <c r="C535" s="458"/>
      <c r="D535" s="448"/>
      <c r="E535" s="458"/>
      <c r="F535" s="513"/>
      <c r="G535" s="448"/>
      <c r="H535" s="458"/>
      <c r="I535" s="514"/>
      <c r="J535" s="448"/>
      <c r="K535" s="458"/>
      <c r="L535" s="458"/>
      <c r="M535" s="448"/>
      <c r="N535" s="458"/>
      <c r="O535" s="458"/>
      <c r="P535" s="448"/>
      <c r="Q535" s="458"/>
      <c r="R535" s="458"/>
      <c r="S535" s="448"/>
      <c r="T535" s="458"/>
      <c r="U535" s="515"/>
      <c r="V535" s="448"/>
      <c r="W535" s="458"/>
      <c r="X535" s="513"/>
      <c r="Y535" s="448"/>
      <c r="Z535" s="458"/>
      <c r="AA535" s="458"/>
      <c r="AB535" s="458"/>
      <c r="AC535" s="458"/>
      <c r="AD535" s="458"/>
      <c r="AE535" s="458"/>
      <c r="AF535" s="458"/>
      <c r="AG535" s="458"/>
      <c r="AH535" s="458"/>
      <c r="AI535" s="458"/>
      <c r="AJ535" s="458"/>
      <c r="AK535" s="458"/>
      <c r="AL535" s="458"/>
    </row>
    <row r="536">
      <c r="A536" s="447"/>
      <c r="B536" s="458"/>
      <c r="C536" s="458"/>
      <c r="D536" s="448"/>
      <c r="E536" s="458"/>
      <c r="F536" s="513"/>
      <c r="G536" s="448"/>
      <c r="H536" s="458"/>
      <c r="I536" s="514"/>
      <c r="J536" s="448"/>
      <c r="K536" s="458"/>
      <c r="L536" s="458"/>
      <c r="M536" s="448"/>
      <c r="N536" s="458"/>
      <c r="O536" s="458"/>
      <c r="P536" s="448"/>
      <c r="Q536" s="458"/>
      <c r="R536" s="458"/>
      <c r="S536" s="448"/>
      <c r="T536" s="458"/>
      <c r="U536" s="515"/>
      <c r="V536" s="448"/>
      <c r="W536" s="458"/>
      <c r="X536" s="513"/>
      <c r="Y536" s="448"/>
      <c r="Z536" s="458"/>
      <c r="AA536" s="458"/>
      <c r="AB536" s="458"/>
      <c r="AC536" s="458"/>
      <c r="AD536" s="458"/>
      <c r="AE536" s="458"/>
      <c r="AF536" s="458"/>
      <c r="AG536" s="458"/>
      <c r="AH536" s="458"/>
      <c r="AI536" s="458"/>
      <c r="AJ536" s="458"/>
      <c r="AK536" s="458"/>
      <c r="AL536" s="458"/>
    </row>
    <row r="537">
      <c r="A537" s="447"/>
      <c r="B537" s="458"/>
      <c r="C537" s="458"/>
      <c r="D537" s="448"/>
      <c r="E537" s="458"/>
      <c r="F537" s="513"/>
      <c r="G537" s="448"/>
      <c r="H537" s="458"/>
      <c r="I537" s="514"/>
      <c r="J537" s="448"/>
      <c r="K537" s="458"/>
      <c r="L537" s="458"/>
      <c r="M537" s="448"/>
      <c r="N537" s="458"/>
      <c r="O537" s="458"/>
      <c r="P537" s="448"/>
      <c r="Q537" s="458"/>
      <c r="R537" s="458"/>
      <c r="S537" s="448"/>
      <c r="T537" s="458"/>
      <c r="U537" s="515"/>
      <c r="V537" s="448"/>
      <c r="W537" s="458"/>
      <c r="X537" s="513"/>
      <c r="Y537" s="448"/>
      <c r="Z537" s="458"/>
      <c r="AA537" s="458"/>
      <c r="AB537" s="458"/>
      <c r="AC537" s="458"/>
      <c r="AD537" s="458"/>
      <c r="AE537" s="458"/>
      <c r="AF537" s="458"/>
      <c r="AG537" s="458"/>
      <c r="AH537" s="458"/>
      <c r="AI537" s="458"/>
      <c r="AJ537" s="458"/>
      <c r="AK537" s="458"/>
      <c r="AL537" s="458"/>
    </row>
    <row r="538">
      <c r="A538" s="447"/>
      <c r="B538" s="458"/>
      <c r="C538" s="458"/>
      <c r="D538" s="448"/>
      <c r="E538" s="458"/>
      <c r="F538" s="513"/>
      <c r="G538" s="448"/>
      <c r="H538" s="458"/>
      <c r="I538" s="514"/>
      <c r="J538" s="448"/>
      <c r="K538" s="458"/>
      <c r="L538" s="458"/>
      <c r="M538" s="448"/>
      <c r="N538" s="458"/>
      <c r="O538" s="458"/>
      <c r="P538" s="448"/>
      <c r="Q538" s="458"/>
      <c r="R538" s="458"/>
      <c r="S538" s="448"/>
      <c r="T538" s="458"/>
      <c r="U538" s="515"/>
      <c r="V538" s="448"/>
      <c r="W538" s="458"/>
      <c r="X538" s="513"/>
      <c r="Y538" s="448"/>
      <c r="Z538" s="458"/>
      <c r="AA538" s="458"/>
      <c r="AB538" s="458"/>
      <c r="AC538" s="458"/>
      <c r="AD538" s="458"/>
      <c r="AE538" s="458"/>
      <c r="AF538" s="458"/>
      <c r="AG538" s="458"/>
      <c r="AH538" s="458"/>
      <c r="AI538" s="458"/>
      <c r="AJ538" s="458"/>
      <c r="AK538" s="458"/>
      <c r="AL538" s="458"/>
    </row>
    <row r="539">
      <c r="A539" s="447"/>
      <c r="B539" s="458"/>
      <c r="C539" s="458"/>
      <c r="D539" s="448"/>
      <c r="E539" s="458"/>
      <c r="F539" s="513"/>
      <c r="G539" s="448"/>
      <c r="H539" s="458"/>
      <c r="I539" s="514"/>
      <c r="J539" s="448"/>
      <c r="K539" s="458"/>
      <c r="L539" s="458"/>
      <c r="M539" s="448"/>
      <c r="N539" s="458"/>
      <c r="O539" s="458"/>
      <c r="P539" s="448"/>
      <c r="Q539" s="458"/>
      <c r="R539" s="458"/>
      <c r="S539" s="448"/>
      <c r="T539" s="458"/>
      <c r="U539" s="515"/>
      <c r="V539" s="448"/>
      <c r="W539" s="458"/>
      <c r="X539" s="513"/>
      <c r="Y539" s="448"/>
      <c r="Z539" s="458"/>
      <c r="AA539" s="458"/>
      <c r="AB539" s="458"/>
      <c r="AC539" s="458"/>
      <c r="AD539" s="458"/>
      <c r="AE539" s="458"/>
      <c r="AF539" s="458"/>
      <c r="AG539" s="458"/>
      <c r="AH539" s="458"/>
      <c r="AI539" s="458"/>
      <c r="AJ539" s="458"/>
      <c r="AK539" s="458"/>
      <c r="AL539" s="458"/>
    </row>
    <row r="540">
      <c r="A540" s="447"/>
      <c r="B540" s="458"/>
      <c r="C540" s="458"/>
      <c r="D540" s="448"/>
      <c r="E540" s="458"/>
      <c r="F540" s="513"/>
      <c r="G540" s="448"/>
      <c r="H540" s="458"/>
      <c r="I540" s="514"/>
      <c r="J540" s="448"/>
      <c r="K540" s="458"/>
      <c r="L540" s="458"/>
      <c r="M540" s="448"/>
      <c r="N540" s="458"/>
      <c r="O540" s="458"/>
      <c r="P540" s="448"/>
      <c r="Q540" s="458"/>
      <c r="R540" s="458"/>
      <c r="S540" s="448"/>
      <c r="T540" s="458"/>
      <c r="U540" s="515"/>
      <c r="V540" s="448"/>
      <c r="W540" s="458"/>
      <c r="X540" s="513"/>
      <c r="Y540" s="448"/>
      <c r="Z540" s="458"/>
      <c r="AA540" s="458"/>
      <c r="AB540" s="458"/>
      <c r="AC540" s="458"/>
      <c r="AD540" s="458"/>
      <c r="AE540" s="458"/>
      <c r="AF540" s="458"/>
      <c r="AG540" s="458"/>
      <c r="AH540" s="458"/>
      <c r="AI540" s="458"/>
      <c r="AJ540" s="458"/>
      <c r="AK540" s="458"/>
      <c r="AL540" s="458"/>
    </row>
    <row r="541">
      <c r="A541" s="447"/>
      <c r="B541" s="458"/>
      <c r="C541" s="458"/>
      <c r="D541" s="448"/>
      <c r="E541" s="458"/>
      <c r="F541" s="513"/>
      <c r="G541" s="448"/>
      <c r="H541" s="458"/>
      <c r="I541" s="514"/>
      <c r="J541" s="448"/>
      <c r="K541" s="458"/>
      <c r="L541" s="458"/>
      <c r="M541" s="448"/>
      <c r="N541" s="458"/>
      <c r="O541" s="458"/>
      <c r="P541" s="448"/>
      <c r="Q541" s="458"/>
      <c r="R541" s="458"/>
      <c r="S541" s="448"/>
      <c r="T541" s="458"/>
      <c r="U541" s="515"/>
      <c r="V541" s="448"/>
      <c r="W541" s="458"/>
      <c r="X541" s="513"/>
      <c r="Y541" s="448"/>
      <c r="Z541" s="458"/>
      <c r="AA541" s="458"/>
      <c r="AB541" s="458"/>
      <c r="AC541" s="458"/>
      <c r="AD541" s="458"/>
      <c r="AE541" s="458"/>
      <c r="AF541" s="458"/>
      <c r="AG541" s="458"/>
      <c r="AH541" s="458"/>
      <c r="AI541" s="458"/>
      <c r="AJ541" s="458"/>
      <c r="AK541" s="458"/>
      <c r="AL541" s="458"/>
    </row>
    <row r="542">
      <c r="A542" s="447"/>
      <c r="B542" s="458"/>
      <c r="C542" s="458"/>
      <c r="D542" s="448"/>
      <c r="E542" s="458"/>
      <c r="F542" s="513"/>
      <c r="G542" s="448"/>
      <c r="H542" s="458"/>
      <c r="I542" s="514"/>
      <c r="J542" s="448"/>
      <c r="K542" s="458"/>
      <c r="L542" s="458"/>
      <c r="M542" s="448"/>
      <c r="N542" s="458"/>
      <c r="O542" s="458"/>
      <c r="P542" s="448"/>
      <c r="Q542" s="458"/>
      <c r="R542" s="458"/>
      <c r="S542" s="448"/>
      <c r="T542" s="458"/>
      <c r="U542" s="515"/>
      <c r="V542" s="448"/>
      <c r="W542" s="458"/>
      <c r="X542" s="513"/>
      <c r="Y542" s="448"/>
      <c r="Z542" s="458"/>
      <c r="AA542" s="458"/>
      <c r="AB542" s="458"/>
      <c r="AC542" s="458"/>
      <c r="AD542" s="458"/>
      <c r="AE542" s="458"/>
      <c r="AF542" s="458"/>
      <c r="AG542" s="458"/>
      <c r="AH542" s="458"/>
      <c r="AI542" s="458"/>
      <c r="AJ542" s="458"/>
      <c r="AK542" s="458"/>
      <c r="AL542" s="458"/>
    </row>
    <row r="543">
      <c r="A543" s="447"/>
      <c r="B543" s="458"/>
      <c r="C543" s="458"/>
      <c r="D543" s="448"/>
      <c r="E543" s="458"/>
      <c r="F543" s="513"/>
      <c r="G543" s="448"/>
      <c r="H543" s="458"/>
      <c r="I543" s="514"/>
      <c r="J543" s="448"/>
      <c r="K543" s="458"/>
      <c r="L543" s="458"/>
      <c r="M543" s="448"/>
      <c r="N543" s="458"/>
      <c r="O543" s="458"/>
      <c r="P543" s="448"/>
      <c r="Q543" s="458"/>
      <c r="R543" s="458"/>
      <c r="S543" s="448"/>
      <c r="T543" s="458"/>
      <c r="U543" s="515"/>
      <c r="V543" s="448"/>
      <c r="W543" s="458"/>
      <c r="X543" s="513"/>
      <c r="Y543" s="448"/>
      <c r="Z543" s="458"/>
      <c r="AA543" s="458"/>
      <c r="AB543" s="458"/>
      <c r="AC543" s="458"/>
      <c r="AD543" s="458"/>
      <c r="AE543" s="458"/>
      <c r="AF543" s="458"/>
      <c r="AG543" s="458"/>
      <c r="AH543" s="458"/>
      <c r="AI543" s="458"/>
      <c r="AJ543" s="458"/>
      <c r="AK543" s="458"/>
      <c r="AL543" s="458"/>
    </row>
    <row r="544">
      <c r="A544" s="447"/>
      <c r="B544" s="458"/>
      <c r="C544" s="458"/>
      <c r="D544" s="448"/>
      <c r="E544" s="458"/>
      <c r="F544" s="513"/>
      <c r="G544" s="448"/>
      <c r="H544" s="458"/>
      <c r="I544" s="514"/>
      <c r="J544" s="448"/>
      <c r="K544" s="458"/>
      <c r="L544" s="458"/>
      <c r="M544" s="448"/>
      <c r="N544" s="458"/>
      <c r="O544" s="458"/>
      <c r="P544" s="448"/>
      <c r="Q544" s="458"/>
      <c r="R544" s="458"/>
      <c r="S544" s="448"/>
      <c r="T544" s="458"/>
      <c r="U544" s="515"/>
      <c r="V544" s="448"/>
      <c r="W544" s="458"/>
      <c r="X544" s="513"/>
      <c r="Y544" s="448"/>
      <c r="Z544" s="458"/>
      <c r="AA544" s="458"/>
      <c r="AB544" s="458"/>
      <c r="AC544" s="458"/>
      <c r="AD544" s="458"/>
      <c r="AE544" s="458"/>
      <c r="AF544" s="458"/>
      <c r="AG544" s="458"/>
      <c r="AH544" s="458"/>
      <c r="AI544" s="458"/>
      <c r="AJ544" s="458"/>
      <c r="AK544" s="458"/>
      <c r="AL544" s="458"/>
    </row>
    <row r="545">
      <c r="A545" s="447"/>
      <c r="B545" s="458"/>
      <c r="C545" s="458"/>
      <c r="D545" s="448"/>
      <c r="E545" s="458"/>
      <c r="F545" s="513"/>
      <c r="G545" s="448"/>
      <c r="H545" s="458"/>
      <c r="I545" s="514"/>
      <c r="J545" s="448"/>
      <c r="K545" s="458"/>
      <c r="L545" s="458"/>
      <c r="M545" s="448"/>
      <c r="N545" s="458"/>
      <c r="O545" s="458"/>
      <c r="P545" s="448"/>
      <c r="Q545" s="458"/>
      <c r="R545" s="458"/>
      <c r="S545" s="448"/>
      <c r="T545" s="458"/>
      <c r="U545" s="515"/>
      <c r="V545" s="448"/>
      <c r="W545" s="458"/>
      <c r="X545" s="513"/>
      <c r="Y545" s="448"/>
      <c r="Z545" s="458"/>
      <c r="AA545" s="458"/>
      <c r="AB545" s="458"/>
      <c r="AC545" s="458"/>
      <c r="AD545" s="458"/>
      <c r="AE545" s="458"/>
      <c r="AF545" s="458"/>
      <c r="AG545" s="458"/>
      <c r="AH545" s="458"/>
      <c r="AI545" s="458"/>
      <c r="AJ545" s="458"/>
      <c r="AK545" s="458"/>
      <c r="AL545" s="458"/>
    </row>
    <row r="546">
      <c r="A546" s="447"/>
      <c r="B546" s="458"/>
      <c r="C546" s="458"/>
      <c r="D546" s="448"/>
      <c r="E546" s="458"/>
      <c r="F546" s="513"/>
      <c r="G546" s="448"/>
      <c r="H546" s="458"/>
      <c r="I546" s="514"/>
      <c r="J546" s="448"/>
      <c r="K546" s="458"/>
      <c r="L546" s="458"/>
      <c r="M546" s="448"/>
      <c r="N546" s="458"/>
      <c r="O546" s="458"/>
      <c r="P546" s="448"/>
      <c r="Q546" s="458"/>
      <c r="R546" s="458"/>
      <c r="S546" s="448"/>
      <c r="T546" s="458"/>
      <c r="U546" s="515"/>
      <c r="V546" s="448"/>
      <c r="W546" s="458"/>
      <c r="X546" s="513"/>
      <c r="Y546" s="448"/>
      <c r="Z546" s="458"/>
      <c r="AA546" s="458"/>
      <c r="AB546" s="458"/>
      <c r="AC546" s="458"/>
      <c r="AD546" s="458"/>
      <c r="AE546" s="458"/>
      <c r="AF546" s="458"/>
      <c r="AG546" s="458"/>
      <c r="AH546" s="458"/>
      <c r="AI546" s="458"/>
      <c r="AJ546" s="458"/>
      <c r="AK546" s="458"/>
      <c r="AL546" s="458"/>
    </row>
    <row r="547">
      <c r="A547" s="447"/>
      <c r="B547" s="458"/>
      <c r="C547" s="458"/>
      <c r="D547" s="448"/>
      <c r="E547" s="458"/>
      <c r="F547" s="513"/>
      <c r="G547" s="448"/>
      <c r="H547" s="458"/>
      <c r="I547" s="514"/>
      <c r="J547" s="448"/>
      <c r="K547" s="458"/>
      <c r="L547" s="458"/>
      <c r="M547" s="448"/>
      <c r="N547" s="458"/>
      <c r="O547" s="458"/>
      <c r="P547" s="448"/>
      <c r="Q547" s="458"/>
      <c r="R547" s="458"/>
      <c r="S547" s="448"/>
      <c r="T547" s="458"/>
      <c r="U547" s="515"/>
      <c r="V547" s="448"/>
      <c r="W547" s="458"/>
      <c r="X547" s="513"/>
      <c r="Y547" s="448"/>
      <c r="Z547" s="458"/>
      <c r="AA547" s="458"/>
      <c r="AB547" s="458"/>
      <c r="AC547" s="458"/>
      <c r="AD547" s="458"/>
      <c r="AE547" s="458"/>
      <c r="AF547" s="458"/>
      <c r="AG547" s="458"/>
      <c r="AH547" s="458"/>
      <c r="AI547" s="458"/>
      <c r="AJ547" s="458"/>
      <c r="AK547" s="458"/>
      <c r="AL547" s="458"/>
    </row>
    <row r="548">
      <c r="A548" s="447"/>
      <c r="B548" s="458"/>
      <c r="C548" s="458"/>
      <c r="D548" s="448"/>
      <c r="E548" s="458"/>
      <c r="F548" s="513"/>
      <c r="G548" s="448"/>
      <c r="H548" s="458"/>
      <c r="I548" s="514"/>
      <c r="J548" s="448"/>
      <c r="K548" s="458"/>
      <c r="L548" s="458"/>
      <c r="M548" s="448"/>
      <c r="N548" s="458"/>
      <c r="O548" s="458"/>
      <c r="P548" s="448"/>
      <c r="Q548" s="458"/>
      <c r="R548" s="458"/>
      <c r="S548" s="448"/>
      <c r="T548" s="458"/>
      <c r="U548" s="515"/>
      <c r="V548" s="448"/>
      <c r="W548" s="458"/>
      <c r="X548" s="513"/>
      <c r="Y548" s="448"/>
      <c r="Z548" s="458"/>
      <c r="AA548" s="458"/>
      <c r="AB548" s="458"/>
      <c r="AC548" s="458"/>
      <c r="AD548" s="458"/>
      <c r="AE548" s="458"/>
      <c r="AF548" s="458"/>
      <c r="AG548" s="458"/>
      <c r="AH548" s="458"/>
      <c r="AI548" s="458"/>
      <c r="AJ548" s="458"/>
      <c r="AK548" s="458"/>
      <c r="AL548" s="458"/>
    </row>
    <row r="549">
      <c r="A549" s="447"/>
      <c r="B549" s="458"/>
      <c r="C549" s="458"/>
      <c r="D549" s="448"/>
      <c r="E549" s="458"/>
      <c r="F549" s="513"/>
      <c r="G549" s="448"/>
      <c r="H549" s="458"/>
      <c r="I549" s="514"/>
      <c r="J549" s="448"/>
      <c r="K549" s="458"/>
      <c r="L549" s="458"/>
      <c r="M549" s="448"/>
      <c r="N549" s="458"/>
      <c r="O549" s="458"/>
      <c r="P549" s="448"/>
      <c r="Q549" s="458"/>
      <c r="R549" s="458"/>
      <c r="S549" s="448"/>
      <c r="T549" s="458"/>
      <c r="U549" s="515"/>
      <c r="V549" s="448"/>
      <c r="W549" s="458"/>
      <c r="X549" s="513"/>
      <c r="Y549" s="448"/>
      <c r="Z549" s="458"/>
      <c r="AA549" s="458"/>
      <c r="AB549" s="458"/>
      <c r="AC549" s="458"/>
      <c r="AD549" s="458"/>
      <c r="AE549" s="458"/>
      <c r="AF549" s="458"/>
      <c r="AG549" s="458"/>
      <c r="AH549" s="458"/>
      <c r="AI549" s="458"/>
      <c r="AJ549" s="458"/>
      <c r="AK549" s="458"/>
      <c r="AL549" s="458"/>
    </row>
    <row r="550">
      <c r="A550" s="447"/>
      <c r="B550" s="458"/>
      <c r="C550" s="458"/>
      <c r="D550" s="448"/>
      <c r="E550" s="458"/>
      <c r="F550" s="513"/>
      <c r="G550" s="448"/>
      <c r="H550" s="458"/>
      <c r="I550" s="514"/>
      <c r="J550" s="448"/>
      <c r="K550" s="458"/>
      <c r="L550" s="458"/>
      <c r="M550" s="448"/>
      <c r="N550" s="458"/>
      <c r="O550" s="458"/>
      <c r="P550" s="448"/>
      <c r="Q550" s="458"/>
      <c r="R550" s="458"/>
      <c r="S550" s="448"/>
      <c r="T550" s="458"/>
      <c r="U550" s="515"/>
      <c r="V550" s="448"/>
      <c r="W550" s="458"/>
      <c r="X550" s="513"/>
      <c r="Y550" s="448"/>
      <c r="Z550" s="458"/>
      <c r="AA550" s="458"/>
      <c r="AB550" s="458"/>
      <c r="AC550" s="458"/>
      <c r="AD550" s="458"/>
      <c r="AE550" s="458"/>
      <c r="AF550" s="458"/>
      <c r="AG550" s="458"/>
      <c r="AH550" s="458"/>
      <c r="AI550" s="458"/>
      <c r="AJ550" s="458"/>
      <c r="AK550" s="458"/>
      <c r="AL550" s="458"/>
    </row>
    <row r="551">
      <c r="A551" s="447"/>
      <c r="B551" s="458"/>
      <c r="C551" s="458"/>
      <c r="D551" s="448"/>
      <c r="E551" s="458"/>
      <c r="F551" s="513"/>
      <c r="G551" s="448"/>
      <c r="H551" s="458"/>
      <c r="I551" s="514"/>
      <c r="J551" s="448"/>
      <c r="K551" s="458"/>
      <c r="L551" s="458"/>
      <c r="M551" s="448"/>
      <c r="N551" s="458"/>
      <c r="O551" s="458"/>
      <c r="P551" s="448"/>
      <c r="Q551" s="458"/>
      <c r="R551" s="458"/>
      <c r="S551" s="448"/>
      <c r="T551" s="458"/>
      <c r="U551" s="515"/>
      <c r="V551" s="448"/>
      <c r="W551" s="458"/>
      <c r="X551" s="513"/>
      <c r="Y551" s="448"/>
      <c r="Z551" s="458"/>
      <c r="AA551" s="458"/>
      <c r="AB551" s="458"/>
      <c r="AC551" s="458"/>
      <c r="AD551" s="458"/>
      <c r="AE551" s="458"/>
      <c r="AF551" s="458"/>
      <c r="AG551" s="458"/>
      <c r="AH551" s="458"/>
      <c r="AI551" s="458"/>
      <c r="AJ551" s="458"/>
      <c r="AK551" s="458"/>
      <c r="AL551" s="458"/>
    </row>
    <row r="552">
      <c r="A552" s="447"/>
      <c r="B552" s="458"/>
      <c r="C552" s="458"/>
      <c r="D552" s="448"/>
      <c r="E552" s="458"/>
      <c r="F552" s="513"/>
      <c r="G552" s="448"/>
      <c r="H552" s="458"/>
      <c r="I552" s="514"/>
      <c r="J552" s="448"/>
      <c r="K552" s="458"/>
      <c r="L552" s="458"/>
      <c r="M552" s="448"/>
      <c r="N552" s="458"/>
      <c r="O552" s="458"/>
      <c r="P552" s="448"/>
      <c r="Q552" s="458"/>
      <c r="R552" s="458"/>
      <c r="S552" s="448"/>
      <c r="T552" s="458"/>
      <c r="U552" s="515"/>
      <c r="V552" s="448"/>
      <c r="W552" s="458"/>
      <c r="X552" s="513"/>
      <c r="Y552" s="448"/>
      <c r="Z552" s="458"/>
      <c r="AA552" s="458"/>
      <c r="AB552" s="458"/>
      <c r="AC552" s="458"/>
      <c r="AD552" s="458"/>
      <c r="AE552" s="458"/>
      <c r="AF552" s="458"/>
      <c r="AG552" s="458"/>
      <c r="AH552" s="458"/>
      <c r="AI552" s="458"/>
      <c r="AJ552" s="458"/>
      <c r="AK552" s="458"/>
      <c r="AL552" s="458"/>
    </row>
    <row r="553">
      <c r="A553" s="447"/>
      <c r="B553" s="458"/>
      <c r="C553" s="458"/>
      <c r="D553" s="448"/>
      <c r="E553" s="458"/>
      <c r="F553" s="513"/>
      <c r="G553" s="448"/>
      <c r="H553" s="458"/>
      <c r="I553" s="514"/>
      <c r="J553" s="448"/>
      <c r="K553" s="458"/>
      <c r="L553" s="458"/>
      <c r="M553" s="448"/>
      <c r="N553" s="458"/>
      <c r="O553" s="458"/>
      <c r="P553" s="448"/>
      <c r="Q553" s="458"/>
      <c r="R553" s="458"/>
      <c r="S553" s="448"/>
      <c r="T553" s="458"/>
      <c r="U553" s="515"/>
      <c r="V553" s="448"/>
      <c r="W553" s="458"/>
      <c r="X553" s="513"/>
      <c r="Y553" s="448"/>
      <c r="Z553" s="458"/>
      <c r="AA553" s="458"/>
      <c r="AB553" s="458"/>
      <c r="AC553" s="458"/>
      <c r="AD553" s="458"/>
      <c r="AE553" s="458"/>
      <c r="AF553" s="458"/>
      <c r="AG553" s="458"/>
      <c r="AH553" s="458"/>
      <c r="AI553" s="458"/>
      <c r="AJ553" s="458"/>
      <c r="AK553" s="458"/>
      <c r="AL553" s="458"/>
    </row>
    <row r="554">
      <c r="A554" s="447"/>
      <c r="B554" s="458"/>
      <c r="C554" s="458"/>
      <c r="D554" s="448"/>
      <c r="E554" s="458"/>
      <c r="F554" s="513"/>
      <c r="G554" s="448"/>
      <c r="H554" s="458"/>
      <c r="I554" s="514"/>
      <c r="J554" s="448"/>
      <c r="K554" s="458"/>
      <c r="L554" s="458"/>
      <c r="M554" s="448"/>
      <c r="N554" s="458"/>
      <c r="O554" s="458"/>
      <c r="P554" s="448"/>
      <c r="Q554" s="458"/>
      <c r="R554" s="458"/>
      <c r="S554" s="448"/>
      <c r="T554" s="458"/>
      <c r="U554" s="515"/>
      <c r="V554" s="448"/>
      <c r="W554" s="458"/>
      <c r="X554" s="513"/>
      <c r="Y554" s="448"/>
      <c r="Z554" s="458"/>
      <c r="AA554" s="458"/>
      <c r="AB554" s="458"/>
      <c r="AC554" s="458"/>
      <c r="AD554" s="458"/>
      <c r="AE554" s="458"/>
      <c r="AF554" s="458"/>
      <c r="AG554" s="458"/>
      <c r="AH554" s="458"/>
      <c r="AI554" s="458"/>
      <c r="AJ554" s="458"/>
      <c r="AK554" s="458"/>
      <c r="AL554" s="458"/>
    </row>
    <row r="555">
      <c r="A555" s="447"/>
      <c r="B555" s="458"/>
      <c r="C555" s="458"/>
      <c r="D555" s="448"/>
      <c r="E555" s="458"/>
      <c r="F555" s="513"/>
      <c r="G555" s="448"/>
      <c r="H555" s="458"/>
      <c r="I555" s="514"/>
      <c r="J555" s="448"/>
      <c r="K555" s="458"/>
      <c r="L555" s="458"/>
      <c r="M555" s="448"/>
      <c r="N555" s="458"/>
      <c r="O555" s="458"/>
      <c r="P555" s="448"/>
      <c r="Q555" s="458"/>
      <c r="R555" s="458"/>
      <c r="S555" s="448"/>
      <c r="T555" s="458"/>
      <c r="U555" s="515"/>
      <c r="V555" s="448"/>
      <c r="W555" s="458"/>
      <c r="X555" s="513"/>
      <c r="Y555" s="448"/>
      <c r="Z555" s="458"/>
      <c r="AA555" s="458"/>
      <c r="AB555" s="458"/>
      <c r="AC555" s="458"/>
      <c r="AD555" s="458"/>
      <c r="AE555" s="458"/>
      <c r="AF555" s="458"/>
      <c r="AG555" s="458"/>
      <c r="AH555" s="458"/>
      <c r="AI555" s="458"/>
      <c r="AJ555" s="458"/>
      <c r="AK555" s="458"/>
      <c r="AL555" s="458"/>
    </row>
    <row r="556">
      <c r="A556" s="447"/>
      <c r="B556" s="458"/>
      <c r="C556" s="458"/>
      <c r="D556" s="448"/>
      <c r="E556" s="458"/>
      <c r="F556" s="513"/>
      <c r="G556" s="448"/>
      <c r="H556" s="458"/>
      <c r="I556" s="514"/>
      <c r="J556" s="448"/>
      <c r="K556" s="458"/>
      <c r="L556" s="458"/>
      <c r="M556" s="448"/>
      <c r="N556" s="458"/>
      <c r="O556" s="458"/>
      <c r="P556" s="448"/>
      <c r="Q556" s="458"/>
      <c r="R556" s="458"/>
      <c r="S556" s="448"/>
      <c r="T556" s="458"/>
      <c r="U556" s="515"/>
      <c r="V556" s="448"/>
      <c r="W556" s="458"/>
      <c r="X556" s="513"/>
      <c r="Y556" s="448"/>
      <c r="Z556" s="458"/>
      <c r="AA556" s="458"/>
      <c r="AB556" s="458"/>
      <c r="AC556" s="458"/>
      <c r="AD556" s="458"/>
      <c r="AE556" s="458"/>
      <c r="AF556" s="458"/>
      <c r="AG556" s="458"/>
      <c r="AH556" s="458"/>
      <c r="AI556" s="458"/>
      <c r="AJ556" s="458"/>
      <c r="AK556" s="458"/>
      <c r="AL556" s="458"/>
    </row>
    <row r="557">
      <c r="A557" s="447"/>
      <c r="B557" s="458"/>
      <c r="C557" s="458"/>
      <c r="D557" s="448"/>
      <c r="E557" s="458"/>
      <c r="F557" s="513"/>
      <c r="G557" s="448"/>
      <c r="H557" s="458"/>
      <c r="I557" s="514"/>
      <c r="J557" s="448"/>
      <c r="K557" s="458"/>
      <c r="L557" s="458"/>
      <c r="M557" s="448"/>
      <c r="N557" s="458"/>
      <c r="O557" s="458"/>
      <c r="P557" s="448"/>
      <c r="Q557" s="458"/>
      <c r="R557" s="458"/>
      <c r="S557" s="448"/>
      <c r="T557" s="458"/>
      <c r="U557" s="515"/>
      <c r="V557" s="448"/>
      <c r="W557" s="458"/>
      <c r="X557" s="513"/>
      <c r="Y557" s="448"/>
      <c r="Z557" s="458"/>
      <c r="AA557" s="458"/>
      <c r="AB557" s="458"/>
      <c r="AC557" s="458"/>
      <c r="AD557" s="458"/>
      <c r="AE557" s="458"/>
      <c r="AF557" s="458"/>
      <c r="AG557" s="458"/>
      <c r="AH557" s="458"/>
      <c r="AI557" s="458"/>
      <c r="AJ557" s="458"/>
      <c r="AK557" s="458"/>
      <c r="AL557" s="458"/>
    </row>
    <row r="558">
      <c r="A558" s="447"/>
      <c r="B558" s="458"/>
      <c r="C558" s="458"/>
      <c r="D558" s="448"/>
      <c r="E558" s="458"/>
      <c r="F558" s="513"/>
      <c r="G558" s="448"/>
      <c r="H558" s="458"/>
      <c r="I558" s="514"/>
      <c r="J558" s="448"/>
      <c r="K558" s="458"/>
      <c r="L558" s="458"/>
      <c r="M558" s="448"/>
      <c r="N558" s="458"/>
      <c r="O558" s="458"/>
      <c r="P558" s="448"/>
      <c r="Q558" s="458"/>
      <c r="R558" s="458"/>
      <c r="S558" s="448"/>
      <c r="T558" s="458"/>
      <c r="U558" s="515"/>
      <c r="V558" s="448"/>
      <c r="W558" s="458"/>
      <c r="X558" s="513"/>
      <c r="Y558" s="448"/>
      <c r="Z558" s="458"/>
      <c r="AA558" s="458"/>
      <c r="AB558" s="458"/>
      <c r="AC558" s="458"/>
      <c r="AD558" s="458"/>
      <c r="AE558" s="458"/>
      <c r="AF558" s="458"/>
      <c r="AG558" s="458"/>
      <c r="AH558" s="458"/>
      <c r="AI558" s="458"/>
      <c r="AJ558" s="458"/>
      <c r="AK558" s="458"/>
      <c r="AL558" s="458"/>
    </row>
    <row r="559">
      <c r="A559" s="447"/>
      <c r="B559" s="458"/>
      <c r="C559" s="458"/>
      <c r="D559" s="448"/>
      <c r="E559" s="458"/>
      <c r="F559" s="513"/>
      <c r="G559" s="448"/>
      <c r="H559" s="458"/>
      <c r="I559" s="514"/>
      <c r="J559" s="448"/>
      <c r="K559" s="458"/>
      <c r="L559" s="458"/>
      <c r="M559" s="448"/>
      <c r="N559" s="458"/>
      <c r="O559" s="458"/>
      <c r="P559" s="448"/>
      <c r="Q559" s="458"/>
      <c r="R559" s="458"/>
      <c r="S559" s="448"/>
      <c r="T559" s="458"/>
      <c r="U559" s="515"/>
      <c r="V559" s="448"/>
      <c r="W559" s="458"/>
      <c r="X559" s="513"/>
      <c r="Y559" s="448"/>
      <c r="Z559" s="458"/>
      <c r="AA559" s="458"/>
      <c r="AB559" s="458"/>
      <c r="AC559" s="458"/>
      <c r="AD559" s="458"/>
      <c r="AE559" s="458"/>
      <c r="AF559" s="458"/>
      <c r="AG559" s="458"/>
      <c r="AH559" s="458"/>
      <c r="AI559" s="458"/>
      <c r="AJ559" s="458"/>
      <c r="AK559" s="458"/>
      <c r="AL559" s="458"/>
    </row>
    <row r="560">
      <c r="A560" s="447"/>
      <c r="B560" s="458"/>
      <c r="C560" s="458"/>
      <c r="D560" s="448"/>
      <c r="E560" s="458"/>
      <c r="F560" s="513"/>
      <c r="G560" s="448"/>
      <c r="H560" s="458"/>
      <c r="I560" s="514"/>
      <c r="J560" s="448"/>
      <c r="K560" s="458"/>
      <c r="L560" s="458"/>
      <c r="M560" s="448"/>
      <c r="N560" s="458"/>
      <c r="O560" s="458"/>
      <c r="P560" s="448"/>
      <c r="Q560" s="458"/>
      <c r="R560" s="458"/>
      <c r="S560" s="448"/>
      <c r="T560" s="458"/>
      <c r="U560" s="515"/>
      <c r="V560" s="448"/>
      <c r="W560" s="458"/>
      <c r="X560" s="513"/>
      <c r="Y560" s="448"/>
      <c r="Z560" s="458"/>
      <c r="AA560" s="458"/>
      <c r="AB560" s="458"/>
      <c r="AC560" s="458"/>
      <c r="AD560" s="458"/>
      <c r="AE560" s="458"/>
      <c r="AF560" s="458"/>
      <c r="AG560" s="458"/>
      <c r="AH560" s="458"/>
      <c r="AI560" s="458"/>
      <c r="AJ560" s="458"/>
      <c r="AK560" s="458"/>
      <c r="AL560" s="458"/>
    </row>
    <row r="561">
      <c r="A561" s="447"/>
      <c r="B561" s="458"/>
      <c r="C561" s="458"/>
      <c r="D561" s="448"/>
      <c r="E561" s="458"/>
      <c r="F561" s="513"/>
      <c r="G561" s="448"/>
      <c r="H561" s="458"/>
      <c r="I561" s="514"/>
      <c r="J561" s="448"/>
      <c r="K561" s="458"/>
      <c r="L561" s="458"/>
      <c r="M561" s="448"/>
      <c r="N561" s="458"/>
      <c r="O561" s="458"/>
      <c r="P561" s="448"/>
      <c r="Q561" s="458"/>
      <c r="R561" s="458"/>
      <c r="S561" s="448"/>
      <c r="T561" s="458"/>
      <c r="U561" s="515"/>
      <c r="V561" s="448"/>
      <c r="W561" s="458"/>
      <c r="X561" s="513"/>
      <c r="Y561" s="448"/>
      <c r="Z561" s="458"/>
      <c r="AA561" s="458"/>
      <c r="AB561" s="458"/>
      <c r="AC561" s="458"/>
      <c r="AD561" s="458"/>
      <c r="AE561" s="458"/>
      <c r="AF561" s="458"/>
      <c r="AG561" s="458"/>
      <c r="AH561" s="458"/>
      <c r="AI561" s="458"/>
      <c r="AJ561" s="458"/>
      <c r="AK561" s="458"/>
      <c r="AL561" s="458"/>
    </row>
    <row r="562">
      <c r="A562" s="447"/>
      <c r="B562" s="458"/>
      <c r="C562" s="458"/>
      <c r="D562" s="448"/>
      <c r="E562" s="458"/>
      <c r="F562" s="513"/>
      <c r="G562" s="448"/>
      <c r="H562" s="458"/>
      <c r="I562" s="514"/>
      <c r="J562" s="448"/>
      <c r="K562" s="458"/>
      <c r="L562" s="458"/>
      <c r="M562" s="448"/>
      <c r="N562" s="458"/>
      <c r="O562" s="458"/>
      <c r="P562" s="448"/>
      <c r="Q562" s="458"/>
      <c r="R562" s="458"/>
      <c r="S562" s="448"/>
      <c r="T562" s="458"/>
      <c r="U562" s="515"/>
      <c r="V562" s="448"/>
      <c r="W562" s="458"/>
      <c r="X562" s="513"/>
      <c r="Y562" s="448"/>
      <c r="Z562" s="458"/>
      <c r="AA562" s="458"/>
      <c r="AB562" s="458"/>
      <c r="AC562" s="458"/>
      <c r="AD562" s="458"/>
      <c r="AE562" s="458"/>
      <c r="AF562" s="458"/>
      <c r="AG562" s="458"/>
      <c r="AH562" s="458"/>
      <c r="AI562" s="458"/>
      <c r="AJ562" s="458"/>
      <c r="AK562" s="458"/>
      <c r="AL562" s="458"/>
    </row>
    <row r="563">
      <c r="A563" s="447"/>
      <c r="B563" s="458"/>
      <c r="C563" s="458"/>
      <c r="D563" s="448"/>
      <c r="E563" s="458"/>
      <c r="F563" s="513"/>
      <c r="G563" s="448"/>
      <c r="H563" s="458"/>
      <c r="I563" s="514"/>
      <c r="J563" s="448"/>
      <c r="K563" s="458"/>
      <c r="L563" s="458"/>
      <c r="M563" s="448"/>
      <c r="N563" s="458"/>
      <c r="O563" s="458"/>
      <c r="P563" s="448"/>
      <c r="Q563" s="458"/>
      <c r="R563" s="458"/>
      <c r="S563" s="448"/>
      <c r="T563" s="458"/>
      <c r="U563" s="515"/>
      <c r="V563" s="448"/>
      <c r="W563" s="458"/>
      <c r="X563" s="513"/>
      <c r="Y563" s="448"/>
      <c r="Z563" s="458"/>
      <c r="AA563" s="458"/>
      <c r="AB563" s="458"/>
      <c r="AC563" s="458"/>
      <c r="AD563" s="458"/>
      <c r="AE563" s="458"/>
      <c r="AF563" s="458"/>
      <c r="AG563" s="458"/>
      <c r="AH563" s="458"/>
      <c r="AI563" s="458"/>
      <c r="AJ563" s="458"/>
      <c r="AK563" s="458"/>
      <c r="AL563" s="458"/>
    </row>
    <row r="564">
      <c r="A564" s="447"/>
      <c r="B564" s="458"/>
      <c r="C564" s="458"/>
      <c r="D564" s="448"/>
      <c r="E564" s="458"/>
      <c r="F564" s="513"/>
      <c r="G564" s="448"/>
      <c r="H564" s="458"/>
      <c r="I564" s="514"/>
      <c r="J564" s="448"/>
      <c r="K564" s="458"/>
      <c r="L564" s="458"/>
      <c r="M564" s="448"/>
      <c r="N564" s="458"/>
      <c r="O564" s="458"/>
      <c r="P564" s="448"/>
      <c r="Q564" s="458"/>
      <c r="R564" s="458"/>
      <c r="S564" s="448"/>
      <c r="T564" s="458"/>
      <c r="U564" s="515"/>
      <c r="V564" s="448"/>
      <c r="W564" s="458"/>
      <c r="X564" s="513"/>
      <c r="Y564" s="448"/>
      <c r="Z564" s="458"/>
      <c r="AA564" s="458"/>
      <c r="AB564" s="458"/>
      <c r="AC564" s="458"/>
      <c r="AD564" s="458"/>
      <c r="AE564" s="458"/>
      <c r="AF564" s="458"/>
      <c r="AG564" s="458"/>
      <c r="AH564" s="458"/>
      <c r="AI564" s="458"/>
      <c r="AJ564" s="458"/>
      <c r="AK564" s="458"/>
      <c r="AL564" s="458"/>
    </row>
    <row r="565">
      <c r="A565" s="447"/>
      <c r="B565" s="458"/>
      <c r="C565" s="458"/>
      <c r="D565" s="448"/>
      <c r="E565" s="458"/>
      <c r="F565" s="513"/>
      <c r="G565" s="448"/>
      <c r="H565" s="458"/>
      <c r="I565" s="514"/>
      <c r="J565" s="448"/>
      <c r="K565" s="458"/>
      <c r="L565" s="458"/>
      <c r="M565" s="448"/>
      <c r="N565" s="458"/>
      <c r="O565" s="458"/>
      <c r="P565" s="448"/>
      <c r="Q565" s="458"/>
      <c r="R565" s="458"/>
      <c r="S565" s="448"/>
      <c r="T565" s="458"/>
      <c r="U565" s="515"/>
      <c r="V565" s="448"/>
      <c r="W565" s="458"/>
      <c r="X565" s="513"/>
      <c r="Y565" s="448"/>
      <c r="Z565" s="458"/>
      <c r="AA565" s="458"/>
      <c r="AB565" s="458"/>
      <c r="AC565" s="458"/>
      <c r="AD565" s="458"/>
      <c r="AE565" s="458"/>
      <c r="AF565" s="458"/>
      <c r="AG565" s="458"/>
      <c r="AH565" s="458"/>
      <c r="AI565" s="458"/>
      <c r="AJ565" s="458"/>
      <c r="AK565" s="458"/>
      <c r="AL565" s="458"/>
    </row>
    <row r="566">
      <c r="A566" s="447"/>
      <c r="B566" s="458"/>
      <c r="C566" s="458"/>
      <c r="D566" s="448"/>
      <c r="E566" s="458"/>
      <c r="F566" s="513"/>
      <c r="G566" s="448"/>
      <c r="H566" s="458"/>
      <c r="I566" s="514"/>
      <c r="J566" s="448"/>
      <c r="K566" s="458"/>
      <c r="L566" s="458"/>
      <c r="M566" s="448"/>
      <c r="N566" s="458"/>
      <c r="O566" s="458"/>
      <c r="P566" s="448"/>
      <c r="Q566" s="458"/>
      <c r="R566" s="458"/>
      <c r="S566" s="448"/>
      <c r="T566" s="458"/>
      <c r="U566" s="515"/>
      <c r="V566" s="448"/>
      <c r="W566" s="458"/>
      <c r="X566" s="513"/>
      <c r="Y566" s="448"/>
      <c r="Z566" s="458"/>
      <c r="AA566" s="458"/>
      <c r="AB566" s="458"/>
      <c r="AC566" s="458"/>
      <c r="AD566" s="458"/>
      <c r="AE566" s="458"/>
      <c r="AF566" s="458"/>
      <c r="AG566" s="458"/>
      <c r="AH566" s="458"/>
      <c r="AI566" s="458"/>
      <c r="AJ566" s="458"/>
      <c r="AK566" s="458"/>
      <c r="AL566" s="458"/>
    </row>
    <row r="567">
      <c r="A567" s="447"/>
      <c r="B567" s="458"/>
      <c r="C567" s="458"/>
      <c r="D567" s="448"/>
      <c r="E567" s="458"/>
      <c r="F567" s="513"/>
      <c r="G567" s="448"/>
      <c r="H567" s="458"/>
      <c r="I567" s="514"/>
      <c r="J567" s="448"/>
      <c r="K567" s="458"/>
      <c r="L567" s="458"/>
      <c r="M567" s="448"/>
      <c r="N567" s="458"/>
      <c r="O567" s="458"/>
      <c r="P567" s="448"/>
      <c r="Q567" s="458"/>
      <c r="R567" s="458"/>
      <c r="S567" s="448"/>
      <c r="T567" s="458"/>
      <c r="U567" s="515"/>
      <c r="V567" s="448"/>
      <c r="W567" s="458"/>
      <c r="X567" s="513"/>
      <c r="Y567" s="448"/>
      <c r="Z567" s="458"/>
      <c r="AA567" s="458"/>
      <c r="AB567" s="458"/>
      <c r="AC567" s="458"/>
      <c r="AD567" s="458"/>
      <c r="AE567" s="458"/>
      <c r="AF567" s="458"/>
      <c r="AG567" s="458"/>
      <c r="AH567" s="458"/>
      <c r="AI567" s="458"/>
      <c r="AJ567" s="458"/>
      <c r="AK567" s="458"/>
      <c r="AL567" s="458"/>
    </row>
    <row r="568">
      <c r="A568" s="447"/>
      <c r="B568" s="458"/>
      <c r="C568" s="458"/>
      <c r="D568" s="448"/>
      <c r="E568" s="458"/>
      <c r="F568" s="513"/>
      <c r="G568" s="448"/>
      <c r="H568" s="458"/>
      <c r="I568" s="514"/>
      <c r="J568" s="448"/>
      <c r="K568" s="458"/>
      <c r="L568" s="458"/>
      <c r="M568" s="448"/>
      <c r="N568" s="458"/>
      <c r="O568" s="458"/>
      <c r="P568" s="448"/>
      <c r="Q568" s="458"/>
      <c r="R568" s="458"/>
      <c r="S568" s="448"/>
      <c r="T568" s="458"/>
      <c r="U568" s="515"/>
      <c r="V568" s="448"/>
      <c r="W568" s="458"/>
      <c r="X568" s="513"/>
      <c r="Y568" s="448"/>
      <c r="Z568" s="458"/>
      <c r="AA568" s="458"/>
      <c r="AB568" s="458"/>
      <c r="AC568" s="458"/>
      <c r="AD568" s="458"/>
      <c r="AE568" s="458"/>
      <c r="AF568" s="458"/>
      <c r="AG568" s="458"/>
      <c r="AH568" s="458"/>
      <c r="AI568" s="458"/>
      <c r="AJ568" s="458"/>
      <c r="AK568" s="458"/>
      <c r="AL568" s="458"/>
    </row>
    <row r="569">
      <c r="A569" s="447"/>
      <c r="B569" s="458"/>
      <c r="C569" s="458"/>
      <c r="D569" s="448"/>
      <c r="E569" s="458"/>
      <c r="F569" s="513"/>
      <c r="G569" s="448"/>
      <c r="H569" s="458"/>
      <c r="I569" s="514"/>
      <c r="J569" s="448"/>
      <c r="K569" s="458"/>
      <c r="L569" s="458"/>
      <c r="M569" s="448"/>
      <c r="N569" s="458"/>
      <c r="O569" s="458"/>
      <c r="P569" s="448"/>
      <c r="Q569" s="458"/>
      <c r="R569" s="458"/>
      <c r="S569" s="448"/>
      <c r="T569" s="458"/>
      <c r="U569" s="515"/>
      <c r="V569" s="448"/>
      <c r="W569" s="458"/>
      <c r="X569" s="513"/>
      <c r="Y569" s="448"/>
      <c r="Z569" s="458"/>
      <c r="AA569" s="458"/>
      <c r="AB569" s="458"/>
      <c r="AC569" s="458"/>
      <c r="AD569" s="458"/>
      <c r="AE569" s="458"/>
      <c r="AF569" s="458"/>
      <c r="AG569" s="458"/>
      <c r="AH569" s="458"/>
      <c r="AI569" s="458"/>
      <c r="AJ569" s="458"/>
      <c r="AK569" s="458"/>
      <c r="AL569" s="458"/>
    </row>
    <row r="570">
      <c r="A570" s="447"/>
      <c r="B570" s="458"/>
      <c r="C570" s="458"/>
      <c r="D570" s="448"/>
      <c r="E570" s="458"/>
      <c r="F570" s="513"/>
      <c r="G570" s="448"/>
      <c r="H570" s="458"/>
      <c r="I570" s="514"/>
      <c r="J570" s="448"/>
      <c r="K570" s="458"/>
      <c r="L570" s="458"/>
      <c r="M570" s="448"/>
      <c r="N570" s="458"/>
      <c r="O570" s="458"/>
      <c r="P570" s="448"/>
      <c r="Q570" s="458"/>
      <c r="R570" s="458"/>
      <c r="S570" s="448"/>
      <c r="T570" s="458"/>
      <c r="U570" s="515"/>
      <c r="V570" s="448"/>
      <c r="W570" s="458"/>
      <c r="X570" s="513"/>
      <c r="Y570" s="448"/>
      <c r="Z570" s="458"/>
      <c r="AA570" s="458"/>
      <c r="AB570" s="458"/>
      <c r="AC570" s="458"/>
      <c r="AD570" s="458"/>
      <c r="AE570" s="458"/>
      <c r="AF570" s="458"/>
      <c r="AG570" s="458"/>
      <c r="AH570" s="458"/>
      <c r="AI570" s="458"/>
      <c r="AJ570" s="458"/>
      <c r="AK570" s="458"/>
      <c r="AL570" s="458"/>
    </row>
    <row r="571">
      <c r="A571" s="447"/>
      <c r="B571" s="458"/>
      <c r="C571" s="458"/>
      <c r="D571" s="448"/>
      <c r="E571" s="458"/>
      <c r="F571" s="513"/>
      <c r="G571" s="448"/>
      <c r="H571" s="458"/>
      <c r="I571" s="514"/>
      <c r="J571" s="448"/>
      <c r="K571" s="458"/>
      <c r="L571" s="458"/>
      <c r="M571" s="448"/>
      <c r="N571" s="458"/>
      <c r="O571" s="458"/>
      <c r="P571" s="448"/>
      <c r="Q571" s="458"/>
      <c r="R571" s="458"/>
      <c r="S571" s="448"/>
      <c r="T571" s="458"/>
      <c r="U571" s="515"/>
      <c r="V571" s="448"/>
      <c r="W571" s="458"/>
      <c r="X571" s="513"/>
      <c r="Y571" s="448"/>
      <c r="Z571" s="458"/>
      <c r="AA571" s="458"/>
      <c r="AB571" s="458"/>
      <c r="AC571" s="458"/>
      <c r="AD571" s="458"/>
      <c r="AE571" s="458"/>
      <c r="AF571" s="458"/>
      <c r="AG571" s="458"/>
      <c r="AH571" s="458"/>
      <c r="AI571" s="458"/>
      <c r="AJ571" s="458"/>
      <c r="AK571" s="458"/>
      <c r="AL571" s="458"/>
    </row>
    <row r="572">
      <c r="A572" s="447"/>
      <c r="B572" s="458"/>
      <c r="C572" s="458"/>
      <c r="D572" s="448"/>
      <c r="E572" s="458"/>
      <c r="F572" s="513"/>
      <c r="G572" s="448"/>
      <c r="H572" s="458"/>
      <c r="I572" s="514"/>
      <c r="J572" s="448"/>
      <c r="K572" s="458"/>
      <c r="L572" s="458"/>
      <c r="M572" s="448"/>
      <c r="N572" s="458"/>
      <c r="O572" s="458"/>
      <c r="P572" s="448"/>
      <c r="Q572" s="458"/>
      <c r="R572" s="458"/>
      <c r="S572" s="448"/>
      <c r="T572" s="458"/>
      <c r="U572" s="515"/>
      <c r="V572" s="448"/>
      <c r="W572" s="458"/>
      <c r="X572" s="513"/>
      <c r="Y572" s="448"/>
      <c r="Z572" s="458"/>
      <c r="AA572" s="458"/>
      <c r="AB572" s="458"/>
      <c r="AC572" s="458"/>
      <c r="AD572" s="458"/>
      <c r="AE572" s="458"/>
      <c r="AF572" s="458"/>
      <c r="AG572" s="458"/>
      <c r="AH572" s="458"/>
      <c r="AI572" s="458"/>
      <c r="AJ572" s="458"/>
      <c r="AK572" s="458"/>
      <c r="AL572" s="458"/>
    </row>
    <row r="573">
      <c r="A573" s="447"/>
      <c r="B573" s="458"/>
      <c r="C573" s="458"/>
      <c r="D573" s="448"/>
      <c r="E573" s="458"/>
      <c r="F573" s="513"/>
      <c r="G573" s="448"/>
      <c r="H573" s="458"/>
      <c r="I573" s="514"/>
      <c r="J573" s="448"/>
      <c r="K573" s="458"/>
      <c r="L573" s="458"/>
      <c r="M573" s="448"/>
      <c r="N573" s="458"/>
      <c r="O573" s="458"/>
      <c r="P573" s="448"/>
      <c r="Q573" s="458"/>
      <c r="R573" s="458"/>
      <c r="S573" s="448"/>
      <c r="T573" s="458"/>
      <c r="U573" s="515"/>
      <c r="V573" s="448"/>
      <c r="W573" s="458"/>
      <c r="X573" s="513"/>
      <c r="Y573" s="448"/>
      <c r="Z573" s="458"/>
      <c r="AA573" s="458"/>
      <c r="AB573" s="458"/>
      <c r="AC573" s="458"/>
      <c r="AD573" s="458"/>
      <c r="AE573" s="458"/>
      <c r="AF573" s="458"/>
      <c r="AG573" s="458"/>
      <c r="AH573" s="458"/>
      <c r="AI573" s="458"/>
      <c r="AJ573" s="458"/>
      <c r="AK573" s="458"/>
      <c r="AL573" s="458"/>
    </row>
    <row r="574">
      <c r="A574" s="447"/>
      <c r="B574" s="458"/>
      <c r="C574" s="458"/>
      <c r="D574" s="448"/>
      <c r="E574" s="458"/>
      <c r="F574" s="513"/>
      <c r="G574" s="448"/>
      <c r="H574" s="458"/>
      <c r="I574" s="514"/>
      <c r="J574" s="448"/>
      <c r="K574" s="458"/>
      <c r="L574" s="458"/>
      <c r="M574" s="448"/>
      <c r="N574" s="458"/>
      <c r="O574" s="458"/>
      <c r="P574" s="448"/>
      <c r="Q574" s="458"/>
      <c r="R574" s="458"/>
      <c r="S574" s="448"/>
      <c r="T574" s="458"/>
      <c r="U574" s="515"/>
      <c r="V574" s="448"/>
      <c r="W574" s="458"/>
      <c r="X574" s="513"/>
      <c r="Y574" s="448"/>
      <c r="Z574" s="458"/>
      <c r="AA574" s="458"/>
      <c r="AB574" s="458"/>
      <c r="AC574" s="458"/>
      <c r="AD574" s="458"/>
      <c r="AE574" s="458"/>
      <c r="AF574" s="458"/>
      <c r="AG574" s="458"/>
      <c r="AH574" s="458"/>
      <c r="AI574" s="458"/>
      <c r="AJ574" s="458"/>
      <c r="AK574" s="458"/>
      <c r="AL574" s="458"/>
    </row>
    <row r="575">
      <c r="A575" s="447"/>
      <c r="B575" s="458"/>
      <c r="C575" s="458"/>
      <c r="D575" s="448"/>
      <c r="E575" s="458"/>
      <c r="F575" s="513"/>
      <c r="G575" s="448"/>
      <c r="H575" s="458"/>
      <c r="I575" s="514"/>
      <c r="J575" s="448"/>
      <c r="K575" s="458"/>
      <c r="L575" s="458"/>
      <c r="M575" s="448"/>
      <c r="N575" s="458"/>
      <c r="O575" s="458"/>
      <c r="P575" s="448"/>
      <c r="Q575" s="458"/>
      <c r="R575" s="458"/>
      <c r="S575" s="448"/>
      <c r="T575" s="458"/>
      <c r="U575" s="515"/>
      <c r="V575" s="448"/>
      <c r="W575" s="458"/>
      <c r="X575" s="513"/>
      <c r="Y575" s="448"/>
      <c r="Z575" s="458"/>
      <c r="AA575" s="458"/>
      <c r="AB575" s="458"/>
      <c r="AC575" s="458"/>
      <c r="AD575" s="458"/>
      <c r="AE575" s="458"/>
      <c r="AF575" s="458"/>
      <c r="AG575" s="458"/>
      <c r="AH575" s="458"/>
      <c r="AI575" s="458"/>
      <c r="AJ575" s="458"/>
      <c r="AK575" s="458"/>
      <c r="AL575" s="458"/>
    </row>
    <row r="576">
      <c r="A576" s="447"/>
      <c r="B576" s="458"/>
      <c r="C576" s="458"/>
      <c r="D576" s="448"/>
      <c r="E576" s="458"/>
      <c r="F576" s="513"/>
      <c r="G576" s="448"/>
      <c r="H576" s="458"/>
      <c r="I576" s="514"/>
      <c r="J576" s="448"/>
      <c r="K576" s="458"/>
      <c r="L576" s="458"/>
      <c r="M576" s="448"/>
      <c r="N576" s="458"/>
      <c r="O576" s="458"/>
      <c r="P576" s="448"/>
      <c r="Q576" s="458"/>
      <c r="R576" s="458"/>
      <c r="S576" s="448"/>
      <c r="T576" s="458"/>
      <c r="U576" s="515"/>
      <c r="V576" s="448"/>
      <c r="W576" s="458"/>
      <c r="X576" s="513"/>
      <c r="Y576" s="448"/>
      <c r="Z576" s="458"/>
      <c r="AA576" s="458"/>
      <c r="AB576" s="458"/>
      <c r="AC576" s="458"/>
      <c r="AD576" s="458"/>
      <c r="AE576" s="458"/>
      <c r="AF576" s="458"/>
      <c r="AG576" s="458"/>
      <c r="AH576" s="458"/>
      <c r="AI576" s="458"/>
      <c r="AJ576" s="458"/>
      <c r="AK576" s="458"/>
      <c r="AL576" s="458"/>
    </row>
    <row r="577">
      <c r="A577" s="447"/>
      <c r="B577" s="458"/>
      <c r="C577" s="458"/>
      <c r="D577" s="448"/>
      <c r="E577" s="458"/>
      <c r="F577" s="513"/>
      <c r="G577" s="448"/>
      <c r="H577" s="458"/>
      <c r="I577" s="514"/>
      <c r="J577" s="448"/>
      <c r="K577" s="458"/>
      <c r="L577" s="458"/>
      <c r="M577" s="448"/>
      <c r="N577" s="458"/>
      <c r="O577" s="458"/>
      <c r="P577" s="448"/>
      <c r="Q577" s="458"/>
      <c r="R577" s="458"/>
      <c r="S577" s="448"/>
      <c r="T577" s="458"/>
      <c r="U577" s="515"/>
      <c r="V577" s="448"/>
      <c r="W577" s="458"/>
      <c r="X577" s="513"/>
      <c r="Y577" s="448"/>
      <c r="Z577" s="458"/>
      <c r="AA577" s="458"/>
      <c r="AB577" s="458"/>
      <c r="AC577" s="458"/>
      <c r="AD577" s="458"/>
      <c r="AE577" s="458"/>
      <c r="AF577" s="458"/>
      <c r="AG577" s="458"/>
      <c r="AH577" s="458"/>
      <c r="AI577" s="458"/>
      <c r="AJ577" s="458"/>
      <c r="AK577" s="458"/>
      <c r="AL577" s="458"/>
    </row>
    <row r="578">
      <c r="A578" s="447"/>
      <c r="B578" s="458"/>
      <c r="C578" s="458"/>
      <c r="D578" s="448"/>
      <c r="E578" s="458"/>
      <c r="F578" s="513"/>
      <c r="G578" s="448"/>
      <c r="H578" s="458"/>
      <c r="I578" s="514"/>
      <c r="J578" s="448"/>
      <c r="K578" s="458"/>
      <c r="L578" s="458"/>
      <c r="M578" s="448"/>
      <c r="N578" s="458"/>
      <c r="O578" s="458"/>
      <c r="P578" s="448"/>
      <c r="Q578" s="458"/>
      <c r="R578" s="458"/>
      <c r="S578" s="448"/>
      <c r="T578" s="458"/>
      <c r="U578" s="515"/>
      <c r="V578" s="448"/>
      <c r="W578" s="458"/>
      <c r="X578" s="513"/>
      <c r="Y578" s="448"/>
      <c r="Z578" s="458"/>
      <c r="AA578" s="458"/>
      <c r="AB578" s="458"/>
      <c r="AC578" s="458"/>
      <c r="AD578" s="458"/>
      <c r="AE578" s="458"/>
      <c r="AF578" s="458"/>
      <c r="AG578" s="458"/>
      <c r="AH578" s="458"/>
      <c r="AI578" s="458"/>
      <c r="AJ578" s="458"/>
      <c r="AK578" s="458"/>
      <c r="AL578" s="458"/>
    </row>
    <row r="579">
      <c r="A579" s="447"/>
      <c r="B579" s="458"/>
      <c r="C579" s="458"/>
      <c r="D579" s="448"/>
      <c r="E579" s="458"/>
      <c r="F579" s="513"/>
      <c r="G579" s="448"/>
      <c r="H579" s="458"/>
      <c r="I579" s="514"/>
      <c r="J579" s="448"/>
      <c r="K579" s="458"/>
      <c r="L579" s="458"/>
      <c r="M579" s="448"/>
      <c r="N579" s="458"/>
      <c r="O579" s="458"/>
      <c r="P579" s="448"/>
      <c r="Q579" s="458"/>
      <c r="R579" s="458"/>
      <c r="S579" s="448"/>
      <c r="T579" s="458"/>
      <c r="U579" s="515"/>
      <c r="V579" s="448"/>
      <c r="W579" s="458"/>
      <c r="X579" s="513"/>
      <c r="Y579" s="448"/>
      <c r="Z579" s="458"/>
      <c r="AA579" s="458"/>
      <c r="AB579" s="458"/>
      <c r="AC579" s="458"/>
      <c r="AD579" s="458"/>
      <c r="AE579" s="458"/>
      <c r="AF579" s="458"/>
      <c r="AG579" s="458"/>
      <c r="AH579" s="458"/>
      <c r="AI579" s="458"/>
      <c r="AJ579" s="458"/>
      <c r="AK579" s="458"/>
      <c r="AL579" s="458"/>
    </row>
    <row r="580">
      <c r="A580" s="447"/>
      <c r="B580" s="458"/>
      <c r="C580" s="458"/>
      <c r="D580" s="448"/>
      <c r="E580" s="458"/>
      <c r="F580" s="513"/>
      <c r="G580" s="448"/>
      <c r="H580" s="458"/>
      <c r="I580" s="514"/>
      <c r="J580" s="448"/>
      <c r="K580" s="458"/>
      <c r="L580" s="458"/>
      <c r="M580" s="448"/>
      <c r="N580" s="458"/>
      <c r="O580" s="458"/>
      <c r="P580" s="448"/>
      <c r="Q580" s="458"/>
      <c r="R580" s="458"/>
      <c r="S580" s="448"/>
      <c r="T580" s="458"/>
      <c r="U580" s="515"/>
      <c r="V580" s="448"/>
      <c r="W580" s="458"/>
      <c r="X580" s="513"/>
      <c r="Y580" s="448"/>
      <c r="Z580" s="458"/>
      <c r="AA580" s="458"/>
      <c r="AB580" s="458"/>
      <c r="AC580" s="458"/>
      <c r="AD580" s="458"/>
      <c r="AE580" s="458"/>
      <c r="AF580" s="458"/>
      <c r="AG580" s="458"/>
      <c r="AH580" s="458"/>
      <c r="AI580" s="458"/>
      <c r="AJ580" s="458"/>
      <c r="AK580" s="458"/>
      <c r="AL580" s="458"/>
    </row>
    <row r="581">
      <c r="A581" s="447"/>
      <c r="B581" s="458"/>
      <c r="C581" s="458"/>
      <c r="D581" s="448"/>
      <c r="E581" s="458"/>
      <c r="F581" s="513"/>
      <c r="G581" s="448"/>
      <c r="H581" s="458"/>
      <c r="I581" s="514"/>
      <c r="J581" s="448"/>
      <c r="K581" s="458"/>
      <c r="L581" s="458"/>
      <c r="M581" s="448"/>
      <c r="N581" s="458"/>
      <c r="O581" s="458"/>
      <c r="P581" s="448"/>
      <c r="Q581" s="458"/>
      <c r="R581" s="458"/>
      <c r="S581" s="448"/>
      <c r="T581" s="458"/>
      <c r="U581" s="515"/>
      <c r="V581" s="448"/>
      <c r="W581" s="458"/>
      <c r="X581" s="513"/>
      <c r="Y581" s="448"/>
      <c r="Z581" s="458"/>
      <c r="AA581" s="458"/>
      <c r="AB581" s="458"/>
      <c r="AC581" s="458"/>
      <c r="AD581" s="458"/>
      <c r="AE581" s="458"/>
      <c r="AF581" s="458"/>
      <c r="AG581" s="458"/>
      <c r="AH581" s="458"/>
      <c r="AI581" s="458"/>
      <c r="AJ581" s="458"/>
      <c r="AK581" s="458"/>
      <c r="AL581" s="458"/>
    </row>
    <row r="582">
      <c r="A582" s="447"/>
      <c r="B582" s="458"/>
      <c r="C582" s="458"/>
      <c r="D582" s="448"/>
      <c r="E582" s="458"/>
      <c r="F582" s="513"/>
      <c r="G582" s="448"/>
      <c r="H582" s="458"/>
      <c r="I582" s="514"/>
      <c r="J582" s="448"/>
      <c r="K582" s="458"/>
      <c r="L582" s="458"/>
      <c r="M582" s="448"/>
      <c r="N582" s="458"/>
      <c r="O582" s="458"/>
      <c r="P582" s="448"/>
      <c r="Q582" s="458"/>
      <c r="R582" s="458"/>
      <c r="S582" s="448"/>
      <c r="T582" s="458"/>
      <c r="U582" s="515"/>
      <c r="V582" s="448"/>
      <c r="W582" s="458"/>
      <c r="X582" s="513"/>
      <c r="Y582" s="448"/>
      <c r="Z582" s="458"/>
      <c r="AA582" s="458"/>
      <c r="AB582" s="458"/>
      <c r="AC582" s="458"/>
      <c r="AD582" s="458"/>
      <c r="AE582" s="458"/>
      <c r="AF582" s="458"/>
      <c r="AG582" s="458"/>
      <c r="AH582" s="458"/>
      <c r="AI582" s="458"/>
      <c r="AJ582" s="458"/>
      <c r="AK582" s="458"/>
      <c r="AL582" s="458"/>
    </row>
    <row r="583">
      <c r="A583" s="447"/>
      <c r="B583" s="458"/>
      <c r="C583" s="458"/>
      <c r="D583" s="448"/>
      <c r="E583" s="458"/>
      <c r="F583" s="513"/>
      <c r="G583" s="448"/>
      <c r="H583" s="458"/>
      <c r="I583" s="514"/>
      <c r="J583" s="448"/>
      <c r="K583" s="458"/>
      <c r="L583" s="458"/>
      <c r="M583" s="448"/>
      <c r="N583" s="458"/>
      <c r="O583" s="458"/>
      <c r="P583" s="448"/>
      <c r="Q583" s="458"/>
      <c r="R583" s="458"/>
      <c r="S583" s="448"/>
      <c r="T583" s="458"/>
      <c r="U583" s="515"/>
      <c r="V583" s="448"/>
      <c r="W583" s="458"/>
      <c r="X583" s="513"/>
      <c r="Y583" s="448"/>
      <c r="Z583" s="458"/>
      <c r="AA583" s="458"/>
      <c r="AB583" s="458"/>
      <c r="AC583" s="458"/>
      <c r="AD583" s="458"/>
      <c r="AE583" s="458"/>
      <c r="AF583" s="458"/>
      <c r="AG583" s="458"/>
      <c r="AH583" s="458"/>
      <c r="AI583" s="458"/>
      <c r="AJ583" s="458"/>
      <c r="AK583" s="458"/>
      <c r="AL583" s="458"/>
    </row>
    <row r="584">
      <c r="A584" s="447"/>
      <c r="B584" s="458"/>
      <c r="C584" s="458"/>
      <c r="D584" s="448"/>
      <c r="E584" s="458"/>
      <c r="F584" s="513"/>
      <c r="G584" s="448"/>
      <c r="H584" s="458"/>
      <c r="I584" s="514"/>
      <c r="J584" s="448"/>
      <c r="K584" s="458"/>
      <c r="L584" s="458"/>
      <c r="M584" s="448"/>
      <c r="N584" s="458"/>
      <c r="O584" s="458"/>
      <c r="P584" s="448"/>
      <c r="Q584" s="458"/>
      <c r="R584" s="458"/>
      <c r="S584" s="448"/>
      <c r="T584" s="458"/>
      <c r="U584" s="515"/>
      <c r="V584" s="448"/>
      <c r="W584" s="458"/>
      <c r="X584" s="513"/>
      <c r="Y584" s="448"/>
      <c r="Z584" s="458"/>
      <c r="AA584" s="458"/>
      <c r="AB584" s="458"/>
      <c r="AC584" s="458"/>
      <c r="AD584" s="458"/>
      <c r="AE584" s="458"/>
      <c r="AF584" s="458"/>
      <c r="AG584" s="458"/>
      <c r="AH584" s="458"/>
      <c r="AI584" s="458"/>
      <c r="AJ584" s="458"/>
      <c r="AK584" s="458"/>
      <c r="AL584" s="458"/>
    </row>
    <row r="585">
      <c r="A585" s="447"/>
      <c r="B585" s="458"/>
      <c r="C585" s="458"/>
      <c r="D585" s="448"/>
      <c r="E585" s="458"/>
      <c r="F585" s="513"/>
      <c r="G585" s="448"/>
      <c r="H585" s="458"/>
      <c r="I585" s="514"/>
      <c r="J585" s="448"/>
      <c r="K585" s="458"/>
      <c r="L585" s="458"/>
      <c r="M585" s="448"/>
      <c r="N585" s="458"/>
      <c r="O585" s="458"/>
      <c r="P585" s="448"/>
      <c r="Q585" s="458"/>
      <c r="R585" s="458"/>
      <c r="S585" s="448"/>
      <c r="T585" s="458"/>
      <c r="U585" s="515"/>
      <c r="V585" s="448"/>
      <c r="W585" s="458"/>
      <c r="X585" s="513"/>
      <c r="Y585" s="448"/>
      <c r="Z585" s="458"/>
      <c r="AA585" s="458"/>
      <c r="AB585" s="458"/>
      <c r="AC585" s="458"/>
      <c r="AD585" s="458"/>
      <c r="AE585" s="458"/>
      <c r="AF585" s="458"/>
      <c r="AG585" s="458"/>
      <c r="AH585" s="458"/>
      <c r="AI585" s="458"/>
      <c r="AJ585" s="458"/>
      <c r="AK585" s="458"/>
      <c r="AL585" s="458"/>
    </row>
    <row r="586">
      <c r="A586" s="447"/>
      <c r="B586" s="458"/>
      <c r="C586" s="458"/>
      <c r="D586" s="448"/>
      <c r="E586" s="458"/>
      <c r="F586" s="513"/>
      <c r="G586" s="448"/>
      <c r="H586" s="458"/>
      <c r="I586" s="514"/>
      <c r="J586" s="448"/>
      <c r="K586" s="458"/>
      <c r="L586" s="458"/>
      <c r="M586" s="448"/>
      <c r="N586" s="458"/>
      <c r="O586" s="458"/>
      <c r="P586" s="448"/>
      <c r="Q586" s="458"/>
      <c r="R586" s="458"/>
      <c r="S586" s="448"/>
      <c r="T586" s="458"/>
      <c r="U586" s="515"/>
      <c r="V586" s="448"/>
      <c r="W586" s="458"/>
      <c r="X586" s="513"/>
      <c r="Y586" s="448"/>
      <c r="Z586" s="458"/>
      <c r="AA586" s="458"/>
      <c r="AB586" s="458"/>
      <c r="AC586" s="458"/>
      <c r="AD586" s="458"/>
      <c r="AE586" s="458"/>
      <c r="AF586" s="458"/>
      <c r="AG586" s="458"/>
      <c r="AH586" s="458"/>
      <c r="AI586" s="458"/>
      <c r="AJ586" s="458"/>
      <c r="AK586" s="458"/>
      <c r="AL586" s="458"/>
    </row>
    <row r="587">
      <c r="A587" s="447"/>
      <c r="B587" s="458"/>
      <c r="C587" s="458"/>
      <c r="D587" s="448"/>
      <c r="E587" s="458"/>
      <c r="F587" s="513"/>
      <c r="G587" s="448"/>
      <c r="H587" s="458"/>
      <c r="I587" s="514"/>
      <c r="J587" s="448"/>
      <c r="K587" s="458"/>
      <c r="L587" s="458"/>
      <c r="M587" s="448"/>
      <c r="N587" s="458"/>
      <c r="O587" s="458"/>
      <c r="P587" s="448"/>
      <c r="Q587" s="458"/>
      <c r="R587" s="458"/>
      <c r="S587" s="448"/>
      <c r="T587" s="458"/>
      <c r="U587" s="515"/>
      <c r="V587" s="448"/>
      <c r="W587" s="458"/>
      <c r="X587" s="513"/>
      <c r="Y587" s="448"/>
      <c r="Z587" s="458"/>
      <c r="AA587" s="458"/>
      <c r="AB587" s="458"/>
      <c r="AC587" s="458"/>
      <c r="AD587" s="458"/>
      <c r="AE587" s="458"/>
      <c r="AF587" s="458"/>
      <c r="AG587" s="458"/>
      <c r="AH587" s="458"/>
      <c r="AI587" s="458"/>
      <c r="AJ587" s="458"/>
      <c r="AK587" s="458"/>
      <c r="AL587" s="458"/>
    </row>
    <row r="588">
      <c r="A588" s="447"/>
      <c r="B588" s="458"/>
      <c r="C588" s="458"/>
      <c r="D588" s="448"/>
      <c r="E588" s="458"/>
      <c r="F588" s="513"/>
      <c r="G588" s="448"/>
      <c r="H588" s="458"/>
      <c r="I588" s="514"/>
      <c r="J588" s="448"/>
      <c r="K588" s="458"/>
      <c r="L588" s="458"/>
      <c r="M588" s="448"/>
      <c r="N588" s="458"/>
      <c r="O588" s="458"/>
      <c r="P588" s="448"/>
      <c r="Q588" s="458"/>
      <c r="R588" s="458"/>
      <c r="S588" s="448"/>
      <c r="T588" s="458"/>
      <c r="U588" s="515"/>
      <c r="V588" s="448"/>
      <c r="W588" s="458"/>
      <c r="X588" s="513"/>
      <c r="Y588" s="448"/>
      <c r="Z588" s="458"/>
      <c r="AA588" s="458"/>
      <c r="AB588" s="458"/>
      <c r="AC588" s="458"/>
      <c r="AD588" s="458"/>
      <c r="AE588" s="458"/>
      <c r="AF588" s="458"/>
      <c r="AG588" s="458"/>
      <c r="AH588" s="458"/>
      <c r="AI588" s="458"/>
      <c r="AJ588" s="458"/>
      <c r="AK588" s="458"/>
      <c r="AL588" s="458"/>
    </row>
    <row r="589">
      <c r="A589" s="447"/>
      <c r="B589" s="458"/>
      <c r="C589" s="458"/>
      <c r="D589" s="448"/>
      <c r="E589" s="458"/>
      <c r="F589" s="513"/>
      <c r="G589" s="448"/>
      <c r="H589" s="458"/>
      <c r="I589" s="514"/>
      <c r="J589" s="448"/>
      <c r="K589" s="458"/>
      <c r="L589" s="458"/>
      <c r="M589" s="448"/>
      <c r="N589" s="458"/>
      <c r="O589" s="458"/>
      <c r="P589" s="448"/>
      <c r="Q589" s="458"/>
      <c r="R589" s="458"/>
      <c r="S589" s="448"/>
      <c r="T589" s="458"/>
      <c r="U589" s="515"/>
      <c r="V589" s="448"/>
      <c r="W589" s="458"/>
      <c r="X589" s="513"/>
      <c r="Y589" s="448"/>
      <c r="Z589" s="458"/>
      <c r="AA589" s="458"/>
      <c r="AB589" s="458"/>
      <c r="AC589" s="458"/>
      <c r="AD589" s="458"/>
      <c r="AE589" s="458"/>
      <c r="AF589" s="458"/>
      <c r="AG589" s="458"/>
      <c r="AH589" s="458"/>
      <c r="AI589" s="458"/>
      <c r="AJ589" s="458"/>
      <c r="AK589" s="458"/>
      <c r="AL589" s="458"/>
    </row>
    <row r="590">
      <c r="A590" s="447"/>
      <c r="B590" s="458"/>
      <c r="C590" s="458"/>
      <c r="D590" s="448"/>
      <c r="E590" s="458"/>
      <c r="F590" s="513"/>
      <c r="G590" s="448"/>
      <c r="H590" s="458"/>
      <c r="I590" s="514"/>
      <c r="J590" s="448"/>
      <c r="K590" s="458"/>
      <c r="L590" s="458"/>
      <c r="M590" s="448"/>
      <c r="N590" s="458"/>
      <c r="O590" s="458"/>
      <c r="P590" s="448"/>
      <c r="Q590" s="458"/>
      <c r="R590" s="458"/>
      <c r="S590" s="448"/>
      <c r="T590" s="458"/>
      <c r="U590" s="515"/>
      <c r="V590" s="448"/>
      <c r="W590" s="458"/>
      <c r="X590" s="513"/>
      <c r="Y590" s="448"/>
      <c r="Z590" s="458"/>
      <c r="AA590" s="458"/>
      <c r="AB590" s="458"/>
      <c r="AC590" s="458"/>
      <c r="AD590" s="458"/>
      <c r="AE590" s="458"/>
      <c r="AF590" s="458"/>
      <c r="AG590" s="458"/>
      <c r="AH590" s="458"/>
      <c r="AI590" s="458"/>
      <c r="AJ590" s="458"/>
      <c r="AK590" s="458"/>
      <c r="AL590" s="458"/>
    </row>
    <row r="591">
      <c r="A591" s="447"/>
      <c r="B591" s="458"/>
      <c r="C591" s="458"/>
      <c r="D591" s="448"/>
      <c r="E591" s="458"/>
      <c r="F591" s="513"/>
      <c r="G591" s="448"/>
      <c r="H591" s="458"/>
      <c r="I591" s="514"/>
      <c r="J591" s="448"/>
      <c r="K591" s="458"/>
      <c r="L591" s="458"/>
      <c r="M591" s="448"/>
      <c r="N591" s="458"/>
      <c r="O591" s="458"/>
      <c r="P591" s="448"/>
      <c r="Q591" s="458"/>
      <c r="R591" s="458"/>
      <c r="S591" s="448"/>
      <c r="T591" s="458"/>
      <c r="U591" s="515"/>
      <c r="V591" s="448"/>
      <c r="W591" s="458"/>
      <c r="X591" s="513"/>
      <c r="Y591" s="448"/>
      <c r="Z591" s="458"/>
      <c r="AA591" s="458"/>
      <c r="AB591" s="458"/>
      <c r="AC591" s="458"/>
      <c r="AD591" s="458"/>
      <c r="AE591" s="458"/>
      <c r="AF591" s="458"/>
      <c r="AG591" s="458"/>
      <c r="AH591" s="458"/>
      <c r="AI591" s="458"/>
      <c r="AJ591" s="458"/>
      <c r="AK591" s="458"/>
      <c r="AL591" s="458"/>
    </row>
    <row r="592">
      <c r="A592" s="447"/>
      <c r="B592" s="458"/>
      <c r="C592" s="458"/>
      <c r="D592" s="448"/>
      <c r="E592" s="458"/>
      <c r="F592" s="513"/>
      <c r="G592" s="448"/>
      <c r="H592" s="458"/>
      <c r="I592" s="514"/>
      <c r="J592" s="448"/>
      <c r="K592" s="458"/>
      <c r="L592" s="458"/>
      <c r="M592" s="448"/>
      <c r="N592" s="458"/>
      <c r="O592" s="458"/>
      <c r="P592" s="448"/>
      <c r="Q592" s="458"/>
      <c r="R592" s="458"/>
      <c r="S592" s="448"/>
      <c r="T592" s="458"/>
      <c r="U592" s="515"/>
      <c r="V592" s="448"/>
      <c r="W592" s="458"/>
      <c r="X592" s="513"/>
      <c r="Y592" s="448"/>
      <c r="Z592" s="458"/>
      <c r="AA592" s="458"/>
      <c r="AB592" s="458"/>
      <c r="AC592" s="458"/>
      <c r="AD592" s="458"/>
      <c r="AE592" s="458"/>
      <c r="AF592" s="458"/>
      <c r="AG592" s="458"/>
      <c r="AH592" s="458"/>
      <c r="AI592" s="458"/>
      <c r="AJ592" s="458"/>
      <c r="AK592" s="458"/>
      <c r="AL592" s="458"/>
    </row>
    <row r="593">
      <c r="A593" s="447"/>
      <c r="B593" s="458"/>
      <c r="C593" s="458"/>
      <c r="D593" s="448"/>
      <c r="E593" s="458"/>
      <c r="F593" s="513"/>
      <c r="G593" s="448"/>
      <c r="H593" s="458"/>
      <c r="I593" s="514"/>
      <c r="J593" s="448"/>
      <c r="K593" s="458"/>
      <c r="L593" s="458"/>
      <c r="M593" s="448"/>
      <c r="N593" s="458"/>
      <c r="O593" s="458"/>
      <c r="P593" s="448"/>
      <c r="Q593" s="458"/>
      <c r="R593" s="458"/>
      <c r="S593" s="448"/>
      <c r="T593" s="458"/>
      <c r="U593" s="515"/>
      <c r="V593" s="448"/>
      <c r="W593" s="458"/>
      <c r="X593" s="513"/>
      <c r="Y593" s="448"/>
      <c r="Z593" s="458"/>
      <c r="AA593" s="458"/>
      <c r="AB593" s="458"/>
      <c r="AC593" s="458"/>
      <c r="AD593" s="458"/>
      <c r="AE593" s="458"/>
      <c r="AF593" s="458"/>
      <c r="AG593" s="458"/>
      <c r="AH593" s="458"/>
      <c r="AI593" s="458"/>
      <c r="AJ593" s="458"/>
      <c r="AK593" s="458"/>
      <c r="AL593" s="458"/>
    </row>
    <row r="594">
      <c r="A594" s="447"/>
      <c r="B594" s="458"/>
      <c r="C594" s="458"/>
      <c r="D594" s="448"/>
      <c r="E594" s="458"/>
      <c r="F594" s="513"/>
      <c r="G594" s="448"/>
      <c r="H594" s="458"/>
      <c r="I594" s="514"/>
      <c r="J594" s="448"/>
      <c r="K594" s="458"/>
      <c r="L594" s="458"/>
      <c r="M594" s="448"/>
      <c r="N594" s="458"/>
      <c r="O594" s="458"/>
      <c r="P594" s="448"/>
      <c r="Q594" s="458"/>
      <c r="R594" s="458"/>
      <c r="S594" s="448"/>
      <c r="T594" s="458"/>
      <c r="U594" s="515"/>
      <c r="V594" s="448"/>
      <c r="W594" s="458"/>
      <c r="X594" s="513"/>
      <c r="Y594" s="448"/>
      <c r="Z594" s="458"/>
      <c r="AA594" s="458"/>
      <c r="AB594" s="458"/>
      <c r="AC594" s="458"/>
      <c r="AD594" s="458"/>
      <c r="AE594" s="458"/>
      <c r="AF594" s="458"/>
      <c r="AG594" s="458"/>
      <c r="AH594" s="458"/>
      <c r="AI594" s="458"/>
      <c r="AJ594" s="458"/>
      <c r="AK594" s="458"/>
      <c r="AL594" s="458"/>
    </row>
    <row r="595">
      <c r="A595" s="447"/>
      <c r="B595" s="458"/>
      <c r="C595" s="458"/>
      <c r="D595" s="448"/>
      <c r="E595" s="458"/>
      <c r="F595" s="513"/>
      <c r="G595" s="448"/>
      <c r="H595" s="458"/>
      <c r="I595" s="514"/>
      <c r="J595" s="448"/>
      <c r="K595" s="458"/>
      <c r="L595" s="458"/>
      <c r="M595" s="448"/>
      <c r="N595" s="458"/>
      <c r="O595" s="458"/>
      <c r="P595" s="448"/>
      <c r="Q595" s="458"/>
      <c r="R595" s="458"/>
      <c r="S595" s="448"/>
      <c r="T595" s="458"/>
      <c r="U595" s="515"/>
      <c r="V595" s="448"/>
      <c r="W595" s="458"/>
      <c r="X595" s="513"/>
      <c r="Y595" s="448"/>
      <c r="Z595" s="458"/>
      <c r="AA595" s="458"/>
      <c r="AB595" s="458"/>
      <c r="AC595" s="458"/>
      <c r="AD595" s="458"/>
      <c r="AE595" s="458"/>
      <c r="AF595" s="458"/>
      <c r="AG595" s="458"/>
      <c r="AH595" s="458"/>
      <c r="AI595" s="458"/>
      <c r="AJ595" s="458"/>
      <c r="AK595" s="458"/>
      <c r="AL595" s="458"/>
    </row>
    <row r="596">
      <c r="A596" s="447"/>
      <c r="B596" s="458"/>
      <c r="C596" s="458"/>
      <c r="D596" s="448"/>
      <c r="E596" s="458"/>
      <c r="F596" s="513"/>
      <c r="G596" s="448"/>
      <c r="H596" s="458"/>
      <c r="I596" s="514"/>
      <c r="J596" s="448"/>
      <c r="K596" s="458"/>
      <c r="L596" s="458"/>
      <c r="M596" s="448"/>
      <c r="N596" s="458"/>
      <c r="O596" s="458"/>
      <c r="P596" s="448"/>
      <c r="Q596" s="458"/>
      <c r="R596" s="458"/>
      <c r="S596" s="448"/>
      <c r="T596" s="458"/>
      <c r="U596" s="515"/>
      <c r="V596" s="448"/>
      <c r="W596" s="458"/>
      <c r="X596" s="513"/>
      <c r="Y596" s="448"/>
      <c r="Z596" s="458"/>
      <c r="AA596" s="458"/>
      <c r="AB596" s="458"/>
      <c r="AC596" s="458"/>
      <c r="AD596" s="458"/>
      <c r="AE596" s="458"/>
      <c r="AF596" s="458"/>
      <c r="AG596" s="458"/>
      <c r="AH596" s="458"/>
      <c r="AI596" s="458"/>
      <c r="AJ596" s="458"/>
      <c r="AK596" s="458"/>
      <c r="AL596" s="458"/>
    </row>
    <row r="597">
      <c r="A597" s="447"/>
      <c r="B597" s="458"/>
      <c r="C597" s="458"/>
      <c r="D597" s="448"/>
      <c r="E597" s="458"/>
      <c r="F597" s="513"/>
      <c r="G597" s="448"/>
      <c r="H597" s="458"/>
      <c r="I597" s="514"/>
      <c r="J597" s="448"/>
      <c r="K597" s="458"/>
      <c r="L597" s="458"/>
      <c r="M597" s="448"/>
      <c r="N597" s="458"/>
      <c r="O597" s="458"/>
      <c r="P597" s="448"/>
      <c r="Q597" s="458"/>
      <c r="R597" s="458"/>
      <c r="S597" s="448"/>
      <c r="T597" s="458"/>
      <c r="U597" s="515"/>
      <c r="V597" s="448"/>
      <c r="W597" s="458"/>
      <c r="X597" s="513"/>
      <c r="Y597" s="448"/>
      <c r="Z597" s="458"/>
      <c r="AA597" s="458"/>
      <c r="AB597" s="458"/>
      <c r="AC597" s="458"/>
      <c r="AD597" s="458"/>
      <c r="AE597" s="458"/>
      <c r="AF597" s="458"/>
      <c r="AG597" s="458"/>
      <c r="AH597" s="458"/>
      <c r="AI597" s="458"/>
      <c r="AJ597" s="458"/>
      <c r="AK597" s="458"/>
      <c r="AL597" s="458"/>
    </row>
    <row r="598">
      <c r="A598" s="447"/>
      <c r="B598" s="458"/>
      <c r="C598" s="458"/>
      <c r="D598" s="448"/>
      <c r="E598" s="458"/>
      <c r="F598" s="513"/>
      <c r="G598" s="448"/>
      <c r="H598" s="458"/>
      <c r="I598" s="514"/>
      <c r="J598" s="448"/>
      <c r="K598" s="458"/>
      <c r="L598" s="458"/>
      <c r="M598" s="448"/>
      <c r="N598" s="458"/>
      <c r="O598" s="458"/>
      <c r="P598" s="448"/>
      <c r="Q598" s="458"/>
      <c r="R598" s="458"/>
      <c r="S598" s="448"/>
      <c r="T598" s="458"/>
      <c r="U598" s="515"/>
      <c r="V598" s="448"/>
      <c r="W598" s="458"/>
      <c r="X598" s="513"/>
      <c r="Y598" s="448"/>
      <c r="Z598" s="458"/>
      <c r="AA598" s="458"/>
      <c r="AB598" s="458"/>
      <c r="AC598" s="458"/>
      <c r="AD598" s="458"/>
      <c r="AE598" s="458"/>
      <c r="AF598" s="458"/>
      <c r="AG598" s="458"/>
      <c r="AH598" s="458"/>
      <c r="AI598" s="458"/>
      <c r="AJ598" s="458"/>
      <c r="AK598" s="458"/>
      <c r="AL598" s="458"/>
    </row>
    <row r="599">
      <c r="A599" s="447"/>
      <c r="B599" s="458"/>
      <c r="C599" s="458"/>
      <c r="D599" s="448"/>
      <c r="E599" s="458"/>
      <c r="F599" s="513"/>
      <c r="G599" s="448"/>
      <c r="H599" s="458"/>
      <c r="I599" s="514"/>
      <c r="J599" s="448"/>
      <c r="K599" s="458"/>
      <c r="L599" s="458"/>
      <c r="M599" s="448"/>
      <c r="N599" s="458"/>
      <c r="O599" s="458"/>
      <c r="P599" s="448"/>
      <c r="Q599" s="458"/>
      <c r="R599" s="458"/>
      <c r="S599" s="448"/>
      <c r="T599" s="458"/>
      <c r="U599" s="515"/>
      <c r="V599" s="448"/>
      <c r="W599" s="458"/>
      <c r="X599" s="513"/>
      <c r="Y599" s="448"/>
      <c r="Z599" s="458"/>
      <c r="AA599" s="458"/>
      <c r="AB599" s="458"/>
      <c r="AC599" s="458"/>
      <c r="AD599" s="458"/>
      <c r="AE599" s="458"/>
      <c r="AF599" s="458"/>
      <c r="AG599" s="458"/>
      <c r="AH599" s="458"/>
      <c r="AI599" s="458"/>
      <c r="AJ599" s="458"/>
      <c r="AK599" s="458"/>
      <c r="AL599" s="458"/>
    </row>
    <row r="600">
      <c r="A600" s="447"/>
      <c r="B600" s="458"/>
      <c r="C600" s="458"/>
      <c r="D600" s="448"/>
      <c r="E600" s="458"/>
      <c r="F600" s="513"/>
      <c r="G600" s="448"/>
      <c r="H600" s="458"/>
      <c r="I600" s="514"/>
      <c r="J600" s="448"/>
      <c r="K600" s="458"/>
      <c r="L600" s="458"/>
      <c r="M600" s="448"/>
      <c r="N600" s="458"/>
      <c r="O600" s="458"/>
      <c r="P600" s="448"/>
      <c r="Q600" s="458"/>
      <c r="R600" s="458"/>
      <c r="S600" s="448"/>
      <c r="T600" s="458"/>
      <c r="U600" s="515"/>
      <c r="V600" s="448"/>
      <c r="W600" s="458"/>
      <c r="X600" s="513"/>
      <c r="Y600" s="448"/>
      <c r="Z600" s="458"/>
      <c r="AA600" s="458"/>
      <c r="AB600" s="458"/>
      <c r="AC600" s="458"/>
      <c r="AD600" s="458"/>
      <c r="AE600" s="458"/>
      <c r="AF600" s="458"/>
      <c r="AG600" s="458"/>
      <c r="AH600" s="458"/>
      <c r="AI600" s="458"/>
      <c r="AJ600" s="458"/>
      <c r="AK600" s="458"/>
      <c r="AL600" s="458"/>
    </row>
    <row r="601">
      <c r="A601" s="447"/>
      <c r="B601" s="458"/>
      <c r="C601" s="458"/>
      <c r="D601" s="448"/>
      <c r="E601" s="458"/>
      <c r="F601" s="513"/>
      <c r="G601" s="448"/>
      <c r="H601" s="458"/>
      <c r="I601" s="514"/>
      <c r="J601" s="448"/>
      <c r="K601" s="458"/>
      <c r="L601" s="458"/>
      <c r="M601" s="448"/>
      <c r="N601" s="458"/>
      <c r="O601" s="458"/>
      <c r="P601" s="448"/>
      <c r="Q601" s="458"/>
      <c r="R601" s="458"/>
      <c r="S601" s="448"/>
      <c r="T601" s="458"/>
      <c r="U601" s="515"/>
      <c r="V601" s="448"/>
      <c r="W601" s="458"/>
      <c r="X601" s="513"/>
      <c r="Y601" s="448"/>
      <c r="Z601" s="458"/>
      <c r="AA601" s="458"/>
      <c r="AB601" s="458"/>
      <c r="AC601" s="458"/>
      <c r="AD601" s="458"/>
      <c r="AE601" s="458"/>
      <c r="AF601" s="458"/>
      <c r="AG601" s="458"/>
      <c r="AH601" s="458"/>
      <c r="AI601" s="458"/>
      <c r="AJ601" s="458"/>
      <c r="AK601" s="458"/>
      <c r="AL601" s="458"/>
    </row>
    <row r="602">
      <c r="A602" s="447"/>
      <c r="B602" s="458"/>
      <c r="C602" s="458"/>
      <c r="D602" s="448"/>
      <c r="E602" s="458"/>
      <c r="F602" s="513"/>
      <c r="G602" s="448"/>
      <c r="H602" s="458"/>
      <c r="I602" s="514"/>
      <c r="J602" s="448"/>
      <c r="K602" s="458"/>
      <c r="L602" s="458"/>
      <c r="M602" s="448"/>
      <c r="N602" s="458"/>
      <c r="O602" s="458"/>
      <c r="P602" s="448"/>
      <c r="Q602" s="458"/>
      <c r="R602" s="458"/>
      <c r="S602" s="448"/>
      <c r="T602" s="458"/>
      <c r="U602" s="515"/>
      <c r="V602" s="448"/>
      <c r="W602" s="458"/>
      <c r="X602" s="513"/>
      <c r="Y602" s="448"/>
      <c r="Z602" s="458"/>
      <c r="AA602" s="458"/>
      <c r="AB602" s="458"/>
      <c r="AC602" s="458"/>
      <c r="AD602" s="458"/>
      <c r="AE602" s="458"/>
      <c r="AF602" s="458"/>
      <c r="AG602" s="458"/>
      <c r="AH602" s="458"/>
      <c r="AI602" s="458"/>
      <c r="AJ602" s="458"/>
      <c r="AK602" s="458"/>
      <c r="AL602" s="458"/>
    </row>
    <row r="603">
      <c r="A603" s="447"/>
      <c r="B603" s="458"/>
      <c r="C603" s="458"/>
      <c r="D603" s="448"/>
      <c r="E603" s="458"/>
      <c r="F603" s="513"/>
      <c r="G603" s="448"/>
      <c r="H603" s="458"/>
      <c r="I603" s="514"/>
      <c r="J603" s="448"/>
      <c r="K603" s="458"/>
      <c r="L603" s="458"/>
      <c r="M603" s="448"/>
      <c r="N603" s="458"/>
      <c r="O603" s="458"/>
      <c r="P603" s="448"/>
      <c r="Q603" s="458"/>
      <c r="R603" s="458"/>
      <c r="S603" s="448"/>
      <c r="T603" s="458"/>
      <c r="U603" s="515"/>
      <c r="V603" s="448"/>
      <c r="W603" s="458"/>
      <c r="X603" s="513"/>
      <c r="Y603" s="448"/>
      <c r="Z603" s="458"/>
      <c r="AA603" s="458"/>
      <c r="AB603" s="458"/>
      <c r="AC603" s="458"/>
      <c r="AD603" s="458"/>
      <c r="AE603" s="458"/>
      <c r="AF603" s="458"/>
      <c r="AG603" s="458"/>
      <c r="AH603" s="458"/>
      <c r="AI603" s="458"/>
      <c r="AJ603" s="458"/>
      <c r="AK603" s="458"/>
      <c r="AL603" s="458"/>
    </row>
    <row r="604">
      <c r="A604" s="447"/>
      <c r="B604" s="458"/>
      <c r="C604" s="458"/>
      <c r="D604" s="448"/>
      <c r="E604" s="458"/>
      <c r="F604" s="513"/>
      <c r="G604" s="448"/>
      <c r="H604" s="458"/>
      <c r="I604" s="514"/>
      <c r="J604" s="448"/>
      <c r="K604" s="458"/>
      <c r="L604" s="458"/>
      <c r="M604" s="448"/>
      <c r="N604" s="458"/>
      <c r="O604" s="458"/>
      <c r="P604" s="448"/>
      <c r="Q604" s="458"/>
      <c r="R604" s="458"/>
      <c r="S604" s="448"/>
      <c r="T604" s="458"/>
      <c r="U604" s="515"/>
      <c r="V604" s="448"/>
      <c r="W604" s="458"/>
      <c r="X604" s="513"/>
      <c r="Y604" s="448"/>
      <c r="Z604" s="458"/>
      <c r="AA604" s="458"/>
      <c r="AB604" s="458"/>
      <c r="AC604" s="458"/>
      <c r="AD604" s="458"/>
      <c r="AE604" s="458"/>
      <c r="AF604" s="458"/>
      <c r="AG604" s="458"/>
      <c r="AH604" s="458"/>
      <c r="AI604" s="458"/>
      <c r="AJ604" s="458"/>
      <c r="AK604" s="458"/>
      <c r="AL604" s="458"/>
    </row>
    <row r="605">
      <c r="A605" s="447"/>
      <c r="B605" s="458"/>
      <c r="C605" s="458"/>
      <c r="D605" s="448"/>
      <c r="E605" s="458"/>
      <c r="F605" s="513"/>
      <c r="G605" s="448"/>
      <c r="H605" s="458"/>
      <c r="I605" s="514"/>
      <c r="J605" s="448"/>
      <c r="K605" s="458"/>
      <c r="L605" s="458"/>
      <c r="M605" s="448"/>
      <c r="N605" s="458"/>
      <c r="O605" s="458"/>
      <c r="P605" s="448"/>
      <c r="Q605" s="458"/>
      <c r="R605" s="458"/>
      <c r="S605" s="448"/>
      <c r="T605" s="458"/>
      <c r="U605" s="515"/>
      <c r="V605" s="448"/>
      <c r="W605" s="458"/>
      <c r="X605" s="513"/>
      <c r="Y605" s="448"/>
      <c r="Z605" s="458"/>
      <c r="AA605" s="458"/>
      <c r="AB605" s="458"/>
      <c r="AC605" s="458"/>
      <c r="AD605" s="458"/>
      <c r="AE605" s="458"/>
      <c r="AF605" s="458"/>
      <c r="AG605" s="458"/>
      <c r="AH605" s="458"/>
      <c r="AI605" s="458"/>
      <c r="AJ605" s="458"/>
      <c r="AK605" s="458"/>
      <c r="AL605" s="458"/>
    </row>
    <row r="606">
      <c r="A606" s="447"/>
      <c r="B606" s="458"/>
      <c r="C606" s="458"/>
      <c r="D606" s="448"/>
      <c r="E606" s="458"/>
      <c r="F606" s="513"/>
      <c r="G606" s="448"/>
      <c r="H606" s="458"/>
      <c r="I606" s="514"/>
      <c r="J606" s="448"/>
      <c r="K606" s="458"/>
      <c r="L606" s="458"/>
      <c r="M606" s="448"/>
      <c r="N606" s="458"/>
      <c r="O606" s="458"/>
      <c r="P606" s="448"/>
      <c r="Q606" s="458"/>
      <c r="R606" s="458"/>
      <c r="S606" s="448"/>
      <c r="T606" s="458"/>
      <c r="U606" s="515"/>
      <c r="V606" s="448"/>
      <c r="W606" s="458"/>
      <c r="X606" s="513"/>
      <c r="Y606" s="448"/>
      <c r="Z606" s="458"/>
      <c r="AA606" s="458"/>
      <c r="AB606" s="458"/>
      <c r="AC606" s="458"/>
      <c r="AD606" s="458"/>
      <c r="AE606" s="458"/>
      <c r="AF606" s="458"/>
      <c r="AG606" s="458"/>
      <c r="AH606" s="458"/>
      <c r="AI606" s="458"/>
      <c r="AJ606" s="458"/>
      <c r="AK606" s="458"/>
      <c r="AL606" s="458"/>
    </row>
    <row r="607">
      <c r="A607" s="447"/>
      <c r="B607" s="458"/>
      <c r="C607" s="458"/>
      <c r="D607" s="448"/>
      <c r="E607" s="458"/>
      <c r="F607" s="513"/>
      <c r="G607" s="448"/>
      <c r="H607" s="458"/>
      <c r="I607" s="514"/>
      <c r="J607" s="448"/>
      <c r="K607" s="458"/>
      <c r="L607" s="458"/>
      <c r="M607" s="448"/>
      <c r="N607" s="458"/>
      <c r="O607" s="458"/>
      <c r="P607" s="448"/>
      <c r="Q607" s="458"/>
      <c r="R607" s="458"/>
      <c r="S607" s="448"/>
      <c r="T607" s="458"/>
      <c r="U607" s="515"/>
      <c r="V607" s="448"/>
      <c r="W607" s="458"/>
      <c r="X607" s="513"/>
      <c r="Y607" s="448"/>
      <c r="Z607" s="458"/>
      <c r="AA607" s="458"/>
      <c r="AB607" s="458"/>
      <c r="AC607" s="458"/>
      <c r="AD607" s="458"/>
      <c r="AE607" s="458"/>
      <c r="AF607" s="458"/>
      <c r="AG607" s="458"/>
      <c r="AH607" s="458"/>
      <c r="AI607" s="458"/>
      <c r="AJ607" s="458"/>
      <c r="AK607" s="458"/>
      <c r="AL607" s="458"/>
    </row>
    <row r="608">
      <c r="A608" s="447"/>
      <c r="B608" s="458"/>
      <c r="C608" s="458"/>
      <c r="D608" s="448"/>
      <c r="E608" s="458"/>
      <c r="F608" s="513"/>
      <c r="G608" s="448"/>
      <c r="H608" s="458"/>
      <c r="I608" s="514"/>
      <c r="J608" s="448"/>
      <c r="K608" s="458"/>
      <c r="L608" s="458"/>
      <c r="M608" s="448"/>
      <c r="N608" s="458"/>
      <c r="O608" s="458"/>
      <c r="P608" s="448"/>
      <c r="Q608" s="458"/>
      <c r="R608" s="458"/>
      <c r="S608" s="448"/>
      <c r="T608" s="458"/>
      <c r="U608" s="515"/>
      <c r="V608" s="448"/>
      <c r="W608" s="458"/>
      <c r="X608" s="513"/>
      <c r="Y608" s="448"/>
      <c r="Z608" s="458"/>
      <c r="AA608" s="458"/>
      <c r="AB608" s="458"/>
      <c r="AC608" s="458"/>
      <c r="AD608" s="458"/>
      <c r="AE608" s="458"/>
      <c r="AF608" s="458"/>
      <c r="AG608" s="458"/>
      <c r="AH608" s="458"/>
      <c r="AI608" s="458"/>
      <c r="AJ608" s="458"/>
      <c r="AK608" s="458"/>
      <c r="AL608" s="458"/>
    </row>
    <row r="609">
      <c r="A609" s="447"/>
      <c r="B609" s="458"/>
      <c r="C609" s="458"/>
      <c r="D609" s="448"/>
      <c r="E609" s="458"/>
      <c r="F609" s="513"/>
      <c r="G609" s="448"/>
      <c r="H609" s="458"/>
      <c r="I609" s="514"/>
      <c r="J609" s="448"/>
      <c r="K609" s="458"/>
      <c r="L609" s="458"/>
      <c r="M609" s="448"/>
      <c r="N609" s="458"/>
      <c r="O609" s="458"/>
      <c r="P609" s="448"/>
      <c r="Q609" s="458"/>
      <c r="R609" s="458"/>
      <c r="S609" s="448"/>
      <c r="T609" s="458"/>
      <c r="U609" s="515"/>
      <c r="V609" s="448"/>
      <c r="W609" s="458"/>
      <c r="X609" s="513"/>
      <c r="Y609" s="448"/>
      <c r="Z609" s="458"/>
      <c r="AA609" s="458"/>
      <c r="AB609" s="458"/>
      <c r="AC609" s="458"/>
      <c r="AD609" s="458"/>
      <c r="AE609" s="458"/>
      <c r="AF609" s="458"/>
      <c r="AG609" s="458"/>
      <c r="AH609" s="458"/>
      <c r="AI609" s="458"/>
      <c r="AJ609" s="458"/>
      <c r="AK609" s="458"/>
      <c r="AL609" s="458"/>
    </row>
    <row r="610">
      <c r="A610" s="447"/>
      <c r="B610" s="458"/>
      <c r="C610" s="458"/>
      <c r="D610" s="448"/>
      <c r="E610" s="458"/>
      <c r="F610" s="513"/>
      <c r="G610" s="448"/>
      <c r="H610" s="458"/>
      <c r="I610" s="514"/>
      <c r="J610" s="448"/>
      <c r="K610" s="458"/>
      <c r="L610" s="458"/>
      <c r="M610" s="448"/>
      <c r="N610" s="458"/>
      <c r="O610" s="458"/>
      <c r="P610" s="448"/>
      <c r="Q610" s="458"/>
      <c r="R610" s="458"/>
      <c r="S610" s="448"/>
      <c r="T610" s="458"/>
      <c r="U610" s="515"/>
      <c r="V610" s="448"/>
      <c r="W610" s="458"/>
      <c r="X610" s="513"/>
      <c r="Y610" s="448"/>
      <c r="Z610" s="458"/>
      <c r="AA610" s="458"/>
      <c r="AB610" s="458"/>
      <c r="AC610" s="458"/>
      <c r="AD610" s="458"/>
      <c r="AE610" s="458"/>
      <c r="AF610" s="458"/>
      <c r="AG610" s="458"/>
      <c r="AH610" s="458"/>
      <c r="AI610" s="458"/>
      <c r="AJ610" s="458"/>
      <c r="AK610" s="458"/>
      <c r="AL610" s="458"/>
    </row>
    <row r="611">
      <c r="A611" s="447"/>
      <c r="B611" s="458"/>
      <c r="C611" s="458"/>
      <c r="D611" s="448"/>
      <c r="E611" s="458"/>
      <c r="F611" s="513"/>
      <c r="G611" s="448"/>
      <c r="H611" s="458"/>
      <c r="I611" s="514"/>
      <c r="J611" s="448"/>
      <c r="K611" s="458"/>
      <c r="L611" s="458"/>
      <c r="M611" s="448"/>
      <c r="N611" s="458"/>
      <c r="O611" s="458"/>
      <c r="P611" s="448"/>
      <c r="Q611" s="458"/>
      <c r="R611" s="458"/>
      <c r="S611" s="448"/>
      <c r="T611" s="458"/>
      <c r="U611" s="515"/>
      <c r="V611" s="448"/>
      <c r="W611" s="458"/>
      <c r="X611" s="513"/>
      <c r="Y611" s="448"/>
      <c r="Z611" s="458"/>
      <c r="AA611" s="458"/>
      <c r="AB611" s="458"/>
      <c r="AC611" s="458"/>
      <c r="AD611" s="458"/>
      <c r="AE611" s="458"/>
      <c r="AF611" s="458"/>
      <c r="AG611" s="458"/>
      <c r="AH611" s="458"/>
      <c r="AI611" s="458"/>
      <c r="AJ611" s="458"/>
      <c r="AK611" s="458"/>
      <c r="AL611" s="458"/>
    </row>
    <row r="612">
      <c r="A612" s="447"/>
      <c r="B612" s="458"/>
      <c r="C612" s="458"/>
      <c r="D612" s="448"/>
      <c r="E612" s="458"/>
      <c r="F612" s="513"/>
      <c r="G612" s="448"/>
      <c r="H612" s="458"/>
      <c r="I612" s="514"/>
      <c r="J612" s="448"/>
      <c r="K612" s="458"/>
      <c r="L612" s="458"/>
      <c r="M612" s="448"/>
      <c r="N612" s="458"/>
      <c r="O612" s="458"/>
      <c r="P612" s="448"/>
      <c r="Q612" s="458"/>
      <c r="R612" s="458"/>
      <c r="S612" s="448"/>
      <c r="T612" s="458"/>
      <c r="U612" s="515"/>
      <c r="V612" s="448"/>
      <c r="W612" s="458"/>
      <c r="X612" s="513"/>
      <c r="Y612" s="448"/>
      <c r="Z612" s="458"/>
      <c r="AA612" s="458"/>
      <c r="AB612" s="458"/>
      <c r="AC612" s="458"/>
      <c r="AD612" s="458"/>
      <c r="AE612" s="458"/>
      <c r="AF612" s="458"/>
      <c r="AG612" s="458"/>
      <c r="AH612" s="458"/>
      <c r="AI612" s="458"/>
      <c r="AJ612" s="458"/>
      <c r="AK612" s="458"/>
      <c r="AL612" s="458"/>
    </row>
    <row r="613">
      <c r="A613" s="447"/>
      <c r="B613" s="458"/>
      <c r="C613" s="458"/>
      <c r="D613" s="448"/>
      <c r="E613" s="458"/>
      <c r="F613" s="513"/>
      <c r="G613" s="448"/>
      <c r="H613" s="458"/>
      <c r="I613" s="514"/>
      <c r="J613" s="448"/>
      <c r="K613" s="458"/>
      <c r="L613" s="458"/>
      <c r="M613" s="448"/>
      <c r="N613" s="458"/>
      <c r="O613" s="458"/>
      <c r="P613" s="448"/>
      <c r="Q613" s="458"/>
      <c r="R613" s="458"/>
      <c r="S613" s="448"/>
      <c r="T613" s="458"/>
      <c r="U613" s="515"/>
      <c r="V613" s="448"/>
      <c r="W613" s="458"/>
      <c r="X613" s="513"/>
      <c r="Y613" s="448"/>
      <c r="Z613" s="458"/>
      <c r="AA613" s="458"/>
      <c r="AB613" s="458"/>
      <c r="AC613" s="458"/>
      <c r="AD613" s="458"/>
      <c r="AE613" s="458"/>
      <c r="AF613" s="458"/>
      <c r="AG613" s="458"/>
      <c r="AH613" s="458"/>
      <c r="AI613" s="458"/>
      <c r="AJ613" s="458"/>
      <c r="AK613" s="458"/>
      <c r="AL613" s="458"/>
    </row>
    <row r="614">
      <c r="A614" s="447"/>
      <c r="B614" s="458"/>
      <c r="C614" s="458"/>
      <c r="D614" s="448"/>
      <c r="E614" s="458"/>
      <c r="F614" s="513"/>
      <c r="G614" s="448"/>
      <c r="H614" s="458"/>
      <c r="I614" s="514"/>
      <c r="J614" s="448"/>
      <c r="K614" s="458"/>
      <c r="L614" s="458"/>
      <c r="M614" s="448"/>
      <c r="N614" s="458"/>
      <c r="O614" s="458"/>
      <c r="P614" s="448"/>
      <c r="Q614" s="458"/>
      <c r="R614" s="458"/>
      <c r="S614" s="448"/>
      <c r="T614" s="458"/>
      <c r="U614" s="515"/>
      <c r="V614" s="448"/>
      <c r="W614" s="458"/>
      <c r="X614" s="513"/>
      <c r="Y614" s="448"/>
      <c r="Z614" s="458"/>
      <c r="AA614" s="458"/>
      <c r="AB614" s="458"/>
      <c r="AC614" s="458"/>
      <c r="AD614" s="458"/>
      <c r="AE614" s="458"/>
      <c r="AF614" s="458"/>
      <c r="AG614" s="458"/>
      <c r="AH614" s="458"/>
      <c r="AI614" s="458"/>
      <c r="AJ614" s="458"/>
      <c r="AK614" s="458"/>
      <c r="AL614" s="458"/>
    </row>
    <row r="615">
      <c r="A615" s="447"/>
      <c r="B615" s="458"/>
      <c r="C615" s="458"/>
      <c r="D615" s="448"/>
      <c r="E615" s="458"/>
      <c r="F615" s="513"/>
      <c r="G615" s="448"/>
      <c r="H615" s="458"/>
      <c r="I615" s="514"/>
      <c r="J615" s="448"/>
      <c r="K615" s="458"/>
      <c r="L615" s="458"/>
      <c r="M615" s="448"/>
      <c r="N615" s="458"/>
      <c r="O615" s="458"/>
      <c r="P615" s="448"/>
      <c r="Q615" s="458"/>
      <c r="R615" s="458"/>
      <c r="S615" s="448"/>
      <c r="T615" s="458"/>
      <c r="U615" s="515"/>
      <c r="V615" s="448"/>
      <c r="W615" s="458"/>
      <c r="X615" s="513"/>
      <c r="Y615" s="448"/>
      <c r="Z615" s="458"/>
      <c r="AA615" s="458"/>
      <c r="AB615" s="458"/>
      <c r="AC615" s="458"/>
      <c r="AD615" s="458"/>
      <c r="AE615" s="458"/>
      <c r="AF615" s="458"/>
      <c r="AG615" s="458"/>
      <c r="AH615" s="458"/>
      <c r="AI615" s="458"/>
      <c r="AJ615" s="458"/>
      <c r="AK615" s="458"/>
      <c r="AL615" s="458"/>
    </row>
    <row r="616">
      <c r="A616" s="447"/>
      <c r="B616" s="458"/>
      <c r="C616" s="458"/>
      <c r="D616" s="448"/>
      <c r="E616" s="458"/>
      <c r="F616" s="513"/>
      <c r="G616" s="448"/>
      <c r="H616" s="458"/>
      <c r="I616" s="514"/>
      <c r="J616" s="448"/>
      <c r="K616" s="458"/>
      <c r="L616" s="458"/>
      <c r="M616" s="448"/>
      <c r="N616" s="458"/>
      <c r="O616" s="458"/>
      <c r="P616" s="448"/>
      <c r="Q616" s="458"/>
      <c r="R616" s="458"/>
      <c r="S616" s="448"/>
      <c r="T616" s="458"/>
      <c r="U616" s="515"/>
      <c r="V616" s="448"/>
      <c r="W616" s="458"/>
      <c r="X616" s="513"/>
      <c r="Y616" s="448"/>
      <c r="Z616" s="458"/>
      <c r="AA616" s="458"/>
      <c r="AB616" s="458"/>
      <c r="AC616" s="458"/>
      <c r="AD616" s="458"/>
      <c r="AE616" s="458"/>
      <c r="AF616" s="458"/>
      <c r="AG616" s="458"/>
      <c r="AH616" s="458"/>
      <c r="AI616" s="458"/>
      <c r="AJ616" s="458"/>
      <c r="AK616" s="458"/>
      <c r="AL616" s="458"/>
    </row>
    <row r="617">
      <c r="A617" s="447"/>
      <c r="B617" s="458"/>
      <c r="C617" s="458"/>
      <c r="D617" s="448"/>
      <c r="E617" s="458"/>
      <c r="F617" s="513"/>
      <c r="G617" s="448"/>
      <c r="H617" s="458"/>
      <c r="I617" s="514"/>
      <c r="J617" s="448"/>
      <c r="K617" s="458"/>
      <c r="L617" s="458"/>
      <c r="M617" s="448"/>
      <c r="N617" s="458"/>
      <c r="O617" s="458"/>
      <c r="P617" s="448"/>
      <c r="Q617" s="458"/>
      <c r="R617" s="458"/>
      <c r="S617" s="448"/>
      <c r="T617" s="458"/>
      <c r="U617" s="515"/>
      <c r="V617" s="448"/>
      <c r="W617" s="458"/>
      <c r="X617" s="513"/>
      <c r="Y617" s="448"/>
      <c r="Z617" s="458"/>
      <c r="AA617" s="458"/>
      <c r="AB617" s="458"/>
      <c r="AC617" s="458"/>
      <c r="AD617" s="458"/>
      <c r="AE617" s="458"/>
      <c r="AF617" s="458"/>
      <c r="AG617" s="458"/>
      <c r="AH617" s="458"/>
      <c r="AI617" s="458"/>
      <c r="AJ617" s="458"/>
      <c r="AK617" s="458"/>
      <c r="AL617" s="458"/>
    </row>
    <row r="618">
      <c r="A618" s="447"/>
      <c r="B618" s="458"/>
      <c r="C618" s="458"/>
      <c r="D618" s="448"/>
      <c r="E618" s="458"/>
      <c r="F618" s="513"/>
      <c r="G618" s="448"/>
      <c r="H618" s="458"/>
      <c r="I618" s="514"/>
      <c r="J618" s="448"/>
      <c r="K618" s="458"/>
      <c r="L618" s="458"/>
      <c r="M618" s="448"/>
      <c r="N618" s="458"/>
      <c r="O618" s="458"/>
      <c r="P618" s="448"/>
      <c r="Q618" s="458"/>
      <c r="R618" s="458"/>
      <c r="S618" s="448"/>
      <c r="T618" s="458"/>
      <c r="U618" s="515"/>
      <c r="V618" s="448"/>
      <c r="W618" s="458"/>
      <c r="X618" s="513"/>
      <c r="Y618" s="448"/>
      <c r="Z618" s="458"/>
      <c r="AA618" s="458"/>
      <c r="AB618" s="458"/>
      <c r="AC618" s="458"/>
      <c r="AD618" s="458"/>
      <c r="AE618" s="458"/>
      <c r="AF618" s="458"/>
      <c r="AG618" s="458"/>
      <c r="AH618" s="458"/>
      <c r="AI618" s="458"/>
      <c r="AJ618" s="458"/>
      <c r="AK618" s="458"/>
      <c r="AL618" s="458"/>
    </row>
    <row r="619">
      <c r="A619" s="447"/>
      <c r="B619" s="458"/>
      <c r="C619" s="458"/>
      <c r="D619" s="448"/>
      <c r="E619" s="458"/>
      <c r="F619" s="513"/>
      <c r="G619" s="448"/>
      <c r="H619" s="458"/>
      <c r="I619" s="514"/>
      <c r="J619" s="448"/>
      <c r="K619" s="458"/>
      <c r="L619" s="458"/>
      <c r="M619" s="448"/>
      <c r="N619" s="458"/>
      <c r="O619" s="458"/>
      <c r="P619" s="448"/>
      <c r="Q619" s="458"/>
      <c r="R619" s="458"/>
      <c r="S619" s="448"/>
      <c r="T619" s="458"/>
      <c r="U619" s="515"/>
      <c r="V619" s="448"/>
      <c r="W619" s="458"/>
      <c r="X619" s="513"/>
      <c r="Y619" s="448"/>
      <c r="Z619" s="458"/>
      <c r="AA619" s="458"/>
      <c r="AB619" s="458"/>
      <c r="AC619" s="458"/>
      <c r="AD619" s="458"/>
      <c r="AE619" s="458"/>
      <c r="AF619" s="458"/>
      <c r="AG619" s="458"/>
      <c r="AH619" s="458"/>
      <c r="AI619" s="458"/>
      <c r="AJ619" s="458"/>
      <c r="AK619" s="458"/>
      <c r="AL619" s="458"/>
    </row>
    <row r="620">
      <c r="A620" s="447"/>
      <c r="B620" s="458"/>
      <c r="C620" s="458"/>
      <c r="D620" s="448"/>
      <c r="E620" s="458"/>
      <c r="F620" s="513"/>
      <c r="G620" s="448"/>
      <c r="H620" s="458"/>
      <c r="I620" s="514"/>
      <c r="J620" s="448"/>
      <c r="K620" s="458"/>
      <c r="L620" s="458"/>
      <c r="M620" s="448"/>
      <c r="N620" s="458"/>
      <c r="O620" s="458"/>
      <c r="P620" s="448"/>
      <c r="Q620" s="458"/>
      <c r="R620" s="458"/>
      <c r="S620" s="448"/>
      <c r="T620" s="458"/>
      <c r="U620" s="515"/>
      <c r="V620" s="448"/>
      <c r="W620" s="458"/>
      <c r="X620" s="513"/>
      <c r="Y620" s="448"/>
      <c r="Z620" s="458"/>
      <c r="AA620" s="458"/>
      <c r="AB620" s="458"/>
      <c r="AC620" s="458"/>
      <c r="AD620" s="458"/>
      <c r="AE620" s="458"/>
      <c r="AF620" s="458"/>
      <c r="AG620" s="458"/>
      <c r="AH620" s="458"/>
      <c r="AI620" s="458"/>
      <c r="AJ620" s="458"/>
      <c r="AK620" s="458"/>
      <c r="AL620" s="458"/>
    </row>
    <row r="621">
      <c r="A621" s="447"/>
      <c r="B621" s="458"/>
      <c r="C621" s="458"/>
      <c r="D621" s="448"/>
      <c r="E621" s="458"/>
      <c r="F621" s="513"/>
      <c r="G621" s="448"/>
      <c r="H621" s="458"/>
      <c r="I621" s="514"/>
      <c r="J621" s="448"/>
      <c r="K621" s="458"/>
      <c r="L621" s="458"/>
      <c r="M621" s="448"/>
      <c r="N621" s="458"/>
      <c r="O621" s="458"/>
      <c r="P621" s="448"/>
      <c r="Q621" s="458"/>
      <c r="R621" s="458"/>
      <c r="S621" s="448"/>
      <c r="T621" s="458"/>
      <c r="U621" s="515"/>
      <c r="V621" s="448"/>
      <c r="W621" s="458"/>
      <c r="X621" s="513"/>
      <c r="Y621" s="448"/>
      <c r="Z621" s="458"/>
      <c r="AA621" s="458"/>
      <c r="AB621" s="458"/>
      <c r="AC621" s="458"/>
      <c r="AD621" s="458"/>
      <c r="AE621" s="458"/>
      <c r="AF621" s="458"/>
      <c r="AG621" s="458"/>
      <c r="AH621" s="458"/>
      <c r="AI621" s="458"/>
      <c r="AJ621" s="458"/>
      <c r="AK621" s="458"/>
      <c r="AL621" s="458"/>
    </row>
    <row r="622">
      <c r="A622" s="447"/>
      <c r="B622" s="458"/>
      <c r="C622" s="458"/>
      <c r="D622" s="448"/>
      <c r="E622" s="458"/>
      <c r="F622" s="513"/>
      <c r="G622" s="448"/>
      <c r="H622" s="458"/>
      <c r="I622" s="514"/>
      <c r="J622" s="448"/>
      <c r="K622" s="458"/>
      <c r="L622" s="458"/>
      <c r="M622" s="448"/>
      <c r="N622" s="458"/>
      <c r="O622" s="458"/>
      <c r="P622" s="448"/>
      <c r="Q622" s="458"/>
      <c r="R622" s="458"/>
      <c r="S622" s="448"/>
      <c r="T622" s="458"/>
      <c r="U622" s="515"/>
      <c r="V622" s="448"/>
      <c r="W622" s="458"/>
      <c r="X622" s="513"/>
      <c r="Y622" s="448"/>
      <c r="Z622" s="458"/>
      <c r="AA622" s="458"/>
      <c r="AB622" s="458"/>
      <c r="AC622" s="458"/>
      <c r="AD622" s="458"/>
      <c r="AE622" s="458"/>
      <c r="AF622" s="458"/>
      <c r="AG622" s="458"/>
      <c r="AH622" s="458"/>
      <c r="AI622" s="458"/>
      <c r="AJ622" s="458"/>
      <c r="AK622" s="458"/>
      <c r="AL622" s="458"/>
    </row>
    <row r="623">
      <c r="A623" s="447"/>
      <c r="B623" s="458"/>
      <c r="C623" s="458"/>
      <c r="D623" s="448"/>
      <c r="E623" s="458"/>
      <c r="F623" s="513"/>
      <c r="G623" s="448"/>
      <c r="H623" s="458"/>
      <c r="I623" s="514"/>
      <c r="J623" s="448"/>
      <c r="K623" s="458"/>
      <c r="L623" s="458"/>
      <c r="M623" s="448"/>
      <c r="N623" s="458"/>
      <c r="O623" s="458"/>
      <c r="P623" s="448"/>
      <c r="Q623" s="458"/>
      <c r="R623" s="458"/>
      <c r="S623" s="448"/>
      <c r="T623" s="458"/>
      <c r="U623" s="515"/>
      <c r="V623" s="448"/>
      <c r="W623" s="458"/>
      <c r="X623" s="513"/>
      <c r="Y623" s="448"/>
      <c r="Z623" s="458"/>
      <c r="AA623" s="458"/>
      <c r="AB623" s="458"/>
      <c r="AC623" s="458"/>
      <c r="AD623" s="458"/>
      <c r="AE623" s="458"/>
      <c r="AF623" s="458"/>
      <c r="AG623" s="458"/>
      <c r="AH623" s="458"/>
      <c r="AI623" s="458"/>
      <c r="AJ623" s="458"/>
      <c r="AK623" s="458"/>
      <c r="AL623" s="458"/>
    </row>
    <row r="624">
      <c r="A624" s="447"/>
      <c r="B624" s="458"/>
      <c r="C624" s="458"/>
      <c r="D624" s="448"/>
      <c r="E624" s="458"/>
      <c r="F624" s="513"/>
      <c r="G624" s="448"/>
      <c r="H624" s="458"/>
      <c r="I624" s="514"/>
      <c r="J624" s="448"/>
      <c r="K624" s="458"/>
      <c r="L624" s="458"/>
      <c r="M624" s="448"/>
      <c r="N624" s="458"/>
      <c r="O624" s="458"/>
      <c r="P624" s="448"/>
      <c r="Q624" s="458"/>
      <c r="R624" s="458"/>
      <c r="S624" s="448"/>
      <c r="T624" s="458"/>
      <c r="U624" s="515"/>
      <c r="V624" s="448"/>
      <c r="W624" s="458"/>
      <c r="X624" s="513"/>
      <c r="Y624" s="448"/>
      <c r="Z624" s="458"/>
      <c r="AA624" s="458"/>
      <c r="AB624" s="458"/>
      <c r="AC624" s="458"/>
      <c r="AD624" s="458"/>
      <c r="AE624" s="458"/>
      <c r="AF624" s="458"/>
      <c r="AG624" s="458"/>
      <c r="AH624" s="458"/>
      <c r="AI624" s="458"/>
      <c r="AJ624" s="458"/>
      <c r="AK624" s="458"/>
      <c r="AL624" s="458"/>
    </row>
    <row r="625">
      <c r="A625" s="447"/>
      <c r="B625" s="458"/>
      <c r="C625" s="458"/>
      <c r="D625" s="448"/>
      <c r="E625" s="458"/>
      <c r="F625" s="513"/>
      <c r="G625" s="448"/>
      <c r="H625" s="458"/>
      <c r="I625" s="514"/>
      <c r="J625" s="448"/>
      <c r="K625" s="458"/>
      <c r="L625" s="458"/>
      <c r="M625" s="448"/>
      <c r="N625" s="458"/>
      <c r="O625" s="458"/>
      <c r="P625" s="448"/>
      <c r="Q625" s="458"/>
      <c r="R625" s="458"/>
      <c r="S625" s="448"/>
      <c r="T625" s="458"/>
      <c r="U625" s="515"/>
      <c r="V625" s="448"/>
      <c r="W625" s="458"/>
      <c r="X625" s="513"/>
      <c r="Y625" s="448"/>
      <c r="Z625" s="458"/>
      <c r="AA625" s="458"/>
      <c r="AB625" s="458"/>
      <c r="AC625" s="458"/>
      <c r="AD625" s="458"/>
      <c r="AE625" s="458"/>
      <c r="AF625" s="458"/>
      <c r="AG625" s="458"/>
      <c r="AH625" s="458"/>
      <c r="AI625" s="458"/>
      <c r="AJ625" s="458"/>
      <c r="AK625" s="458"/>
      <c r="AL625" s="458"/>
    </row>
    <row r="626">
      <c r="A626" s="447"/>
      <c r="B626" s="458"/>
      <c r="C626" s="458"/>
      <c r="D626" s="448"/>
      <c r="E626" s="458"/>
      <c r="F626" s="513"/>
      <c r="G626" s="448"/>
      <c r="H626" s="458"/>
      <c r="I626" s="514"/>
      <c r="J626" s="448"/>
      <c r="K626" s="458"/>
      <c r="L626" s="458"/>
      <c r="M626" s="448"/>
      <c r="N626" s="458"/>
      <c r="O626" s="458"/>
      <c r="P626" s="448"/>
      <c r="Q626" s="458"/>
      <c r="R626" s="458"/>
      <c r="S626" s="448"/>
      <c r="T626" s="458"/>
      <c r="U626" s="515"/>
      <c r="V626" s="448"/>
      <c r="W626" s="458"/>
      <c r="X626" s="513"/>
      <c r="Y626" s="448"/>
      <c r="Z626" s="458"/>
      <c r="AA626" s="458"/>
      <c r="AB626" s="458"/>
      <c r="AC626" s="458"/>
      <c r="AD626" s="458"/>
      <c r="AE626" s="458"/>
      <c r="AF626" s="458"/>
      <c r="AG626" s="458"/>
      <c r="AH626" s="458"/>
      <c r="AI626" s="458"/>
      <c r="AJ626" s="458"/>
      <c r="AK626" s="458"/>
      <c r="AL626" s="458"/>
    </row>
    <row r="627">
      <c r="A627" s="447"/>
      <c r="B627" s="458"/>
      <c r="C627" s="458"/>
      <c r="D627" s="448"/>
      <c r="E627" s="458"/>
      <c r="F627" s="513"/>
      <c r="G627" s="448"/>
      <c r="H627" s="458"/>
      <c r="I627" s="514"/>
      <c r="J627" s="448"/>
      <c r="K627" s="458"/>
      <c r="L627" s="458"/>
      <c r="M627" s="448"/>
      <c r="N627" s="458"/>
      <c r="O627" s="458"/>
      <c r="P627" s="448"/>
      <c r="Q627" s="458"/>
      <c r="R627" s="458"/>
      <c r="S627" s="448"/>
      <c r="T627" s="458"/>
      <c r="U627" s="515"/>
      <c r="V627" s="448"/>
      <c r="W627" s="458"/>
      <c r="X627" s="513"/>
      <c r="Y627" s="448"/>
      <c r="Z627" s="458"/>
      <c r="AA627" s="458"/>
      <c r="AB627" s="458"/>
      <c r="AC627" s="458"/>
      <c r="AD627" s="458"/>
      <c r="AE627" s="458"/>
      <c r="AF627" s="458"/>
      <c r="AG627" s="458"/>
      <c r="AH627" s="458"/>
      <c r="AI627" s="458"/>
      <c r="AJ627" s="458"/>
      <c r="AK627" s="458"/>
      <c r="AL627" s="458"/>
    </row>
    <row r="628">
      <c r="A628" s="447"/>
      <c r="B628" s="458"/>
      <c r="C628" s="458"/>
      <c r="D628" s="448"/>
      <c r="E628" s="458"/>
      <c r="F628" s="513"/>
      <c r="G628" s="448"/>
      <c r="H628" s="458"/>
      <c r="I628" s="514"/>
      <c r="J628" s="448"/>
      <c r="K628" s="458"/>
      <c r="L628" s="458"/>
      <c r="M628" s="448"/>
      <c r="N628" s="458"/>
      <c r="O628" s="458"/>
      <c r="P628" s="448"/>
      <c r="Q628" s="458"/>
      <c r="R628" s="458"/>
      <c r="S628" s="448"/>
      <c r="T628" s="458"/>
      <c r="U628" s="515"/>
      <c r="V628" s="448"/>
      <c r="W628" s="458"/>
      <c r="X628" s="513"/>
      <c r="Y628" s="448"/>
      <c r="Z628" s="458"/>
      <c r="AA628" s="458"/>
      <c r="AB628" s="458"/>
      <c r="AC628" s="458"/>
      <c r="AD628" s="458"/>
      <c r="AE628" s="458"/>
      <c r="AF628" s="458"/>
      <c r="AG628" s="458"/>
      <c r="AH628" s="458"/>
      <c r="AI628" s="458"/>
      <c r="AJ628" s="458"/>
      <c r="AK628" s="458"/>
      <c r="AL628" s="458"/>
    </row>
    <row r="629">
      <c r="A629" s="447"/>
      <c r="B629" s="458"/>
      <c r="C629" s="458"/>
      <c r="D629" s="448"/>
      <c r="E629" s="458"/>
      <c r="F629" s="513"/>
      <c r="G629" s="448"/>
      <c r="H629" s="458"/>
      <c r="I629" s="514"/>
      <c r="J629" s="448"/>
      <c r="K629" s="458"/>
      <c r="L629" s="458"/>
      <c r="M629" s="448"/>
      <c r="N629" s="458"/>
      <c r="O629" s="458"/>
      <c r="P629" s="448"/>
      <c r="Q629" s="458"/>
      <c r="R629" s="458"/>
      <c r="S629" s="448"/>
      <c r="T629" s="458"/>
      <c r="U629" s="515"/>
      <c r="V629" s="448"/>
      <c r="W629" s="458"/>
      <c r="X629" s="513"/>
      <c r="Y629" s="448"/>
      <c r="Z629" s="458"/>
      <c r="AA629" s="458"/>
      <c r="AB629" s="458"/>
      <c r="AC629" s="458"/>
      <c r="AD629" s="458"/>
      <c r="AE629" s="458"/>
      <c r="AF629" s="458"/>
      <c r="AG629" s="458"/>
      <c r="AH629" s="458"/>
      <c r="AI629" s="458"/>
      <c r="AJ629" s="458"/>
      <c r="AK629" s="458"/>
      <c r="AL629" s="458"/>
    </row>
    <row r="630">
      <c r="A630" s="447"/>
      <c r="B630" s="458"/>
      <c r="C630" s="458"/>
      <c r="D630" s="448"/>
      <c r="E630" s="458"/>
      <c r="F630" s="513"/>
      <c r="G630" s="448"/>
      <c r="H630" s="458"/>
      <c r="I630" s="514"/>
      <c r="J630" s="448"/>
      <c r="K630" s="458"/>
      <c r="L630" s="458"/>
      <c r="M630" s="448"/>
      <c r="N630" s="458"/>
      <c r="O630" s="458"/>
      <c r="P630" s="448"/>
      <c r="Q630" s="458"/>
      <c r="R630" s="458"/>
      <c r="S630" s="448"/>
      <c r="T630" s="458"/>
      <c r="U630" s="515"/>
      <c r="V630" s="448"/>
      <c r="W630" s="458"/>
      <c r="X630" s="513"/>
      <c r="Y630" s="448"/>
      <c r="Z630" s="458"/>
      <c r="AA630" s="458"/>
      <c r="AB630" s="458"/>
      <c r="AC630" s="458"/>
      <c r="AD630" s="458"/>
      <c r="AE630" s="458"/>
      <c r="AF630" s="458"/>
      <c r="AG630" s="458"/>
      <c r="AH630" s="458"/>
      <c r="AI630" s="458"/>
      <c r="AJ630" s="458"/>
      <c r="AK630" s="458"/>
      <c r="AL630" s="458"/>
    </row>
    <row r="631">
      <c r="A631" s="447"/>
      <c r="B631" s="458"/>
      <c r="C631" s="458"/>
      <c r="D631" s="448"/>
      <c r="E631" s="458"/>
      <c r="F631" s="513"/>
      <c r="G631" s="448"/>
      <c r="H631" s="458"/>
      <c r="I631" s="514"/>
      <c r="J631" s="448"/>
      <c r="K631" s="458"/>
      <c r="L631" s="458"/>
      <c r="M631" s="448"/>
      <c r="N631" s="458"/>
      <c r="O631" s="458"/>
      <c r="P631" s="448"/>
      <c r="Q631" s="458"/>
      <c r="R631" s="458"/>
      <c r="S631" s="448"/>
      <c r="T631" s="458"/>
      <c r="U631" s="515"/>
      <c r="V631" s="448"/>
      <c r="W631" s="458"/>
      <c r="X631" s="513"/>
      <c r="Y631" s="448"/>
      <c r="Z631" s="458"/>
      <c r="AA631" s="458"/>
      <c r="AB631" s="458"/>
      <c r="AC631" s="458"/>
      <c r="AD631" s="458"/>
      <c r="AE631" s="458"/>
      <c r="AF631" s="458"/>
      <c r="AG631" s="458"/>
      <c r="AH631" s="458"/>
      <c r="AI631" s="458"/>
      <c r="AJ631" s="458"/>
      <c r="AK631" s="458"/>
      <c r="AL631" s="458"/>
    </row>
    <row r="632">
      <c r="A632" s="447"/>
      <c r="B632" s="458"/>
      <c r="C632" s="458"/>
      <c r="D632" s="448"/>
      <c r="E632" s="458"/>
      <c r="F632" s="513"/>
      <c r="G632" s="448"/>
      <c r="H632" s="458"/>
      <c r="I632" s="514"/>
      <c r="J632" s="448"/>
      <c r="K632" s="458"/>
      <c r="L632" s="458"/>
      <c r="M632" s="448"/>
      <c r="N632" s="458"/>
      <c r="O632" s="458"/>
      <c r="P632" s="448"/>
      <c r="Q632" s="458"/>
      <c r="R632" s="458"/>
      <c r="S632" s="448"/>
      <c r="T632" s="458"/>
      <c r="U632" s="515"/>
      <c r="V632" s="448"/>
      <c r="W632" s="458"/>
      <c r="X632" s="513"/>
      <c r="Y632" s="448"/>
      <c r="Z632" s="458"/>
      <c r="AA632" s="458"/>
      <c r="AB632" s="458"/>
      <c r="AC632" s="458"/>
      <c r="AD632" s="458"/>
      <c r="AE632" s="458"/>
      <c r="AF632" s="458"/>
      <c r="AG632" s="458"/>
      <c r="AH632" s="458"/>
      <c r="AI632" s="458"/>
      <c r="AJ632" s="458"/>
      <c r="AK632" s="458"/>
      <c r="AL632" s="458"/>
    </row>
    <row r="633">
      <c r="A633" s="447"/>
      <c r="B633" s="458"/>
      <c r="C633" s="458"/>
      <c r="D633" s="448"/>
      <c r="E633" s="458"/>
      <c r="F633" s="513"/>
      <c r="G633" s="448"/>
      <c r="H633" s="458"/>
      <c r="I633" s="514"/>
      <c r="J633" s="448"/>
      <c r="K633" s="458"/>
      <c r="L633" s="458"/>
      <c r="M633" s="448"/>
      <c r="N633" s="458"/>
      <c r="O633" s="458"/>
      <c r="P633" s="448"/>
      <c r="Q633" s="458"/>
      <c r="R633" s="458"/>
      <c r="S633" s="448"/>
      <c r="T633" s="458"/>
      <c r="U633" s="515"/>
      <c r="V633" s="448"/>
      <c r="W633" s="458"/>
      <c r="X633" s="513"/>
      <c r="Y633" s="448"/>
      <c r="Z633" s="458"/>
      <c r="AA633" s="458"/>
      <c r="AB633" s="458"/>
      <c r="AC633" s="458"/>
      <c r="AD633" s="458"/>
      <c r="AE633" s="458"/>
      <c r="AF633" s="458"/>
      <c r="AG633" s="458"/>
      <c r="AH633" s="458"/>
      <c r="AI633" s="458"/>
      <c r="AJ633" s="458"/>
      <c r="AK633" s="458"/>
      <c r="AL633" s="458"/>
    </row>
    <row r="634">
      <c r="A634" s="447"/>
      <c r="B634" s="458"/>
      <c r="C634" s="458"/>
      <c r="D634" s="448"/>
      <c r="E634" s="458"/>
      <c r="F634" s="513"/>
      <c r="G634" s="448"/>
      <c r="H634" s="458"/>
      <c r="I634" s="514"/>
      <c r="J634" s="448"/>
      <c r="K634" s="458"/>
      <c r="L634" s="458"/>
      <c r="M634" s="448"/>
      <c r="N634" s="458"/>
      <c r="O634" s="458"/>
      <c r="P634" s="448"/>
      <c r="Q634" s="458"/>
      <c r="R634" s="458"/>
      <c r="S634" s="448"/>
      <c r="T634" s="458"/>
      <c r="U634" s="515"/>
      <c r="V634" s="448"/>
      <c r="W634" s="458"/>
      <c r="X634" s="513"/>
      <c r="Y634" s="448"/>
      <c r="Z634" s="458"/>
      <c r="AA634" s="458"/>
      <c r="AB634" s="458"/>
      <c r="AC634" s="458"/>
      <c r="AD634" s="458"/>
      <c r="AE634" s="458"/>
      <c r="AF634" s="458"/>
      <c r="AG634" s="458"/>
      <c r="AH634" s="458"/>
      <c r="AI634" s="458"/>
      <c r="AJ634" s="458"/>
      <c r="AK634" s="458"/>
      <c r="AL634" s="458"/>
    </row>
    <row r="635">
      <c r="A635" s="447"/>
      <c r="B635" s="458"/>
      <c r="C635" s="458"/>
      <c r="D635" s="448"/>
      <c r="E635" s="458"/>
      <c r="F635" s="513"/>
      <c r="G635" s="448"/>
      <c r="H635" s="458"/>
      <c r="I635" s="514"/>
      <c r="J635" s="448"/>
      <c r="K635" s="458"/>
      <c r="L635" s="458"/>
      <c r="M635" s="448"/>
      <c r="N635" s="458"/>
      <c r="O635" s="458"/>
      <c r="P635" s="448"/>
      <c r="Q635" s="458"/>
      <c r="R635" s="458"/>
      <c r="S635" s="448"/>
      <c r="T635" s="458"/>
      <c r="U635" s="515"/>
      <c r="V635" s="448"/>
      <c r="W635" s="458"/>
      <c r="X635" s="513"/>
      <c r="Y635" s="448"/>
      <c r="Z635" s="458"/>
      <c r="AA635" s="458"/>
      <c r="AB635" s="458"/>
      <c r="AC635" s="458"/>
      <c r="AD635" s="458"/>
      <c r="AE635" s="458"/>
      <c r="AF635" s="458"/>
      <c r="AG635" s="458"/>
      <c r="AH635" s="458"/>
      <c r="AI635" s="458"/>
      <c r="AJ635" s="458"/>
      <c r="AK635" s="458"/>
      <c r="AL635" s="458"/>
    </row>
    <row r="636">
      <c r="A636" s="447"/>
      <c r="B636" s="458"/>
      <c r="C636" s="458"/>
      <c r="D636" s="448"/>
      <c r="E636" s="458"/>
      <c r="F636" s="513"/>
      <c r="G636" s="448"/>
      <c r="H636" s="458"/>
      <c r="I636" s="514"/>
      <c r="J636" s="448"/>
      <c r="K636" s="458"/>
      <c r="L636" s="458"/>
      <c r="M636" s="448"/>
      <c r="N636" s="458"/>
      <c r="O636" s="458"/>
      <c r="P636" s="448"/>
      <c r="Q636" s="458"/>
      <c r="R636" s="458"/>
      <c r="S636" s="448"/>
      <c r="T636" s="458"/>
      <c r="U636" s="515"/>
      <c r="V636" s="448"/>
      <c r="W636" s="458"/>
      <c r="X636" s="513"/>
      <c r="Y636" s="448"/>
      <c r="Z636" s="458"/>
      <c r="AA636" s="458"/>
      <c r="AB636" s="458"/>
      <c r="AC636" s="458"/>
      <c r="AD636" s="458"/>
      <c r="AE636" s="458"/>
      <c r="AF636" s="458"/>
      <c r="AG636" s="458"/>
      <c r="AH636" s="458"/>
      <c r="AI636" s="458"/>
      <c r="AJ636" s="458"/>
      <c r="AK636" s="458"/>
      <c r="AL636" s="458"/>
    </row>
    <row r="637">
      <c r="A637" s="447"/>
      <c r="B637" s="458"/>
      <c r="C637" s="458"/>
      <c r="D637" s="448"/>
      <c r="E637" s="458"/>
      <c r="F637" s="513"/>
      <c r="G637" s="448"/>
      <c r="H637" s="458"/>
      <c r="I637" s="514"/>
      <c r="J637" s="448"/>
      <c r="K637" s="458"/>
      <c r="L637" s="458"/>
      <c r="M637" s="448"/>
      <c r="N637" s="458"/>
      <c r="O637" s="458"/>
      <c r="P637" s="448"/>
      <c r="Q637" s="458"/>
      <c r="R637" s="458"/>
      <c r="S637" s="448"/>
      <c r="T637" s="458"/>
      <c r="U637" s="515"/>
      <c r="V637" s="448"/>
      <c r="W637" s="458"/>
      <c r="X637" s="513"/>
      <c r="Y637" s="448"/>
      <c r="Z637" s="458"/>
      <c r="AA637" s="458"/>
      <c r="AB637" s="458"/>
      <c r="AC637" s="458"/>
      <c r="AD637" s="458"/>
      <c r="AE637" s="458"/>
      <c r="AF637" s="458"/>
      <c r="AG637" s="458"/>
      <c r="AH637" s="458"/>
      <c r="AI637" s="458"/>
      <c r="AJ637" s="458"/>
      <c r="AK637" s="458"/>
      <c r="AL637" s="458"/>
    </row>
    <row r="638">
      <c r="A638" s="447"/>
      <c r="B638" s="458"/>
      <c r="C638" s="458"/>
      <c r="D638" s="448"/>
      <c r="E638" s="458"/>
      <c r="F638" s="513"/>
      <c r="G638" s="448"/>
      <c r="H638" s="458"/>
      <c r="I638" s="514"/>
      <c r="J638" s="448"/>
      <c r="K638" s="458"/>
      <c r="L638" s="458"/>
      <c r="M638" s="448"/>
      <c r="N638" s="458"/>
      <c r="O638" s="458"/>
      <c r="P638" s="448"/>
      <c r="Q638" s="458"/>
      <c r="R638" s="458"/>
      <c r="S638" s="448"/>
      <c r="T638" s="458"/>
      <c r="U638" s="515"/>
      <c r="V638" s="448"/>
      <c r="W638" s="458"/>
      <c r="X638" s="513"/>
      <c r="Y638" s="448"/>
      <c r="Z638" s="458"/>
      <c r="AA638" s="458"/>
      <c r="AB638" s="458"/>
      <c r="AC638" s="458"/>
      <c r="AD638" s="458"/>
      <c r="AE638" s="458"/>
      <c r="AF638" s="458"/>
      <c r="AG638" s="458"/>
      <c r="AH638" s="458"/>
      <c r="AI638" s="458"/>
      <c r="AJ638" s="458"/>
      <c r="AK638" s="458"/>
      <c r="AL638" s="458"/>
    </row>
    <row r="639">
      <c r="A639" s="447"/>
      <c r="B639" s="458"/>
      <c r="C639" s="458"/>
      <c r="D639" s="448"/>
      <c r="E639" s="458"/>
      <c r="F639" s="513"/>
      <c r="G639" s="448"/>
      <c r="H639" s="458"/>
      <c r="I639" s="514"/>
      <c r="J639" s="448"/>
      <c r="K639" s="458"/>
      <c r="L639" s="458"/>
      <c r="M639" s="448"/>
      <c r="N639" s="458"/>
      <c r="O639" s="458"/>
      <c r="P639" s="448"/>
      <c r="Q639" s="458"/>
      <c r="R639" s="458"/>
      <c r="S639" s="448"/>
      <c r="T639" s="458"/>
      <c r="U639" s="515"/>
      <c r="V639" s="448"/>
      <c r="W639" s="458"/>
      <c r="X639" s="513"/>
      <c r="Y639" s="448"/>
      <c r="Z639" s="458"/>
      <c r="AA639" s="458"/>
      <c r="AB639" s="458"/>
      <c r="AC639" s="458"/>
      <c r="AD639" s="458"/>
      <c r="AE639" s="458"/>
      <c r="AF639" s="458"/>
      <c r="AG639" s="458"/>
      <c r="AH639" s="458"/>
      <c r="AI639" s="458"/>
      <c r="AJ639" s="458"/>
      <c r="AK639" s="458"/>
      <c r="AL639" s="458"/>
    </row>
    <row r="640">
      <c r="A640" s="447"/>
      <c r="B640" s="458"/>
      <c r="C640" s="458"/>
      <c r="D640" s="448"/>
      <c r="E640" s="458"/>
      <c r="F640" s="513"/>
      <c r="G640" s="448"/>
      <c r="H640" s="458"/>
      <c r="I640" s="514"/>
      <c r="J640" s="448"/>
      <c r="K640" s="458"/>
      <c r="L640" s="458"/>
      <c r="M640" s="448"/>
      <c r="N640" s="458"/>
      <c r="O640" s="458"/>
      <c r="P640" s="448"/>
      <c r="Q640" s="458"/>
      <c r="R640" s="458"/>
      <c r="S640" s="448"/>
      <c r="T640" s="458"/>
      <c r="U640" s="515"/>
      <c r="V640" s="448"/>
      <c r="W640" s="458"/>
      <c r="X640" s="513"/>
      <c r="Y640" s="448"/>
      <c r="Z640" s="458"/>
      <c r="AA640" s="458"/>
      <c r="AB640" s="458"/>
      <c r="AC640" s="458"/>
      <c r="AD640" s="458"/>
      <c r="AE640" s="458"/>
      <c r="AF640" s="458"/>
      <c r="AG640" s="458"/>
      <c r="AH640" s="458"/>
      <c r="AI640" s="458"/>
      <c r="AJ640" s="458"/>
      <c r="AK640" s="458"/>
      <c r="AL640" s="458"/>
    </row>
    <row r="641">
      <c r="A641" s="447"/>
      <c r="B641" s="458"/>
      <c r="C641" s="458"/>
      <c r="D641" s="448"/>
      <c r="E641" s="458"/>
      <c r="F641" s="513"/>
      <c r="G641" s="448"/>
      <c r="H641" s="458"/>
      <c r="I641" s="514"/>
      <c r="J641" s="448"/>
      <c r="K641" s="458"/>
      <c r="L641" s="458"/>
      <c r="M641" s="448"/>
      <c r="N641" s="458"/>
      <c r="O641" s="458"/>
      <c r="P641" s="448"/>
      <c r="Q641" s="458"/>
      <c r="R641" s="458"/>
      <c r="S641" s="448"/>
      <c r="T641" s="458"/>
      <c r="U641" s="515"/>
      <c r="V641" s="448"/>
      <c r="W641" s="458"/>
      <c r="X641" s="513"/>
      <c r="Y641" s="448"/>
      <c r="Z641" s="458"/>
      <c r="AA641" s="458"/>
      <c r="AB641" s="458"/>
      <c r="AC641" s="458"/>
      <c r="AD641" s="458"/>
      <c r="AE641" s="458"/>
      <c r="AF641" s="458"/>
      <c r="AG641" s="458"/>
      <c r="AH641" s="458"/>
      <c r="AI641" s="458"/>
      <c r="AJ641" s="458"/>
      <c r="AK641" s="458"/>
      <c r="AL641" s="458"/>
    </row>
    <row r="642">
      <c r="A642" s="447"/>
      <c r="B642" s="458"/>
      <c r="C642" s="458"/>
      <c r="D642" s="448"/>
      <c r="E642" s="458"/>
      <c r="F642" s="513"/>
      <c r="G642" s="448"/>
      <c r="H642" s="458"/>
      <c r="I642" s="514"/>
      <c r="J642" s="448"/>
      <c r="K642" s="458"/>
      <c r="L642" s="458"/>
      <c r="M642" s="448"/>
      <c r="N642" s="458"/>
      <c r="O642" s="458"/>
      <c r="P642" s="448"/>
      <c r="Q642" s="458"/>
      <c r="R642" s="458"/>
      <c r="S642" s="448"/>
      <c r="T642" s="458"/>
      <c r="U642" s="515"/>
      <c r="V642" s="448"/>
      <c r="W642" s="458"/>
      <c r="X642" s="513"/>
      <c r="Y642" s="448"/>
      <c r="Z642" s="458"/>
      <c r="AA642" s="458"/>
      <c r="AB642" s="458"/>
      <c r="AC642" s="458"/>
      <c r="AD642" s="458"/>
      <c r="AE642" s="458"/>
      <c r="AF642" s="458"/>
      <c r="AG642" s="458"/>
      <c r="AH642" s="458"/>
      <c r="AI642" s="458"/>
      <c r="AJ642" s="458"/>
      <c r="AK642" s="458"/>
      <c r="AL642" s="458"/>
    </row>
    <row r="643">
      <c r="A643" s="447"/>
      <c r="B643" s="458"/>
      <c r="C643" s="458"/>
      <c r="D643" s="448"/>
      <c r="E643" s="458"/>
      <c r="F643" s="513"/>
      <c r="G643" s="448"/>
      <c r="H643" s="458"/>
      <c r="I643" s="514"/>
      <c r="J643" s="448"/>
      <c r="K643" s="458"/>
      <c r="L643" s="458"/>
      <c r="M643" s="448"/>
      <c r="N643" s="458"/>
      <c r="O643" s="458"/>
      <c r="P643" s="448"/>
      <c r="Q643" s="458"/>
      <c r="R643" s="458"/>
      <c r="S643" s="448"/>
      <c r="T643" s="458"/>
      <c r="U643" s="515"/>
      <c r="V643" s="448"/>
      <c r="W643" s="458"/>
      <c r="X643" s="513"/>
      <c r="Y643" s="448"/>
      <c r="Z643" s="458"/>
      <c r="AA643" s="458"/>
      <c r="AB643" s="458"/>
      <c r="AC643" s="458"/>
      <c r="AD643" s="458"/>
      <c r="AE643" s="458"/>
      <c r="AF643" s="458"/>
      <c r="AG643" s="458"/>
      <c r="AH643" s="458"/>
      <c r="AI643" s="458"/>
      <c r="AJ643" s="458"/>
      <c r="AK643" s="458"/>
      <c r="AL643" s="458"/>
    </row>
    <row r="644">
      <c r="A644" s="447"/>
      <c r="B644" s="458"/>
      <c r="C644" s="458"/>
      <c r="D644" s="448"/>
      <c r="E644" s="458"/>
      <c r="F644" s="513"/>
      <c r="G644" s="448"/>
      <c r="H644" s="458"/>
      <c r="I644" s="514"/>
      <c r="J644" s="448"/>
      <c r="K644" s="458"/>
      <c r="L644" s="458"/>
      <c r="M644" s="448"/>
      <c r="N644" s="458"/>
      <c r="O644" s="458"/>
      <c r="P644" s="448"/>
      <c r="Q644" s="458"/>
      <c r="R644" s="458"/>
      <c r="S644" s="448"/>
      <c r="T644" s="458"/>
      <c r="U644" s="515"/>
      <c r="V644" s="448"/>
      <c r="W644" s="458"/>
      <c r="X644" s="513"/>
      <c r="Y644" s="448"/>
      <c r="Z644" s="458"/>
      <c r="AA644" s="458"/>
      <c r="AB644" s="458"/>
      <c r="AC644" s="458"/>
      <c r="AD644" s="458"/>
      <c r="AE644" s="458"/>
      <c r="AF644" s="458"/>
      <c r="AG644" s="458"/>
      <c r="AH644" s="458"/>
      <c r="AI644" s="458"/>
      <c r="AJ644" s="458"/>
      <c r="AK644" s="458"/>
      <c r="AL644" s="458"/>
    </row>
    <row r="645">
      <c r="A645" s="447"/>
      <c r="B645" s="458"/>
      <c r="C645" s="458"/>
      <c r="D645" s="448"/>
      <c r="E645" s="458"/>
      <c r="F645" s="513"/>
      <c r="G645" s="448"/>
      <c r="H645" s="458"/>
      <c r="I645" s="514"/>
      <c r="J645" s="448"/>
      <c r="K645" s="458"/>
      <c r="L645" s="458"/>
      <c r="M645" s="448"/>
      <c r="N645" s="458"/>
      <c r="O645" s="458"/>
      <c r="P645" s="448"/>
      <c r="Q645" s="458"/>
      <c r="R645" s="458"/>
      <c r="S645" s="448"/>
      <c r="T645" s="458"/>
      <c r="U645" s="515"/>
      <c r="V645" s="448"/>
      <c r="W645" s="458"/>
      <c r="X645" s="513"/>
      <c r="Y645" s="448"/>
      <c r="Z645" s="458"/>
      <c r="AA645" s="458"/>
      <c r="AB645" s="458"/>
      <c r="AC645" s="458"/>
      <c r="AD645" s="458"/>
      <c r="AE645" s="458"/>
      <c r="AF645" s="458"/>
      <c r="AG645" s="458"/>
      <c r="AH645" s="458"/>
      <c r="AI645" s="458"/>
      <c r="AJ645" s="458"/>
      <c r="AK645" s="458"/>
      <c r="AL645" s="458"/>
    </row>
    <row r="646">
      <c r="A646" s="447"/>
      <c r="B646" s="458"/>
      <c r="C646" s="458"/>
      <c r="D646" s="448"/>
      <c r="E646" s="458"/>
      <c r="F646" s="513"/>
      <c r="G646" s="448"/>
      <c r="H646" s="458"/>
      <c r="I646" s="514"/>
      <c r="J646" s="448"/>
      <c r="K646" s="458"/>
      <c r="L646" s="458"/>
      <c r="M646" s="448"/>
      <c r="N646" s="458"/>
      <c r="O646" s="458"/>
      <c r="P646" s="448"/>
      <c r="Q646" s="458"/>
      <c r="R646" s="458"/>
      <c r="S646" s="448"/>
      <c r="T646" s="458"/>
      <c r="U646" s="515"/>
      <c r="V646" s="448"/>
      <c r="W646" s="458"/>
      <c r="X646" s="513"/>
      <c r="Y646" s="448"/>
      <c r="Z646" s="458"/>
      <c r="AA646" s="458"/>
      <c r="AB646" s="458"/>
      <c r="AC646" s="458"/>
      <c r="AD646" s="458"/>
      <c r="AE646" s="458"/>
      <c r="AF646" s="458"/>
      <c r="AG646" s="458"/>
      <c r="AH646" s="458"/>
      <c r="AI646" s="458"/>
      <c r="AJ646" s="458"/>
      <c r="AK646" s="458"/>
      <c r="AL646" s="458"/>
    </row>
    <row r="647">
      <c r="A647" s="447"/>
      <c r="B647" s="458"/>
      <c r="C647" s="458"/>
      <c r="D647" s="448"/>
      <c r="E647" s="458"/>
      <c r="F647" s="513"/>
      <c r="G647" s="448"/>
      <c r="H647" s="458"/>
      <c r="I647" s="514"/>
      <c r="J647" s="448"/>
      <c r="K647" s="458"/>
      <c r="L647" s="458"/>
      <c r="M647" s="448"/>
      <c r="N647" s="458"/>
      <c r="O647" s="458"/>
      <c r="P647" s="448"/>
      <c r="Q647" s="458"/>
      <c r="R647" s="458"/>
      <c r="S647" s="448"/>
      <c r="T647" s="458"/>
      <c r="U647" s="515"/>
      <c r="V647" s="448"/>
      <c r="W647" s="458"/>
      <c r="X647" s="513"/>
      <c r="Y647" s="448"/>
      <c r="Z647" s="458"/>
      <c r="AA647" s="458"/>
      <c r="AB647" s="458"/>
      <c r="AC647" s="458"/>
      <c r="AD647" s="458"/>
      <c r="AE647" s="458"/>
      <c r="AF647" s="458"/>
      <c r="AG647" s="458"/>
      <c r="AH647" s="458"/>
      <c r="AI647" s="458"/>
      <c r="AJ647" s="458"/>
      <c r="AK647" s="458"/>
      <c r="AL647" s="458"/>
    </row>
    <row r="648">
      <c r="A648" s="447"/>
      <c r="B648" s="458"/>
      <c r="C648" s="458"/>
      <c r="D648" s="448"/>
      <c r="E648" s="458"/>
      <c r="F648" s="513"/>
      <c r="G648" s="448"/>
      <c r="H648" s="458"/>
      <c r="I648" s="514"/>
      <c r="J648" s="448"/>
      <c r="K648" s="458"/>
      <c r="L648" s="458"/>
      <c r="M648" s="448"/>
      <c r="N648" s="458"/>
      <c r="O648" s="458"/>
      <c r="P648" s="448"/>
      <c r="Q648" s="458"/>
      <c r="R648" s="458"/>
      <c r="S648" s="448"/>
      <c r="T648" s="458"/>
      <c r="U648" s="515"/>
      <c r="V648" s="448"/>
      <c r="W648" s="458"/>
      <c r="X648" s="513"/>
      <c r="Y648" s="448"/>
      <c r="Z648" s="458"/>
      <c r="AA648" s="458"/>
      <c r="AB648" s="458"/>
      <c r="AC648" s="458"/>
      <c r="AD648" s="458"/>
      <c r="AE648" s="458"/>
      <c r="AF648" s="458"/>
      <c r="AG648" s="458"/>
      <c r="AH648" s="458"/>
      <c r="AI648" s="458"/>
      <c r="AJ648" s="458"/>
      <c r="AK648" s="458"/>
      <c r="AL648" s="458"/>
    </row>
    <row r="649">
      <c r="A649" s="447"/>
      <c r="B649" s="458"/>
      <c r="C649" s="458"/>
      <c r="D649" s="448"/>
      <c r="E649" s="458"/>
      <c r="F649" s="513"/>
      <c r="G649" s="448"/>
      <c r="H649" s="458"/>
      <c r="I649" s="514"/>
      <c r="J649" s="448"/>
      <c r="K649" s="458"/>
      <c r="L649" s="458"/>
      <c r="M649" s="448"/>
      <c r="N649" s="458"/>
      <c r="O649" s="458"/>
      <c r="P649" s="448"/>
      <c r="Q649" s="458"/>
      <c r="R649" s="458"/>
      <c r="S649" s="448"/>
      <c r="T649" s="458"/>
      <c r="U649" s="515"/>
      <c r="V649" s="448"/>
      <c r="W649" s="458"/>
      <c r="X649" s="513"/>
      <c r="Y649" s="448"/>
      <c r="Z649" s="458"/>
      <c r="AA649" s="458"/>
      <c r="AB649" s="458"/>
      <c r="AC649" s="458"/>
      <c r="AD649" s="458"/>
      <c r="AE649" s="458"/>
      <c r="AF649" s="458"/>
      <c r="AG649" s="458"/>
      <c r="AH649" s="458"/>
      <c r="AI649" s="458"/>
      <c r="AJ649" s="458"/>
      <c r="AK649" s="458"/>
      <c r="AL649" s="458"/>
    </row>
    <row r="650">
      <c r="A650" s="447"/>
      <c r="B650" s="458"/>
      <c r="C650" s="458"/>
      <c r="D650" s="448"/>
      <c r="E650" s="458"/>
      <c r="F650" s="513"/>
      <c r="G650" s="448"/>
      <c r="H650" s="458"/>
      <c r="I650" s="514"/>
      <c r="J650" s="448"/>
      <c r="K650" s="458"/>
      <c r="L650" s="458"/>
      <c r="M650" s="448"/>
      <c r="N650" s="458"/>
      <c r="O650" s="458"/>
      <c r="P650" s="448"/>
      <c r="Q650" s="458"/>
      <c r="R650" s="458"/>
      <c r="S650" s="448"/>
      <c r="T650" s="458"/>
      <c r="U650" s="515"/>
      <c r="V650" s="448"/>
      <c r="W650" s="458"/>
      <c r="X650" s="513"/>
      <c r="Y650" s="448"/>
      <c r="Z650" s="458"/>
      <c r="AA650" s="458"/>
      <c r="AB650" s="458"/>
      <c r="AC650" s="458"/>
      <c r="AD650" s="458"/>
      <c r="AE650" s="458"/>
      <c r="AF650" s="458"/>
      <c r="AG650" s="458"/>
      <c r="AH650" s="458"/>
      <c r="AI650" s="458"/>
      <c r="AJ650" s="458"/>
      <c r="AK650" s="458"/>
      <c r="AL650" s="458"/>
    </row>
    <row r="651">
      <c r="A651" s="447"/>
      <c r="B651" s="458"/>
      <c r="C651" s="458"/>
      <c r="D651" s="448"/>
      <c r="E651" s="458"/>
      <c r="F651" s="513"/>
      <c r="G651" s="448"/>
      <c r="H651" s="458"/>
      <c r="I651" s="514"/>
      <c r="J651" s="448"/>
      <c r="K651" s="458"/>
      <c r="L651" s="458"/>
      <c r="M651" s="448"/>
      <c r="N651" s="458"/>
      <c r="O651" s="458"/>
      <c r="P651" s="448"/>
      <c r="Q651" s="458"/>
      <c r="R651" s="458"/>
      <c r="S651" s="448"/>
      <c r="T651" s="458"/>
      <c r="U651" s="515"/>
      <c r="V651" s="448"/>
      <c r="W651" s="458"/>
      <c r="X651" s="513"/>
      <c r="Y651" s="448"/>
      <c r="Z651" s="458"/>
      <c r="AA651" s="458"/>
      <c r="AB651" s="458"/>
      <c r="AC651" s="458"/>
      <c r="AD651" s="458"/>
      <c r="AE651" s="458"/>
      <c r="AF651" s="458"/>
      <c r="AG651" s="458"/>
      <c r="AH651" s="458"/>
      <c r="AI651" s="458"/>
      <c r="AJ651" s="458"/>
      <c r="AK651" s="458"/>
      <c r="AL651" s="458"/>
    </row>
    <row r="652">
      <c r="A652" s="447"/>
      <c r="B652" s="458"/>
      <c r="C652" s="458"/>
      <c r="D652" s="448"/>
      <c r="E652" s="458"/>
      <c r="F652" s="513"/>
      <c r="G652" s="448"/>
      <c r="H652" s="458"/>
      <c r="I652" s="514"/>
      <c r="J652" s="448"/>
      <c r="K652" s="458"/>
      <c r="L652" s="458"/>
      <c r="M652" s="448"/>
      <c r="N652" s="458"/>
      <c r="O652" s="458"/>
      <c r="P652" s="448"/>
      <c r="Q652" s="458"/>
      <c r="R652" s="458"/>
      <c r="S652" s="448"/>
      <c r="T652" s="458"/>
      <c r="U652" s="515"/>
      <c r="V652" s="448"/>
      <c r="W652" s="458"/>
      <c r="X652" s="513"/>
      <c r="Y652" s="448"/>
      <c r="Z652" s="458"/>
      <c r="AA652" s="458"/>
      <c r="AB652" s="458"/>
      <c r="AC652" s="458"/>
      <c r="AD652" s="458"/>
      <c r="AE652" s="458"/>
      <c r="AF652" s="458"/>
      <c r="AG652" s="458"/>
      <c r="AH652" s="458"/>
      <c r="AI652" s="458"/>
      <c r="AJ652" s="458"/>
      <c r="AK652" s="458"/>
      <c r="AL652" s="458"/>
    </row>
    <row r="653">
      <c r="A653" s="447"/>
      <c r="B653" s="458"/>
      <c r="C653" s="458"/>
      <c r="D653" s="448"/>
      <c r="E653" s="458"/>
      <c r="F653" s="513"/>
      <c r="G653" s="448"/>
      <c r="H653" s="458"/>
      <c r="I653" s="514"/>
      <c r="J653" s="448"/>
      <c r="K653" s="458"/>
      <c r="L653" s="458"/>
      <c r="M653" s="448"/>
      <c r="N653" s="458"/>
      <c r="O653" s="458"/>
      <c r="P653" s="448"/>
      <c r="Q653" s="458"/>
      <c r="R653" s="458"/>
      <c r="S653" s="448"/>
      <c r="T653" s="458"/>
      <c r="U653" s="515"/>
      <c r="V653" s="448"/>
      <c r="W653" s="458"/>
      <c r="X653" s="513"/>
      <c r="Y653" s="448"/>
      <c r="Z653" s="458"/>
      <c r="AA653" s="458"/>
      <c r="AB653" s="458"/>
      <c r="AC653" s="458"/>
      <c r="AD653" s="458"/>
      <c r="AE653" s="458"/>
      <c r="AF653" s="458"/>
      <c r="AG653" s="458"/>
      <c r="AH653" s="458"/>
      <c r="AI653" s="458"/>
      <c r="AJ653" s="458"/>
      <c r="AK653" s="458"/>
      <c r="AL653" s="458"/>
    </row>
    <row r="654">
      <c r="A654" s="447"/>
      <c r="B654" s="458"/>
      <c r="C654" s="458"/>
      <c r="D654" s="448"/>
      <c r="E654" s="458"/>
      <c r="F654" s="513"/>
      <c r="G654" s="448"/>
      <c r="H654" s="458"/>
      <c r="I654" s="514"/>
      <c r="J654" s="448"/>
      <c r="K654" s="458"/>
      <c r="L654" s="458"/>
      <c r="M654" s="448"/>
      <c r="N654" s="458"/>
      <c r="O654" s="458"/>
      <c r="P654" s="448"/>
      <c r="Q654" s="458"/>
      <c r="R654" s="458"/>
      <c r="S654" s="448"/>
      <c r="T654" s="458"/>
      <c r="U654" s="515"/>
      <c r="V654" s="448"/>
      <c r="W654" s="458"/>
      <c r="X654" s="513"/>
      <c r="Y654" s="448"/>
      <c r="Z654" s="458"/>
      <c r="AA654" s="458"/>
      <c r="AB654" s="458"/>
      <c r="AC654" s="458"/>
      <c r="AD654" s="458"/>
      <c r="AE654" s="458"/>
      <c r="AF654" s="458"/>
      <c r="AG654" s="458"/>
      <c r="AH654" s="458"/>
      <c r="AI654" s="458"/>
      <c r="AJ654" s="458"/>
      <c r="AK654" s="458"/>
      <c r="AL654" s="458"/>
    </row>
    <row r="655">
      <c r="A655" s="447"/>
      <c r="B655" s="458"/>
      <c r="C655" s="458"/>
      <c r="D655" s="448"/>
      <c r="E655" s="458"/>
      <c r="F655" s="513"/>
      <c r="G655" s="448"/>
      <c r="H655" s="458"/>
      <c r="I655" s="514"/>
      <c r="J655" s="448"/>
      <c r="K655" s="458"/>
      <c r="L655" s="458"/>
      <c r="M655" s="448"/>
      <c r="N655" s="458"/>
      <c r="O655" s="458"/>
      <c r="P655" s="448"/>
      <c r="Q655" s="458"/>
      <c r="R655" s="458"/>
      <c r="S655" s="448"/>
      <c r="T655" s="458"/>
      <c r="U655" s="515"/>
      <c r="V655" s="448"/>
      <c r="W655" s="458"/>
      <c r="X655" s="513"/>
      <c r="Y655" s="448"/>
      <c r="Z655" s="458"/>
      <c r="AA655" s="458"/>
      <c r="AB655" s="458"/>
      <c r="AC655" s="458"/>
      <c r="AD655" s="458"/>
      <c r="AE655" s="458"/>
      <c r="AF655" s="458"/>
      <c r="AG655" s="458"/>
      <c r="AH655" s="458"/>
      <c r="AI655" s="458"/>
      <c r="AJ655" s="458"/>
      <c r="AK655" s="458"/>
      <c r="AL655" s="458"/>
    </row>
    <row r="656">
      <c r="A656" s="447"/>
      <c r="B656" s="458"/>
      <c r="C656" s="458"/>
      <c r="D656" s="448"/>
      <c r="E656" s="458"/>
      <c r="F656" s="513"/>
      <c r="G656" s="448"/>
      <c r="H656" s="458"/>
      <c r="I656" s="514"/>
      <c r="J656" s="448"/>
      <c r="K656" s="458"/>
      <c r="L656" s="458"/>
      <c r="M656" s="448"/>
      <c r="N656" s="458"/>
      <c r="O656" s="458"/>
      <c r="P656" s="448"/>
      <c r="Q656" s="458"/>
      <c r="R656" s="458"/>
      <c r="S656" s="448"/>
      <c r="T656" s="458"/>
      <c r="U656" s="515"/>
      <c r="V656" s="448"/>
      <c r="W656" s="458"/>
      <c r="X656" s="513"/>
      <c r="Y656" s="448"/>
      <c r="Z656" s="458"/>
      <c r="AA656" s="458"/>
      <c r="AB656" s="458"/>
      <c r="AC656" s="458"/>
      <c r="AD656" s="458"/>
      <c r="AE656" s="458"/>
      <c r="AF656" s="458"/>
      <c r="AG656" s="458"/>
      <c r="AH656" s="458"/>
      <c r="AI656" s="458"/>
      <c r="AJ656" s="458"/>
      <c r="AK656" s="458"/>
      <c r="AL656" s="458"/>
    </row>
    <row r="657">
      <c r="A657" s="447"/>
      <c r="B657" s="458"/>
      <c r="C657" s="458"/>
      <c r="D657" s="448"/>
      <c r="E657" s="458"/>
      <c r="F657" s="513"/>
      <c r="G657" s="448"/>
      <c r="H657" s="458"/>
      <c r="I657" s="514"/>
      <c r="J657" s="448"/>
      <c r="K657" s="458"/>
      <c r="L657" s="458"/>
      <c r="M657" s="448"/>
      <c r="N657" s="458"/>
      <c r="O657" s="458"/>
      <c r="P657" s="448"/>
      <c r="Q657" s="458"/>
      <c r="R657" s="458"/>
      <c r="S657" s="448"/>
      <c r="T657" s="458"/>
      <c r="U657" s="515"/>
      <c r="V657" s="448"/>
      <c r="W657" s="458"/>
      <c r="X657" s="513"/>
      <c r="Y657" s="448"/>
      <c r="Z657" s="458"/>
      <c r="AA657" s="458"/>
      <c r="AB657" s="458"/>
      <c r="AC657" s="458"/>
      <c r="AD657" s="458"/>
      <c r="AE657" s="458"/>
      <c r="AF657" s="458"/>
      <c r="AG657" s="458"/>
      <c r="AH657" s="458"/>
      <c r="AI657" s="458"/>
      <c r="AJ657" s="458"/>
      <c r="AK657" s="458"/>
      <c r="AL657" s="458"/>
    </row>
    <row r="658">
      <c r="A658" s="447"/>
      <c r="B658" s="458"/>
      <c r="C658" s="458"/>
      <c r="D658" s="448"/>
      <c r="E658" s="458"/>
      <c r="F658" s="513"/>
      <c r="G658" s="448"/>
      <c r="H658" s="458"/>
      <c r="I658" s="514"/>
      <c r="J658" s="448"/>
      <c r="K658" s="458"/>
      <c r="L658" s="458"/>
      <c r="M658" s="448"/>
      <c r="N658" s="458"/>
      <c r="O658" s="458"/>
      <c r="P658" s="448"/>
      <c r="Q658" s="458"/>
      <c r="R658" s="458"/>
      <c r="S658" s="448"/>
      <c r="T658" s="458"/>
      <c r="U658" s="515"/>
      <c r="V658" s="448"/>
      <c r="W658" s="458"/>
      <c r="X658" s="513"/>
      <c r="Y658" s="448"/>
      <c r="Z658" s="458"/>
      <c r="AA658" s="458"/>
      <c r="AB658" s="458"/>
      <c r="AC658" s="458"/>
      <c r="AD658" s="458"/>
      <c r="AE658" s="458"/>
      <c r="AF658" s="458"/>
      <c r="AG658" s="458"/>
      <c r="AH658" s="458"/>
      <c r="AI658" s="458"/>
      <c r="AJ658" s="458"/>
      <c r="AK658" s="458"/>
      <c r="AL658" s="458"/>
    </row>
    <row r="659">
      <c r="A659" s="447"/>
      <c r="B659" s="458"/>
      <c r="C659" s="458"/>
      <c r="D659" s="448"/>
      <c r="E659" s="458"/>
      <c r="F659" s="513"/>
      <c r="G659" s="448"/>
      <c r="H659" s="458"/>
      <c r="I659" s="514"/>
      <c r="J659" s="448"/>
      <c r="K659" s="458"/>
      <c r="L659" s="458"/>
      <c r="M659" s="448"/>
      <c r="N659" s="458"/>
      <c r="O659" s="458"/>
      <c r="P659" s="448"/>
      <c r="Q659" s="458"/>
      <c r="R659" s="458"/>
      <c r="S659" s="448"/>
      <c r="T659" s="458"/>
      <c r="U659" s="515"/>
      <c r="V659" s="448"/>
      <c r="W659" s="458"/>
      <c r="X659" s="513"/>
      <c r="Y659" s="448"/>
      <c r="Z659" s="458"/>
      <c r="AA659" s="458"/>
      <c r="AB659" s="458"/>
      <c r="AC659" s="458"/>
      <c r="AD659" s="458"/>
      <c r="AE659" s="458"/>
      <c r="AF659" s="458"/>
      <c r="AG659" s="458"/>
      <c r="AH659" s="458"/>
      <c r="AI659" s="458"/>
      <c r="AJ659" s="458"/>
      <c r="AK659" s="458"/>
      <c r="AL659" s="458"/>
    </row>
    <row r="660">
      <c r="A660" s="447"/>
      <c r="B660" s="458"/>
      <c r="C660" s="458"/>
      <c r="D660" s="448"/>
      <c r="E660" s="458"/>
      <c r="F660" s="513"/>
      <c r="G660" s="448"/>
      <c r="H660" s="458"/>
      <c r="I660" s="514"/>
      <c r="J660" s="448"/>
      <c r="K660" s="458"/>
      <c r="L660" s="458"/>
      <c r="M660" s="448"/>
      <c r="N660" s="458"/>
      <c r="O660" s="458"/>
      <c r="P660" s="448"/>
      <c r="Q660" s="458"/>
      <c r="R660" s="458"/>
      <c r="S660" s="448"/>
      <c r="T660" s="458"/>
      <c r="U660" s="515"/>
      <c r="V660" s="448"/>
      <c r="W660" s="458"/>
      <c r="X660" s="513"/>
      <c r="Y660" s="448"/>
      <c r="Z660" s="458"/>
      <c r="AA660" s="458"/>
      <c r="AB660" s="458"/>
      <c r="AC660" s="458"/>
      <c r="AD660" s="458"/>
      <c r="AE660" s="458"/>
      <c r="AF660" s="458"/>
      <c r="AG660" s="458"/>
      <c r="AH660" s="458"/>
      <c r="AI660" s="458"/>
      <c r="AJ660" s="458"/>
      <c r="AK660" s="458"/>
      <c r="AL660" s="458"/>
    </row>
    <row r="661">
      <c r="A661" s="447"/>
      <c r="B661" s="458"/>
      <c r="C661" s="458"/>
      <c r="D661" s="448"/>
      <c r="E661" s="458"/>
      <c r="F661" s="513"/>
      <c r="G661" s="448"/>
      <c r="H661" s="458"/>
      <c r="I661" s="514"/>
      <c r="J661" s="448"/>
      <c r="K661" s="458"/>
      <c r="L661" s="458"/>
      <c r="M661" s="448"/>
      <c r="N661" s="458"/>
      <c r="O661" s="458"/>
      <c r="P661" s="448"/>
      <c r="Q661" s="458"/>
      <c r="R661" s="458"/>
      <c r="S661" s="448"/>
      <c r="T661" s="458"/>
      <c r="U661" s="515"/>
      <c r="V661" s="448"/>
      <c r="W661" s="458"/>
      <c r="X661" s="513"/>
      <c r="Y661" s="448"/>
      <c r="Z661" s="458"/>
      <c r="AA661" s="458"/>
      <c r="AB661" s="458"/>
      <c r="AC661" s="458"/>
      <c r="AD661" s="458"/>
      <c r="AE661" s="458"/>
      <c r="AF661" s="458"/>
      <c r="AG661" s="458"/>
      <c r="AH661" s="458"/>
      <c r="AI661" s="458"/>
      <c r="AJ661" s="458"/>
      <c r="AK661" s="458"/>
      <c r="AL661" s="458"/>
    </row>
    <row r="662">
      <c r="A662" s="447"/>
      <c r="B662" s="458"/>
      <c r="C662" s="458"/>
      <c r="D662" s="448"/>
      <c r="E662" s="458"/>
      <c r="F662" s="513"/>
      <c r="G662" s="448"/>
      <c r="H662" s="458"/>
      <c r="I662" s="514"/>
      <c r="J662" s="448"/>
      <c r="K662" s="458"/>
      <c r="L662" s="458"/>
      <c r="M662" s="448"/>
      <c r="N662" s="458"/>
      <c r="O662" s="458"/>
      <c r="P662" s="448"/>
      <c r="Q662" s="458"/>
      <c r="R662" s="458"/>
      <c r="S662" s="448"/>
      <c r="T662" s="458"/>
      <c r="U662" s="515"/>
      <c r="V662" s="448"/>
      <c r="W662" s="458"/>
      <c r="X662" s="513"/>
      <c r="Y662" s="448"/>
      <c r="Z662" s="458"/>
      <c r="AA662" s="458"/>
      <c r="AB662" s="458"/>
      <c r="AC662" s="458"/>
      <c r="AD662" s="458"/>
      <c r="AE662" s="458"/>
      <c r="AF662" s="458"/>
      <c r="AG662" s="458"/>
      <c r="AH662" s="458"/>
      <c r="AI662" s="458"/>
      <c r="AJ662" s="458"/>
      <c r="AK662" s="458"/>
      <c r="AL662" s="458"/>
    </row>
    <row r="663">
      <c r="A663" s="447"/>
      <c r="B663" s="458"/>
      <c r="C663" s="458"/>
      <c r="D663" s="448"/>
      <c r="E663" s="458"/>
      <c r="F663" s="513"/>
      <c r="G663" s="448"/>
      <c r="H663" s="458"/>
      <c r="I663" s="514"/>
      <c r="J663" s="448"/>
      <c r="K663" s="458"/>
      <c r="L663" s="458"/>
      <c r="M663" s="448"/>
      <c r="N663" s="458"/>
      <c r="O663" s="458"/>
      <c r="P663" s="448"/>
      <c r="Q663" s="458"/>
      <c r="R663" s="458"/>
      <c r="S663" s="448"/>
      <c r="T663" s="458"/>
      <c r="U663" s="515"/>
      <c r="V663" s="448"/>
      <c r="W663" s="458"/>
      <c r="X663" s="513"/>
      <c r="Y663" s="448"/>
      <c r="Z663" s="458"/>
      <c r="AA663" s="458"/>
      <c r="AB663" s="458"/>
      <c r="AC663" s="458"/>
      <c r="AD663" s="458"/>
      <c r="AE663" s="458"/>
      <c r="AF663" s="458"/>
      <c r="AG663" s="458"/>
      <c r="AH663" s="458"/>
      <c r="AI663" s="458"/>
      <c r="AJ663" s="458"/>
      <c r="AK663" s="458"/>
      <c r="AL663" s="458"/>
    </row>
    <row r="664">
      <c r="A664" s="447"/>
      <c r="B664" s="458"/>
      <c r="C664" s="458"/>
      <c r="D664" s="448"/>
      <c r="E664" s="458"/>
      <c r="F664" s="513"/>
      <c r="G664" s="448"/>
      <c r="H664" s="458"/>
      <c r="I664" s="514"/>
      <c r="J664" s="448"/>
      <c r="K664" s="458"/>
      <c r="L664" s="458"/>
      <c r="M664" s="448"/>
      <c r="N664" s="458"/>
      <c r="O664" s="458"/>
      <c r="P664" s="448"/>
      <c r="Q664" s="458"/>
      <c r="R664" s="458"/>
      <c r="S664" s="448"/>
      <c r="T664" s="458"/>
      <c r="U664" s="515"/>
      <c r="V664" s="448"/>
      <c r="W664" s="458"/>
      <c r="X664" s="513"/>
      <c r="Y664" s="448"/>
      <c r="Z664" s="458"/>
      <c r="AA664" s="458"/>
      <c r="AB664" s="458"/>
      <c r="AC664" s="458"/>
      <c r="AD664" s="458"/>
      <c r="AE664" s="458"/>
      <c r="AF664" s="458"/>
      <c r="AG664" s="458"/>
      <c r="AH664" s="458"/>
      <c r="AI664" s="458"/>
      <c r="AJ664" s="458"/>
      <c r="AK664" s="458"/>
      <c r="AL664" s="458"/>
    </row>
    <row r="665">
      <c r="A665" s="447"/>
      <c r="B665" s="458"/>
      <c r="C665" s="458"/>
      <c r="D665" s="448"/>
      <c r="E665" s="458"/>
      <c r="F665" s="513"/>
      <c r="G665" s="448"/>
      <c r="H665" s="458"/>
      <c r="I665" s="514"/>
      <c r="J665" s="448"/>
      <c r="K665" s="458"/>
      <c r="L665" s="458"/>
      <c r="M665" s="448"/>
      <c r="N665" s="458"/>
      <c r="O665" s="458"/>
      <c r="P665" s="448"/>
      <c r="Q665" s="458"/>
      <c r="R665" s="458"/>
      <c r="S665" s="448"/>
      <c r="T665" s="458"/>
      <c r="U665" s="515"/>
      <c r="V665" s="448"/>
      <c r="W665" s="458"/>
      <c r="X665" s="513"/>
      <c r="Y665" s="448"/>
      <c r="Z665" s="458"/>
      <c r="AA665" s="458"/>
      <c r="AB665" s="458"/>
      <c r="AC665" s="458"/>
      <c r="AD665" s="458"/>
      <c r="AE665" s="458"/>
      <c r="AF665" s="458"/>
      <c r="AG665" s="458"/>
      <c r="AH665" s="458"/>
      <c r="AI665" s="458"/>
      <c r="AJ665" s="458"/>
      <c r="AK665" s="458"/>
      <c r="AL665" s="458"/>
    </row>
    <row r="666">
      <c r="A666" s="447"/>
      <c r="B666" s="458"/>
      <c r="C666" s="458"/>
      <c r="D666" s="448"/>
      <c r="E666" s="458"/>
      <c r="F666" s="513"/>
      <c r="G666" s="448"/>
      <c r="H666" s="458"/>
      <c r="I666" s="514"/>
      <c r="J666" s="448"/>
      <c r="K666" s="458"/>
      <c r="L666" s="458"/>
      <c r="M666" s="448"/>
      <c r="N666" s="458"/>
      <c r="O666" s="458"/>
      <c r="P666" s="448"/>
      <c r="Q666" s="458"/>
      <c r="R666" s="458"/>
      <c r="S666" s="448"/>
      <c r="T666" s="458"/>
      <c r="U666" s="515"/>
      <c r="V666" s="448"/>
      <c r="W666" s="458"/>
      <c r="X666" s="513"/>
      <c r="Y666" s="448"/>
      <c r="Z666" s="458"/>
      <c r="AA666" s="458"/>
      <c r="AB666" s="458"/>
      <c r="AC666" s="458"/>
      <c r="AD666" s="458"/>
      <c r="AE666" s="458"/>
      <c r="AF666" s="458"/>
      <c r="AG666" s="458"/>
      <c r="AH666" s="458"/>
      <c r="AI666" s="458"/>
      <c r="AJ666" s="458"/>
      <c r="AK666" s="458"/>
      <c r="AL666" s="458"/>
    </row>
    <row r="667">
      <c r="A667" s="447"/>
      <c r="B667" s="458"/>
      <c r="C667" s="458"/>
      <c r="D667" s="448"/>
      <c r="E667" s="458"/>
      <c r="F667" s="513"/>
      <c r="G667" s="448"/>
      <c r="H667" s="458"/>
      <c r="I667" s="514"/>
      <c r="J667" s="448"/>
      <c r="K667" s="458"/>
      <c r="L667" s="458"/>
      <c r="M667" s="448"/>
      <c r="N667" s="458"/>
      <c r="O667" s="458"/>
      <c r="P667" s="448"/>
      <c r="Q667" s="458"/>
      <c r="R667" s="458"/>
      <c r="S667" s="448"/>
      <c r="T667" s="458"/>
      <c r="U667" s="515"/>
      <c r="V667" s="448"/>
      <c r="W667" s="458"/>
      <c r="X667" s="513"/>
      <c r="Y667" s="448"/>
      <c r="Z667" s="458"/>
      <c r="AA667" s="458"/>
      <c r="AB667" s="458"/>
      <c r="AC667" s="458"/>
      <c r="AD667" s="458"/>
      <c r="AE667" s="458"/>
      <c r="AF667" s="458"/>
      <c r="AG667" s="458"/>
      <c r="AH667" s="458"/>
      <c r="AI667" s="458"/>
      <c r="AJ667" s="458"/>
      <c r="AK667" s="458"/>
      <c r="AL667" s="458"/>
    </row>
    <row r="668">
      <c r="A668" s="447"/>
      <c r="B668" s="458"/>
      <c r="C668" s="458"/>
      <c r="D668" s="448"/>
      <c r="E668" s="458"/>
      <c r="F668" s="513"/>
      <c r="G668" s="448"/>
      <c r="H668" s="458"/>
      <c r="I668" s="514"/>
      <c r="J668" s="448"/>
      <c r="K668" s="458"/>
      <c r="L668" s="458"/>
      <c r="M668" s="448"/>
      <c r="N668" s="458"/>
      <c r="O668" s="458"/>
      <c r="P668" s="448"/>
      <c r="Q668" s="458"/>
      <c r="R668" s="458"/>
      <c r="S668" s="448"/>
      <c r="T668" s="458"/>
      <c r="U668" s="515"/>
      <c r="V668" s="448"/>
      <c r="W668" s="458"/>
      <c r="X668" s="513"/>
      <c r="Y668" s="448"/>
      <c r="Z668" s="458"/>
      <c r="AA668" s="458"/>
      <c r="AB668" s="458"/>
      <c r="AC668" s="458"/>
      <c r="AD668" s="458"/>
      <c r="AE668" s="458"/>
      <c r="AF668" s="458"/>
      <c r="AG668" s="458"/>
      <c r="AH668" s="458"/>
      <c r="AI668" s="458"/>
      <c r="AJ668" s="458"/>
      <c r="AK668" s="458"/>
      <c r="AL668" s="458"/>
    </row>
    <row r="669">
      <c r="A669" s="447"/>
      <c r="B669" s="458"/>
      <c r="C669" s="458"/>
      <c r="D669" s="448"/>
      <c r="E669" s="458"/>
      <c r="F669" s="513"/>
      <c r="G669" s="448"/>
      <c r="H669" s="458"/>
      <c r="I669" s="514"/>
      <c r="J669" s="448"/>
      <c r="K669" s="458"/>
      <c r="L669" s="458"/>
      <c r="M669" s="448"/>
      <c r="N669" s="458"/>
      <c r="O669" s="458"/>
      <c r="P669" s="448"/>
      <c r="Q669" s="458"/>
      <c r="R669" s="458"/>
      <c r="S669" s="448"/>
      <c r="T669" s="458"/>
      <c r="U669" s="515"/>
      <c r="V669" s="448"/>
      <c r="W669" s="458"/>
      <c r="X669" s="513"/>
      <c r="Y669" s="448"/>
      <c r="Z669" s="458"/>
      <c r="AA669" s="458"/>
      <c r="AB669" s="458"/>
      <c r="AC669" s="458"/>
      <c r="AD669" s="458"/>
      <c r="AE669" s="458"/>
      <c r="AF669" s="458"/>
      <c r="AG669" s="458"/>
      <c r="AH669" s="458"/>
      <c r="AI669" s="458"/>
      <c r="AJ669" s="458"/>
      <c r="AK669" s="458"/>
      <c r="AL669" s="458"/>
    </row>
    <row r="670">
      <c r="A670" s="447"/>
      <c r="B670" s="458"/>
      <c r="C670" s="458"/>
      <c r="D670" s="448"/>
      <c r="E670" s="458"/>
      <c r="F670" s="513"/>
      <c r="G670" s="448"/>
      <c r="H670" s="458"/>
      <c r="I670" s="514"/>
      <c r="J670" s="448"/>
      <c r="K670" s="458"/>
      <c r="L670" s="458"/>
      <c r="M670" s="448"/>
      <c r="N670" s="458"/>
      <c r="O670" s="458"/>
      <c r="P670" s="448"/>
      <c r="Q670" s="458"/>
      <c r="R670" s="458"/>
      <c r="S670" s="448"/>
      <c r="T670" s="458"/>
      <c r="U670" s="515"/>
      <c r="V670" s="448"/>
      <c r="W670" s="458"/>
      <c r="X670" s="513"/>
      <c r="Y670" s="448"/>
      <c r="Z670" s="458"/>
      <c r="AA670" s="458"/>
      <c r="AB670" s="458"/>
      <c r="AC670" s="458"/>
      <c r="AD670" s="458"/>
      <c r="AE670" s="458"/>
      <c r="AF670" s="458"/>
      <c r="AG670" s="458"/>
      <c r="AH670" s="458"/>
      <c r="AI670" s="458"/>
      <c r="AJ670" s="458"/>
      <c r="AK670" s="458"/>
      <c r="AL670" s="458"/>
    </row>
    <row r="671">
      <c r="A671" s="447"/>
      <c r="B671" s="458"/>
      <c r="C671" s="458"/>
      <c r="D671" s="448"/>
      <c r="E671" s="458"/>
      <c r="F671" s="513"/>
      <c r="G671" s="448"/>
      <c r="H671" s="458"/>
      <c r="I671" s="514"/>
      <c r="J671" s="448"/>
      <c r="K671" s="458"/>
      <c r="L671" s="458"/>
      <c r="M671" s="448"/>
      <c r="N671" s="458"/>
      <c r="O671" s="458"/>
      <c r="P671" s="448"/>
      <c r="Q671" s="458"/>
      <c r="R671" s="458"/>
      <c r="S671" s="448"/>
      <c r="T671" s="458"/>
      <c r="U671" s="515"/>
      <c r="V671" s="448"/>
      <c r="W671" s="458"/>
      <c r="X671" s="513"/>
      <c r="Y671" s="448"/>
      <c r="Z671" s="458"/>
      <c r="AA671" s="458"/>
      <c r="AB671" s="458"/>
      <c r="AC671" s="458"/>
      <c r="AD671" s="458"/>
      <c r="AE671" s="458"/>
      <c r="AF671" s="458"/>
      <c r="AG671" s="458"/>
      <c r="AH671" s="458"/>
      <c r="AI671" s="458"/>
      <c r="AJ671" s="458"/>
      <c r="AK671" s="458"/>
      <c r="AL671" s="458"/>
    </row>
    <row r="672">
      <c r="A672" s="447"/>
      <c r="B672" s="458"/>
      <c r="C672" s="458"/>
      <c r="D672" s="448"/>
      <c r="E672" s="458"/>
      <c r="F672" s="513"/>
      <c r="G672" s="448"/>
      <c r="H672" s="458"/>
      <c r="I672" s="514"/>
      <c r="J672" s="448"/>
      <c r="K672" s="458"/>
      <c r="L672" s="458"/>
      <c r="M672" s="448"/>
      <c r="N672" s="458"/>
      <c r="O672" s="458"/>
      <c r="P672" s="448"/>
      <c r="Q672" s="458"/>
      <c r="R672" s="458"/>
      <c r="S672" s="448"/>
      <c r="T672" s="458"/>
      <c r="U672" s="515"/>
      <c r="V672" s="448"/>
      <c r="W672" s="458"/>
      <c r="X672" s="513"/>
      <c r="Y672" s="448"/>
      <c r="Z672" s="458"/>
      <c r="AA672" s="458"/>
      <c r="AB672" s="458"/>
      <c r="AC672" s="458"/>
      <c r="AD672" s="458"/>
      <c r="AE672" s="458"/>
      <c r="AF672" s="458"/>
      <c r="AG672" s="458"/>
      <c r="AH672" s="458"/>
      <c r="AI672" s="458"/>
      <c r="AJ672" s="458"/>
      <c r="AK672" s="458"/>
      <c r="AL672" s="458"/>
    </row>
    <row r="673">
      <c r="A673" s="447"/>
      <c r="B673" s="458"/>
      <c r="C673" s="458"/>
      <c r="D673" s="448"/>
      <c r="E673" s="458"/>
      <c r="F673" s="513"/>
      <c r="G673" s="448"/>
      <c r="H673" s="458"/>
      <c r="I673" s="514"/>
      <c r="J673" s="448"/>
      <c r="K673" s="458"/>
      <c r="L673" s="458"/>
      <c r="M673" s="448"/>
      <c r="N673" s="458"/>
      <c r="O673" s="458"/>
      <c r="P673" s="448"/>
      <c r="Q673" s="458"/>
      <c r="R673" s="458"/>
      <c r="S673" s="448"/>
      <c r="T673" s="458"/>
      <c r="U673" s="515"/>
      <c r="V673" s="448"/>
      <c r="W673" s="458"/>
      <c r="X673" s="513"/>
      <c r="Y673" s="448"/>
      <c r="Z673" s="458"/>
      <c r="AA673" s="458"/>
      <c r="AB673" s="458"/>
      <c r="AC673" s="458"/>
      <c r="AD673" s="458"/>
      <c r="AE673" s="458"/>
      <c r="AF673" s="458"/>
      <c r="AG673" s="458"/>
      <c r="AH673" s="458"/>
      <c r="AI673" s="458"/>
      <c r="AJ673" s="458"/>
      <c r="AK673" s="458"/>
      <c r="AL673" s="458"/>
    </row>
    <row r="674">
      <c r="A674" s="447"/>
      <c r="B674" s="458"/>
      <c r="C674" s="458"/>
      <c r="D674" s="448"/>
      <c r="E674" s="458"/>
      <c r="F674" s="513"/>
      <c r="G674" s="448"/>
      <c r="H674" s="458"/>
      <c r="I674" s="514"/>
      <c r="J674" s="448"/>
      <c r="K674" s="458"/>
      <c r="L674" s="458"/>
      <c r="M674" s="448"/>
      <c r="N674" s="458"/>
      <c r="O674" s="458"/>
      <c r="P674" s="448"/>
      <c r="Q674" s="458"/>
      <c r="R674" s="458"/>
      <c r="S674" s="448"/>
      <c r="T674" s="458"/>
      <c r="U674" s="515"/>
      <c r="V674" s="448"/>
      <c r="W674" s="458"/>
      <c r="X674" s="513"/>
      <c r="Y674" s="448"/>
      <c r="Z674" s="458"/>
      <c r="AA674" s="458"/>
      <c r="AB674" s="458"/>
      <c r="AC674" s="458"/>
      <c r="AD674" s="458"/>
      <c r="AE674" s="458"/>
      <c r="AF674" s="458"/>
      <c r="AG674" s="458"/>
      <c r="AH674" s="458"/>
      <c r="AI674" s="458"/>
      <c r="AJ674" s="458"/>
      <c r="AK674" s="458"/>
      <c r="AL674" s="458"/>
    </row>
    <row r="675">
      <c r="A675" s="447"/>
      <c r="B675" s="458"/>
      <c r="C675" s="458"/>
      <c r="D675" s="448"/>
      <c r="E675" s="458"/>
      <c r="F675" s="513"/>
      <c r="G675" s="448"/>
      <c r="H675" s="458"/>
      <c r="I675" s="514"/>
      <c r="J675" s="448"/>
      <c r="K675" s="458"/>
      <c r="L675" s="458"/>
      <c r="M675" s="448"/>
      <c r="N675" s="458"/>
      <c r="O675" s="458"/>
      <c r="P675" s="448"/>
      <c r="Q675" s="458"/>
      <c r="R675" s="458"/>
      <c r="S675" s="448"/>
      <c r="T675" s="458"/>
      <c r="U675" s="515"/>
      <c r="V675" s="448"/>
      <c r="W675" s="458"/>
      <c r="X675" s="513"/>
      <c r="Y675" s="448"/>
      <c r="Z675" s="458"/>
      <c r="AA675" s="458"/>
      <c r="AB675" s="458"/>
      <c r="AC675" s="458"/>
      <c r="AD675" s="458"/>
      <c r="AE675" s="458"/>
      <c r="AF675" s="458"/>
      <c r="AG675" s="458"/>
      <c r="AH675" s="458"/>
      <c r="AI675" s="458"/>
      <c r="AJ675" s="458"/>
      <c r="AK675" s="458"/>
      <c r="AL675" s="458"/>
    </row>
    <row r="676">
      <c r="A676" s="447"/>
      <c r="B676" s="458"/>
      <c r="C676" s="458"/>
      <c r="D676" s="448"/>
      <c r="E676" s="458"/>
      <c r="F676" s="513"/>
      <c r="G676" s="448"/>
      <c r="H676" s="458"/>
      <c r="I676" s="514"/>
      <c r="J676" s="448"/>
      <c r="K676" s="458"/>
      <c r="L676" s="458"/>
      <c r="M676" s="448"/>
      <c r="N676" s="458"/>
      <c r="O676" s="458"/>
      <c r="P676" s="448"/>
      <c r="Q676" s="458"/>
      <c r="R676" s="458"/>
      <c r="S676" s="448"/>
      <c r="T676" s="458"/>
      <c r="U676" s="515"/>
      <c r="V676" s="448"/>
      <c r="W676" s="458"/>
      <c r="X676" s="513"/>
      <c r="Y676" s="448"/>
      <c r="Z676" s="458"/>
      <c r="AA676" s="458"/>
      <c r="AB676" s="458"/>
      <c r="AC676" s="458"/>
      <c r="AD676" s="458"/>
      <c r="AE676" s="458"/>
      <c r="AF676" s="458"/>
      <c r="AG676" s="458"/>
      <c r="AH676" s="458"/>
      <c r="AI676" s="458"/>
      <c r="AJ676" s="458"/>
      <c r="AK676" s="458"/>
      <c r="AL676" s="458"/>
    </row>
    <row r="677">
      <c r="A677" s="447"/>
      <c r="B677" s="458"/>
      <c r="C677" s="458"/>
      <c r="D677" s="448"/>
      <c r="E677" s="458"/>
      <c r="F677" s="513"/>
      <c r="G677" s="448"/>
      <c r="H677" s="458"/>
      <c r="I677" s="514"/>
      <c r="J677" s="448"/>
      <c r="K677" s="458"/>
      <c r="L677" s="458"/>
      <c r="M677" s="448"/>
      <c r="N677" s="458"/>
      <c r="O677" s="458"/>
      <c r="P677" s="448"/>
      <c r="Q677" s="458"/>
      <c r="R677" s="458"/>
      <c r="S677" s="448"/>
      <c r="T677" s="458"/>
      <c r="U677" s="515"/>
      <c r="V677" s="448"/>
      <c r="W677" s="458"/>
      <c r="X677" s="513"/>
      <c r="Y677" s="448"/>
      <c r="Z677" s="458"/>
      <c r="AA677" s="458"/>
      <c r="AB677" s="458"/>
      <c r="AC677" s="458"/>
      <c r="AD677" s="458"/>
      <c r="AE677" s="458"/>
      <c r="AF677" s="458"/>
      <c r="AG677" s="458"/>
      <c r="AH677" s="458"/>
      <c r="AI677" s="458"/>
      <c r="AJ677" s="458"/>
      <c r="AK677" s="458"/>
      <c r="AL677" s="458"/>
    </row>
    <row r="678">
      <c r="A678" s="447"/>
      <c r="B678" s="458"/>
      <c r="C678" s="458"/>
      <c r="D678" s="448"/>
      <c r="E678" s="458"/>
      <c r="F678" s="513"/>
      <c r="G678" s="448"/>
      <c r="H678" s="458"/>
      <c r="I678" s="514"/>
      <c r="J678" s="448"/>
      <c r="K678" s="458"/>
      <c r="L678" s="458"/>
      <c r="M678" s="448"/>
      <c r="N678" s="458"/>
      <c r="O678" s="458"/>
      <c r="P678" s="448"/>
      <c r="Q678" s="458"/>
      <c r="R678" s="458"/>
      <c r="S678" s="448"/>
      <c r="T678" s="458"/>
      <c r="U678" s="515"/>
      <c r="V678" s="448"/>
      <c r="W678" s="458"/>
      <c r="X678" s="513"/>
      <c r="Y678" s="448"/>
      <c r="Z678" s="458"/>
      <c r="AA678" s="458"/>
      <c r="AB678" s="458"/>
      <c r="AC678" s="458"/>
      <c r="AD678" s="458"/>
      <c r="AE678" s="458"/>
      <c r="AF678" s="458"/>
      <c r="AG678" s="458"/>
      <c r="AH678" s="458"/>
      <c r="AI678" s="458"/>
      <c r="AJ678" s="458"/>
      <c r="AK678" s="458"/>
      <c r="AL678" s="458"/>
    </row>
    <row r="679">
      <c r="A679" s="447"/>
      <c r="B679" s="458"/>
      <c r="C679" s="458"/>
      <c r="D679" s="448"/>
      <c r="E679" s="458"/>
      <c r="F679" s="513"/>
      <c r="G679" s="448"/>
      <c r="H679" s="458"/>
      <c r="I679" s="514"/>
      <c r="J679" s="448"/>
      <c r="K679" s="458"/>
      <c r="L679" s="458"/>
      <c r="M679" s="448"/>
      <c r="N679" s="458"/>
      <c r="O679" s="458"/>
      <c r="P679" s="448"/>
      <c r="Q679" s="458"/>
      <c r="R679" s="458"/>
      <c r="S679" s="448"/>
      <c r="T679" s="458"/>
      <c r="U679" s="515"/>
      <c r="V679" s="448"/>
      <c r="W679" s="458"/>
      <c r="X679" s="513"/>
      <c r="Y679" s="448"/>
      <c r="Z679" s="458"/>
      <c r="AA679" s="458"/>
      <c r="AB679" s="458"/>
      <c r="AC679" s="458"/>
      <c r="AD679" s="458"/>
      <c r="AE679" s="458"/>
      <c r="AF679" s="458"/>
      <c r="AG679" s="458"/>
      <c r="AH679" s="458"/>
      <c r="AI679" s="458"/>
      <c r="AJ679" s="458"/>
      <c r="AK679" s="458"/>
      <c r="AL679" s="458"/>
    </row>
    <row r="680">
      <c r="A680" s="447"/>
      <c r="B680" s="458"/>
      <c r="C680" s="458"/>
      <c r="D680" s="448"/>
      <c r="E680" s="458"/>
      <c r="F680" s="513"/>
      <c r="G680" s="448"/>
      <c r="H680" s="458"/>
      <c r="I680" s="514"/>
      <c r="J680" s="448"/>
      <c r="K680" s="458"/>
      <c r="L680" s="458"/>
      <c r="M680" s="448"/>
      <c r="N680" s="458"/>
      <c r="O680" s="458"/>
      <c r="P680" s="448"/>
      <c r="Q680" s="458"/>
      <c r="R680" s="458"/>
      <c r="S680" s="448"/>
      <c r="T680" s="458"/>
      <c r="U680" s="515"/>
      <c r="V680" s="448"/>
      <c r="W680" s="458"/>
      <c r="X680" s="513"/>
      <c r="Y680" s="448"/>
      <c r="Z680" s="458"/>
      <c r="AA680" s="458"/>
      <c r="AB680" s="458"/>
      <c r="AC680" s="458"/>
      <c r="AD680" s="458"/>
      <c r="AE680" s="458"/>
      <c r="AF680" s="458"/>
      <c r="AG680" s="458"/>
      <c r="AH680" s="458"/>
      <c r="AI680" s="458"/>
      <c r="AJ680" s="458"/>
      <c r="AK680" s="458"/>
      <c r="AL680" s="458"/>
    </row>
    <row r="681">
      <c r="A681" s="447"/>
      <c r="B681" s="458"/>
      <c r="C681" s="458"/>
      <c r="D681" s="448"/>
      <c r="E681" s="458"/>
      <c r="F681" s="513"/>
      <c r="G681" s="448"/>
      <c r="H681" s="458"/>
      <c r="I681" s="514"/>
      <c r="J681" s="448"/>
      <c r="K681" s="458"/>
      <c r="L681" s="458"/>
      <c r="M681" s="448"/>
      <c r="N681" s="458"/>
      <c r="O681" s="458"/>
      <c r="P681" s="448"/>
      <c r="Q681" s="458"/>
      <c r="R681" s="458"/>
      <c r="S681" s="448"/>
      <c r="T681" s="458"/>
      <c r="U681" s="515"/>
      <c r="V681" s="448"/>
      <c r="W681" s="458"/>
      <c r="X681" s="513"/>
      <c r="Y681" s="448"/>
      <c r="Z681" s="458"/>
      <c r="AA681" s="458"/>
      <c r="AB681" s="458"/>
      <c r="AC681" s="458"/>
      <c r="AD681" s="458"/>
      <c r="AE681" s="458"/>
      <c r="AF681" s="458"/>
      <c r="AG681" s="458"/>
      <c r="AH681" s="458"/>
      <c r="AI681" s="458"/>
      <c r="AJ681" s="458"/>
      <c r="AK681" s="458"/>
      <c r="AL681" s="458"/>
    </row>
    <row r="682">
      <c r="A682" s="447"/>
      <c r="B682" s="458"/>
      <c r="C682" s="458"/>
      <c r="D682" s="448"/>
      <c r="E682" s="458"/>
      <c r="F682" s="513"/>
      <c r="G682" s="448"/>
      <c r="H682" s="458"/>
      <c r="I682" s="514"/>
      <c r="J682" s="448"/>
      <c r="K682" s="458"/>
      <c r="L682" s="458"/>
      <c r="M682" s="448"/>
      <c r="N682" s="458"/>
      <c r="O682" s="458"/>
      <c r="P682" s="448"/>
      <c r="Q682" s="458"/>
      <c r="R682" s="458"/>
      <c r="S682" s="448"/>
      <c r="T682" s="458"/>
      <c r="U682" s="515"/>
      <c r="V682" s="448"/>
      <c r="W682" s="458"/>
      <c r="X682" s="513"/>
      <c r="Y682" s="448"/>
      <c r="Z682" s="458"/>
      <c r="AA682" s="458"/>
      <c r="AB682" s="458"/>
      <c r="AC682" s="458"/>
      <c r="AD682" s="458"/>
      <c r="AE682" s="458"/>
      <c r="AF682" s="458"/>
      <c r="AG682" s="458"/>
      <c r="AH682" s="458"/>
      <c r="AI682" s="458"/>
      <c r="AJ682" s="458"/>
      <c r="AK682" s="458"/>
      <c r="AL682" s="458"/>
    </row>
    <row r="683">
      <c r="A683" s="447"/>
      <c r="B683" s="458"/>
      <c r="C683" s="458"/>
      <c r="D683" s="448"/>
      <c r="E683" s="458"/>
      <c r="F683" s="513"/>
      <c r="G683" s="448"/>
      <c r="H683" s="458"/>
      <c r="I683" s="514"/>
      <c r="J683" s="448"/>
      <c r="K683" s="458"/>
      <c r="L683" s="458"/>
      <c r="M683" s="448"/>
      <c r="N683" s="458"/>
      <c r="O683" s="458"/>
      <c r="P683" s="448"/>
      <c r="Q683" s="458"/>
      <c r="R683" s="458"/>
      <c r="S683" s="448"/>
      <c r="T683" s="458"/>
      <c r="U683" s="515"/>
      <c r="V683" s="448"/>
      <c r="W683" s="458"/>
      <c r="X683" s="513"/>
      <c r="Y683" s="448"/>
      <c r="Z683" s="458"/>
      <c r="AA683" s="458"/>
      <c r="AB683" s="458"/>
      <c r="AC683" s="458"/>
      <c r="AD683" s="458"/>
      <c r="AE683" s="458"/>
      <c r="AF683" s="458"/>
      <c r="AG683" s="458"/>
      <c r="AH683" s="458"/>
      <c r="AI683" s="458"/>
      <c r="AJ683" s="458"/>
      <c r="AK683" s="458"/>
      <c r="AL683" s="458"/>
    </row>
    <row r="684">
      <c r="A684" s="447"/>
      <c r="B684" s="458"/>
      <c r="C684" s="458"/>
      <c r="D684" s="448"/>
      <c r="E684" s="458"/>
      <c r="F684" s="513"/>
      <c r="G684" s="448"/>
      <c r="H684" s="458"/>
      <c r="I684" s="514"/>
      <c r="J684" s="448"/>
      <c r="K684" s="458"/>
      <c r="L684" s="458"/>
      <c r="M684" s="448"/>
      <c r="N684" s="458"/>
      <c r="O684" s="458"/>
      <c r="P684" s="448"/>
      <c r="Q684" s="458"/>
      <c r="R684" s="458"/>
      <c r="S684" s="448"/>
      <c r="T684" s="458"/>
      <c r="U684" s="515"/>
      <c r="V684" s="448"/>
      <c r="W684" s="458"/>
      <c r="X684" s="513"/>
      <c r="Y684" s="448"/>
      <c r="Z684" s="458"/>
      <c r="AA684" s="458"/>
      <c r="AB684" s="458"/>
      <c r="AC684" s="458"/>
      <c r="AD684" s="458"/>
      <c r="AE684" s="458"/>
      <c r="AF684" s="458"/>
      <c r="AG684" s="458"/>
      <c r="AH684" s="458"/>
      <c r="AI684" s="458"/>
      <c r="AJ684" s="458"/>
      <c r="AK684" s="458"/>
      <c r="AL684" s="458"/>
    </row>
    <row r="685">
      <c r="A685" s="447"/>
      <c r="B685" s="458"/>
      <c r="C685" s="458"/>
      <c r="D685" s="448"/>
      <c r="E685" s="458"/>
      <c r="F685" s="513"/>
      <c r="G685" s="448"/>
      <c r="H685" s="458"/>
      <c r="I685" s="514"/>
      <c r="J685" s="448"/>
      <c r="K685" s="458"/>
      <c r="L685" s="458"/>
      <c r="M685" s="448"/>
      <c r="N685" s="458"/>
      <c r="O685" s="458"/>
      <c r="P685" s="448"/>
      <c r="Q685" s="458"/>
      <c r="R685" s="458"/>
      <c r="S685" s="448"/>
      <c r="T685" s="458"/>
      <c r="U685" s="515"/>
      <c r="V685" s="448"/>
      <c r="W685" s="458"/>
      <c r="X685" s="513"/>
      <c r="Y685" s="448"/>
      <c r="Z685" s="458"/>
      <c r="AA685" s="458"/>
      <c r="AB685" s="458"/>
      <c r="AC685" s="458"/>
      <c r="AD685" s="458"/>
      <c r="AE685" s="458"/>
      <c r="AF685" s="458"/>
      <c r="AG685" s="458"/>
      <c r="AH685" s="458"/>
      <c r="AI685" s="458"/>
      <c r="AJ685" s="458"/>
      <c r="AK685" s="458"/>
      <c r="AL685" s="458"/>
    </row>
    <row r="686">
      <c r="A686" s="447"/>
      <c r="B686" s="458"/>
      <c r="C686" s="458"/>
      <c r="D686" s="448"/>
      <c r="E686" s="458"/>
      <c r="F686" s="513"/>
      <c r="G686" s="448"/>
      <c r="H686" s="458"/>
      <c r="I686" s="514"/>
      <c r="J686" s="448"/>
      <c r="K686" s="458"/>
      <c r="L686" s="458"/>
      <c r="M686" s="448"/>
      <c r="N686" s="458"/>
      <c r="O686" s="458"/>
      <c r="P686" s="448"/>
      <c r="Q686" s="458"/>
      <c r="R686" s="458"/>
      <c r="S686" s="448"/>
      <c r="T686" s="458"/>
      <c r="U686" s="515"/>
      <c r="V686" s="448"/>
      <c r="W686" s="458"/>
      <c r="X686" s="513"/>
      <c r="Y686" s="448"/>
      <c r="Z686" s="458"/>
      <c r="AA686" s="458"/>
      <c r="AB686" s="458"/>
      <c r="AC686" s="458"/>
      <c r="AD686" s="458"/>
      <c r="AE686" s="458"/>
      <c r="AF686" s="458"/>
      <c r="AG686" s="458"/>
      <c r="AH686" s="458"/>
      <c r="AI686" s="458"/>
      <c r="AJ686" s="458"/>
      <c r="AK686" s="458"/>
      <c r="AL686" s="458"/>
    </row>
    <row r="687">
      <c r="A687" s="447"/>
      <c r="B687" s="458"/>
      <c r="C687" s="458"/>
      <c r="D687" s="448"/>
      <c r="E687" s="458"/>
      <c r="F687" s="513"/>
      <c r="G687" s="448"/>
      <c r="H687" s="458"/>
      <c r="I687" s="514"/>
      <c r="J687" s="448"/>
      <c r="K687" s="458"/>
      <c r="L687" s="458"/>
      <c r="M687" s="448"/>
      <c r="N687" s="458"/>
      <c r="O687" s="458"/>
      <c r="P687" s="448"/>
      <c r="Q687" s="458"/>
      <c r="R687" s="458"/>
      <c r="S687" s="448"/>
      <c r="T687" s="458"/>
      <c r="U687" s="515"/>
      <c r="V687" s="448"/>
      <c r="W687" s="458"/>
      <c r="X687" s="513"/>
      <c r="Y687" s="448"/>
      <c r="Z687" s="458"/>
      <c r="AA687" s="458"/>
      <c r="AB687" s="458"/>
      <c r="AC687" s="458"/>
      <c r="AD687" s="458"/>
      <c r="AE687" s="458"/>
      <c r="AF687" s="458"/>
      <c r="AG687" s="458"/>
      <c r="AH687" s="458"/>
      <c r="AI687" s="458"/>
      <c r="AJ687" s="458"/>
      <c r="AK687" s="458"/>
      <c r="AL687" s="458"/>
    </row>
    <row r="688">
      <c r="A688" s="447"/>
      <c r="B688" s="458"/>
      <c r="C688" s="458"/>
      <c r="D688" s="448"/>
      <c r="E688" s="458"/>
      <c r="F688" s="513"/>
      <c r="G688" s="448"/>
      <c r="H688" s="458"/>
      <c r="I688" s="514"/>
      <c r="J688" s="448"/>
      <c r="K688" s="458"/>
      <c r="L688" s="458"/>
      <c r="M688" s="448"/>
      <c r="N688" s="458"/>
      <c r="O688" s="458"/>
      <c r="P688" s="448"/>
      <c r="Q688" s="458"/>
      <c r="R688" s="458"/>
      <c r="S688" s="448"/>
      <c r="T688" s="458"/>
      <c r="U688" s="515"/>
      <c r="V688" s="448"/>
      <c r="W688" s="458"/>
      <c r="X688" s="513"/>
      <c r="Y688" s="448"/>
      <c r="Z688" s="458"/>
      <c r="AA688" s="458"/>
      <c r="AB688" s="458"/>
      <c r="AC688" s="458"/>
      <c r="AD688" s="458"/>
      <c r="AE688" s="458"/>
      <c r="AF688" s="458"/>
      <c r="AG688" s="458"/>
      <c r="AH688" s="458"/>
      <c r="AI688" s="458"/>
      <c r="AJ688" s="458"/>
      <c r="AK688" s="458"/>
      <c r="AL688" s="458"/>
    </row>
    <row r="689">
      <c r="A689" s="447"/>
      <c r="B689" s="458"/>
      <c r="C689" s="458"/>
      <c r="D689" s="448"/>
      <c r="E689" s="458"/>
      <c r="F689" s="513"/>
      <c r="G689" s="448"/>
      <c r="H689" s="458"/>
      <c r="I689" s="514"/>
      <c r="J689" s="448"/>
      <c r="K689" s="458"/>
      <c r="L689" s="458"/>
      <c r="M689" s="448"/>
      <c r="N689" s="458"/>
      <c r="O689" s="458"/>
      <c r="P689" s="448"/>
      <c r="Q689" s="458"/>
      <c r="R689" s="458"/>
      <c r="S689" s="448"/>
      <c r="T689" s="458"/>
      <c r="U689" s="515"/>
      <c r="V689" s="448"/>
      <c r="W689" s="458"/>
      <c r="X689" s="513"/>
      <c r="Y689" s="448"/>
      <c r="Z689" s="458"/>
      <c r="AA689" s="458"/>
      <c r="AB689" s="458"/>
      <c r="AC689" s="458"/>
      <c r="AD689" s="458"/>
      <c r="AE689" s="458"/>
      <c r="AF689" s="458"/>
      <c r="AG689" s="458"/>
      <c r="AH689" s="458"/>
      <c r="AI689" s="458"/>
      <c r="AJ689" s="458"/>
      <c r="AK689" s="458"/>
      <c r="AL689" s="458"/>
    </row>
    <row r="690">
      <c r="A690" s="447"/>
      <c r="B690" s="458"/>
      <c r="C690" s="458"/>
      <c r="D690" s="448"/>
      <c r="E690" s="458"/>
      <c r="F690" s="513"/>
      <c r="G690" s="448"/>
      <c r="H690" s="458"/>
      <c r="I690" s="514"/>
      <c r="J690" s="448"/>
      <c r="K690" s="458"/>
      <c r="L690" s="458"/>
      <c r="M690" s="448"/>
      <c r="N690" s="458"/>
      <c r="O690" s="458"/>
      <c r="P690" s="448"/>
      <c r="Q690" s="458"/>
      <c r="R690" s="458"/>
      <c r="S690" s="448"/>
      <c r="T690" s="458"/>
      <c r="U690" s="515"/>
      <c r="V690" s="448"/>
      <c r="W690" s="458"/>
      <c r="X690" s="513"/>
      <c r="Y690" s="448"/>
      <c r="Z690" s="458"/>
      <c r="AA690" s="458"/>
      <c r="AB690" s="458"/>
      <c r="AC690" s="458"/>
      <c r="AD690" s="458"/>
      <c r="AE690" s="458"/>
      <c r="AF690" s="458"/>
      <c r="AG690" s="458"/>
      <c r="AH690" s="458"/>
      <c r="AI690" s="458"/>
      <c r="AJ690" s="458"/>
      <c r="AK690" s="458"/>
      <c r="AL690" s="458"/>
    </row>
    <row r="691">
      <c r="A691" s="447"/>
      <c r="B691" s="458"/>
      <c r="C691" s="458"/>
      <c r="D691" s="448"/>
      <c r="E691" s="458"/>
      <c r="F691" s="513"/>
      <c r="G691" s="448"/>
      <c r="H691" s="458"/>
      <c r="I691" s="514"/>
      <c r="J691" s="448"/>
      <c r="K691" s="458"/>
      <c r="L691" s="458"/>
      <c r="M691" s="448"/>
      <c r="N691" s="458"/>
      <c r="O691" s="458"/>
      <c r="P691" s="448"/>
      <c r="Q691" s="458"/>
      <c r="R691" s="458"/>
      <c r="S691" s="448"/>
      <c r="T691" s="458"/>
      <c r="U691" s="515"/>
      <c r="V691" s="448"/>
      <c r="W691" s="458"/>
      <c r="X691" s="513"/>
      <c r="Y691" s="448"/>
      <c r="Z691" s="458"/>
      <c r="AA691" s="458"/>
      <c r="AB691" s="458"/>
      <c r="AC691" s="458"/>
      <c r="AD691" s="458"/>
      <c r="AE691" s="458"/>
      <c r="AF691" s="458"/>
      <c r="AG691" s="458"/>
      <c r="AH691" s="458"/>
      <c r="AI691" s="458"/>
      <c r="AJ691" s="458"/>
      <c r="AK691" s="458"/>
      <c r="AL691" s="458"/>
    </row>
    <row r="692">
      <c r="A692" s="447"/>
      <c r="B692" s="458"/>
      <c r="C692" s="458"/>
      <c r="D692" s="448"/>
      <c r="E692" s="458"/>
      <c r="F692" s="513"/>
      <c r="G692" s="448"/>
      <c r="H692" s="458"/>
      <c r="I692" s="514"/>
      <c r="J692" s="448"/>
      <c r="K692" s="458"/>
      <c r="L692" s="458"/>
      <c r="M692" s="448"/>
      <c r="N692" s="458"/>
      <c r="O692" s="458"/>
      <c r="P692" s="448"/>
      <c r="Q692" s="458"/>
      <c r="R692" s="458"/>
      <c r="S692" s="448"/>
      <c r="T692" s="458"/>
      <c r="U692" s="515"/>
      <c r="V692" s="448"/>
      <c r="W692" s="458"/>
      <c r="X692" s="513"/>
      <c r="Y692" s="448"/>
      <c r="Z692" s="458"/>
      <c r="AA692" s="458"/>
      <c r="AB692" s="458"/>
      <c r="AC692" s="458"/>
      <c r="AD692" s="458"/>
      <c r="AE692" s="458"/>
      <c r="AF692" s="458"/>
      <c r="AG692" s="458"/>
      <c r="AH692" s="458"/>
      <c r="AI692" s="458"/>
      <c r="AJ692" s="458"/>
      <c r="AK692" s="458"/>
      <c r="AL692" s="458"/>
    </row>
    <row r="693">
      <c r="A693" s="447"/>
      <c r="B693" s="458"/>
      <c r="C693" s="458"/>
      <c r="D693" s="448"/>
      <c r="E693" s="458"/>
      <c r="F693" s="513"/>
      <c r="G693" s="448"/>
      <c r="H693" s="458"/>
      <c r="I693" s="514"/>
      <c r="J693" s="448"/>
      <c r="K693" s="458"/>
      <c r="L693" s="458"/>
      <c r="M693" s="448"/>
      <c r="N693" s="458"/>
      <c r="O693" s="458"/>
      <c r="P693" s="448"/>
      <c r="Q693" s="458"/>
      <c r="R693" s="458"/>
      <c r="S693" s="448"/>
      <c r="T693" s="458"/>
      <c r="U693" s="515"/>
      <c r="V693" s="448"/>
      <c r="W693" s="458"/>
      <c r="X693" s="513"/>
      <c r="Y693" s="448"/>
      <c r="Z693" s="458"/>
      <c r="AA693" s="458"/>
      <c r="AB693" s="458"/>
      <c r="AC693" s="458"/>
      <c r="AD693" s="458"/>
      <c r="AE693" s="458"/>
      <c r="AF693" s="458"/>
      <c r="AG693" s="458"/>
      <c r="AH693" s="458"/>
      <c r="AI693" s="458"/>
      <c r="AJ693" s="458"/>
      <c r="AK693" s="458"/>
      <c r="AL693" s="458"/>
    </row>
    <row r="694">
      <c r="A694" s="447"/>
      <c r="B694" s="458"/>
      <c r="C694" s="458"/>
      <c r="D694" s="448"/>
      <c r="E694" s="458"/>
      <c r="F694" s="513"/>
      <c r="G694" s="448"/>
      <c r="H694" s="458"/>
      <c r="I694" s="514"/>
      <c r="J694" s="448"/>
      <c r="K694" s="458"/>
      <c r="L694" s="458"/>
      <c r="M694" s="448"/>
      <c r="N694" s="458"/>
      <c r="O694" s="458"/>
      <c r="P694" s="448"/>
      <c r="Q694" s="458"/>
      <c r="R694" s="458"/>
      <c r="S694" s="448"/>
      <c r="T694" s="458"/>
      <c r="U694" s="515"/>
      <c r="V694" s="448"/>
      <c r="W694" s="458"/>
      <c r="X694" s="513"/>
      <c r="Y694" s="448"/>
      <c r="Z694" s="458"/>
      <c r="AA694" s="458"/>
      <c r="AB694" s="458"/>
      <c r="AC694" s="458"/>
      <c r="AD694" s="458"/>
      <c r="AE694" s="458"/>
      <c r="AF694" s="458"/>
      <c r="AG694" s="458"/>
      <c r="AH694" s="458"/>
      <c r="AI694" s="458"/>
      <c r="AJ694" s="458"/>
      <c r="AK694" s="458"/>
      <c r="AL694" s="458"/>
    </row>
    <row r="695">
      <c r="A695" s="447"/>
      <c r="B695" s="458"/>
      <c r="C695" s="458"/>
      <c r="D695" s="448"/>
      <c r="E695" s="458"/>
      <c r="F695" s="513"/>
      <c r="G695" s="448"/>
      <c r="H695" s="458"/>
      <c r="I695" s="514"/>
      <c r="J695" s="448"/>
      <c r="K695" s="458"/>
      <c r="L695" s="458"/>
      <c r="M695" s="448"/>
      <c r="N695" s="458"/>
      <c r="O695" s="458"/>
      <c r="P695" s="448"/>
      <c r="Q695" s="458"/>
      <c r="R695" s="458"/>
      <c r="S695" s="448"/>
      <c r="T695" s="458"/>
      <c r="U695" s="515"/>
      <c r="V695" s="448"/>
      <c r="W695" s="458"/>
      <c r="X695" s="513"/>
      <c r="Y695" s="448"/>
      <c r="Z695" s="458"/>
      <c r="AA695" s="458"/>
      <c r="AB695" s="458"/>
      <c r="AC695" s="458"/>
      <c r="AD695" s="458"/>
      <c r="AE695" s="458"/>
      <c r="AF695" s="458"/>
      <c r="AG695" s="458"/>
      <c r="AH695" s="458"/>
      <c r="AI695" s="458"/>
      <c r="AJ695" s="458"/>
      <c r="AK695" s="458"/>
      <c r="AL695" s="458"/>
    </row>
    <row r="696">
      <c r="A696" s="447"/>
      <c r="B696" s="458"/>
      <c r="C696" s="458"/>
      <c r="D696" s="448"/>
      <c r="E696" s="458"/>
      <c r="F696" s="513"/>
      <c r="G696" s="448"/>
      <c r="H696" s="458"/>
      <c r="I696" s="514"/>
      <c r="J696" s="448"/>
      <c r="K696" s="458"/>
      <c r="L696" s="458"/>
      <c r="M696" s="448"/>
      <c r="N696" s="458"/>
      <c r="O696" s="458"/>
      <c r="P696" s="448"/>
      <c r="Q696" s="458"/>
      <c r="R696" s="458"/>
      <c r="S696" s="448"/>
      <c r="T696" s="458"/>
      <c r="U696" s="515"/>
      <c r="V696" s="448"/>
      <c r="W696" s="458"/>
      <c r="X696" s="513"/>
      <c r="Y696" s="448"/>
      <c r="Z696" s="458"/>
      <c r="AA696" s="458"/>
      <c r="AB696" s="458"/>
      <c r="AC696" s="458"/>
      <c r="AD696" s="458"/>
      <c r="AE696" s="458"/>
      <c r="AF696" s="458"/>
      <c r="AG696" s="458"/>
      <c r="AH696" s="458"/>
      <c r="AI696" s="458"/>
      <c r="AJ696" s="458"/>
      <c r="AK696" s="458"/>
      <c r="AL696" s="458"/>
    </row>
    <row r="697">
      <c r="A697" s="447"/>
      <c r="B697" s="458"/>
      <c r="C697" s="458"/>
      <c r="D697" s="448"/>
      <c r="E697" s="458"/>
      <c r="F697" s="513"/>
      <c r="G697" s="448"/>
      <c r="H697" s="458"/>
      <c r="I697" s="514"/>
      <c r="J697" s="448"/>
      <c r="K697" s="458"/>
      <c r="L697" s="458"/>
      <c r="M697" s="448"/>
      <c r="N697" s="458"/>
      <c r="O697" s="458"/>
      <c r="P697" s="448"/>
      <c r="Q697" s="458"/>
      <c r="R697" s="458"/>
      <c r="S697" s="448"/>
      <c r="T697" s="458"/>
      <c r="U697" s="515"/>
      <c r="V697" s="448"/>
      <c r="W697" s="458"/>
      <c r="X697" s="513"/>
      <c r="Y697" s="448"/>
      <c r="Z697" s="458"/>
      <c r="AA697" s="458"/>
      <c r="AB697" s="458"/>
      <c r="AC697" s="458"/>
      <c r="AD697" s="458"/>
      <c r="AE697" s="458"/>
      <c r="AF697" s="458"/>
      <c r="AG697" s="458"/>
      <c r="AH697" s="458"/>
      <c r="AI697" s="458"/>
      <c r="AJ697" s="458"/>
      <c r="AK697" s="458"/>
      <c r="AL697" s="458"/>
    </row>
    <row r="698">
      <c r="A698" s="447"/>
      <c r="B698" s="458"/>
      <c r="C698" s="458"/>
      <c r="D698" s="448"/>
      <c r="E698" s="458"/>
      <c r="F698" s="513"/>
      <c r="G698" s="448"/>
      <c r="H698" s="458"/>
      <c r="I698" s="514"/>
      <c r="J698" s="448"/>
      <c r="K698" s="458"/>
      <c r="L698" s="458"/>
      <c r="M698" s="448"/>
      <c r="N698" s="458"/>
      <c r="O698" s="458"/>
      <c r="P698" s="448"/>
      <c r="Q698" s="458"/>
      <c r="R698" s="458"/>
      <c r="S698" s="448"/>
      <c r="T698" s="458"/>
      <c r="U698" s="515"/>
      <c r="V698" s="448"/>
      <c r="W698" s="458"/>
      <c r="X698" s="513"/>
      <c r="Y698" s="448"/>
      <c r="Z698" s="458"/>
      <c r="AA698" s="458"/>
      <c r="AB698" s="458"/>
      <c r="AC698" s="458"/>
      <c r="AD698" s="458"/>
      <c r="AE698" s="458"/>
      <c r="AF698" s="458"/>
      <c r="AG698" s="458"/>
      <c r="AH698" s="458"/>
      <c r="AI698" s="458"/>
      <c r="AJ698" s="458"/>
      <c r="AK698" s="458"/>
      <c r="AL698" s="458"/>
    </row>
    <row r="699">
      <c r="A699" s="447"/>
      <c r="B699" s="458"/>
      <c r="C699" s="458"/>
      <c r="D699" s="448"/>
      <c r="E699" s="458"/>
      <c r="F699" s="513"/>
      <c r="G699" s="448"/>
      <c r="H699" s="458"/>
      <c r="I699" s="514"/>
      <c r="J699" s="448"/>
      <c r="K699" s="458"/>
      <c r="L699" s="458"/>
      <c r="M699" s="448"/>
      <c r="N699" s="458"/>
      <c r="O699" s="458"/>
      <c r="P699" s="448"/>
      <c r="Q699" s="458"/>
      <c r="R699" s="458"/>
      <c r="S699" s="448"/>
      <c r="T699" s="458"/>
      <c r="U699" s="515"/>
      <c r="V699" s="448"/>
      <c r="W699" s="458"/>
      <c r="X699" s="513"/>
      <c r="Y699" s="448"/>
      <c r="Z699" s="458"/>
      <c r="AA699" s="458"/>
      <c r="AB699" s="458"/>
      <c r="AC699" s="458"/>
      <c r="AD699" s="458"/>
      <c r="AE699" s="458"/>
      <c r="AF699" s="458"/>
      <c r="AG699" s="458"/>
      <c r="AH699" s="458"/>
      <c r="AI699" s="458"/>
      <c r="AJ699" s="458"/>
      <c r="AK699" s="458"/>
      <c r="AL699" s="458"/>
    </row>
    <row r="700">
      <c r="A700" s="447"/>
      <c r="B700" s="458"/>
      <c r="C700" s="458"/>
      <c r="D700" s="448"/>
      <c r="E700" s="458"/>
      <c r="F700" s="513"/>
      <c r="G700" s="448"/>
      <c r="H700" s="458"/>
      <c r="I700" s="514"/>
      <c r="J700" s="448"/>
      <c r="K700" s="458"/>
      <c r="L700" s="458"/>
      <c r="M700" s="448"/>
      <c r="N700" s="458"/>
      <c r="O700" s="458"/>
      <c r="P700" s="448"/>
      <c r="Q700" s="458"/>
      <c r="R700" s="458"/>
      <c r="S700" s="448"/>
      <c r="T700" s="458"/>
      <c r="U700" s="515"/>
      <c r="V700" s="448"/>
      <c r="W700" s="458"/>
      <c r="X700" s="513"/>
      <c r="Y700" s="448"/>
      <c r="Z700" s="458"/>
      <c r="AA700" s="458"/>
      <c r="AB700" s="458"/>
      <c r="AC700" s="458"/>
      <c r="AD700" s="458"/>
      <c r="AE700" s="458"/>
      <c r="AF700" s="458"/>
      <c r="AG700" s="458"/>
      <c r="AH700" s="458"/>
      <c r="AI700" s="458"/>
      <c r="AJ700" s="458"/>
      <c r="AK700" s="458"/>
      <c r="AL700" s="458"/>
    </row>
    <row r="701">
      <c r="A701" s="447"/>
      <c r="B701" s="458"/>
      <c r="C701" s="458"/>
      <c r="D701" s="448"/>
      <c r="E701" s="458"/>
      <c r="F701" s="513"/>
      <c r="G701" s="448"/>
      <c r="H701" s="458"/>
      <c r="I701" s="514"/>
      <c r="J701" s="448"/>
      <c r="K701" s="458"/>
      <c r="L701" s="458"/>
      <c r="M701" s="448"/>
      <c r="N701" s="458"/>
      <c r="O701" s="458"/>
      <c r="P701" s="448"/>
      <c r="Q701" s="458"/>
      <c r="R701" s="458"/>
      <c r="S701" s="448"/>
      <c r="T701" s="458"/>
      <c r="U701" s="515"/>
      <c r="V701" s="448"/>
      <c r="W701" s="458"/>
      <c r="X701" s="513"/>
      <c r="Y701" s="448"/>
      <c r="Z701" s="458"/>
      <c r="AA701" s="458"/>
      <c r="AB701" s="458"/>
      <c r="AC701" s="458"/>
      <c r="AD701" s="458"/>
      <c r="AE701" s="458"/>
      <c r="AF701" s="458"/>
      <c r="AG701" s="458"/>
      <c r="AH701" s="458"/>
      <c r="AI701" s="458"/>
      <c r="AJ701" s="458"/>
      <c r="AK701" s="458"/>
      <c r="AL701" s="458"/>
    </row>
    <row r="702">
      <c r="A702" s="447"/>
      <c r="B702" s="458"/>
      <c r="C702" s="458"/>
      <c r="D702" s="448"/>
      <c r="E702" s="458"/>
      <c r="F702" s="513"/>
      <c r="G702" s="448"/>
      <c r="H702" s="458"/>
      <c r="I702" s="514"/>
      <c r="J702" s="448"/>
      <c r="K702" s="458"/>
      <c r="L702" s="458"/>
      <c r="M702" s="448"/>
      <c r="N702" s="458"/>
      <c r="O702" s="458"/>
      <c r="P702" s="448"/>
      <c r="Q702" s="458"/>
      <c r="R702" s="458"/>
      <c r="S702" s="448"/>
      <c r="T702" s="458"/>
      <c r="U702" s="515"/>
      <c r="V702" s="448"/>
      <c r="W702" s="458"/>
      <c r="X702" s="513"/>
      <c r="Y702" s="448"/>
      <c r="Z702" s="458"/>
      <c r="AA702" s="458"/>
      <c r="AB702" s="458"/>
      <c r="AC702" s="458"/>
      <c r="AD702" s="458"/>
      <c r="AE702" s="458"/>
      <c r="AF702" s="458"/>
      <c r="AG702" s="458"/>
      <c r="AH702" s="458"/>
      <c r="AI702" s="458"/>
      <c r="AJ702" s="458"/>
      <c r="AK702" s="458"/>
      <c r="AL702" s="458"/>
    </row>
    <row r="703">
      <c r="A703" s="447"/>
      <c r="B703" s="458"/>
      <c r="C703" s="458"/>
      <c r="D703" s="448"/>
      <c r="E703" s="458"/>
      <c r="F703" s="513"/>
      <c r="G703" s="448"/>
      <c r="H703" s="458"/>
      <c r="I703" s="514"/>
      <c r="J703" s="448"/>
      <c r="K703" s="458"/>
      <c r="L703" s="458"/>
      <c r="M703" s="448"/>
      <c r="N703" s="458"/>
      <c r="O703" s="458"/>
      <c r="P703" s="448"/>
      <c r="Q703" s="458"/>
      <c r="R703" s="458"/>
      <c r="S703" s="448"/>
      <c r="T703" s="458"/>
      <c r="U703" s="515"/>
      <c r="V703" s="448"/>
      <c r="W703" s="458"/>
      <c r="X703" s="513"/>
      <c r="Y703" s="448"/>
      <c r="Z703" s="458"/>
      <c r="AA703" s="458"/>
      <c r="AB703" s="458"/>
      <c r="AC703" s="458"/>
      <c r="AD703" s="458"/>
      <c r="AE703" s="458"/>
      <c r="AF703" s="458"/>
      <c r="AG703" s="458"/>
      <c r="AH703" s="458"/>
      <c r="AI703" s="458"/>
      <c r="AJ703" s="458"/>
      <c r="AK703" s="458"/>
      <c r="AL703" s="458"/>
    </row>
    <row r="704">
      <c r="A704" s="447"/>
      <c r="B704" s="458"/>
      <c r="C704" s="458"/>
      <c r="D704" s="448"/>
      <c r="E704" s="458"/>
      <c r="F704" s="513"/>
      <c r="G704" s="448"/>
      <c r="H704" s="458"/>
      <c r="I704" s="514"/>
      <c r="J704" s="448"/>
      <c r="K704" s="458"/>
      <c r="L704" s="458"/>
      <c r="M704" s="448"/>
      <c r="N704" s="458"/>
      <c r="O704" s="458"/>
      <c r="P704" s="448"/>
      <c r="Q704" s="458"/>
      <c r="R704" s="458"/>
      <c r="S704" s="448"/>
      <c r="T704" s="458"/>
      <c r="U704" s="515"/>
      <c r="V704" s="448"/>
      <c r="W704" s="458"/>
      <c r="X704" s="513"/>
      <c r="Y704" s="448"/>
      <c r="Z704" s="458"/>
      <c r="AA704" s="458"/>
      <c r="AB704" s="458"/>
      <c r="AC704" s="458"/>
      <c r="AD704" s="458"/>
      <c r="AE704" s="458"/>
      <c r="AF704" s="458"/>
      <c r="AG704" s="458"/>
      <c r="AH704" s="458"/>
      <c r="AI704" s="458"/>
      <c r="AJ704" s="458"/>
      <c r="AK704" s="458"/>
      <c r="AL704" s="458"/>
    </row>
    <row r="705">
      <c r="A705" s="447"/>
      <c r="B705" s="458"/>
      <c r="C705" s="458"/>
      <c r="D705" s="448"/>
      <c r="E705" s="458"/>
      <c r="F705" s="513"/>
      <c r="G705" s="448"/>
      <c r="H705" s="458"/>
      <c r="I705" s="514"/>
      <c r="J705" s="448"/>
      <c r="K705" s="458"/>
      <c r="L705" s="458"/>
      <c r="M705" s="448"/>
      <c r="N705" s="458"/>
      <c r="O705" s="458"/>
      <c r="P705" s="448"/>
      <c r="Q705" s="458"/>
      <c r="R705" s="458"/>
      <c r="S705" s="448"/>
      <c r="T705" s="458"/>
      <c r="U705" s="515"/>
      <c r="V705" s="448"/>
      <c r="W705" s="458"/>
      <c r="X705" s="513"/>
      <c r="Y705" s="448"/>
      <c r="Z705" s="458"/>
      <c r="AA705" s="458"/>
      <c r="AB705" s="458"/>
      <c r="AC705" s="458"/>
      <c r="AD705" s="458"/>
      <c r="AE705" s="458"/>
      <c r="AF705" s="458"/>
      <c r="AG705" s="458"/>
      <c r="AH705" s="458"/>
      <c r="AI705" s="458"/>
      <c r="AJ705" s="458"/>
      <c r="AK705" s="458"/>
      <c r="AL705" s="458"/>
    </row>
    <row r="706">
      <c r="A706" s="447"/>
      <c r="B706" s="458"/>
      <c r="C706" s="458"/>
      <c r="D706" s="448"/>
      <c r="E706" s="458"/>
      <c r="F706" s="513"/>
      <c r="G706" s="448"/>
      <c r="H706" s="458"/>
      <c r="I706" s="514"/>
      <c r="J706" s="448"/>
      <c r="K706" s="458"/>
      <c r="L706" s="458"/>
      <c r="M706" s="448"/>
      <c r="N706" s="458"/>
      <c r="O706" s="458"/>
      <c r="P706" s="448"/>
      <c r="Q706" s="458"/>
      <c r="R706" s="458"/>
      <c r="S706" s="448"/>
      <c r="T706" s="458"/>
      <c r="U706" s="515"/>
      <c r="V706" s="448"/>
      <c r="W706" s="458"/>
      <c r="X706" s="513"/>
      <c r="Y706" s="448"/>
      <c r="Z706" s="458"/>
      <c r="AA706" s="458"/>
      <c r="AB706" s="458"/>
      <c r="AC706" s="458"/>
      <c r="AD706" s="458"/>
      <c r="AE706" s="458"/>
      <c r="AF706" s="458"/>
      <c r="AG706" s="458"/>
      <c r="AH706" s="458"/>
      <c r="AI706" s="458"/>
      <c r="AJ706" s="458"/>
      <c r="AK706" s="458"/>
      <c r="AL706" s="458"/>
    </row>
    <row r="707">
      <c r="A707" s="447"/>
      <c r="B707" s="458"/>
      <c r="C707" s="458"/>
      <c r="D707" s="448"/>
      <c r="E707" s="458"/>
      <c r="F707" s="513"/>
      <c r="G707" s="448"/>
      <c r="H707" s="458"/>
      <c r="I707" s="514"/>
      <c r="J707" s="448"/>
      <c r="K707" s="458"/>
      <c r="L707" s="458"/>
      <c r="M707" s="448"/>
      <c r="N707" s="458"/>
      <c r="O707" s="458"/>
      <c r="P707" s="448"/>
      <c r="Q707" s="458"/>
      <c r="R707" s="458"/>
      <c r="S707" s="448"/>
      <c r="T707" s="458"/>
      <c r="U707" s="515"/>
      <c r="V707" s="448"/>
      <c r="W707" s="458"/>
      <c r="X707" s="513"/>
      <c r="Y707" s="448"/>
      <c r="Z707" s="458"/>
      <c r="AA707" s="458"/>
      <c r="AB707" s="458"/>
      <c r="AC707" s="458"/>
      <c r="AD707" s="458"/>
      <c r="AE707" s="458"/>
      <c r="AF707" s="458"/>
      <c r="AG707" s="458"/>
      <c r="AH707" s="458"/>
      <c r="AI707" s="458"/>
      <c r="AJ707" s="458"/>
      <c r="AK707" s="458"/>
      <c r="AL707" s="458"/>
    </row>
    <row r="708">
      <c r="A708" s="447"/>
      <c r="B708" s="458"/>
      <c r="C708" s="458"/>
      <c r="D708" s="448"/>
      <c r="E708" s="458"/>
      <c r="F708" s="513"/>
      <c r="G708" s="448"/>
      <c r="H708" s="458"/>
      <c r="I708" s="514"/>
      <c r="J708" s="448"/>
      <c r="K708" s="458"/>
      <c r="L708" s="458"/>
      <c r="M708" s="448"/>
      <c r="N708" s="458"/>
      <c r="O708" s="458"/>
      <c r="P708" s="448"/>
      <c r="Q708" s="458"/>
      <c r="R708" s="458"/>
      <c r="S708" s="448"/>
      <c r="T708" s="458"/>
      <c r="U708" s="515"/>
      <c r="V708" s="448"/>
      <c r="W708" s="458"/>
      <c r="X708" s="513"/>
      <c r="Y708" s="448"/>
      <c r="Z708" s="458"/>
      <c r="AA708" s="458"/>
      <c r="AB708" s="458"/>
      <c r="AC708" s="458"/>
      <c r="AD708" s="458"/>
      <c r="AE708" s="458"/>
      <c r="AF708" s="458"/>
      <c r="AG708" s="458"/>
      <c r="AH708" s="458"/>
      <c r="AI708" s="458"/>
      <c r="AJ708" s="458"/>
      <c r="AK708" s="458"/>
      <c r="AL708" s="458"/>
    </row>
    <row r="709">
      <c r="A709" s="447"/>
      <c r="B709" s="458"/>
      <c r="C709" s="458"/>
      <c r="D709" s="448"/>
      <c r="E709" s="458"/>
      <c r="F709" s="513"/>
      <c r="G709" s="448"/>
      <c r="H709" s="458"/>
      <c r="I709" s="514"/>
      <c r="J709" s="448"/>
      <c r="K709" s="458"/>
      <c r="L709" s="458"/>
      <c r="M709" s="448"/>
      <c r="N709" s="458"/>
      <c r="O709" s="458"/>
      <c r="P709" s="448"/>
      <c r="Q709" s="458"/>
      <c r="R709" s="458"/>
      <c r="S709" s="448"/>
      <c r="T709" s="458"/>
      <c r="U709" s="515"/>
      <c r="V709" s="448"/>
      <c r="W709" s="458"/>
      <c r="X709" s="513"/>
      <c r="Y709" s="448"/>
      <c r="Z709" s="458"/>
      <c r="AA709" s="458"/>
      <c r="AB709" s="458"/>
      <c r="AC709" s="458"/>
      <c r="AD709" s="458"/>
      <c r="AE709" s="458"/>
      <c r="AF709" s="458"/>
      <c r="AG709" s="458"/>
      <c r="AH709" s="458"/>
      <c r="AI709" s="458"/>
      <c r="AJ709" s="458"/>
      <c r="AK709" s="458"/>
      <c r="AL709" s="458"/>
    </row>
    <row r="710">
      <c r="A710" s="447"/>
      <c r="B710" s="458"/>
      <c r="C710" s="458"/>
      <c r="D710" s="448"/>
      <c r="E710" s="458"/>
      <c r="F710" s="513"/>
      <c r="G710" s="448"/>
      <c r="H710" s="458"/>
      <c r="I710" s="514"/>
      <c r="J710" s="448"/>
      <c r="K710" s="458"/>
      <c r="L710" s="458"/>
      <c r="M710" s="448"/>
      <c r="N710" s="458"/>
      <c r="O710" s="458"/>
      <c r="P710" s="448"/>
      <c r="Q710" s="458"/>
      <c r="R710" s="458"/>
      <c r="S710" s="448"/>
      <c r="T710" s="458"/>
      <c r="U710" s="515"/>
      <c r="V710" s="448"/>
      <c r="W710" s="458"/>
      <c r="X710" s="513"/>
      <c r="Y710" s="448"/>
      <c r="Z710" s="458"/>
      <c r="AA710" s="458"/>
      <c r="AB710" s="458"/>
      <c r="AC710" s="458"/>
      <c r="AD710" s="458"/>
      <c r="AE710" s="458"/>
      <c r="AF710" s="458"/>
      <c r="AG710" s="458"/>
      <c r="AH710" s="458"/>
      <c r="AI710" s="458"/>
      <c r="AJ710" s="458"/>
      <c r="AK710" s="458"/>
      <c r="AL710" s="458"/>
    </row>
    <row r="711">
      <c r="A711" s="447"/>
      <c r="B711" s="458"/>
      <c r="C711" s="458"/>
      <c r="D711" s="448"/>
      <c r="E711" s="458"/>
      <c r="F711" s="513"/>
      <c r="G711" s="448"/>
      <c r="H711" s="458"/>
      <c r="I711" s="514"/>
      <c r="J711" s="448"/>
      <c r="K711" s="458"/>
      <c r="L711" s="458"/>
      <c r="M711" s="448"/>
      <c r="N711" s="458"/>
      <c r="O711" s="458"/>
      <c r="P711" s="448"/>
      <c r="Q711" s="458"/>
      <c r="R711" s="458"/>
      <c r="S711" s="448"/>
      <c r="T711" s="458"/>
      <c r="U711" s="515"/>
      <c r="V711" s="448"/>
      <c r="W711" s="458"/>
      <c r="X711" s="513"/>
      <c r="Y711" s="448"/>
      <c r="Z711" s="458"/>
      <c r="AA711" s="458"/>
      <c r="AB711" s="458"/>
      <c r="AC711" s="458"/>
      <c r="AD711" s="458"/>
      <c r="AE711" s="458"/>
      <c r="AF711" s="458"/>
      <c r="AG711" s="458"/>
      <c r="AH711" s="458"/>
      <c r="AI711" s="458"/>
      <c r="AJ711" s="458"/>
      <c r="AK711" s="458"/>
      <c r="AL711" s="458"/>
    </row>
    <row r="712">
      <c r="A712" s="447"/>
      <c r="B712" s="458"/>
      <c r="C712" s="458"/>
      <c r="D712" s="448"/>
      <c r="E712" s="458"/>
      <c r="F712" s="513"/>
      <c r="G712" s="448"/>
      <c r="H712" s="458"/>
      <c r="I712" s="514"/>
      <c r="J712" s="448"/>
      <c r="K712" s="458"/>
      <c r="L712" s="458"/>
      <c r="M712" s="448"/>
      <c r="N712" s="458"/>
      <c r="O712" s="458"/>
      <c r="P712" s="448"/>
      <c r="Q712" s="458"/>
      <c r="R712" s="458"/>
      <c r="S712" s="448"/>
      <c r="T712" s="458"/>
      <c r="U712" s="515"/>
      <c r="V712" s="448"/>
      <c r="W712" s="458"/>
      <c r="X712" s="513"/>
      <c r="Y712" s="448"/>
      <c r="Z712" s="458"/>
      <c r="AA712" s="458"/>
      <c r="AB712" s="458"/>
      <c r="AC712" s="458"/>
      <c r="AD712" s="458"/>
      <c r="AE712" s="458"/>
      <c r="AF712" s="458"/>
      <c r="AG712" s="458"/>
      <c r="AH712" s="458"/>
      <c r="AI712" s="458"/>
      <c r="AJ712" s="458"/>
      <c r="AK712" s="458"/>
      <c r="AL712" s="458"/>
    </row>
    <row r="713">
      <c r="A713" s="447"/>
      <c r="B713" s="458"/>
      <c r="C713" s="458"/>
      <c r="D713" s="448"/>
      <c r="E713" s="458"/>
      <c r="F713" s="513"/>
      <c r="G713" s="448"/>
      <c r="H713" s="458"/>
      <c r="I713" s="514"/>
      <c r="J713" s="448"/>
      <c r="K713" s="458"/>
      <c r="L713" s="458"/>
      <c r="M713" s="448"/>
      <c r="N713" s="458"/>
      <c r="O713" s="458"/>
      <c r="P713" s="448"/>
      <c r="Q713" s="458"/>
      <c r="R713" s="458"/>
      <c r="S713" s="448"/>
      <c r="T713" s="458"/>
      <c r="U713" s="515"/>
      <c r="V713" s="448"/>
      <c r="W713" s="458"/>
      <c r="X713" s="513"/>
      <c r="Y713" s="448"/>
      <c r="Z713" s="458"/>
      <c r="AA713" s="458"/>
      <c r="AB713" s="458"/>
      <c r="AC713" s="458"/>
      <c r="AD713" s="458"/>
      <c r="AE713" s="458"/>
      <c r="AF713" s="458"/>
      <c r="AG713" s="458"/>
      <c r="AH713" s="458"/>
      <c r="AI713" s="458"/>
      <c r="AJ713" s="458"/>
      <c r="AK713" s="458"/>
      <c r="AL713" s="458"/>
    </row>
    <row r="714">
      <c r="A714" s="447"/>
      <c r="B714" s="458"/>
      <c r="C714" s="458"/>
      <c r="D714" s="448"/>
      <c r="E714" s="458"/>
      <c r="F714" s="513"/>
      <c r="G714" s="448"/>
      <c r="H714" s="458"/>
      <c r="I714" s="514"/>
      <c r="J714" s="448"/>
      <c r="K714" s="458"/>
      <c r="L714" s="458"/>
      <c r="M714" s="448"/>
      <c r="N714" s="458"/>
      <c r="O714" s="458"/>
      <c r="P714" s="448"/>
      <c r="Q714" s="458"/>
      <c r="R714" s="458"/>
      <c r="S714" s="448"/>
      <c r="T714" s="458"/>
      <c r="U714" s="515"/>
      <c r="V714" s="448"/>
      <c r="W714" s="458"/>
      <c r="X714" s="513"/>
      <c r="Y714" s="448"/>
      <c r="Z714" s="458"/>
      <c r="AA714" s="458"/>
      <c r="AB714" s="458"/>
      <c r="AC714" s="458"/>
      <c r="AD714" s="458"/>
      <c r="AE714" s="458"/>
      <c r="AF714" s="458"/>
      <c r="AG714" s="458"/>
      <c r="AH714" s="458"/>
      <c r="AI714" s="458"/>
      <c r="AJ714" s="458"/>
      <c r="AK714" s="458"/>
      <c r="AL714" s="458"/>
    </row>
    <row r="715">
      <c r="A715" s="447"/>
      <c r="B715" s="458"/>
      <c r="C715" s="458"/>
      <c r="D715" s="448"/>
      <c r="E715" s="458"/>
      <c r="F715" s="513"/>
      <c r="G715" s="448"/>
      <c r="H715" s="458"/>
      <c r="I715" s="514"/>
      <c r="J715" s="448"/>
      <c r="K715" s="458"/>
      <c r="L715" s="458"/>
      <c r="M715" s="448"/>
      <c r="N715" s="458"/>
      <c r="O715" s="458"/>
      <c r="P715" s="448"/>
      <c r="Q715" s="458"/>
      <c r="R715" s="458"/>
      <c r="S715" s="448"/>
      <c r="T715" s="458"/>
      <c r="U715" s="515"/>
      <c r="V715" s="448"/>
      <c r="W715" s="458"/>
      <c r="X715" s="513"/>
      <c r="Y715" s="448"/>
      <c r="Z715" s="458"/>
      <c r="AA715" s="458"/>
      <c r="AB715" s="458"/>
      <c r="AC715" s="458"/>
      <c r="AD715" s="458"/>
      <c r="AE715" s="458"/>
      <c r="AF715" s="458"/>
      <c r="AG715" s="458"/>
      <c r="AH715" s="458"/>
      <c r="AI715" s="458"/>
      <c r="AJ715" s="458"/>
      <c r="AK715" s="458"/>
      <c r="AL715" s="458"/>
    </row>
    <row r="716">
      <c r="A716" s="447"/>
      <c r="B716" s="458"/>
      <c r="C716" s="458"/>
      <c r="D716" s="448"/>
      <c r="E716" s="458"/>
      <c r="F716" s="513"/>
      <c r="G716" s="448"/>
      <c r="H716" s="458"/>
      <c r="I716" s="514"/>
      <c r="J716" s="448"/>
      <c r="K716" s="458"/>
      <c r="L716" s="458"/>
      <c r="M716" s="448"/>
      <c r="N716" s="458"/>
      <c r="O716" s="458"/>
      <c r="P716" s="448"/>
      <c r="Q716" s="458"/>
      <c r="R716" s="458"/>
      <c r="S716" s="448"/>
      <c r="T716" s="458"/>
      <c r="U716" s="515"/>
      <c r="V716" s="448"/>
      <c r="W716" s="458"/>
      <c r="X716" s="513"/>
      <c r="Y716" s="448"/>
      <c r="Z716" s="458"/>
      <c r="AA716" s="458"/>
      <c r="AB716" s="458"/>
      <c r="AC716" s="458"/>
      <c r="AD716" s="458"/>
      <c r="AE716" s="458"/>
      <c r="AF716" s="458"/>
      <c r="AG716" s="458"/>
      <c r="AH716" s="458"/>
      <c r="AI716" s="458"/>
      <c r="AJ716" s="458"/>
      <c r="AK716" s="458"/>
      <c r="AL716" s="458"/>
    </row>
    <row r="717">
      <c r="A717" s="447"/>
      <c r="B717" s="458"/>
      <c r="C717" s="458"/>
      <c r="D717" s="448"/>
      <c r="E717" s="458"/>
      <c r="F717" s="513"/>
      <c r="G717" s="448"/>
      <c r="H717" s="458"/>
      <c r="I717" s="514"/>
      <c r="J717" s="448"/>
      <c r="K717" s="458"/>
      <c r="L717" s="458"/>
      <c r="M717" s="448"/>
      <c r="N717" s="458"/>
      <c r="O717" s="458"/>
      <c r="P717" s="448"/>
      <c r="Q717" s="458"/>
      <c r="R717" s="458"/>
      <c r="S717" s="448"/>
      <c r="T717" s="458"/>
      <c r="U717" s="515"/>
      <c r="V717" s="448"/>
      <c r="W717" s="458"/>
      <c r="X717" s="513"/>
      <c r="Y717" s="448"/>
      <c r="Z717" s="458"/>
      <c r="AA717" s="458"/>
      <c r="AB717" s="458"/>
      <c r="AC717" s="458"/>
      <c r="AD717" s="458"/>
      <c r="AE717" s="458"/>
      <c r="AF717" s="458"/>
      <c r="AG717" s="458"/>
      <c r="AH717" s="458"/>
      <c r="AI717" s="458"/>
      <c r="AJ717" s="458"/>
      <c r="AK717" s="458"/>
      <c r="AL717" s="458"/>
    </row>
    <row r="718">
      <c r="A718" s="447"/>
      <c r="B718" s="458"/>
      <c r="C718" s="458"/>
      <c r="D718" s="448"/>
      <c r="E718" s="458"/>
      <c r="F718" s="513"/>
      <c r="G718" s="448"/>
      <c r="H718" s="458"/>
      <c r="I718" s="514"/>
      <c r="J718" s="448"/>
      <c r="K718" s="458"/>
      <c r="L718" s="458"/>
      <c r="M718" s="448"/>
      <c r="N718" s="458"/>
      <c r="O718" s="458"/>
      <c r="P718" s="448"/>
      <c r="Q718" s="458"/>
      <c r="R718" s="458"/>
      <c r="S718" s="448"/>
      <c r="T718" s="458"/>
      <c r="U718" s="515"/>
      <c r="V718" s="448"/>
      <c r="W718" s="458"/>
      <c r="X718" s="513"/>
      <c r="Y718" s="448"/>
      <c r="Z718" s="458"/>
      <c r="AA718" s="458"/>
      <c r="AB718" s="458"/>
      <c r="AC718" s="458"/>
      <c r="AD718" s="458"/>
      <c r="AE718" s="458"/>
      <c r="AF718" s="458"/>
      <c r="AG718" s="458"/>
      <c r="AH718" s="458"/>
      <c r="AI718" s="458"/>
      <c r="AJ718" s="458"/>
      <c r="AK718" s="458"/>
      <c r="AL718" s="458"/>
    </row>
    <row r="719">
      <c r="A719" s="447"/>
      <c r="B719" s="458"/>
      <c r="C719" s="458"/>
      <c r="D719" s="448"/>
      <c r="E719" s="458"/>
      <c r="F719" s="513"/>
      <c r="G719" s="448"/>
      <c r="H719" s="458"/>
      <c r="I719" s="514"/>
      <c r="J719" s="448"/>
      <c r="K719" s="458"/>
      <c r="L719" s="458"/>
      <c r="M719" s="448"/>
      <c r="N719" s="458"/>
      <c r="O719" s="458"/>
      <c r="P719" s="448"/>
      <c r="Q719" s="458"/>
      <c r="R719" s="458"/>
      <c r="S719" s="448"/>
      <c r="T719" s="458"/>
      <c r="U719" s="515"/>
      <c r="V719" s="448"/>
      <c r="W719" s="458"/>
      <c r="X719" s="513"/>
      <c r="Y719" s="448"/>
      <c r="Z719" s="458"/>
      <c r="AA719" s="458"/>
      <c r="AB719" s="458"/>
      <c r="AC719" s="458"/>
      <c r="AD719" s="458"/>
      <c r="AE719" s="458"/>
      <c r="AF719" s="458"/>
      <c r="AG719" s="458"/>
      <c r="AH719" s="458"/>
      <c r="AI719" s="458"/>
      <c r="AJ719" s="458"/>
      <c r="AK719" s="458"/>
      <c r="AL719" s="458"/>
    </row>
    <row r="720">
      <c r="A720" s="447"/>
      <c r="B720" s="458"/>
      <c r="C720" s="458"/>
      <c r="D720" s="448"/>
      <c r="E720" s="458"/>
      <c r="F720" s="513"/>
      <c r="G720" s="448"/>
      <c r="H720" s="458"/>
      <c r="I720" s="514"/>
      <c r="J720" s="448"/>
      <c r="K720" s="458"/>
      <c r="L720" s="458"/>
      <c r="M720" s="448"/>
      <c r="N720" s="458"/>
      <c r="O720" s="458"/>
      <c r="P720" s="448"/>
      <c r="Q720" s="458"/>
      <c r="R720" s="458"/>
      <c r="S720" s="448"/>
      <c r="T720" s="458"/>
      <c r="U720" s="515"/>
      <c r="V720" s="448"/>
      <c r="W720" s="458"/>
      <c r="X720" s="513"/>
      <c r="Y720" s="448"/>
      <c r="Z720" s="458"/>
      <c r="AA720" s="458"/>
      <c r="AB720" s="458"/>
      <c r="AC720" s="458"/>
      <c r="AD720" s="458"/>
      <c r="AE720" s="458"/>
      <c r="AF720" s="458"/>
      <c r="AG720" s="458"/>
      <c r="AH720" s="458"/>
      <c r="AI720" s="458"/>
      <c r="AJ720" s="458"/>
      <c r="AK720" s="458"/>
      <c r="AL720" s="458"/>
    </row>
    <row r="721">
      <c r="A721" s="447"/>
      <c r="B721" s="458"/>
      <c r="C721" s="458"/>
      <c r="D721" s="448"/>
      <c r="E721" s="458"/>
      <c r="F721" s="513"/>
      <c r="G721" s="448"/>
      <c r="H721" s="458"/>
      <c r="I721" s="514"/>
      <c r="J721" s="448"/>
      <c r="K721" s="458"/>
      <c r="L721" s="458"/>
      <c r="M721" s="448"/>
      <c r="N721" s="458"/>
      <c r="O721" s="458"/>
      <c r="P721" s="448"/>
      <c r="Q721" s="458"/>
      <c r="R721" s="458"/>
      <c r="S721" s="448"/>
      <c r="T721" s="458"/>
      <c r="U721" s="515"/>
      <c r="V721" s="448"/>
      <c r="W721" s="458"/>
      <c r="X721" s="513"/>
      <c r="Y721" s="448"/>
      <c r="Z721" s="458"/>
      <c r="AA721" s="458"/>
      <c r="AB721" s="458"/>
      <c r="AC721" s="458"/>
      <c r="AD721" s="458"/>
      <c r="AE721" s="458"/>
      <c r="AF721" s="458"/>
      <c r="AG721" s="458"/>
      <c r="AH721" s="458"/>
      <c r="AI721" s="458"/>
      <c r="AJ721" s="458"/>
      <c r="AK721" s="458"/>
      <c r="AL721" s="458"/>
    </row>
    <row r="722">
      <c r="A722" s="447"/>
      <c r="B722" s="458"/>
      <c r="C722" s="458"/>
      <c r="D722" s="448"/>
      <c r="E722" s="458"/>
      <c r="F722" s="513"/>
      <c r="G722" s="448"/>
      <c r="H722" s="458"/>
      <c r="I722" s="514"/>
      <c r="J722" s="448"/>
      <c r="K722" s="458"/>
      <c r="L722" s="458"/>
      <c r="M722" s="448"/>
      <c r="N722" s="458"/>
      <c r="O722" s="458"/>
      <c r="P722" s="448"/>
      <c r="Q722" s="458"/>
      <c r="R722" s="458"/>
      <c r="S722" s="448"/>
      <c r="T722" s="458"/>
      <c r="U722" s="515"/>
      <c r="V722" s="448"/>
      <c r="W722" s="458"/>
      <c r="X722" s="513"/>
      <c r="Y722" s="448"/>
      <c r="Z722" s="458"/>
      <c r="AA722" s="458"/>
      <c r="AB722" s="458"/>
      <c r="AC722" s="458"/>
      <c r="AD722" s="458"/>
      <c r="AE722" s="458"/>
      <c r="AF722" s="458"/>
      <c r="AG722" s="458"/>
      <c r="AH722" s="458"/>
      <c r="AI722" s="458"/>
      <c r="AJ722" s="458"/>
      <c r="AK722" s="458"/>
      <c r="AL722" s="458"/>
    </row>
    <row r="723">
      <c r="A723" s="447"/>
      <c r="B723" s="458"/>
      <c r="C723" s="458"/>
      <c r="D723" s="448"/>
      <c r="E723" s="458"/>
      <c r="F723" s="513"/>
      <c r="G723" s="448"/>
      <c r="H723" s="458"/>
      <c r="I723" s="514"/>
      <c r="J723" s="448"/>
      <c r="K723" s="458"/>
      <c r="L723" s="458"/>
      <c r="M723" s="448"/>
      <c r="N723" s="458"/>
      <c r="O723" s="458"/>
      <c r="P723" s="448"/>
      <c r="Q723" s="458"/>
      <c r="R723" s="458"/>
      <c r="S723" s="448"/>
      <c r="T723" s="458"/>
      <c r="U723" s="515"/>
      <c r="V723" s="448"/>
      <c r="W723" s="458"/>
      <c r="X723" s="513"/>
      <c r="Y723" s="448"/>
      <c r="Z723" s="458"/>
      <c r="AA723" s="458"/>
      <c r="AB723" s="458"/>
      <c r="AC723" s="458"/>
      <c r="AD723" s="458"/>
      <c r="AE723" s="458"/>
      <c r="AF723" s="458"/>
      <c r="AG723" s="458"/>
      <c r="AH723" s="458"/>
      <c r="AI723" s="458"/>
      <c r="AJ723" s="458"/>
      <c r="AK723" s="458"/>
      <c r="AL723" s="458"/>
    </row>
    <row r="724">
      <c r="A724" s="447"/>
      <c r="B724" s="458"/>
      <c r="C724" s="458"/>
      <c r="D724" s="448"/>
      <c r="E724" s="458"/>
      <c r="F724" s="513"/>
      <c r="G724" s="448"/>
      <c r="H724" s="458"/>
      <c r="I724" s="514"/>
      <c r="J724" s="448"/>
      <c r="K724" s="458"/>
      <c r="L724" s="458"/>
      <c r="M724" s="448"/>
      <c r="N724" s="458"/>
      <c r="O724" s="458"/>
      <c r="P724" s="448"/>
      <c r="Q724" s="458"/>
      <c r="R724" s="458"/>
      <c r="S724" s="448"/>
      <c r="T724" s="458"/>
      <c r="U724" s="515"/>
      <c r="V724" s="448"/>
      <c r="W724" s="458"/>
      <c r="X724" s="513"/>
      <c r="Y724" s="448"/>
      <c r="Z724" s="458"/>
      <c r="AA724" s="458"/>
      <c r="AB724" s="458"/>
      <c r="AC724" s="458"/>
      <c r="AD724" s="458"/>
      <c r="AE724" s="458"/>
      <c r="AF724" s="458"/>
      <c r="AG724" s="458"/>
      <c r="AH724" s="458"/>
      <c r="AI724" s="458"/>
      <c r="AJ724" s="458"/>
      <c r="AK724" s="458"/>
      <c r="AL724" s="458"/>
    </row>
    <row r="725">
      <c r="A725" s="447"/>
      <c r="B725" s="458"/>
      <c r="C725" s="458"/>
      <c r="D725" s="448"/>
      <c r="E725" s="458"/>
      <c r="F725" s="513"/>
      <c r="G725" s="448"/>
      <c r="H725" s="458"/>
      <c r="I725" s="514"/>
      <c r="J725" s="448"/>
      <c r="K725" s="458"/>
      <c r="L725" s="458"/>
      <c r="M725" s="448"/>
      <c r="N725" s="458"/>
      <c r="O725" s="458"/>
      <c r="P725" s="448"/>
      <c r="Q725" s="458"/>
      <c r="R725" s="458"/>
      <c r="S725" s="448"/>
      <c r="T725" s="458"/>
      <c r="U725" s="515"/>
      <c r="V725" s="448"/>
      <c r="W725" s="458"/>
      <c r="X725" s="513"/>
      <c r="Y725" s="448"/>
      <c r="Z725" s="458"/>
      <c r="AA725" s="458"/>
      <c r="AB725" s="458"/>
      <c r="AC725" s="458"/>
      <c r="AD725" s="458"/>
      <c r="AE725" s="458"/>
      <c r="AF725" s="458"/>
      <c r="AG725" s="458"/>
      <c r="AH725" s="458"/>
      <c r="AI725" s="458"/>
      <c r="AJ725" s="458"/>
      <c r="AK725" s="458"/>
      <c r="AL725" s="458"/>
    </row>
    <row r="726">
      <c r="A726" s="447"/>
      <c r="B726" s="458"/>
      <c r="C726" s="458"/>
      <c r="D726" s="448"/>
      <c r="E726" s="458"/>
      <c r="F726" s="513"/>
      <c r="G726" s="448"/>
      <c r="H726" s="458"/>
      <c r="I726" s="514"/>
      <c r="J726" s="448"/>
      <c r="K726" s="458"/>
      <c r="L726" s="458"/>
      <c r="M726" s="448"/>
      <c r="N726" s="458"/>
      <c r="O726" s="458"/>
      <c r="P726" s="448"/>
      <c r="Q726" s="458"/>
      <c r="R726" s="458"/>
      <c r="S726" s="448"/>
      <c r="T726" s="458"/>
      <c r="U726" s="515"/>
      <c r="V726" s="448"/>
      <c r="W726" s="458"/>
      <c r="X726" s="513"/>
      <c r="Y726" s="448"/>
      <c r="Z726" s="458"/>
      <c r="AA726" s="458"/>
      <c r="AB726" s="458"/>
      <c r="AC726" s="458"/>
      <c r="AD726" s="458"/>
      <c r="AE726" s="458"/>
      <c r="AF726" s="458"/>
      <c r="AG726" s="458"/>
      <c r="AH726" s="458"/>
      <c r="AI726" s="458"/>
      <c r="AJ726" s="458"/>
      <c r="AK726" s="458"/>
      <c r="AL726" s="458"/>
    </row>
    <row r="727">
      <c r="A727" s="447"/>
      <c r="B727" s="458"/>
      <c r="C727" s="458"/>
      <c r="D727" s="448"/>
      <c r="E727" s="458"/>
      <c r="F727" s="513"/>
      <c r="G727" s="448"/>
      <c r="H727" s="458"/>
      <c r="I727" s="514"/>
      <c r="J727" s="448"/>
      <c r="K727" s="458"/>
      <c r="L727" s="458"/>
      <c r="M727" s="448"/>
      <c r="N727" s="458"/>
      <c r="O727" s="458"/>
      <c r="P727" s="448"/>
      <c r="Q727" s="458"/>
      <c r="R727" s="458"/>
      <c r="S727" s="448"/>
      <c r="T727" s="458"/>
      <c r="U727" s="515"/>
      <c r="V727" s="448"/>
      <c r="W727" s="458"/>
      <c r="X727" s="513"/>
      <c r="Y727" s="448"/>
      <c r="Z727" s="458"/>
      <c r="AA727" s="458"/>
      <c r="AB727" s="458"/>
      <c r="AC727" s="458"/>
      <c r="AD727" s="458"/>
      <c r="AE727" s="458"/>
      <c r="AF727" s="458"/>
      <c r="AG727" s="458"/>
      <c r="AH727" s="458"/>
      <c r="AI727" s="458"/>
      <c r="AJ727" s="458"/>
      <c r="AK727" s="458"/>
      <c r="AL727" s="458"/>
    </row>
    <row r="728">
      <c r="A728" s="447"/>
      <c r="B728" s="458"/>
      <c r="C728" s="458"/>
      <c r="D728" s="448"/>
      <c r="E728" s="458"/>
      <c r="F728" s="513"/>
      <c r="G728" s="448"/>
      <c r="H728" s="458"/>
      <c r="I728" s="514"/>
      <c r="J728" s="448"/>
      <c r="K728" s="458"/>
      <c r="L728" s="458"/>
      <c r="M728" s="448"/>
      <c r="N728" s="458"/>
      <c r="O728" s="458"/>
      <c r="P728" s="448"/>
      <c r="Q728" s="458"/>
      <c r="R728" s="458"/>
      <c r="S728" s="448"/>
      <c r="T728" s="458"/>
      <c r="U728" s="515"/>
      <c r="V728" s="448"/>
      <c r="W728" s="458"/>
      <c r="X728" s="513"/>
      <c r="Y728" s="448"/>
      <c r="Z728" s="458"/>
      <c r="AA728" s="458"/>
      <c r="AB728" s="458"/>
      <c r="AC728" s="458"/>
      <c r="AD728" s="458"/>
      <c r="AE728" s="458"/>
      <c r="AF728" s="458"/>
      <c r="AG728" s="458"/>
      <c r="AH728" s="458"/>
      <c r="AI728" s="458"/>
      <c r="AJ728" s="458"/>
      <c r="AK728" s="458"/>
      <c r="AL728" s="458"/>
    </row>
    <row r="729">
      <c r="A729" s="447"/>
      <c r="B729" s="458"/>
      <c r="C729" s="458"/>
      <c r="D729" s="448"/>
      <c r="E729" s="458"/>
      <c r="F729" s="513"/>
      <c r="G729" s="448"/>
      <c r="H729" s="458"/>
      <c r="I729" s="514"/>
      <c r="J729" s="448"/>
      <c r="K729" s="458"/>
      <c r="L729" s="458"/>
      <c r="M729" s="448"/>
      <c r="N729" s="458"/>
      <c r="O729" s="458"/>
      <c r="P729" s="448"/>
      <c r="Q729" s="458"/>
      <c r="R729" s="458"/>
      <c r="S729" s="448"/>
      <c r="T729" s="458"/>
      <c r="U729" s="515"/>
      <c r="V729" s="448"/>
      <c r="W729" s="458"/>
      <c r="X729" s="513"/>
      <c r="Y729" s="448"/>
      <c r="Z729" s="458"/>
      <c r="AA729" s="458"/>
      <c r="AB729" s="458"/>
      <c r="AC729" s="458"/>
      <c r="AD729" s="458"/>
      <c r="AE729" s="458"/>
      <c r="AF729" s="458"/>
      <c r="AG729" s="458"/>
      <c r="AH729" s="458"/>
      <c r="AI729" s="458"/>
      <c r="AJ729" s="458"/>
      <c r="AK729" s="458"/>
      <c r="AL729" s="458"/>
    </row>
    <row r="730">
      <c r="A730" s="447"/>
      <c r="B730" s="458"/>
      <c r="C730" s="458"/>
      <c r="D730" s="448"/>
      <c r="E730" s="458"/>
      <c r="F730" s="513"/>
      <c r="G730" s="448"/>
      <c r="H730" s="458"/>
      <c r="I730" s="514"/>
      <c r="J730" s="448"/>
      <c r="K730" s="458"/>
      <c r="L730" s="458"/>
      <c r="M730" s="448"/>
      <c r="N730" s="458"/>
      <c r="O730" s="458"/>
      <c r="P730" s="448"/>
      <c r="Q730" s="458"/>
      <c r="R730" s="458"/>
      <c r="S730" s="448"/>
      <c r="T730" s="458"/>
      <c r="U730" s="515"/>
      <c r="V730" s="448"/>
      <c r="W730" s="458"/>
      <c r="X730" s="513"/>
      <c r="Y730" s="448"/>
      <c r="Z730" s="458"/>
      <c r="AA730" s="458"/>
      <c r="AB730" s="458"/>
      <c r="AC730" s="458"/>
      <c r="AD730" s="458"/>
      <c r="AE730" s="458"/>
      <c r="AF730" s="458"/>
      <c r="AG730" s="458"/>
      <c r="AH730" s="458"/>
      <c r="AI730" s="458"/>
      <c r="AJ730" s="458"/>
      <c r="AK730" s="458"/>
      <c r="AL730" s="458"/>
    </row>
    <row r="731">
      <c r="A731" s="447"/>
      <c r="B731" s="458"/>
      <c r="C731" s="458"/>
      <c r="D731" s="448"/>
      <c r="E731" s="458"/>
      <c r="F731" s="513"/>
      <c r="G731" s="448"/>
      <c r="H731" s="458"/>
      <c r="I731" s="514"/>
      <c r="J731" s="448"/>
      <c r="K731" s="458"/>
      <c r="L731" s="458"/>
      <c r="M731" s="448"/>
      <c r="N731" s="458"/>
      <c r="O731" s="458"/>
      <c r="P731" s="448"/>
      <c r="Q731" s="458"/>
      <c r="R731" s="458"/>
      <c r="S731" s="448"/>
      <c r="T731" s="458"/>
      <c r="U731" s="515"/>
      <c r="V731" s="448"/>
      <c r="W731" s="458"/>
      <c r="X731" s="513"/>
      <c r="Y731" s="448"/>
      <c r="Z731" s="458"/>
      <c r="AA731" s="458"/>
      <c r="AB731" s="458"/>
      <c r="AC731" s="458"/>
      <c r="AD731" s="458"/>
      <c r="AE731" s="458"/>
      <c r="AF731" s="458"/>
      <c r="AG731" s="458"/>
      <c r="AH731" s="458"/>
      <c r="AI731" s="458"/>
      <c r="AJ731" s="458"/>
      <c r="AK731" s="458"/>
      <c r="AL731" s="458"/>
    </row>
    <row r="732">
      <c r="A732" s="447"/>
      <c r="B732" s="458"/>
      <c r="C732" s="458"/>
      <c r="D732" s="448"/>
      <c r="E732" s="458"/>
      <c r="F732" s="513"/>
      <c r="G732" s="448"/>
      <c r="H732" s="458"/>
      <c r="I732" s="514"/>
      <c r="J732" s="448"/>
      <c r="K732" s="458"/>
      <c r="L732" s="458"/>
      <c r="M732" s="448"/>
      <c r="N732" s="458"/>
      <c r="O732" s="458"/>
      <c r="P732" s="448"/>
      <c r="Q732" s="458"/>
      <c r="R732" s="458"/>
      <c r="S732" s="448"/>
      <c r="T732" s="458"/>
      <c r="U732" s="515"/>
      <c r="V732" s="448"/>
      <c r="W732" s="458"/>
      <c r="X732" s="513"/>
      <c r="Y732" s="448"/>
      <c r="Z732" s="458"/>
      <c r="AA732" s="458"/>
      <c r="AB732" s="458"/>
      <c r="AC732" s="458"/>
      <c r="AD732" s="458"/>
      <c r="AE732" s="458"/>
      <c r="AF732" s="458"/>
      <c r="AG732" s="458"/>
      <c r="AH732" s="458"/>
      <c r="AI732" s="458"/>
      <c r="AJ732" s="458"/>
      <c r="AK732" s="458"/>
      <c r="AL732" s="458"/>
    </row>
    <row r="733">
      <c r="A733" s="447"/>
      <c r="B733" s="458"/>
      <c r="C733" s="458"/>
      <c r="D733" s="448"/>
      <c r="E733" s="458"/>
      <c r="F733" s="513"/>
      <c r="G733" s="448"/>
      <c r="H733" s="458"/>
      <c r="I733" s="514"/>
      <c r="J733" s="448"/>
      <c r="K733" s="458"/>
      <c r="L733" s="458"/>
      <c r="M733" s="448"/>
      <c r="N733" s="458"/>
      <c r="O733" s="458"/>
      <c r="P733" s="448"/>
      <c r="Q733" s="458"/>
      <c r="R733" s="458"/>
      <c r="S733" s="448"/>
      <c r="T733" s="458"/>
      <c r="U733" s="515"/>
      <c r="V733" s="448"/>
      <c r="W733" s="458"/>
      <c r="X733" s="513"/>
      <c r="Y733" s="448"/>
      <c r="Z733" s="458"/>
      <c r="AA733" s="458"/>
      <c r="AB733" s="458"/>
      <c r="AC733" s="458"/>
      <c r="AD733" s="458"/>
      <c r="AE733" s="458"/>
      <c r="AF733" s="458"/>
      <c r="AG733" s="458"/>
      <c r="AH733" s="458"/>
      <c r="AI733" s="458"/>
      <c r="AJ733" s="458"/>
      <c r="AK733" s="458"/>
      <c r="AL733" s="458"/>
    </row>
    <row r="734">
      <c r="A734" s="447"/>
      <c r="B734" s="458"/>
      <c r="C734" s="458"/>
      <c r="D734" s="448"/>
      <c r="E734" s="458"/>
      <c r="F734" s="513"/>
      <c r="G734" s="448"/>
      <c r="H734" s="458"/>
      <c r="I734" s="514"/>
      <c r="J734" s="448"/>
      <c r="K734" s="458"/>
      <c r="L734" s="458"/>
      <c r="M734" s="448"/>
      <c r="N734" s="458"/>
      <c r="O734" s="458"/>
      <c r="P734" s="448"/>
      <c r="Q734" s="458"/>
      <c r="R734" s="458"/>
      <c r="S734" s="448"/>
      <c r="T734" s="458"/>
      <c r="U734" s="515"/>
      <c r="V734" s="448"/>
      <c r="W734" s="458"/>
      <c r="X734" s="513"/>
      <c r="Y734" s="448"/>
      <c r="Z734" s="458"/>
      <c r="AA734" s="458"/>
      <c r="AB734" s="458"/>
      <c r="AC734" s="458"/>
      <c r="AD734" s="458"/>
      <c r="AE734" s="458"/>
      <c r="AF734" s="458"/>
      <c r="AG734" s="458"/>
      <c r="AH734" s="458"/>
      <c r="AI734" s="458"/>
      <c r="AJ734" s="458"/>
      <c r="AK734" s="458"/>
      <c r="AL734" s="458"/>
    </row>
    <row r="735">
      <c r="A735" s="447"/>
      <c r="B735" s="458"/>
      <c r="C735" s="458"/>
      <c r="D735" s="448"/>
      <c r="E735" s="458"/>
      <c r="F735" s="513"/>
      <c r="G735" s="448"/>
      <c r="H735" s="458"/>
      <c r="I735" s="514"/>
      <c r="J735" s="448"/>
      <c r="K735" s="458"/>
      <c r="L735" s="458"/>
      <c r="M735" s="448"/>
      <c r="N735" s="458"/>
      <c r="O735" s="458"/>
      <c r="P735" s="448"/>
      <c r="Q735" s="458"/>
      <c r="R735" s="458"/>
      <c r="S735" s="448"/>
      <c r="T735" s="458"/>
      <c r="U735" s="515"/>
      <c r="V735" s="448"/>
      <c r="W735" s="458"/>
      <c r="X735" s="513"/>
      <c r="Y735" s="448"/>
      <c r="Z735" s="458"/>
      <c r="AA735" s="458"/>
      <c r="AB735" s="458"/>
      <c r="AC735" s="458"/>
      <c r="AD735" s="458"/>
      <c r="AE735" s="458"/>
      <c r="AF735" s="458"/>
      <c r="AG735" s="458"/>
      <c r="AH735" s="458"/>
      <c r="AI735" s="458"/>
      <c r="AJ735" s="458"/>
      <c r="AK735" s="458"/>
      <c r="AL735" s="458"/>
    </row>
    <row r="736">
      <c r="A736" s="447"/>
      <c r="B736" s="458"/>
      <c r="C736" s="458"/>
      <c r="D736" s="448"/>
      <c r="E736" s="458"/>
      <c r="F736" s="513"/>
      <c r="G736" s="448"/>
      <c r="H736" s="458"/>
      <c r="I736" s="514"/>
      <c r="J736" s="448"/>
      <c r="K736" s="458"/>
      <c r="L736" s="458"/>
      <c r="M736" s="448"/>
      <c r="N736" s="458"/>
      <c r="O736" s="458"/>
      <c r="P736" s="448"/>
      <c r="Q736" s="458"/>
      <c r="R736" s="458"/>
      <c r="S736" s="448"/>
      <c r="T736" s="458"/>
      <c r="U736" s="515"/>
      <c r="V736" s="448"/>
      <c r="W736" s="458"/>
      <c r="X736" s="513"/>
      <c r="Y736" s="448"/>
      <c r="Z736" s="458"/>
      <c r="AA736" s="458"/>
      <c r="AB736" s="458"/>
      <c r="AC736" s="458"/>
      <c r="AD736" s="458"/>
      <c r="AE736" s="458"/>
      <c r="AF736" s="458"/>
      <c r="AG736" s="458"/>
      <c r="AH736" s="458"/>
      <c r="AI736" s="458"/>
      <c r="AJ736" s="458"/>
      <c r="AK736" s="458"/>
      <c r="AL736" s="458"/>
    </row>
    <row r="737">
      <c r="A737" s="447"/>
      <c r="B737" s="458"/>
      <c r="C737" s="458"/>
      <c r="D737" s="448"/>
      <c r="E737" s="458"/>
      <c r="F737" s="513"/>
      <c r="G737" s="448"/>
      <c r="H737" s="458"/>
      <c r="I737" s="514"/>
      <c r="J737" s="448"/>
      <c r="K737" s="458"/>
      <c r="L737" s="458"/>
      <c r="M737" s="448"/>
      <c r="N737" s="458"/>
      <c r="O737" s="458"/>
      <c r="P737" s="448"/>
      <c r="Q737" s="458"/>
      <c r="R737" s="458"/>
      <c r="S737" s="448"/>
      <c r="T737" s="458"/>
      <c r="U737" s="515"/>
      <c r="V737" s="448"/>
      <c r="W737" s="458"/>
      <c r="X737" s="513"/>
      <c r="Y737" s="448"/>
      <c r="Z737" s="458"/>
      <c r="AA737" s="458"/>
      <c r="AB737" s="458"/>
      <c r="AC737" s="458"/>
      <c r="AD737" s="458"/>
      <c r="AE737" s="458"/>
      <c r="AF737" s="458"/>
      <c r="AG737" s="458"/>
      <c r="AH737" s="458"/>
      <c r="AI737" s="458"/>
      <c r="AJ737" s="458"/>
      <c r="AK737" s="458"/>
      <c r="AL737" s="458"/>
    </row>
    <row r="738">
      <c r="A738" s="447"/>
      <c r="B738" s="458"/>
      <c r="C738" s="458"/>
      <c r="D738" s="448"/>
      <c r="E738" s="458"/>
      <c r="F738" s="513"/>
      <c r="G738" s="448"/>
      <c r="H738" s="458"/>
      <c r="I738" s="514"/>
      <c r="J738" s="448"/>
      <c r="K738" s="458"/>
      <c r="L738" s="458"/>
      <c r="M738" s="448"/>
      <c r="N738" s="458"/>
      <c r="O738" s="458"/>
      <c r="P738" s="448"/>
      <c r="Q738" s="458"/>
      <c r="R738" s="458"/>
      <c r="S738" s="448"/>
      <c r="T738" s="458"/>
      <c r="U738" s="515"/>
      <c r="V738" s="448"/>
      <c r="W738" s="458"/>
      <c r="X738" s="513"/>
      <c r="Y738" s="448"/>
      <c r="Z738" s="458"/>
      <c r="AA738" s="458"/>
      <c r="AB738" s="458"/>
      <c r="AC738" s="458"/>
      <c r="AD738" s="458"/>
      <c r="AE738" s="458"/>
      <c r="AF738" s="458"/>
      <c r="AG738" s="458"/>
      <c r="AH738" s="458"/>
      <c r="AI738" s="458"/>
      <c r="AJ738" s="458"/>
      <c r="AK738" s="458"/>
      <c r="AL738" s="458"/>
    </row>
    <row r="739">
      <c r="A739" s="447"/>
      <c r="B739" s="458"/>
      <c r="C739" s="458"/>
      <c r="D739" s="448"/>
      <c r="E739" s="458"/>
      <c r="F739" s="513"/>
      <c r="G739" s="448"/>
      <c r="H739" s="458"/>
      <c r="I739" s="514"/>
      <c r="J739" s="448"/>
      <c r="K739" s="458"/>
      <c r="L739" s="458"/>
      <c r="M739" s="448"/>
      <c r="N739" s="458"/>
      <c r="O739" s="458"/>
      <c r="P739" s="448"/>
      <c r="Q739" s="458"/>
      <c r="R739" s="458"/>
      <c r="S739" s="448"/>
      <c r="T739" s="458"/>
      <c r="U739" s="515"/>
      <c r="V739" s="448"/>
      <c r="W739" s="458"/>
      <c r="X739" s="513"/>
      <c r="Y739" s="448"/>
      <c r="Z739" s="458"/>
      <c r="AA739" s="458"/>
      <c r="AB739" s="458"/>
      <c r="AC739" s="458"/>
      <c r="AD739" s="458"/>
      <c r="AE739" s="458"/>
      <c r="AF739" s="458"/>
      <c r="AG739" s="458"/>
      <c r="AH739" s="458"/>
      <c r="AI739" s="458"/>
      <c r="AJ739" s="458"/>
      <c r="AK739" s="458"/>
      <c r="AL739" s="458"/>
    </row>
    <row r="740">
      <c r="A740" s="447"/>
      <c r="B740" s="458"/>
      <c r="C740" s="458"/>
      <c r="D740" s="448"/>
      <c r="E740" s="458"/>
      <c r="F740" s="513"/>
      <c r="G740" s="448"/>
      <c r="H740" s="458"/>
      <c r="I740" s="514"/>
      <c r="J740" s="448"/>
      <c r="K740" s="458"/>
      <c r="L740" s="458"/>
      <c r="M740" s="448"/>
      <c r="N740" s="458"/>
      <c r="O740" s="458"/>
      <c r="P740" s="448"/>
      <c r="Q740" s="458"/>
      <c r="R740" s="458"/>
      <c r="S740" s="448"/>
      <c r="T740" s="458"/>
      <c r="U740" s="515"/>
      <c r="V740" s="448"/>
      <c r="W740" s="458"/>
      <c r="X740" s="513"/>
      <c r="Y740" s="448"/>
      <c r="Z740" s="458"/>
      <c r="AA740" s="458"/>
      <c r="AB740" s="458"/>
      <c r="AC740" s="458"/>
      <c r="AD740" s="458"/>
      <c r="AE740" s="458"/>
      <c r="AF740" s="458"/>
      <c r="AG740" s="458"/>
      <c r="AH740" s="458"/>
      <c r="AI740" s="458"/>
      <c r="AJ740" s="458"/>
      <c r="AK740" s="458"/>
      <c r="AL740" s="458"/>
    </row>
    <row r="741">
      <c r="A741" s="447"/>
      <c r="B741" s="458"/>
      <c r="C741" s="458"/>
      <c r="D741" s="448"/>
      <c r="E741" s="458"/>
      <c r="F741" s="513"/>
      <c r="G741" s="448"/>
      <c r="H741" s="458"/>
      <c r="I741" s="514"/>
      <c r="J741" s="448"/>
      <c r="K741" s="458"/>
      <c r="L741" s="458"/>
      <c r="M741" s="448"/>
      <c r="N741" s="458"/>
      <c r="O741" s="458"/>
      <c r="P741" s="448"/>
      <c r="Q741" s="458"/>
      <c r="R741" s="458"/>
      <c r="S741" s="448"/>
      <c r="T741" s="458"/>
      <c r="U741" s="515"/>
      <c r="V741" s="448"/>
      <c r="W741" s="458"/>
      <c r="X741" s="513"/>
      <c r="Y741" s="448"/>
      <c r="Z741" s="458"/>
      <c r="AA741" s="458"/>
      <c r="AB741" s="458"/>
      <c r="AC741" s="458"/>
      <c r="AD741" s="458"/>
      <c r="AE741" s="458"/>
      <c r="AF741" s="458"/>
      <c r="AG741" s="458"/>
      <c r="AH741" s="458"/>
      <c r="AI741" s="458"/>
      <c r="AJ741" s="458"/>
      <c r="AK741" s="458"/>
      <c r="AL741" s="458"/>
    </row>
    <row r="742">
      <c r="A742" s="447"/>
      <c r="B742" s="458"/>
      <c r="C742" s="458"/>
      <c r="D742" s="448"/>
      <c r="E742" s="458"/>
      <c r="F742" s="513"/>
      <c r="G742" s="448"/>
      <c r="H742" s="458"/>
      <c r="I742" s="514"/>
      <c r="J742" s="448"/>
      <c r="K742" s="458"/>
      <c r="L742" s="458"/>
      <c r="M742" s="448"/>
      <c r="N742" s="458"/>
      <c r="O742" s="458"/>
      <c r="P742" s="448"/>
      <c r="Q742" s="458"/>
      <c r="R742" s="458"/>
      <c r="S742" s="448"/>
      <c r="T742" s="458"/>
      <c r="U742" s="515"/>
      <c r="V742" s="448"/>
      <c r="W742" s="458"/>
      <c r="X742" s="513"/>
      <c r="Y742" s="448"/>
      <c r="Z742" s="458"/>
      <c r="AA742" s="458"/>
      <c r="AB742" s="458"/>
      <c r="AC742" s="458"/>
      <c r="AD742" s="458"/>
      <c r="AE742" s="458"/>
      <c r="AF742" s="458"/>
      <c r="AG742" s="458"/>
      <c r="AH742" s="458"/>
      <c r="AI742" s="458"/>
      <c r="AJ742" s="458"/>
      <c r="AK742" s="458"/>
      <c r="AL742" s="458"/>
    </row>
    <row r="743">
      <c r="A743" s="447"/>
      <c r="B743" s="458"/>
      <c r="C743" s="458"/>
      <c r="D743" s="448"/>
      <c r="E743" s="458"/>
      <c r="F743" s="513"/>
      <c r="G743" s="448"/>
      <c r="H743" s="458"/>
      <c r="I743" s="514"/>
      <c r="J743" s="448"/>
      <c r="K743" s="458"/>
      <c r="L743" s="458"/>
      <c r="M743" s="448"/>
      <c r="N743" s="458"/>
      <c r="O743" s="458"/>
      <c r="P743" s="448"/>
      <c r="Q743" s="458"/>
      <c r="R743" s="458"/>
      <c r="S743" s="448"/>
      <c r="T743" s="458"/>
      <c r="U743" s="515"/>
      <c r="V743" s="448"/>
      <c r="W743" s="458"/>
      <c r="X743" s="513"/>
      <c r="Y743" s="448"/>
      <c r="Z743" s="458"/>
      <c r="AA743" s="458"/>
      <c r="AB743" s="458"/>
      <c r="AC743" s="458"/>
      <c r="AD743" s="458"/>
      <c r="AE743" s="458"/>
      <c r="AF743" s="458"/>
      <c r="AG743" s="458"/>
      <c r="AH743" s="458"/>
      <c r="AI743" s="458"/>
      <c r="AJ743" s="458"/>
      <c r="AK743" s="458"/>
      <c r="AL743" s="458"/>
    </row>
    <row r="744">
      <c r="A744" s="447"/>
      <c r="B744" s="458"/>
      <c r="C744" s="458"/>
      <c r="D744" s="448"/>
      <c r="E744" s="458"/>
      <c r="F744" s="513"/>
      <c r="G744" s="448"/>
      <c r="H744" s="458"/>
      <c r="I744" s="514"/>
      <c r="J744" s="448"/>
      <c r="K744" s="458"/>
      <c r="L744" s="458"/>
      <c r="M744" s="448"/>
      <c r="N744" s="458"/>
      <c r="O744" s="458"/>
      <c r="P744" s="448"/>
      <c r="Q744" s="458"/>
      <c r="R744" s="458"/>
      <c r="S744" s="448"/>
      <c r="T744" s="458"/>
      <c r="U744" s="515"/>
      <c r="V744" s="448"/>
      <c r="W744" s="458"/>
      <c r="X744" s="513"/>
      <c r="Y744" s="448"/>
      <c r="Z744" s="458"/>
      <c r="AA744" s="458"/>
      <c r="AB744" s="458"/>
      <c r="AC744" s="458"/>
      <c r="AD744" s="458"/>
      <c r="AE744" s="458"/>
      <c r="AF744" s="458"/>
      <c r="AG744" s="458"/>
      <c r="AH744" s="458"/>
      <c r="AI744" s="458"/>
      <c r="AJ744" s="458"/>
      <c r="AK744" s="458"/>
      <c r="AL744" s="458"/>
    </row>
    <row r="745">
      <c r="A745" s="447"/>
      <c r="B745" s="458"/>
      <c r="C745" s="458"/>
      <c r="D745" s="448"/>
      <c r="E745" s="458"/>
      <c r="F745" s="513"/>
      <c r="G745" s="448"/>
      <c r="H745" s="458"/>
      <c r="I745" s="514"/>
      <c r="J745" s="448"/>
      <c r="K745" s="458"/>
      <c r="L745" s="458"/>
      <c r="M745" s="448"/>
      <c r="N745" s="458"/>
      <c r="O745" s="458"/>
      <c r="P745" s="448"/>
      <c r="Q745" s="458"/>
      <c r="R745" s="458"/>
      <c r="S745" s="448"/>
      <c r="T745" s="458"/>
      <c r="U745" s="515"/>
      <c r="V745" s="448"/>
      <c r="W745" s="458"/>
      <c r="X745" s="513"/>
      <c r="Y745" s="448"/>
      <c r="Z745" s="458"/>
      <c r="AA745" s="458"/>
      <c r="AB745" s="458"/>
      <c r="AC745" s="458"/>
      <c r="AD745" s="458"/>
      <c r="AE745" s="458"/>
      <c r="AF745" s="458"/>
      <c r="AG745" s="458"/>
      <c r="AH745" s="458"/>
      <c r="AI745" s="458"/>
      <c r="AJ745" s="458"/>
      <c r="AK745" s="458"/>
      <c r="AL745" s="458"/>
    </row>
    <row r="746">
      <c r="A746" s="447"/>
      <c r="B746" s="458"/>
      <c r="C746" s="458"/>
      <c r="D746" s="448"/>
      <c r="E746" s="458"/>
      <c r="F746" s="513"/>
      <c r="G746" s="448"/>
      <c r="H746" s="458"/>
      <c r="I746" s="514"/>
      <c r="J746" s="448"/>
      <c r="K746" s="458"/>
      <c r="L746" s="458"/>
      <c r="M746" s="448"/>
      <c r="N746" s="458"/>
      <c r="O746" s="458"/>
      <c r="P746" s="448"/>
      <c r="Q746" s="458"/>
      <c r="R746" s="458"/>
      <c r="S746" s="448"/>
      <c r="T746" s="458"/>
      <c r="U746" s="515"/>
      <c r="V746" s="448"/>
      <c r="W746" s="458"/>
      <c r="X746" s="513"/>
      <c r="Y746" s="448"/>
      <c r="Z746" s="458"/>
      <c r="AA746" s="458"/>
      <c r="AB746" s="458"/>
      <c r="AC746" s="458"/>
      <c r="AD746" s="458"/>
      <c r="AE746" s="458"/>
      <c r="AF746" s="458"/>
      <c r="AG746" s="458"/>
      <c r="AH746" s="458"/>
      <c r="AI746" s="458"/>
      <c r="AJ746" s="458"/>
      <c r="AK746" s="458"/>
      <c r="AL746" s="458"/>
    </row>
    <row r="747">
      <c r="A747" s="447"/>
      <c r="B747" s="458"/>
      <c r="C747" s="458"/>
      <c r="D747" s="448"/>
      <c r="E747" s="458"/>
      <c r="F747" s="513"/>
      <c r="G747" s="448"/>
      <c r="H747" s="458"/>
      <c r="I747" s="514"/>
      <c r="J747" s="448"/>
      <c r="K747" s="458"/>
      <c r="L747" s="458"/>
      <c r="M747" s="448"/>
      <c r="N747" s="458"/>
      <c r="O747" s="458"/>
      <c r="P747" s="448"/>
      <c r="Q747" s="458"/>
      <c r="R747" s="458"/>
      <c r="S747" s="448"/>
      <c r="T747" s="458"/>
      <c r="U747" s="515"/>
      <c r="V747" s="448"/>
      <c r="W747" s="458"/>
      <c r="X747" s="513"/>
      <c r="Y747" s="448"/>
      <c r="Z747" s="458"/>
      <c r="AA747" s="458"/>
      <c r="AB747" s="458"/>
      <c r="AC747" s="458"/>
      <c r="AD747" s="458"/>
      <c r="AE747" s="458"/>
      <c r="AF747" s="458"/>
      <c r="AG747" s="458"/>
      <c r="AH747" s="458"/>
      <c r="AI747" s="458"/>
      <c r="AJ747" s="458"/>
      <c r="AK747" s="458"/>
      <c r="AL747" s="458"/>
    </row>
    <row r="748">
      <c r="A748" s="447"/>
      <c r="B748" s="458"/>
      <c r="C748" s="458"/>
      <c r="D748" s="448"/>
      <c r="E748" s="458"/>
      <c r="F748" s="513"/>
      <c r="G748" s="448"/>
      <c r="H748" s="458"/>
      <c r="I748" s="514"/>
      <c r="J748" s="448"/>
      <c r="K748" s="458"/>
      <c r="L748" s="458"/>
      <c r="M748" s="448"/>
      <c r="N748" s="458"/>
      <c r="O748" s="458"/>
      <c r="P748" s="448"/>
      <c r="Q748" s="458"/>
      <c r="R748" s="458"/>
      <c r="S748" s="448"/>
      <c r="T748" s="458"/>
      <c r="U748" s="515"/>
      <c r="V748" s="448"/>
      <c r="W748" s="458"/>
      <c r="X748" s="513"/>
      <c r="Y748" s="448"/>
      <c r="Z748" s="458"/>
      <c r="AA748" s="458"/>
      <c r="AB748" s="458"/>
      <c r="AC748" s="458"/>
      <c r="AD748" s="458"/>
      <c r="AE748" s="458"/>
      <c r="AF748" s="458"/>
      <c r="AG748" s="458"/>
      <c r="AH748" s="458"/>
      <c r="AI748" s="458"/>
      <c r="AJ748" s="458"/>
      <c r="AK748" s="458"/>
      <c r="AL748" s="458"/>
    </row>
    <row r="749">
      <c r="A749" s="447"/>
      <c r="B749" s="458"/>
      <c r="C749" s="458"/>
      <c r="D749" s="448"/>
      <c r="E749" s="458"/>
      <c r="F749" s="513"/>
      <c r="G749" s="448"/>
      <c r="H749" s="458"/>
      <c r="I749" s="514"/>
      <c r="J749" s="448"/>
      <c r="K749" s="458"/>
      <c r="L749" s="458"/>
      <c r="M749" s="448"/>
      <c r="N749" s="458"/>
      <c r="O749" s="458"/>
      <c r="P749" s="448"/>
      <c r="Q749" s="458"/>
      <c r="R749" s="458"/>
      <c r="S749" s="448"/>
      <c r="T749" s="458"/>
      <c r="U749" s="515"/>
      <c r="V749" s="448"/>
      <c r="W749" s="458"/>
      <c r="X749" s="513"/>
      <c r="Y749" s="448"/>
      <c r="Z749" s="458"/>
      <c r="AA749" s="458"/>
      <c r="AB749" s="458"/>
      <c r="AC749" s="458"/>
      <c r="AD749" s="458"/>
      <c r="AE749" s="458"/>
      <c r="AF749" s="458"/>
      <c r="AG749" s="458"/>
      <c r="AH749" s="458"/>
      <c r="AI749" s="458"/>
      <c r="AJ749" s="458"/>
      <c r="AK749" s="458"/>
      <c r="AL749" s="458"/>
    </row>
    <row r="750">
      <c r="A750" s="447"/>
      <c r="B750" s="458"/>
      <c r="C750" s="458"/>
      <c r="D750" s="448"/>
      <c r="E750" s="458"/>
      <c r="F750" s="513"/>
      <c r="G750" s="448"/>
      <c r="H750" s="458"/>
      <c r="I750" s="514"/>
      <c r="J750" s="448"/>
      <c r="K750" s="458"/>
      <c r="L750" s="458"/>
      <c r="M750" s="448"/>
      <c r="N750" s="458"/>
      <c r="O750" s="458"/>
      <c r="P750" s="448"/>
      <c r="Q750" s="458"/>
      <c r="R750" s="458"/>
      <c r="S750" s="448"/>
      <c r="T750" s="458"/>
      <c r="U750" s="515"/>
      <c r="V750" s="448"/>
      <c r="W750" s="458"/>
      <c r="X750" s="513"/>
      <c r="Y750" s="448"/>
      <c r="Z750" s="458"/>
      <c r="AA750" s="458"/>
      <c r="AB750" s="458"/>
      <c r="AC750" s="458"/>
      <c r="AD750" s="458"/>
      <c r="AE750" s="458"/>
      <c r="AF750" s="458"/>
      <c r="AG750" s="458"/>
      <c r="AH750" s="458"/>
      <c r="AI750" s="458"/>
      <c r="AJ750" s="458"/>
      <c r="AK750" s="458"/>
      <c r="AL750" s="458"/>
    </row>
    <row r="751">
      <c r="A751" s="447"/>
      <c r="B751" s="458"/>
      <c r="C751" s="458"/>
      <c r="D751" s="448"/>
      <c r="E751" s="458"/>
      <c r="F751" s="513"/>
      <c r="G751" s="448"/>
      <c r="H751" s="458"/>
      <c r="I751" s="514"/>
      <c r="J751" s="448"/>
      <c r="K751" s="458"/>
      <c r="L751" s="458"/>
      <c r="M751" s="448"/>
      <c r="N751" s="458"/>
      <c r="O751" s="458"/>
      <c r="P751" s="448"/>
      <c r="Q751" s="458"/>
      <c r="R751" s="458"/>
      <c r="S751" s="448"/>
      <c r="T751" s="458"/>
      <c r="U751" s="515"/>
      <c r="V751" s="448"/>
      <c r="W751" s="458"/>
      <c r="X751" s="513"/>
      <c r="Y751" s="448"/>
      <c r="Z751" s="458"/>
      <c r="AA751" s="458"/>
      <c r="AB751" s="458"/>
      <c r="AC751" s="458"/>
      <c r="AD751" s="458"/>
      <c r="AE751" s="458"/>
      <c r="AF751" s="458"/>
      <c r="AG751" s="458"/>
      <c r="AH751" s="458"/>
      <c r="AI751" s="458"/>
      <c r="AJ751" s="458"/>
      <c r="AK751" s="458"/>
      <c r="AL751" s="458"/>
    </row>
    <row r="752">
      <c r="A752" s="447"/>
      <c r="B752" s="458"/>
      <c r="C752" s="458"/>
      <c r="D752" s="448"/>
      <c r="E752" s="458"/>
      <c r="F752" s="513"/>
      <c r="G752" s="448"/>
      <c r="H752" s="458"/>
      <c r="I752" s="514"/>
      <c r="J752" s="448"/>
      <c r="K752" s="458"/>
      <c r="L752" s="458"/>
      <c r="M752" s="448"/>
      <c r="N752" s="458"/>
      <c r="O752" s="458"/>
      <c r="P752" s="448"/>
      <c r="Q752" s="458"/>
      <c r="R752" s="458"/>
      <c r="S752" s="448"/>
      <c r="T752" s="458"/>
      <c r="U752" s="515"/>
      <c r="V752" s="448"/>
      <c r="W752" s="458"/>
      <c r="X752" s="513"/>
      <c r="Y752" s="448"/>
      <c r="Z752" s="458"/>
      <c r="AA752" s="458"/>
      <c r="AB752" s="458"/>
      <c r="AC752" s="458"/>
      <c r="AD752" s="458"/>
      <c r="AE752" s="458"/>
      <c r="AF752" s="458"/>
      <c r="AG752" s="458"/>
      <c r="AH752" s="458"/>
      <c r="AI752" s="458"/>
      <c r="AJ752" s="458"/>
      <c r="AK752" s="458"/>
      <c r="AL752" s="458"/>
    </row>
    <row r="753">
      <c r="A753" s="447"/>
      <c r="B753" s="458"/>
      <c r="C753" s="458"/>
      <c r="D753" s="448"/>
      <c r="E753" s="458"/>
      <c r="F753" s="513"/>
      <c r="G753" s="448"/>
      <c r="H753" s="458"/>
      <c r="I753" s="514"/>
      <c r="J753" s="448"/>
      <c r="K753" s="458"/>
      <c r="L753" s="458"/>
      <c r="M753" s="448"/>
      <c r="N753" s="458"/>
      <c r="O753" s="458"/>
      <c r="P753" s="448"/>
      <c r="Q753" s="458"/>
      <c r="R753" s="458"/>
      <c r="S753" s="448"/>
      <c r="T753" s="458"/>
      <c r="U753" s="515"/>
      <c r="V753" s="448"/>
      <c r="W753" s="458"/>
      <c r="X753" s="513"/>
      <c r="Y753" s="448"/>
      <c r="Z753" s="458"/>
      <c r="AA753" s="458"/>
      <c r="AB753" s="458"/>
      <c r="AC753" s="458"/>
      <c r="AD753" s="458"/>
      <c r="AE753" s="458"/>
      <c r="AF753" s="458"/>
      <c r="AG753" s="458"/>
      <c r="AH753" s="458"/>
      <c r="AI753" s="458"/>
      <c r="AJ753" s="458"/>
      <c r="AK753" s="458"/>
      <c r="AL753" s="458"/>
    </row>
    <row r="754">
      <c r="A754" s="447"/>
      <c r="B754" s="458"/>
      <c r="C754" s="458"/>
      <c r="D754" s="448"/>
      <c r="E754" s="458"/>
      <c r="F754" s="513"/>
      <c r="G754" s="448"/>
      <c r="H754" s="458"/>
      <c r="I754" s="514"/>
      <c r="J754" s="448"/>
      <c r="K754" s="458"/>
      <c r="L754" s="458"/>
      <c r="M754" s="448"/>
      <c r="N754" s="458"/>
      <c r="O754" s="458"/>
      <c r="P754" s="448"/>
      <c r="Q754" s="458"/>
      <c r="R754" s="458"/>
      <c r="S754" s="448"/>
      <c r="T754" s="458"/>
      <c r="U754" s="515"/>
      <c r="V754" s="448"/>
      <c r="W754" s="458"/>
      <c r="X754" s="513"/>
      <c r="Y754" s="448"/>
      <c r="Z754" s="458"/>
      <c r="AA754" s="458"/>
      <c r="AB754" s="458"/>
      <c r="AC754" s="458"/>
      <c r="AD754" s="458"/>
      <c r="AE754" s="458"/>
      <c r="AF754" s="458"/>
      <c r="AG754" s="458"/>
      <c r="AH754" s="458"/>
      <c r="AI754" s="458"/>
      <c r="AJ754" s="458"/>
      <c r="AK754" s="458"/>
      <c r="AL754" s="458"/>
    </row>
    <row r="755">
      <c r="A755" s="447"/>
      <c r="B755" s="458"/>
      <c r="C755" s="458"/>
      <c r="D755" s="448"/>
      <c r="E755" s="458"/>
      <c r="F755" s="513"/>
      <c r="G755" s="448"/>
      <c r="H755" s="458"/>
      <c r="I755" s="514"/>
      <c r="J755" s="448"/>
      <c r="K755" s="458"/>
      <c r="L755" s="458"/>
      <c r="M755" s="448"/>
      <c r="N755" s="458"/>
      <c r="O755" s="458"/>
      <c r="P755" s="448"/>
      <c r="Q755" s="458"/>
      <c r="R755" s="458"/>
      <c r="S755" s="448"/>
      <c r="T755" s="458"/>
      <c r="U755" s="515"/>
      <c r="V755" s="448"/>
      <c r="W755" s="458"/>
      <c r="X755" s="513"/>
      <c r="Y755" s="448"/>
      <c r="Z755" s="458"/>
      <c r="AA755" s="458"/>
      <c r="AB755" s="458"/>
      <c r="AC755" s="458"/>
      <c r="AD755" s="458"/>
      <c r="AE755" s="458"/>
      <c r="AF755" s="458"/>
      <c r="AG755" s="458"/>
      <c r="AH755" s="458"/>
      <c r="AI755" s="458"/>
      <c r="AJ755" s="458"/>
      <c r="AK755" s="458"/>
      <c r="AL755" s="458"/>
    </row>
    <row r="756">
      <c r="A756" s="447"/>
      <c r="B756" s="458"/>
      <c r="C756" s="458"/>
      <c r="D756" s="448"/>
      <c r="E756" s="458"/>
      <c r="F756" s="513"/>
      <c r="G756" s="448"/>
      <c r="H756" s="458"/>
      <c r="I756" s="514"/>
      <c r="J756" s="448"/>
      <c r="K756" s="458"/>
      <c r="L756" s="458"/>
      <c r="M756" s="448"/>
      <c r="N756" s="458"/>
      <c r="O756" s="458"/>
      <c r="P756" s="448"/>
      <c r="Q756" s="458"/>
      <c r="R756" s="458"/>
      <c r="S756" s="448"/>
      <c r="T756" s="458"/>
      <c r="U756" s="515"/>
      <c r="V756" s="448"/>
      <c r="W756" s="458"/>
      <c r="X756" s="513"/>
      <c r="Y756" s="448"/>
      <c r="Z756" s="458"/>
      <c r="AA756" s="458"/>
      <c r="AB756" s="458"/>
      <c r="AC756" s="458"/>
      <c r="AD756" s="458"/>
      <c r="AE756" s="458"/>
      <c r="AF756" s="458"/>
      <c r="AG756" s="458"/>
      <c r="AH756" s="458"/>
      <c r="AI756" s="458"/>
      <c r="AJ756" s="458"/>
      <c r="AK756" s="458"/>
      <c r="AL756" s="458"/>
    </row>
    <row r="757">
      <c r="A757" s="447"/>
      <c r="B757" s="458"/>
      <c r="C757" s="458"/>
      <c r="D757" s="448"/>
      <c r="E757" s="458"/>
      <c r="F757" s="513"/>
      <c r="G757" s="448"/>
      <c r="H757" s="458"/>
      <c r="I757" s="514"/>
      <c r="J757" s="448"/>
      <c r="K757" s="458"/>
      <c r="L757" s="458"/>
      <c r="M757" s="448"/>
      <c r="N757" s="458"/>
      <c r="O757" s="458"/>
      <c r="P757" s="448"/>
      <c r="Q757" s="458"/>
      <c r="R757" s="458"/>
      <c r="S757" s="448"/>
      <c r="T757" s="458"/>
      <c r="U757" s="515"/>
      <c r="V757" s="448"/>
      <c r="W757" s="458"/>
      <c r="X757" s="513"/>
      <c r="Y757" s="448"/>
      <c r="Z757" s="458"/>
      <c r="AA757" s="458"/>
      <c r="AB757" s="458"/>
      <c r="AC757" s="458"/>
      <c r="AD757" s="458"/>
      <c r="AE757" s="458"/>
      <c r="AF757" s="458"/>
      <c r="AG757" s="458"/>
      <c r="AH757" s="458"/>
      <c r="AI757" s="458"/>
      <c r="AJ757" s="458"/>
      <c r="AK757" s="458"/>
      <c r="AL757" s="458"/>
    </row>
    <row r="758">
      <c r="A758" s="447"/>
      <c r="B758" s="458"/>
      <c r="C758" s="458"/>
      <c r="D758" s="448"/>
      <c r="E758" s="458"/>
      <c r="F758" s="513"/>
      <c r="G758" s="448"/>
      <c r="H758" s="458"/>
      <c r="I758" s="514"/>
      <c r="J758" s="448"/>
      <c r="K758" s="458"/>
      <c r="L758" s="458"/>
      <c r="M758" s="448"/>
      <c r="N758" s="458"/>
      <c r="O758" s="458"/>
      <c r="P758" s="448"/>
      <c r="Q758" s="458"/>
      <c r="R758" s="458"/>
      <c r="S758" s="448"/>
      <c r="T758" s="458"/>
      <c r="U758" s="515"/>
      <c r="V758" s="448"/>
      <c r="W758" s="458"/>
      <c r="X758" s="513"/>
      <c r="Y758" s="448"/>
      <c r="Z758" s="458"/>
      <c r="AA758" s="458"/>
      <c r="AB758" s="458"/>
      <c r="AC758" s="458"/>
      <c r="AD758" s="458"/>
      <c r="AE758" s="458"/>
      <c r="AF758" s="458"/>
      <c r="AG758" s="458"/>
      <c r="AH758" s="458"/>
      <c r="AI758" s="458"/>
      <c r="AJ758" s="458"/>
      <c r="AK758" s="458"/>
      <c r="AL758" s="458"/>
    </row>
    <row r="759">
      <c r="A759" s="447"/>
      <c r="B759" s="458"/>
      <c r="C759" s="458"/>
      <c r="D759" s="448"/>
      <c r="E759" s="458"/>
      <c r="F759" s="513"/>
      <c r="G759" s="448"/>
      <c r="H759" s="458"/>
      <c r="I759" s="514"/>
      <c r="J759" s="448"/>
      <c r="K759" s="458"/>
      <c r="L759" s="458"/>
      <c r="M759" s="448"/>
      <c r="N759" s="458"/>
      <c r="O759" s="458"/>
      <c r="P759" s="448"/>
      <c r="Q759" s="458"/>
      <c r="R759" s="458"/>
      <c r="S759" s="448"/>
      <c r="T759" s="458"/>
      <c r="U759" s="515"/>
      <c r="V759" s="448"/>
      <c r="W759" s="458"/>
      <c r="X759" s="513"/>
      <c r="Y759" s="448"/>
      <c r="Z759" s="458"/>
      <c r="AA759" s="458"/>
      <c r="AB759" s="458"/>
      <c r="AC759" s="458"/>
      <c r="AD759" s="458"/>
      <c r="AE759" s="458"/>
      <c r="AF759" s="458"/>
      <c r="AG759" s="458"/>
      <c r="AH759" s="458"/>
      <c r="AI759" s="458"/>
      <c r="AJ759" s="458"/>
      <c r="AK759" s="458"/>
      <c r="AL759" s="458"/>
    </row>
    <row r="760">
      <c r="A760" s="447"/>
      <c r="B760" s="458"/>
      <c r="C760" s="458"/>
      <c r="D760" s="448"/>
      <c r="E760" s="458"/>
      <c r="F760" s="513"/>
      <c r="G760" s="448"/>
      <c r="H760" s="458"/>
      <c r="I760" s="514"/>
      <c r="J760" s="448"/>
      <c r="K760" s="458"/>
      <c r="L760" s="458"/>
      <c r="M760" s="448"/>
      <c r="N760" s="458"/>
      <c r="O760" s="458"/>
      <c r="P760" s="448"/>
      <c r="Q760" s="458"/>
      <c r="R760" s="458"/>
      <c r="S760" s="448"/>
      <c r="T760" s="458"/>
      <c r="U760" s="515"/>
      <c r="V760" s="448"/>
      <c r="W760" s="458"/>
      <c r="X760" s="513"/>
      <c r="Y760" s="448"/>
      <c r="Z760" s="458"/>
      <c r="AA760" s="458"/>
      <c r="AB760" s="458"/>
      <c r="AC760" s="458"/>
      <c r="AD760" s="458"/>
      <c r="AE760" s="458"/>
      <c r="AF760" s="458"/>
      <c r="AG760" s="458"/>
      <c r="AH760" s="458"/>
      <c r="AI760" s="458"/>
      <c r="AJ760" s="458"/>
      <c r="AK760" s="458"/>
      <c r="AL760" s="458"/>
    </row>
    <row r="761">
      <c r="A761" s="447"/>
      <c r="B761" s="458"/>
      <c r="C761" s="458"/>
      <c r="D761" s="448"/>
      <c r="E761" s="458"/>
      <c r="F761" s="513"/>
      <c r="G761" s="448"/>
      <c r="H761" s="458"/>
      <c r="I761" s="514"/>
      <c r="J761" s="448"/>
      <c r="K761" s="458"/>
      <c r="L761" s="458"/>
      <c r="M761" s="448"/>
      <c r="N761" s="458"/>
      <c r="O761" s="458"/>
      <c r="P761" s="448"/>
      <c r="Q761" s="458"/>
      <c r="R761" s="458"/>
      <c r="S761" s="448"/>
      <c r="T761" s="458"/>
      <c r="U761" s="515"/>
      <c r="V761" s="448"/>
      <c r="W761" s="458"/>
      <c r="X761" s="513"/>
      <c r="Y761" s="448"/>
      <c r="Z761" s="458"/>
      <c r="AA761" s="458"/>
      <c r="AB761" s="458"/>
      <c r="AC761" s="458"/>
      <c r="AD761" s="458"/>
      <c r="AE761" s="458"/>
      <c r="AF761" s="458"/>
      <c r="AG761" s="458"/>
      <c r="AH761" s="458"/>
      <c r="AI761" s="458"/>
      <c r="AJ761" s="458"/>
      <c r="AK761" s="458"/>
      <c r="AL761" s="458"/>
    </row>
    <row r="762">
      <c r="A762" s="447"/>
      <c r="B762" s="458"/>
      <c r="C762" s="458"/>
      <c r="D762" s="448"/>
      <c r="E762" s="458"/>
      <c r="F762" s="513"/>
      <c r="G762" s="448"/>
      <c r="H762" s="458"/>
      <c r="I762" s="514"/>
      <c r="J762" s="448"/>
      <c r="K762" s="458"/>
      <c r="L762" s="458"/>
      <c r="M762" s="448"/>
      <c r="N762" s="458"/>
      <c r="O762" s="458"/>
      <c r="P762" s="448"/>
      <c r="Q762" s="458"/>
      <c r="R762" s="458"/>
      <c r="S762" s="448"/>
      <c r="T762" s="458"/>
      <c r="U762" s="515"/>
      <c r="V762" s="448"/>
      <c r="W762" s="458"/>
      <c r="X762" s="513"/>
      <c r="Y762" s="448"/>
      <c r="Z762" s="458"/>
      <c r="AA762" s="458"/>
      <c r="AB762" s="458"/>
      <c r="AC762" s="458"/>
      <c r="AD762" s="458"/>
      <c r="AE762" s="458"/>
      <c r="AF762" s="458"/>
      <c r="AG762" s="458"/>
      <c r="AH762" s="458"/>
      <c r="AI762" s="458"/>
      <c r="AJ762" s="458"/>
      <c r="AK762" s="458"/>
      <c r="AL762" s="458"/>
    </row>
    <row r="763">
      <c r="A763" s="447"/>
      <c r="B763" s="458"/>
      <c r="C763" s="458"/>
      <c r="D763" s="448"/>
      <c r="E763" s="458"/>
      <c r="F763" s="513"/>
      <c r="G763" s="448"/>
      <c r="H763" s="458"/>
      <c r="I763" s="514"/>
      <c r="J763" s="448"/>
      <c r="K763" s="458"/>
      <c r="L763" s="458"/>
      <c r="M763" s="448"/>
      <c r="N763" s="458"/>
      <c r="O763" s="458"/>
      <c r="P763" s="448"/>
      <c r="Q763" s="458"/>
      <c r="R763" s="458"/>
      <c r="S763" s="448"/>
      <c r="T763" s="458"/>
      <c r="U763" s="515"/>
      <c r="V763" s="448"/>
      <c r="W763" s="458"/>
      <c r="X763" s="513"/>
      <c r="Y763" s="448"/>
      <c r="Z763" s="458"/>
      <c r="AA763" s="458"/>
      <c r="AB763" s="458"/>
      <c r="AC763" s="458"/>
      <c r="AD763" s="458"/>
      <c r="AE763" s="458"/>
      <c r="AF763" s="458"/>
      <c r="AG763" s="458"/>
      <c r="AH763" s="458"/>
      <c r="AI763" s="458"/>
      <c r="AJ763" s="458"/>
      <c r="AK763" s="458"/>
      <c r="AL763" s="458"/>
    </row>
    <row r="764">
      <c r="A764" s="447"/>
      <c r="B764" s="458"/>
      <c r="C764" s="458"/>
      <c r="D764" s="448"/>
      <c r="E764" s="458"/>
      <c r="F764" s="513"/>
      <c r="G764" s="448"/>
      <c r="H764" s="458"/>
      <c r="I764" s="514"/>
      <c r="J764" s="448"/>
      <c r="K764" s="458"/>
      <c r="L764" s="458"/>
      <c r="M764" s="448"/>
      <c r="N764" s="458"/>
      <c r="O764" s="458"/>
      <c r="P764" s="448"/>
      <c r="Q764" s="458"/>
      <c r="R764" s="458"/>
      <c r="S764" s="448"/>
      <c r="T764" s="458"/>
      <c r="U764" s="515"/>
      <c r="V764" s="448"/>
      <c r="W764" s="458"/>
      <c r="X764" s="513"/>
      <c r="Y764" s="448"/>
      <c r="Z764" s="458"/>
      <c r="AA764" s="458"/>
      <c r="AB764" s="458"/>
      <c r="AC764" s="458"/>
      <c r="AD764" s="458"/>
      <c r="AE764" s="458"/>
      <c r="AF764" s="458"/>
      <c r="AG764" s="458"/>
      <c r="AH764" s="458"/>
      <c r="AI764" s="458"/>
      <c r="AJ764" s="458"/>
      <c r="AK764" s="458"/>
      <c r="AL764" s="458"/>
    </row>
    <row r="765">
      <c r="A765" s="447"/>
      <c r="B765" s="458"/>
      <c r="C765" s="458"/>
      <c r="D765" s="448"/>
      <c r="E765" s="458"/>
      <c r="F765" s="513"/>
      <c r="G765" s="448"/>
      <c r="H765" s="458"/>
      <c r="I765" s="514"/>
      <c r="J765" s="448"/>
      <c r="K765" s="458"/>
      <c r="L765" s="458"/>
      <c r="M765" s="448"/>
      <c r="N765" s="458"/>
      <c r="O765" s="458"/>
      <c r="P765" s="448"/>
      <c r="Q765" s="458"/>
      <c r="R765" s="458"/>
      <c r="S765" s="448"/>
      <c r="T765" s="458"/>
      <c r="U765" s="515"/>
      <c r="V765" s="448"/>
      <c r="W765" s="458"/>
      <c r="X765" s="513"/>
      <c r="Y765" s="448"/>
      <c r="Z765" s="458"/>
      <c r="AA765" s="458"/>
      <c r="AB765" s="458"/>
      <c r="AC765" s="458"/>
      <c r="AD765" s="458"/>
      <c r="AE765" s="458"/>
      <c r="AF765" s="458"/>
      <c r="AG765" s="458"/>
      <c r="AH765" s="458"/>
      <c r="AI765" s="458"/>
      <c r="AJ765" s="458"/>
      <c r="AK765" s="458"/>
      <c r="AL765" s="458"/>
    </row>
    <row r="766">
      <c r="A766" s="447"/>
      <c r="B766" s="458"/>
      <c r="C766" s="458"/>
      <c r="D766" s="448"/>
      <c r="E766" s="458"/>
      <c r="F766" s="513"/>
      <c r="G766" s="448"/>
      <c r="H766" s="458"/>
      <c r="I766" s="514"/>
      <c r="J766" s="448"/>
      <c r="K766" s="458"/>
      <c r="L766" s="458"/>
      <c r="M766" s="448"/>
      <c r="N766" s="458"/>
      <c r="O766" s="458"/>
      <c r="P766" s="448"/>
      <c r="Q766" s="458"/>
      <c r="R766" s="458"/>
      <c r="S766" s="448"/>
      <c r="T766" s="458"/>
      <c r="U766" s="515"/>
      <c r="V766" s="448"/>
      <c r="W766" s="458"/>
      <c r="X766" s="513"/>
      <c r="Y766" s="448"/>
      <c r="Z766" s="458"/>
      <c r="AA766" s="458"/>
      <c r="AB766" s="458"/>
      <c r="AC766" s="458"/>
      <c r="AD766" s="458"/>
      <c r="AE766" s="458"/>
      <c r="AF766" s="458"/>
      <c r="AG766" s="458"/>
      <c r="AH766" s="458"/>
      <c r="AI766" s="458"/>
      <c r="AJ766" s="458"/>
      <c r="AK766" s="458"/>
      <c r="AL766" s="458"/>
    </row>
    <row r="767">
      <c r="A767" s="447"/>
      <c r="B767" s="458"/>
      <c r="C767" s="458"/>
      <c r="D767" s="448"/>
      <c r="E767" s="458"/>
      <c r="F767" s="513"/>
      <c r="G767" s="448"/>
      <c r="H767" s="458"/>
      <c r="I767" s="514"/>
      <c r="J767" s="448"/>
      <c r="K767" s="458"/>
      <c r="L767" s="458"/>
      <c r="M767" s="448"/>
      <c r="N767" s="458"/>
      <c r="O767" s="458"/>
      <c r="P767" s="448"/>
      <c r="Q767" s="458"/>
      <c r="R767" s="458"/>
      <c r="S767" s="448"/>
      <c r="T767" s="458"/>
      <c r="U767" s="515"/>
      <c r="V767" s="448"/>
      <c r="W767" s="458"/>
      <c r="X767" s="513"/>
      <c r="Y767" s="448"/>
      <c r="Z767" s="458"/>
      <c r="AA767" s="458"/>
      <c r="AB767" s="458"/>
      <c r="AC767" s="458"/>
      <c r="AD767" s="458"/>
      <c r="AE767" s="458"/>
      <c r="AF767" s="458"/>
      <c r="AG767" s="458"/>
      <c r="AH767" s="458"/>
      <c r="AI767" s="458"/>
      <c r="AJ767" s="458"/>
      <c r="AK767" s="458"/>
      <c r="AL767" s="458"/>
    </row>
    <row r="768">
      <c r="A768" s="447"/>
      <c r="B768" s="458"/>
      <c r="C768" s="458"/>
      <c r="D768" s="448"/>
      <c r="E768" s="458"/>
      <c r="F768" s="513"/>
      <c r="G768" s="448"/>
      <c r="H768" s="458"/>
      <c r="I768" s="514"/>
      <c r="J768" s="448"/>
      <c r="K768" s="458"/>
      <c r="L768" s="458"/>
      <c r="M768" s="448"/>
      <c r="N768" s="458"/>
      <c r="O768" s="458"/>
      <c r="P768" s="448"/>
      <c r="Q768" s="458"/>
      <c r="R768" s="458"/>
      <c r="S768" s="448"/>
      <c r="T768" s="458"/>
      <c r="U768" s="515"/>
      <c r="V768" s="448"/>
      <c r="W768" s="458"/>
      <c r="X768" s="513"/>
      <c r="Y768" s="448"/>
      <c r="Z768" s="458"/>
      <c r="AA768" s="458"/>
      <c r="AB768" s="458"/>
      <c r="AC768" s="458"/>
      <c r="AD768" s="458"/>
      <c r="AE768" s="458"/>
      <c r="AF768" s="458"/>
      <c r="AG768" s="458"/>
      <c r="AH768" s="458"/>
      <c r="AI768" s="458"/>
      <c r="AJ768" s="458"/>
      <c r="AK768" s="458"/>
      <c r="AL768" s="458"/>
    </row>
    <row r="769">
      <c r="A769" s="447"/>
      <c r="B769" s="458"/>
      <c r="C769" s="458"/>
      <c r="D769" s="448"/>
      <c r="E769" s="458"/>
      <c r="F769" s="513"/>
      <c r="G769" s="448"/>
      <c r="H769" s="458"/>
      <c r="I769" s="514"/>
      <c r="J769" s="448"/>
      <c r="K769" s="458"/>
      <c r="L769" s="458"/>
      <c r="M769" s="448"/>
      <c r="N769" s="458"/>
      <c r="O769" s="458"/>
      <c r="P769" s="448"/>
      <c r="Q769" s="458"/>
      <c r="R769" s="458"/>
      <c r="S769" s="448"/>
      <c r="T769" s="458"/>
      <c r="U769" s="515"/>
      <c r="V769" s="448"/>
      <c r="W769" s="458"/>
      <c r="X769" s="513"/>
      <c r="Y769" s="448"/>
      <c r="Z769" s="458"/>
      <c r="AA769" s="458"/>
      <c r="AB769" s="458"/>
      <c r="AC769" s="458"/>
      <c r="AD769" s="458"/>
      <c r="AE769" s="458"/>
      <c r="AF769" s="458"/>
      <c r="AG769" s="458"/>
      <c r="AH769" s="458"/>
      <c r="AI769" s="458"/>
      <c r="AJ769" s="458"/>
      <c r="AK769" s="458"/>
      <c r="AL769" s="458"/>
    </row>
    <row r="770">
      <c r="A770" s="447"/>
      <c r="B770" s="458"/>
      <c r="C770" s="458"/>
      <c r="D770" s="448"/>
      <c r="E770" s="458"/>
      <c r="F770" s="513"/>
      <c r="G770" s="448"/>
      <c r="H770" s="458"/>
      <c r="I770" s="514"/>
      <c r="J770" s="448"/>
      <c r="K770" s="458"/>
      <c r="L770" s="458"/>
      <c r="M770" s="448"/>
      <c r="N770" s="458"/>
      <c r="O770" s="458"/>
      <c r="P770" s="448"/>
      <c r="Q770" s="458"/>
      <c r="R770" s="458"/>
      <c r="S770" s="448"/>
      <c r="T770" s="458"/>
      <c r="U770" s="515"/>
      <c r="V770" s="448"/>
      <c r="W770" s="458"/>
      <c r="X770" s="513"/>
      <c r="Y770" s="448"/>
      <c r="Z770" s="458"/>
      <c r="AA770" s="458"/>
      <c r="AB770" s="458"/>
      <c r="AC770" s="458"/>
      <c r="AD770" s="458"/>
      <c r="AE770" s="458"/>
      <c r="AF770" s="458"/>
      <c r="AG770" s="458"/>
      <c r="AH770" s="458"/>
      <c r="AI770" s="458"/>
      <c r="AJ770" s="458"/>
      <c r="AK770" s="458"/>
      <c r="AL770" s="458"/>
    </row>
    <row r="771">
      <c r="A771" s="447"/>
      <c r="B771" s="458"/>
      <c r="C771" s="458"/>
      <c r="D771" s="448"/>
      <c r="E771" s="458"/>
      <c r="F771" s="513"/>
      <c r="G771" s="448"/>
      <c r="H771" s="458"/>
      <c r="I771" s="514"/>
      <c r="J771" s="448"/>
      <c r="K771" s="458"/>
      <c r="L771" s="458"/>
      <c r="M771" s="448"/>
      <c r="N771" s="458"/>
      <c r="O771" s="458"/>
      <c r="P771" s="448"/>
      <c r="Q771" s="458"/>
      <c r="R771" s="458"/>
      <c r="S771" s="448"/>
      <c r="T771" s="458"/>
      <c r="U771" s="515"/>
      <c r="V771" s="448"/>
      <c r="W771" s="458"/>
      <c r="X771" s="513"/>
      <c r="Y771" s="448"/>
      <c r="Z771" s="458"/>
      <c r="AA771" s="458"/>
      <c r="AB771" s="458"/>
      <c r="AC771" s="458"/>
      <c r="AD771" s="458"/>
      <c r="AE771" s="458"/>
      <c r="AF771" s="458"/>
      <c r="AG771" s="458"/>
      <c r="AH771" s="458"/>
      <c r="AI771" s="458"/>
      <c r="AJ771" s="458"/>
      <c r="AK771" s="458"/>
      <c r="AL771" s="458"/>
    </row>
    <row r="772">
      <c r="A772" s="447"/>
      <c r="B772" s="458"/>
      <c r="C772" s="458"/>
      <c r="D772" s="448"/>
      <c r="E772" s="458"/>
      <c r="F772" s="513"/>
      <c r="G772" s="448"/>
      <c r="H772" s="458"/>
      <c r="I772" s="514"/>
      <c r="J772" s="448"/>
      <c r="K772" s="458"/>
      <c r="L772" s="458"/>
      <c r="M772" s="448"/>
      <c r="N772" s="458"/>
      <c r="O772" s="458"/>
      <c r="P772" s="448"/>
      <c r="Q772" s="458"/>
      <c r="R772" s="458"/>
      <c r="S772" s="448"/>
      <c r="T772" s="458"/>
      <c r="U772" s="515"/>
      <c r="V772" s="448"/>
      <c r="W772" s="458"/>
      <c r="X772" s="513"/>
      <c r="Y772" s="448"/>
      <c r="Z772" s="458"/>
      <c r="AA772" s="458"/>
      <c r="AB772" s="458"/>
      <c r="AC772" s="458"/>
      <c r="AD772" s="458"/>
      <c r="AE772" s="458"/>
      <c r="AF772" s="458"/>
      <c r="AG772" s="458"/>
      <c r="AH772" s="458"/>
      <c r="AI772" s="458"/>
      <c r="AJ772" s="458"/>
      <c r="AK772" s="458"/>
      <c r="AL772" s="458"/>
    </row>
    <row r="773">
      <c r="A773" s="447"/>
      <c r="B773" s="458"/>
      <c r="C773" s="458"/>
      <c r="D773" s="448"/>
      <c r="E773" s="458"/>
      <c r="F773" s="513"/>
      <c r="G773" s="448"/>
      <c r="H773" s="458"/>
      <c r="I773" s="514"/>
      <c r="J773" s="448"/>
      <c r="K773" s="458"/>
      <c r="L773" s="458"/>
      <c r="M773" s="448"/>
      <c r="N773" s="458"/>
      <c r="O773" s="458"/>
      <c r="P773" s="448"/>
      <c r="Q773" s="458"/>
      <c r="R773" s="458"/>
      <c r="S773" s="448"/>
      <c r="T773" s="458"/>
      <c r="U773" s="515"/>
      <c r="V773" s="448"/>
      <c r="W773" s="458"/>
      <c r="X773" s="513"/>
      <c r="Y773" s="448"/>
      <c r="Z773" s="458"/>
      <c r="AA773" s="458"/>
      <c r="AB773" s="458"/>
      <c r="AC773" s="458"/>
      <c r="AD773" s="458"/>
      <c r="AE773" s="458"/>
      <c r="AF773" s="458"/>
      <c r="AG773" s="458"/>
      <c r="AH773" s="458"/>
      <c r="AI773" s="458"/>
      <c r="AJ773" s="458"/>
      <c r="AK773" s="458"/>
      <c r="AL773" s="458"/>
    </row>
    <row r="774">
      <c r="A774" s="447"/>
      <c r="B774" s="458"/>
      <c r="C774" s="458"/>
      <c r="D774" s="448"/>
      <c r="E774" s="458"/>
      <c r="F774" s="513"/>
      <c r="G774" s="448"/>
      <c r="H774" s="458"/>
      <c r="I774" s="514"/>
      <c r="J774" s="448"/>
      <c r="K774" s="458"/>
      <c r="L774" s="458"/>
      <c r="M774" s="448"/>
      <c r="N774" s="458"/>
      <c r="O774" s="458"/>
      <c r="P774" s="448"/>
      <c r="Q774" s="458"/>
      <c r="R774" s="458"/>
      <c r="S774" s="448"/>
      <c r="T774" s="458"/>
      <c r="U774" s="515"/>
      <c r="V774" s="448"/>
      <c r="W774" s="458"/>
      <c r="X774" s="513"/>
      <c r="Y774" s="448"/>
      <c r="Z774" s="458"/>
      <c r="AA774" s="458"/>
      <c r="AB774" s="458"/>
      <c r="AC774" s="458"/>
      <c r="AD774" s="458"/>
      <c r="AE774" s="458"/>
      <c r="AF774" s="458"/>
      <c r="AG774" s="458"/>
      <c r="AH774" s="458"/>
      <c r="AI774" s="458"/>
      <c r="AJ774" s="458"/>
      <c r="AK774" s="458"/>
      <c r="AL774" s="458"/>
    </row>
    <row r="775">
      <c r="A775" s="447"/>
      <c r="B775" s="458"/>
      <c r="C775" s="458"/>
      <c r="D775" s="448"/>
      <c r="E775" s="458"/>
      <c r="F775" s="513"/>
      <c r="G775" s="448"/>
      <c r="H775" s="458"/>
      <c r="I775" s="514"/>
      <c r="J775" s="448"/>
      <c r="K775" s="458"/>
      <c r="L775" s="458"/>
      <c r="M775" s="448"/>
      <c r="N775" s="458"/>
      <c r="O775" s="458"/>
      <c r="P775" s="448"/>
      <c r="Q775" s="458"/>
      <c r="R775" s="458"/>
      <c r="S775" s="448"/>
      <c r="T775" s="458"/>
      <c r="U775" s="515"/>
      <c r="V775" s="448"/>
      <c r="W775" s="458"/>
      <c r="X775" s="513"/>
      <c r="Y775" s="448"/>
      <c r="Z775" s="458"/>
      <c r="AA775" s="458"/>
      <c r="AB775" s="458"/>
      <c r="AC775" s="458"/>
      <c r="AD775" s="458"/>
      <c r="AE775" s="458"/>
      <c r="AF775" s="458"/>
      <c r="AG775" s="458"/>
      <c r="AH775" s="458"/>
      <c r="AI775" s="458"/>
      <c r="AJ775" s="458"/>
      <c r="AK775" s="458"/>
      <c r="AL775" s="458"/>
    </row>
    <row r="776">
      <c r="A776" s="447"/>
      <c r="B776" s="458"/>
      <c r="C776" s="458"/>
      <c r="D776" s="448"/>
      <c r="E776" s="458"/>
      <c r="F776" s="513"/>
      <c r="G776" s="448"/>
      <c r="H776" s="458"/>
      <c r="I776" s="514"/>
      <c r="J776" s="448"/>
      <c r="K776" s="458"/>
      <c r="L776" s="458"/>
      <c r="M776" s="448"/>
      <c r="N776" s="458"/>
      <c r="O776" s="458"/>
      <c r="P776" s="448"/>
      <c r="Q776" s="458"/>
      <c r="R776" s="458"/>
      <c r="S776" s="448"/>
      <c r="T776" s="458"/>
      <c r="U776" s="515"/>
      <c r="V776" s="448"/>
      <c r="W776" s="458"/>
      <c r="X776" s="513"/>
      <c r="Y776" s="448"/>
      <c r="Z776" s="458"/>
      <c r="AA776" s="458"/>
      <c r="AB776" s="458"/>
      <c r="AC776" s="458"/>
      <c r="AD776" s="458"/>
      <c r="AE776" s="458"/>
      <c r="AF776" s="458"/>
      <c r="AG776" s="458"/>
      <c r="AH776" s="458"/>
      <c r="AI776" s="458"/>
      <c r="AJ776" s="458"/>
      <c r="AK776" s="458"/>
      <c r="AL776" s="458"/>
    </row>
    <row r="777">
      <c r="A777" s="447"/>
      <c r="B777" s="458"/>
      <c r="C777" s="458"/>
      <c r="D777" s="448"/>
      <c r="E777" s="458"/>
      <c r="F777" s="513"/>
      <c r="G777" s="448"/>
      <c r="H777" s="458"/>
      <c r="I777" s="514"/>
      <c r="J777" s="448"/>
      <c r="K777" s="458"/>
      <c r="L777" s="458"/>
      <c r="M777" s="448"/>
      <c r="N777" s="458"/>
      <c r="O777" s="458"/>
      <c r="P777" s="448"/>
      <c r="Q777" s="458"/>
      <c r="R777" s="458"/>
      <c r="S777" s="448"/>
      <c r="T777" s="458"/>
      <c r="U777" s="515"/>
      <c r="V777" s="448"/>
      <c r="W777" s="458"/>
      <c r="X777" s="513"/>
      <c r="Y777" s="448"/>
      <c r="Z777" s="458"/>
      <c r="AA777" s="458"/>
      <c r="AB777" s="458"/>
      <c r="AC777" s="458"/>
      <c r="AD777" s="458"/>
      <c r="AE777" s="458"/>
      <c r="AF777" s="458"/>
      <c r="AG777" s="458"/>
      <c r="AH777" s="458"/>
      <c r="AI777" s="458"/>
      <c r="AJ777" s="458"/>
      <c r="AK777" s="458"/>
      <c r="AL777" s="458"/>
    </row>
    <row r="778">
      <c r="A778" s="447"/>
      <c r="B778" s="458"/>
      <c r="C778" s="458"/>
      <c r="D778" s="448"/>
      <c r="E778" s="458"/>
      <c r="F778" s="513"/>
      <c r="G778" s="448"/>
      <c r="H778" s="458"/>
      <c r="I778" s="514"/>
      <c r="J778" s="448"/>
      <c r="K778" s="458"/>
      <c r="L778" s="458"/>
      <c r="M778" s="448"/>
      <c r="N778" s="458"/>
      <c r="O778" s="458"/>
      <c r="P778" s="448"/>
      <c r="Q778" s="458"/>
      <c r="R778" s="458"/>
      <c r="S778" s="448"/>
      <c r="T778" s="458"/>
      <c r="U778" s="515"/>
      <c r="V778" s="448"/>
      <c r="W778" s="458"/>
      <c r="X778" s="513"/>
      <c r="Y778" s="448"/>
      <c r="Z778" s="458"/>
      <c r="AA778" s="458"/>
      <c r="AB778" s="458"/>
      <c r="AC778" s="458"/>
      <c r="AD778" s="458"/>
      <c r="AE778" s="458"/>
      <c r="AF778" s="458"/>
      <c r="AG778" s="458"/>
      <c r="AH778" s="458"/>
      <c r="AI778" s="458"/>
      <c r="AJ778" s="458"/>
      <c r="AK778" s="458"/>
      <c r="AL778" s="458"/>
    </row>
    <row r="779">
      <c r="A779" s="447"/>
      <c r="B779" s="458"/>
      <c r="C779" s="458"/>
      <c r="D779" s="448"/>
      <c r="E779" s="458"/>
      <c r="F779" s="513"/>
      <c r="G779" s="448"/>
      <c r="H779" s="458"/>
      <c r="I779" s="514"/>
      <c r="J779" s="448"/>
      <c r="K779" s="458"/>
      <c r="L779" s="458"/>
      <c r="M779" s="448"/>
      <c r="N779" s="458"/>
      <c r="O779" s="458"/>
      <c r="P779" s="448"/>
      <c r="Q779" s="458"/>
      <c r="R779" s="458"/>
      <c r="S779" s="448"/>
      <c r="T779" s="458"/>
      <c r="U779" s="515"/>
      <c r="V779" s="448"/>
      <c r="W779" s="458"/>
      <c r="X779" s="513"/>
      <c r="Y779" s="448"/>
      <c r="Z779" s="458"/>
      <c r="AA779" s="458"/>
      <c r="AB779" s="458"/>
      <c r="AC779" s="458"/>
      <c r="AD779" s="458"/>
      <c r="AE779" s="458"/>
      <c r="AF779" s="458"/>
      <c r="AG779" s="458"/>
      <c r="AH779" s="458"/>
      <c r="AI779" s="458"/>
      <c r="AJ779" s="458"/>
      <c r="AK779" s="458"/>
      <c r="AL779" s="458"/>
    </row>
    <row r="780">
      <c r="A780" s="447"/>
      <c r="B780" s="458"/>
      <c r="C780" s="458"/>
      <c r="D780" s="448"/>
      <c r="E780" s="458"/>
      <c r="F780" s="513"/>
      <c r="G780" s="448"/>
      <c r="H780" s="458"/>
      <c r="I780" s="514"/>
      <c r="J780" s="448"/>
      <c r="K780" s="458"/>
      <c r="L780" s="458"/>
      <c r="M780" s="448"/>
      <c r="N780" s="458"/>
      <c r="O780" s="458"/>
      <c r="P780" s="448"/>
      <c r="Q780" s="458"/>
      <c r="R780" s="458"/>
      <c r="S780" s="448"/>
      <c r="T780" s="458"/>
      <c r="U780" s="515"/>
      <c r="V780" s="448"/>
      <c r="W780" s="458"/>
      <c r="X780" s="513"/>
      <c r="Y780" s="448"/>
      <c r="Z780" s="458"/>
      <c r="AA780" s="458"/>
      <c r="AB780" s="458"/>
      <c r="AC780" s="458"/>
      <c r="AD780" s="458"/>
      <c r="AE780" s="458"/>
      <c r="AF780" s="458"/>
      <c r="AG780" s="458"/>
      <c r="AH780" s="458"/>
      <c r="AI780" s="458"/>
      <c r="AJ780" s="458"/>
      <c r="AK780" s="458"/>
      <c r="AL780" s="458"/>
    </row>
    <row r="781">
      <c r="A781" s="447"/>
      <c r="B781" s="458"/>
      <c r="C781" s="458"/>
      <c r="D781" s="448"/>
      <c r="E781" s="458"/>
      <c r="F781" s="513"/>
      <c r="G781" s="448"/>
      <c r="H781" s="458"/>
      <c r="I781" s="514"/>
      <c r="J781" s="448"/>
      <c r="K781" s="458"/>
      <c r="L781" s="458"/>
      <c r="M781" s="448"/>
      <c r="N781" s="458"/>
      <c r="O781" s="458"/>
      <c r="P781" s="448"/>
      <c r="Q781" s="458"/>
      <c r="R781" s="458"/>
      <c r="S781" s="448"/>
      <c r="T781" s="458"/>
      <c r="U781" s="515"/>
      <c r="V781" s="448"/>
      <c r="W781" s="458"/>
      <c r="X781" s="513"/>
      <c r="Y781" s="448"/>
      <c r="Z781" s="458"/>
      <c r="AA781" s="458"/>
      <c r="AB781" s="458"/>
      <c r="AC781" s="458"/>
      <c r="AD781" s="458"/>
      <c r="AE781" s="458"/>
      <c r="AF781" s="458"/>
      <c r="AG781" s="458"/>
      <c r="AH781" s="458"/>
      <c r="AI781" s="458"/>
      <c r="AJ781" s="458"/>
      <c r="AK781" s="458"/>
      <c r="AL781" s="458"/>
    </row>
    <row r="782">
      <c r="A782" s="447"/>
      <c r="B782" s="458"/>
      <c r="C782" s="458"/>
      <c r="D782" s="448"/>
      <c r="E782" s="458"/>
      <c r="F782" s="513"/>
      <c r="G782" s="448"/>
      <c r="H782" s="458"/>
      <c r="I782" s="514"/>
      <c r="J782" s="448"/>
      <c r="K782" s="458"/>
      <c r="L782" s="458"/>
      <c r="M782" s="448"/>
      <c r="N782" s="458"/>
      <c r="O782" s="458"/>
      <c r="P782" s="448"/>
      <c r="Q782" s="458"/>
      <c r="R782" s="458"/>
      <c r="S782" s="448"/>
      <c r="T782" s="458"/>
      <c r="U782" s="515"/>
      <c r="V782" s="448"/>
      <c r="W782" s="458"/>
      <c r="X782" s="513"/>
      <c r="Y782" s="448"/>
      <c r="Z782" s="458"/>
      <c r="AA782" s="458"/>
      <c r="AB782" s="458"/>
      <c r="AC782" s="458"/>
      <c r="AD782" s="458"/>
      <c r="AE782" s="458"/>
      <c r="AF782" s="458"/>
      <c r="AG782" s="458"/>
      <c r="AH782" s="458"/>
      <c r="AI782" s="458"/>
      <c r="AJ782" s="458"/>
      <c r="AK782" s="458"/>
      <c r="AL782" s="458"/>
    </row>
    <row r="783">
      <c r="A783" s="447"/>
      <c r="B783" s="458"/>
      <c r="C783" s="458"/>
      <c r="D783" s="448"/>
      <c r="E783" s="458"/>
      <c r="F783" s="513"/>
      <c r="G783" s="448"/>
      <c r="H783" s="458"/>
      <c r="I783" s="514"/>
      <c r="J783" s="448"/>
      <c r="K783" s="458"/>
      <c r="L783" s="458"/>
      <c r="M783" s="448"/>
      <c r="N783" s="458"/>
      <c r="O783" s="458"/>
      <c r="P783" s="448"/>
      <c r="Q783" s="458"/>
      <c r="R783" s="458"/>
      <c r="S783" s="448"/>
      <c r="T783" s="458"/>
      <c r="U783" s="515"/>
      <c r="V783" s="448"/>
      <c r="W783" s="458"/>
      <c r="X783" s="513"/>
      <c r="Y783" s="448"/>
      <c r="Z783" s="458"/>
      <c r="AA783" s="458"/>
      <c r="AB783" s="458"/>
      <c r="AC783" s="458"/>
      <c r="AD783" s="458"/>
      <c r="AE783" s="458"/>
      <c r="AF783" s="458"/>
      <c r="AG783" s="458"/>
      <c r="AH783" s="458"/>
      <c r="AI783" s="458"/>
      <c r="AJ783" s="458"/>
      <c r="AK783" s="458"/>
      <c r="AL783" s="458"/>
    </row>
    <row r="784">
      <c r="A784" s="447"/>
      <c r="B784" s="458"/>
      <c r="C784" s="458"/>
      <c r="D784" s="448"/>
      <c r="E784" s="458"/>
      <c r="F784" s="513"/>
      <c r="G784" s="448"/>
      <c r="H784" s="458"/>
      <c r="I784" s="514"/>
      <c r="J784" s="448"/>
      <c r="K784" s="458"/>
      <c r="L784" s="458"/>
      <c r="M784" s="448"/>
      <c r="N784" s="458"/>
      <c r="O784" s="458"/>
      <c r="P784" s="448"/>
      <c r="Q784" s="458"/>
      <c r="R784" s="458"/>
      <c r="S784" s="448"/>
      <c r="T784" s="458"/>
      <c r="U784" s="515"/>
      <c r="V784" s="448"/>
      <c r="W784" s="458"/>
      <c r="X784" s="513"/>
      <c r="Y784" s="448"/>
      <c r="Z784" s="458"/>
      <c r="AA784" s="458"/>
      <c r="AB784" s="458"/>
      <c r="AC784" s="458"/>
      <c r="AD784" s="458"/>
      <c r="AE784" s="458"/>
      <c r="AF784" s="458"/>
      <c r="AG784" s="458"/>
      <c r="AH784" s="458"/>
      <c r="AI784" s="458"/>
      <c r="AJ784" s="458"/>
      <c r="AK784" s="458"/>
      <c r="AL784" s="458"/>
    </row>
    <row r="785">
      <c r="A785" s="447"/>
      <c r="B785" s="458"/>
      <c r="C785" s="458"/>
      <c r="D785" s="448"/>
      <c r="E785" s="458"/>
      <c r="F785" s="513"/>
      <c r="G785" s="448"/>
      <c r="H785" s="458"/>
      <c r="I785" s="514"/>
      <c r="J785" s="448"/>
      <c r="K785" s="458"/>
      <c r="L785" s="458"/>
      <c r="M785" s="448"/>
      <c r="N785" s="458"/>
      <c r="O785" s="458"/>
      <c r="P785" s="448"/>
      <c r="Q785" s="458"/>
      <c r="R785" s="458"/>
      <c r="S785" s="448"/>
      <c r="T785" s="458"/>
      <c r="U785" s="515"/>
      <c r="V785" s="448"/>
      <c r="W785" s="458"/>
      <c r="X785" s="513"/>
      <c r="Y785" s="448"/>
      <c r="Z785" s="458"/>
      <c r="AA785" s="458"/>
      <c r="AB785" s="458"/>
      <c r="AC785" s="458"/>
      <c r="AD785" s="458"/>
      <c r="AE785" s="458"/>
      <c r="AF785" s="458"/>
      <c r="AG785" s="458"/>
      <c r="AH785" s="458"/>
      <c r="AI785" s="458"/>
      <c r="AJ785" s="458"/>
      <c r="AK785" s="458"/>
      <c r="AL785" s="458"/>
    </row>
    <row r="786">
      <c r="A786" s="447"/>
      <c r="B786" s="458"/>
      <c r="C786" s="458"/>
      <c r="D786" s="448"/>
      <c r="E786" s="458"/>
      <c r="F786" s="513"/>
      <c r="G786" s="448"/>
      <c r="H786" s="458"/>
      <c r="I786" s="514"/>
      <c r="J786" s="448"/>
      <c r="K786" s="458"/>
      <c r="L786" s="458"/>
      <c r="M786" s="448"/>
      <c r="N786" s="458"/>
      <c r="O786" s="458"/>
      <c r="P786" s="448"/>
      <c r="Q786" s="458"/>
      <c r="R786" s="458"/>
      <c r="S786" s="448"/>
      <c r="T786" s="458"/>
      <c r="U786" s="515"/>
      <c r="V786" s="448"/>
      <c r="W786" s="458"/>
      <c r="X786" s="513"/>
      <c r="Y786" s="448"/>
      <c r="Z786" s="458"/>
      <c r="AA786" s="458"/>
      <c r="AB786" s="458"/>
      <c r="AC786" s="458"/>
      <c r="AD786" s="458"/>
      <c r="AE786" s="458"/>
      <c r="AF786" s="458"/>
      <c r="AG786" s="458"/>
      <c r="AH786" s="458"/>
      <c r="AI786" s="458"/>
      <c r="AJ786" s="458"/>
      <c r="AK786" s="458"/>
      <c r="AL786" s="458"/>
    </row>
    <row r="787">
      <c r="A787" s="447"/>
      <c r="B787" s="458"/>
      <c r="C787" s="458"/>
      <c r="D787" s="448"/>
      <c r="E787" s="458"/>
      <c r="F787" s="513"/>
      <c r="G787" s="448"/>
      <c r="H787" s="458"/>
      <c r="I787" s="514"/>
      <c r="J787" s="448"/>
      <c r="K787" s="458"/>
      <c r="L787" s="458"/>
      <c r="M787" s="448"/>
      <c r="N787" s="458"/>
      <c r="O787" s="458"/>
      <c r="P787" s="448"/>
      <c r="Q787" s="458"/>
      <c r="R787" s="458"/>
      <c r="S787" s="448"/>
      <c r="T787" s="458"/>
      <c r="U787" s="515"/>
      <c r="V787" s="448"/>
      <c r="W787" s="458"/>
      <c r="X787" s="513"/>
      <c r="Y787" s="448"/>
      <c r="Z787" s="458"/>
      <c r="AA787" s="458"/>
      <c r="AB787" s="458"/>
      <c r="AC787" s="458"/>
      <c r="AD787" s="458"/>
      <c r="AE787" s="458"/>
      <c r="AF787" s="458"/>
      <c r="AG787" s="458"/>
      <c r="AH787" s="458"/>
      <c r="AI787" s="458"/>
      <c r="AJ787" s="458"/>
      <c r="AK787" s="458"/>
      <c r="AL787" s="458"/>
    </row>
    <row r="788">
      <c r="A788" s="447"/>
      <c r="B788" s="458"/>
      <c r="C788" s="458"/>
      <c r="D788" s="448"/>
      <c r="E788" s="458"/>
      <c r="F788" s="513"/>
      <c r="G788" s="448"/>
      <c r="H788" s="458"/>
      <c r="I788" s="514"/>
      <c r="J788" s="448"/>
      <c r="K788" s="458"/>
      <c r="L788" s="458"/>
      <c r="M788" s="448"/>
      <c r="N788" s="458"/>
      <c r="O788" s="458"/>
      <c r="P788" s="448"/>
      <c r="Q788" s="458"/>
      <c r="R788" s="458"/>
      <c r="S788" s="448"/>
      <c r="T788" s="458"/>
      <c r="U788" s="515"/>
      <c r="V788" s="448"/>
      <c r="W788" s="458"/>
      <c r="X788" s="513"/>
      <c r="Y788" s="448"/>
      <c r="Z788" s="458"/>
      <c r="AA788" s="458"/>
      <c r="AB788" s="458"/>
      <c r="AC788" s="458"/>
      <c r="AD788" s="458"/>
      <c r="AE788" s="458"/>
      <c r="AF788" s="458"/>
      <c r="AG788" s="458"/>
      <c r="AH788" s="458"/>
      <c r="AI788" s="458"/>
      <c r="AJ788" s="458"/>
      <c r="AK788" s="458"/>
      <c r="AL788" s="458"/>
    </row>
    <row r="789">
      <c r="A789" s="447"/>
      <c r="B789" s="458"/>
      <c r="C789" s="458"/>
      <c r="D789" s="448"/>
      <c r="E789" s="458"/>
      <c r="F789" s="513"/>
      <c r="G789" s="448"/>
      <c r="H789" s="458"/>
      <c r="I789" s="514"/>
      <c r="J789" s="448"/>
      <c r="K789" s="458"/>
      <c r="L789" s="458"/>
      <c r="M789" s="448"/>
      <c r="N789" s="458"/>
      <c r="O789" s="458"/>
      <c r="P789" s="448"/>
      <c r="Q789" s="458"/>
      <c r="R789" s="458"/>
      <c r="S789" s="448"/>
      <c r="T789" s="458"/>
      <c r="U789" s="515"/>
      <c r="V789" s="448"/>
      <c r="W789" s="458"/>
      <c r="X789" s="513"/>
      <c r="Y789" s="448"/>
      <c r="Z789" s="458"/>
      <c r="AA789" s="458"/>
      <c r="AB789" s="458"/>
      <c r="AC789" s="458"/>
      <c r="AD789" s="458"/>
      <c r="AE789" s="458"/>
      <c r="AF789" s="458"/>
      <c r="AG789" s="458"/>
      <c r="AH789" s="458"/>
      <c r="AI789" s="458"/>
      <c r="AJ789" s="458"/>
      <c r="AK789" s="458"/>
      <c r="AL789" s="458"/>
    </row>
    <row r="790">
      <c r="A790" s="447"/>
      <c r="B790" s="458"/>
      <c r="C790" s="458"/>
      <c r="D790" s="448"/>
      <c r="E790" s="458"/>
      <c r="F790" s="513"/>
      <c r="G790" s="448"/>
      <c r="H790" s="458"/>
      <c r="I790" s="514"/>
      <c r="J790" s="448"/>
      <c r="K790" s="458"/>
      <c r="L790" s="458"/>
      <c r="M790" s="448"/>
      <c r="N790" s="458"/>
      <c r="O790" s="458"/>
      <c r="P790" s="448"/>
      <c r="Q790" s="458"/>
      <c r="R790" s="458"/>
      <c r="S790" s="448"/>
      <c r="T790" s="458"/>
      <c r="U790" s="515"/>
      <c r="V790" s="448"/>
      <c r="W790" s="458"/>
      <c r="X790" s="513"/>
      <c r="Y790" s="448"/>
      <c r="Z790" s="458"/>
      <c r="AA790" s="458"/>
      <c r="AB790" s="458"/>
      <c r="AC790" s="458"/>
      <c r="AD790" s="458"/>
      <c r="AE790" s="458"/>
      <c r="AF790" s="458"/>
      <c r="AG790" s="458"/>
      <c r="AH790" s="458"/>
      <c r="AI790" s="458"/>
      <c r="AJ790" s="458"/>
      <c r="AK790" s="458"/>
      <c r="AL790" s="458"/>
    </row>
    <row r="791">
      <c r="A791" s="447"/>
      <c r="B791" s="458"/>
      <c r="C791" s="458"/>
      <c r="D791" s="448"/>
      <c r="E791" s="458"/>
      <c r="F791" s="513"/>
      <c r="G791" s="448"/>
      <c r="H791" s="458"/>
      <c r="I791" s="514"/>
      <c r="J791" s="448"/>
      <c r="K791" s="458"/>
      <c r="L791" s="458"/>
      <c r="M791" s="448"/>
      <c r="N791" s="458"/>
      <c r="O791" s="458"/>
      <c r="P791" s="448"/>
      <c r="Q791" s="458"/>
      <c r="R791" s="458"/>
      <c r="S791" s="448"/>
      <c r="T791" s="458"/>
      <c r="U791" s="515"/>
      <c r="V791" s="448"/>
      <c r="W791" s="458"/>
      <c r="X791" s="513"/>
      <c r="Y791" s="448"/>
      <c r="Z791" s="458"/>
      <c r="AA791" s="458"/>
      <c r="AB791" s="458"/>
      <c r="AC791" s="458"/>
      <c r="AD791" s="458"/>
      <c r="AE791" s="458"/>
      <c r="AF791" s="458"/>
      <c r="AG791" s="458"/>
      <c r="AH791" s="458"/>
      <c r="AI791" s="458"/>
      <c r="AJ791" s="458"/>
      <c r="AK791" s="458"/>
      <c r="AL791" s="458"/>
    </row>
    <row r="792">
      <c r="A792" s="447"/>
      <c r="B792" s="458"/>
      <c r="C792" s="458"/>
      <c r="D792" s="448"/>
      <c r="E792" s="458"/>
      <c r="F792" s="513"/>
      <c r="G792" s="448"/>
      <c r="H792" s="458"/>
      <c r="I792" s="514"/>
      <c r="J792" s="448"/>
      <c r="K792" s="458"/>
      <c r="L792" s="458"/>
      <c r="M792" s="448"/>
      <c r="N792" s="458"/>
      <c r="O792" s="458"/>
      <c r="P792" s="448"/>
      <c r="Q792" s="458"/>
      <c r="R792" s="458"/>
      <c r="S792" s="448"/>
      <c r="T792" s="458"/>
      <c r="U792" s="515"/>
      <c r="V792" s="448"/>
      <c r="W792" s="458"/>
      <c r="X792" s="513"/>
      <c r="Y792" s="448"/>
      <c r="Z792" s="458"/>
      <c r="AA792" s="458"/>
      <c r="AB792" s="458"/>
      <c r="AC792" s="458"/>
      <c r="AD792" s="458"/>
      <c r="AE792" s="458"/>
      <c r="AF792" s="458"/>
      <c r="AG792" s="458"/>
      <c r="AH792" s="458"/>
      <c r="AI792" s="458"/>
      <c r="AJ792" s="458"/>
      <c r="AK792" s="458"/>
      <c r="AL792" s="458"/>
    </row>
    <row r="793">
      <c r="A793" s="447"/>
      <c r="B793" s="458"/>
      <c r="C793" s="458"/>
      <c r="D793" s="448"/>
      <c r="E793" s="458"/>
      <c r="F793" s="513"/>
      <c r="G793" s="448"/>
      <c r="H793" s="458"/>
      <c r="I793" s="514"/>
      <c r="J793" s="448"/>
      <c r="K793" s="458"/>
      <c r="L793" s="458"/>
      <c r="M793" s="448"/>
      <c r="N793" s="458"/>
      <c r="O793" s="458"/>
      <c r="P793" s="448"/>
      <c r="Q793" s="458"/>
      <c r="R793" s="458"/>
      <c r="S793" s="448"/>
      <c r="T793" s="458"/>
      <c r="U793" s="515"/>
      <c r="V793" s="448"/>
      <c r="W793" s="458"/>
      <c r="X793" s="513"/>
      <c r="Y793" s="448"/>
      <c r="Z793" s="458"/>
      <c r="AA793" s="458"/>
      <c r="AB793" s="458"/>
      <c r="AC793" s="458"/>
      <c r="AD793" s="458"/>
      <c r="AE793" s="458"/>
      <c r="AF793" s="458"/>
      <c r="AG793" s="458"/>
      <c r="AH793" s="458"/>
      <c r="AI793" s="458"/>
      <c r="AJ793" s="458"/>
      <c r="AK793" s="458"/>
      <c r="AL793" s="458"/>
    </row>
    <row r="794">
      <c r="A794" s="447"/>
      <c r="B794" s="458"/>
      <c r="C794" s="458"/>
      <c r="D794" s="448"/>
      <c r="E794" s="458"/>
      <c r="F794" s="513"/>
      <c r="G794" s="448"/>
      <c r="H794" s="458"/>
      <c r="I794" s="514"/>
      <c r="J794" s="448"/>
      <c r="K794" s="458"/>
      <c r="L794" s="458"/>
      <c r="M794" s="448"/>
      <c r="N794" s="458"/>
      <c r="O794" s="458"/>
      <c r="P794" s="448"/>
      <c r="Q794" s="458"/>
      <c r="R794" s="458"/>
      <c r="S794" s="448"/>
      <c r="T794" s="458"/>
      <c r="U794" s="515"/>
      <c r="V794" s="448"/>
      <c r="W794" s="458"/>
      <c r="X794" s="513"/>
      <c r="Y794" s="448"/>
      <c r="Z794" s="458"/>
      <c r="AA794" s="458"/>
      <c r="AB794" s="458"/>
      <c r="AC794" s="458"/>
      <c r="AD794" s="458"/>
      <c r="AE794" s="458"/>
      <c r="AF794" s="458"/>
      <c r="AG794" s="458"/>
      <c r="AH794" s="458"/>
      <c r="AI794" s="458"/>
      <c r="AJ794" s="458"/>
      <c r="AK794" s="458"/>
      <c r="AL794" s="458"/>
    </row>
    <row r="795">
      <c r="A795" s="447"/>
      <c r="B795" s="458"/>
      <c r="C795" s="458"/>
      <c r="D795" s="448"/>
      <c r="E795" s="458"/>
      <c r="F795" s="513"/>
      <c r="G795" s="448"/>
      <c r="H795" s="458"/>
      <c r="I795" s="514"/>
      <c r="J795" s="448"/>
      <c r="K795" s="458"/>
      <c r="L795" s="458"/>
      <c r="M795" s="448"/>
      <c r="N795" s="458"/>
      <c r="O795" s="458"/>
      <c r="P795" s="448"/>
      <c r="Q795" s="458"/>
      <c r="R795" s="458"/>
      <c r="S795" s="448"/>
      <c r="T795" s="458"/>
      <c r="U795" s="515"/>
      <c r="V795" s="448"/>
      <c r="W795" s="458"/>
      <c r="X795" s="513"/>
      <c r="Y795" s="448"/>
      <c r="Z795" s="458"/>
      <c r="AA795" s="458"/>
      <c r="AB795" s="458"/>
      <c r="AC795" s="458"/>
      <c r="AD795" s="458"/>
      <c r="AE795" s="458"/>
      <c r="AF795" s="458"/>
      <c r="AG795" s="458"/>
      <c r="AH795" s="458"/>
      <c r="AI795" s="458"/>
      <c r="AJ795" s="458"/>
      <c r="AK795" s="458"/>
      <c r="AL795" s="458"/>
    </row>
    <row r="796">
      <c r="A796" s="447"/>
      <c r="B796" s="458"/>
      <c r="C796" s="458"/>
      <c r="D796" s="448"/>
      <c r="E796" s="458"/>
      <c r="F796" s="513"/>
      <c r="G796" s="448"/>
      <c r="H796" s="458"/>
      <c r="I796" s="514"/>
      <c r="J796" s="448"/>
      <c r="K796" s="458"/>
      <c r="L796" s="458"/>
      <c r="M796" s="448"/>
      <c r="N796" s="458"/>
      <c r="O796" s="458"/>
      <c r="P796" s="448"/>
      <c r="Q796" s="458"/>
      <c r="R796" s="458"/>
      <c r="S796" s="448"/>
      <c r="T796" s="458"/>
      <c r="U796" s="515"/>
      <c r="V796" s="448"/>
      <c r="W796" s="458"/>
      <c r="X796" s="513"/>
      <c r="Y796" s="448"/>
      <c r="Z796" s="458"/>
      <c r="AA796" s="458"/>
      <c r="AB796" s="458"/>
      <c r="AC796" s="458"/>
      <c r="AD796" s="458"/>
      <c r="AE796" s="458"/>
      <c r="AF796" s="458"/>
      <c r="AG796" s="458"/>
      <c r="AH796" s="458"/>
      <c r="AI796" s="458"/>
      <c r="AJ796" s="458"/>
      <c r="AK796" s="458"/>
      <c r="AL796" s="458"/>
    </row>
    <row r="797">
      <c r="A797" s="447"/>
      <c r="B797" s="458"/>
      <c r="C797" s="458"/>
      <c r="D797" s="448"/>
      <c r="E797" s="458"/>
      <c r="F797" s="513"/>
      <c r="G797" s="448"/>
      <c r="H797" s="458"/>
      <c r="I797" s="514"/>
      <c r="J797" s="448"/>
      <c r="K797" s="458"/>
      <c r="L797" s="458"/>
      <c r="M797" s="448"/>
      <c r="N797" s="458"/>
      <c r="O797" s="458"/>
      <c r="P797" s="448"/>
      <c r="Q797" s="458"/>
      <c r="R797" s="458"/>
      <c r="S797" s="448"/>
      <c r="T797" s="458"/>
      <c r="U797" s="515"/>
      <c r="V797" s="448"/>
      <c r="W797" s="458"/>
      <c r="X797" s="513"/>
      <c r="Y797" s="448"/>
      <c r="Z797" s="458"/>
      <c r="AA797" s="458"/>
      <c r="AB797" s="458"/>
      <c r="AC797" s="458"/>
      <c r="AD797" s="458"/>
      <c r="AE797" s="458"/>
      <c r="AF797" s="458"/>
      <c r="AG797" s="458"/>
      <c r="AH797" s="458"/>
      <c r="AI797" s="458"/>
      <c r="AJ797" s="458"/>
      <c r="AK797" s="458"/>
      <c r="AL797" s="458"/>
    </row>
    <row r="798">
      <c r="A798" s="447"/>
      <c r="B798" s="458"/>
      <c r="C798" s="458"/>
      <c r="D798" s="448"/>
      <c r="E798" s="458"/>
      <c r="F798" s="513"/>
      <c r="G798" s="448"/>
      <c r="H798" s="458"/>
      <c r="I798" s="514"/>
      <c r="J798" s="448"/>
      <c r="K798" s="458"/>
      <c r="L798" s="458"/>
      <c r="M798" s="448"/>
      <c r="N798" s="458"/>
      <c r="O798" s="458"/>
      <c r="P798" s="448"/>
      <c r="Q798" s="458"/>
      <c r="R798" s="458"/>
      <c r="S798" s="448"/>
      <c r="T798" s="458"/>
      <c r="U798" s="515"/>
      <c r="V798" s="448"/>
      <c r="W798" s="458"/>
      <c r="X798" s="513"/>
      <c r="Y798" s="448"/>
      <c r="Z798" s="458"/>
      <c r="AA798" s="458"/>
      <c r="AB798" s="458"/>
      <c r="AC798" s="458"/>
      <c r="AD798" s="458"/>
      <c r="AE798" s="458"/>
      <c r="AF798" s="458"/>
      <c r="AG798" s="458"/>
      <c r="AH798" s="458"/>
      <c r="AI798" s="458"/>
      <c r="AJ798" s="458"/>
      <c r="AK798" s="458"/>
      <c r="AL798" s="458"/>
    </row>
    <row r="799">
      <c r="A799" s="447"/>
      <c r="B799" s="458"/>
      <c r="C799" s="458"/>
      <c r="D799" s="448"/>
      <c r="E799" s="458"/>
      <c r="F799" s="513"/>
      <c r="G799" s="448"/>
      <c r="H799" s="458"/>
      <c r="I799" s="514"/>
      <c r="J799" s="448"/>
      <c r="K799" s="458"/>
      <c r="L799" s="458"/>
      <c r="M799" s="448"/>
      <c r="N799" s="458"/>
      <c r="O799" s="458"/>
      <c r="P799" s="448"/>
      <c r="Q799" s="458"/>
      <c r="R799" s="458"/>
      <c r="S799" s="448"/>
      <c r="T799" s="458"/>
      <c r="U799" s="515"/>
      <c r="V799" s="448"/>
      <c r="W799" s="458"/>
      <c r="X799" s="513"/>
      <c r="Y799" s="448"/>
      <c r="Z799" s="458"/>
      <c r="AA799" s="458"/>
      <c r="AB799" s="458"/>
      <c r="AC799" s="458"/>
      <c r="AD799" s="458"/>
      <c r="AE799" s="458"/>
      <c r="AF799" s="458"/>
      <c r="AG799" s="458"/>
      <c r="AH799" s="458"/>
      <c r="AI799" s="458"/>
      <c r="AJ799" s="458"/>
      <c r="AK799" s="458"/>
      <c r="AL799" s="458"/>
    </row>
    <row r="800">
      <c r="A800" s="447"/>
      <c r="B800" s="458"/>
      <c r="C800" s="458"/>
      <c r="D800" s="448"/>
      <c r="E800" s="458"/>
      <c r="F800" s="513"/>
      <c r="G800" s="448"/>
      <c r="H800" s="458"/>
      <c r="I800" s="514"/>
      <c r="J800" s="448"/>
      <c r="K800" s="458"/>
      <c r="L800" s="458"/>
      <c r="M800" s="448"/>
      <c r="N800" s="458"/>
      <c r="O800" s="458"/>
      <c r="P800" s="448"/>
      <c r="Q800" s="458"/>
      <c r="R800" s="458"/>
      <c r="S800" s="448"/>
      <c r="T800" s="458"/>
      <c r="U800" s="515"/>
      <c r="V800" s="448"/>
      <c r="W800" s="458"/>
      <c r="X800" s="513"/>
      <c r="Y800" s="448"/>
      <c r="Z800" s="458"/>
      <c r="AA800" s="458"/>
      <c r="AB800" s="458"/>
      <c r="AC800" s="458"/>
      <c r="AD800" s="458"/>
      <c r="AE800" s="458"/>
      <c r="AF800" s="458"/>
      <c r="AG800" s="458"/>
      <c r="AH800" s="458"/>
      <c r="AI800" s="458"/>
      <c r="AJ800" s="458"/>
      <c r="AK800" s="458"/>
      <c r="AL800" s="458"/>
    </row>
    <row r="801">
      <c r="A801" s="447"/>
      <c r="B801" s="458"/>
      <c r="C801" s="458"/>
      <c r="D801" s="448"/>
      <c r="E801" s="458"/>
      <c r="F801" s="513"/>
      <c r="G801" s="448"/>
      <c r="H801" s="458"/>
      <c r="I801" s="514"/>
      <c r="J801" s="448"/>
      <c r="K801" s="458"/>
      <c r="L801" s="458"/>
      <c r="M801" s="448"/>
      <c r="N801" s="458"/>
      <c r="O801" s="458"/>
      <c r="P801" s="448"/>
      <c r="Q801" s="458"/>
      <c r="R801" s="458"/>
      <c r="S801" s="448"/>
      <c r="T801" s="458"/>
      <c r="U801" s="515"/>
      <c r="V801" s="448"/>
      <c r="W801" s="458"/>
      <c r="X801" s="513"/>
      <c r="Y801" s="448"/>
      <c r="Z801" s="458"/>
      <c r="AA801" s="458"/>
      <c r="AB801" s="458"/>
      <c r="AC801" s="458"/>
      <c r="AD801" s="458"/>
      <c r="AE801" s="458"/>
      <c r="AF801" s="458"/>
      <c r="AG801" s="458"/>
      <c r="AH801" s="458"/>
      <c r="AI801" s="458"/>
      <c r="AJ801" s="458"/>
      <c r="AK801" s="458"/>
      <c r="AL801" s="458"/>
    </row>
    <row r="802">
      <c r="A802" s="447"/>
      <c r="B802" s="458"/>
      <c r="C802" s="458"/>
      <c r="D802" s="448"/>
      <c r="E802" s="458"/>
      <c r="F802" s="513"/>
      <c r="G802" s="448"/>
      <c r="H802" s="458"/>
      <c r="I802" s="514"/>
      <c r="J802" s="448"/>
      <c r="K802" s="458"/>
      <c r="L802" s="458"/>
      <c r="M802" s="448"/>
      <c r="N802" s="458"/>
      <c r="O802" s="458"/>
      <c r="P802" s="448"/>
      <c r="Q802" s="458"/>
      <c r="R802" s="458"/>
      <c r="S802" s="448"/>
      <c r="T802" s="458"/>
      <c r="U802" s="515"/>
      <c r="V802" s="448"/>
      <c r="W802" s="458"/>
      <c r="X802" s="513"/>
      <c r="Y802" s="448"/>
      <c r="Z802" s="458"/>
      <c r="AA802" s="458"/>
      <c r="AB802" s="458"/>
      <c r="AC802" s="458"/>
      <c r="AD802" s="458"/>
      <c r="AE802" s="458"/>
      <c r="AF802" s="458"/>
      <c r="AG802" s="458"/>
      <c r="AH802" s="458"/>
      <c r="AI802" s="458"/>
      <c r="AJ802" s="458"/>
      <c r="AK802" s="458"/>
      <c r="AL802" s="458"/>
    </row>
    <row r="803">
      <c r="A803" s="447"/>
      <c r="B803" s="458"/>
      <c r="C803" s="458"/>
      <c r="D803" s="448"/>
      <c r="E803" s="458"/>
      <c r="F803" s="513"/>
      <c r="G803" s="448"/>
      <c r="H803" s="458"/>
      <c r="I803" s="514"/>
      <c r="J803" s="448"/>
      <c r="K803" s="458"/>
      <c r="L803" s="458"/>
      <c r="M803" s="448"/>
      <c r="N803" s="458"/>
      <c r="O803" s="458"/>
      <c r="P803" s="448"/>
      <c r="Q803" s="458"/>
      <c r="R803" s="458"/>
      <c r="S803" s="448"/>
      <c r="T803" s="458"/>
      <c r="U803" s="515"/>
      <c r="V803" s="448"/>
      <c r="W803" s="458"/>
      <c r="X803" s="513"/>
      <c r="Y803" s="448"/>
      <c r="Z803" s="458"/>
      <c r="AA803" s="458"/>
      <c r="AB803" s="458"/>
      <c r="AC803" s="458"/>
      <c r="AD803" s="458"/>
      <c r="AE803" s="458"/>
      <c r="AF803" s="458"/>
      <c r="AG803" s="458"/>
      <c r="AH803" s="458"/>
      <c r="AI803" s="458"/>
      <c r="AJ803" s="458"/>
      <c r="AK803" s="458"/>
      <c r="AL803" s="458"/>
    </row>
    <row r="804">
      <c r="A804" s="447"/>
      <c r="B804" s="458"/>
      <c r="C804" s="458"/>
      <c r="D804" s="448"/>
      <c r="E804" s="458"/>
      <c r="F804" s="513"/>
      <c r="G804" s="448"/>
      <c r="H804" s="458"/>
      <c r="I804" s="514"/>
      <c r="J804" s="448"/>
      <c r="K804" s="458"/>
      <c r="L804" s="458"/>
      <c r="M804" s="448"/>
      <c r="N804" s="458"/>
      <c r="O804" s="458"/>
      <c r="P804" s="448"/>
      <c r="Q804" s="458"/>
      <c r="R804" s="458"/>
      <c r="S804" s="448"/>
      <c r="T804" s="458"/>
      <c r="U804" s="515"/>
      <c r="V804" s="448"/>
      <c r="W804" s="458"/>
      <c r="X804" s="513"/>
      <c r="Y804" s="448"/>
      <c r="Z804" s="458"/>
      <c r="AA804" s="458"/>
      <c r="AB804" s="458"/>
      <c r="AC804" s="458"/>
      <c r="AD804" s="458"/>
      <c r="AE804" s="458"/>
      <c r="AF804" s="458"/>
      <c r="AG804" s="458"/>
      <c r="AH804" s="458"/>
      <c r="AI804" s="458"/>
      <c r="AJ804" s="458"/>
      <c r="AK804" s="458"/>
      <c r="AL804" s="458"/>
    </row>
    <row r="805">
      <c r="A805" s="447"/>
      <c r="B805" s="458"/>
      <c r="C805" s="458"/>
      <c r="D805" s="448"/>
      <c r="E805" s="458"/>
      <c r="F805" s="513"/>
      <c r="G805" s="448"/>
      <c r="H805" s="458"/>
      <c r="I805" s="514"/>
      <c r="J805" s="448"/>
      <c r="K805" s="458"/>
      <c r="L805" s="458"/>
      <c r="M805" s="448"/>
      <c r="N805" s="458"/>
      <c r="O805" s="458"/>
      <c r="P805" s="448"/>
      <c r="Q805" s="458"/>
      <c r="R805" s="458"/>
      <c r="S805" s="448"/>
      <c r="T805" s="458"/>
      <c r="U805" s="515"/>
      <c r="V805" s="448"/>
      <c r="W805" s="458"/>
      <c r="X805" s="513"/>
      <c r="Y805" s="448"/>
      <c r="Z805" s="458"/>
      <c r="AA805" s="458"/>
      <c r="AB805" s="458"/>
      <c r="AC805" s="458"/>
      <c r="AD805" s="458"/>
      <c r="AE805" s="458"/>
      <c r="AF805" s="458"/>
      <c r="AG805" s="458"/>
      <c r="AH805" s="458"/>
      <c r="AI805" s="458"/>
      <c r="AJ805" s="458"/>
      <c r="AK805" s="458"/>
      <c r="AL805" s="458"/>
    </row>
    <row r="806">
      <c r="A806" s="447"/>
      <c r="B806" s="458"/>
      <c r="C806" s="458"/>
      <c r="D806" s="448"/>
      <c r="E806" s="458"/>
      <c r="F806" s="513"/>
      <c r="G806" s="448"/>
      <c r="H806" s="458"/>
      <c r="I806" s="514"/>
      <c r="J806" s="448"/>
      <c r="K806" s="458"/>
      <c r="L806" s="458"/>
      <c r="M806" s="448"/>
      <c r="N806" s="458"/>
      <c r="O806" s="458"/>
      <c r="P806" s="448"/>
      <c r="Q806" s="458"/>
      <c r="R806" s="458"/>
      <c r="S806" s="448"/>
      <c r="T806" s="458"/>
      <c r="U806" s="515"/>
      <c r="V806" s="448"/>
      <c r="W806" s="458"/>
      <c r="X806" s="513"/>
      <c r="Y806" s="448"/>
      <c r="Z806" s="458"/>
      <c r="AA806" s="458"/>
      <c r="AB806" s="458"/>
      <c r="AC806" s="458"/>
      <c r="AD806" s="458"/>
      <c r="AE806" s="458"/>
      <c r="AF806" s="458"/>
      <c r="AG806" s="458"/>
      <c r="AH806" s="458"/>
      <c r="AI806" s="458"/>
      <c r="AJ806" s="458"/>
      <c r="AK806" s="458"/>
      <c r="AL806" s="458"/>
    </row>
    <row r="807">
      <c r="A807" s="447"/>
      <c r="B807" s="458"/>
      <c r="C807" s="458"/>
      <c r="D807" s="448"/>
      <c r="E807" s="458"/>
      <c r="F807" s="513"/>
      <c r="G807" s="448"/>
      <c r="H807" s="458"/>
      <c r="I807" s="514"/>
      <c r="J807" s="448"/>
      <c r="K807" s="458"/>
      <c r="L807" s="458"/>
      <c r="M807" s="448"/>
      <c r="N807" s="458"/>
      <c r="O807" s="458"/>
      <c r="P807" s="448"/>
      <c r="Q807" s="458"/>
      <c r="R807" s="458"/>
      <c r="S807" s="448"/>
      <c r="T807" s="458"/>
      <c r="U807" s="515"/>
      <c r="V807" s="448"/>
      <c r="W807" s="458"/>
      <c r="X807" s="513"/>
      <c r="Y807" s="448"/>
      <c r="Z807" s="458"/>
      <c r="AA807" s="458"/>
      <c r="AB807" s="458"/>
      <c r="AC807" s="458"/>
      <c r="AD807" s="458"/>
      <c r="AE807" s="458"/>
      <c r="AF807" s="458"/>
      <c r="AG807" s="458"/>
      <c r="AH807" s="458"/>
      <c r="AI807" s="458"/>
      <c r="AJ807" s="458"/>
      <c r="AK807" s="458"/>
      <c r="AL807" s="458"/>
    </row>
    <row r="808">
      <c r="A808" s="447"/>
      <c r="B808" s="458"/>
      <c r="C808" s="458"/>
      <c r="D808" s="448"/>
      <c r="E808" s="458"/>
      <c r="F808" s="513"/>
      <c r="G808" s="448"/>
      <c r="H808" s="458"/>
      <c r="I808" s="514"/>
      <c r="J808" s="448"/>
      <c r="K808" s="458"/>
      <c r="L808" s="458"/>
      <c r="M808" s="448"/>
      <c r="N808" s="458"/>
      <c r="O808" s="458"/>
      <c r="P808" s="448"/>
      <c r="Q808" s="458"/>
      <c r="R808" s="458"/>
      <c r="S808" s="448"/>
      <c r="T808" s="458"/>
      <c r="U808" s="515"/>
      <c r="V808" s="448"/>
      <c r="W808" s="458"/>
      <c r="X808" s="513"/>
      <c r="Y808" s="448"/>
      <c r="Z808" s="458"/>
      <c r="AA808" s="458"/>
      <c r="AB808" s="458"/>
      <c r="AC808" s="458"/>
      <c r="AD808" s="458"/>
      <c r="AE808" s="458"/>
      <c r="AF808" s="458"/>
      <c r="AG808" s="458"/>
      <c r="AH808" s="458"/>
      <c r="AI808" s="458"/>
      <c r="AJ808" s="458"/>
      <c r="AK808" s="458"/>
      <c r="AL808" s="458"/>
    </row>
    <row r="809">
      <c r="A809" s="447"/>
      <c r="B809" s="458"/>
      <c r="C809" s="458"/>
      <c r="D809" s="448"/>
      <c r="E809" s="458"/>
      <c r="F809" s="513"/>
      <c r="G809" s="448"/>
      <c r="H809" s="458"/>
      <c r="I809" s="514"/>
      <c r="J809" s="448"/>
      <c r="K809" s="458"/>
      <c r="L809" s="458"/>
      <c r="M809" s="448"/>
      <c r="N809" s="458"/>
      <c r="O809" s="458"/>
      <c r="P809" s="448"/>
      <c r="Q809" s="458"/>
      <c r="R809" s="458"/>
      <c r="S809" s="448"/>
      <c r="T809" s="458"/>
      <c r="U809" s="515"/>
      <c r="V809" s="448"/>
      <c r="W809" s="458"/>
      <c r="X809" s="513"/>
      <c r="Y809" s="448"/>
      <c r="Z809" s="458"/>
      <c r="AA809" s="458"/>
      <c r="AB809" s="458"/>
      <c r="AC809" s="458"/>
      <c r="AD809" s="458"/>
      <c r="AE809" s="458"/>
      <c r="AF809" s="458"/>
      <c r="AG809" s="458"/>
      <c r="AH809" s="458"/>
      <c r="AI809" s="458"/>
      <c r="AJ809" s="458"/>
      <c r="AK809" s="458"/>
      <c r="AL809" s="458"/>
    </row>
    <row r="810">
      <c r="A810" s="447"/>
      <c r="B810" s="458"/>
      <c r="C810" s="458"/>
      <c r="D810" s="448"/>
      <c r="E810" s="458"/>
      <c r="F810" s="513"/>
      <c r="G810" s="448"/>
      <c r="H810" s="458"/>
      <c r="I810" s="514"/>
      <c r="J810" s="448"/>
      <c r="K810" s="458"/>
      <c r="L810" s="458"/>
      <c r="M810" s="448"/>
      <c r="N810" s="458"/>
      <c r="O810" s="458"/>
      <c r="P810" s="448"/>
      <c r="Q810" s="458"/>
      <c r="R810" s="458"/>
      <c r="S810" s="448"/>
      <c r="T810" s="458"/>
      <c r="U810" s="515"/>
      <c r="V810" s="448"/>
      <c r="W810" s="458"/>
      <c r="X810" s="513"/>
      <c r="Y810" s="448"/>
      <c r="Z810" s="458"/>
      <c r="AA810" s="458"/>
      <c r="AB810" s="458"/>
      <c r="AC810" s="458"/>
      <c r="AD810" s="458"/>
      <c r="AE810" s="458"/>
      <c r="AF810" s="458"/>
      <c r="AG810" s="458"/>
      <c r="AH810" s="458"/>
      <c r="AI810" s="458"/>
      <c r="AJ810" s="458"/>
      <c r="AK810" s="458"/>
      <c r="AL810" s="458"/>
    </row>
    <row r="811">
      <c r="A811" s="447"/>
      <c r="B811" s="458"/>
      <c r="C811" s="458"/>
      <c r="D811" s="448"/>
      <c r="E811" s="458"/>
      <c r="F811" s="513"/>
      <c r="G811" s="448"/>
      <c r="H811" s="458"/>
      <c r="I811" s="514"/>
      <c r="J811" s="448"/>
      <c r="K811" s="458"/>
      <c r="L811" s="458"/>
      <c r="M811" s="448"/>
      <c r="N811" s="458"/>
      <c r="O811" s="458"/>
      <c r="P811" s="448"/>
      <c r="Q811" s="458"/>
      <c r="R811" s="458"/>
      <c r="S811" s="448"/>
      <c r="T811" s="458"/>
      <c r="U811" s="515"/>
      <c r="V811" s="448"/>
      <c r="W811" s="458"/>
      <c r="X811" s="513"/>
      <c r="Y811" s="448"/>
      <c r="Z811" s="458"/>
      <c r="AA811" s="458"/>
      <c r="AB811" s="458"/>
      <c r="AC811" s="458"/>
      <c r="AD811" s="458"/>
      <c r="AE811" s="458"/>
      <c r="AF811" s="458"/>
      <c r="AG811" s="458"/>
      <c r="AH811" s="458"/>
      <c r="AI811" s="458"/>
      <c r="AJ811" s="458"/>
      <c r="AK811" s="458"/>
      <c r="AL811" s="458"/>
    </row>
    <row r="812">
      <c r="A812" s="447"/>
      <c r="B812" s="458"/>
      <c r="C812" s="458"/>
      <c r="D812" s="448"/>
      <c r="E812" s="458"/>
      <c r="F812" s="513"/>
      <c r="G812" s="448"/>
      <c r="H812" s="458"/>
      <c r="I812" s="514"/>
      <c r="J812" s="448"/>
      <c r="K812" s="458"/>
      <c r="L812" s="458"/>
      <c r="M812" s="448"/>
      <c r="N812" s="458"/>
      <c r="O812" s="458"/>
      <c r="P812" s="448"/>
      <c r="Q812" s="458"/>
      <c r="R812" s="458"/>
      <c r="S812" s="448"/>
      <c r="T812" s="458"/>
      <c r="U812" s="515"/>
      <c r="V812" s="448"/>
      <c r="W812" s="458"/>
      <c r="X812" s="513"/>
      <c r="Y812" s="448"/>
      <c r="Z812" s="458"/>
      <c r="AA812" s="458"/>
      <c r="AB812" s="458"/>
      <c r="AC812" s="458"/>
      <c r="AD812" s="458"/>
      <c r="AE812" s="458"/>
      <c r="AF812" s="458"/>
      <c r="AG812" s="458"/>
      <c r="AH812" s="458"/>
      <c r="AI812" s="458"/>
      <c r="AJ812" s="458"/>
      <c r="AK812" s="458"/>
      <c r="AL812" s="458"/>
    </row>
    <row r="813">
      <c r="A813" s="447"/>
      <c r="B813" s="458"/>
      <c r="C813" s="458"/>
      <c r="D813" s="448"/>
      <c r="E813" s="458"/>
      <c r="F813" s="513"/>
      <c r="G813" s="448"/>
      <c r="H813" s="458"/>
      <c r="I813" s="514"/>
      <c r="J813" s="448"/>
      <c r="K813" s="458"/>
      <c r="L813" s="458"/>
      <c r="M813" s="448"/>
      <c r="N813" s="458"/>
      <c r="O813" s="458"/>
      <c r="P813" s="448"/>
      <c r="Q813" s="458"/>
      <c r="R813" s="458"/>
      <c r="S813" s="448"/>
      <c r="T813" s="458"/>
      <c r="U813" s="515"/>
      <c r="V813" s="448"/>
      <c r="W813" s="458"/>
      <c r="X813" s="513"/>
      <c r="Y813" s="448"/>
      <c r="Z813" s="458"/>
      <c r="AA813" s="458"/>
      <c r="AB813" s="458"/>
      <c r="AC813" s="458"/>
      <c r="AD813" s="458"/>
      <c r="AE813" s="458"/>
      <c r="AF813" s="458"/>
      <c r="AG813" s="458"/>
      <c r="AH813" s="458"/>
      <c r="AI813" s="458"/>
      <c r="AJ813" s="458"/>
      <c r="AK813" s="458"/>
      <c r="AL813" s="458"/>
    </row>
    <row r="814">
      <c r="A814" s="447"/>
      <c r="B814" s="458"/>
      <c r="C814" s="458"/>
      <c r="D814" s="448"/>
      <c r="E814" s="458"/>
      <c r="F814" s="513"/>
      <c r="G814" s="448"/>
      <c r="H814" s="458"/>
      <c r="I814" s="514"/>
      <c r="J814" s="448"/>
      <c r="K814" s="458"/>
      <c r="L814" s="458"/>
      <c r="M814" s="448"/>
      <c r="N814" s="458"/>
      <c r="O814" s="458"/>
      <c r="P814" s="448"/>
      <c r="Q814" s="458"/>
      <c r="R814" s="458"/>
      <c r="S814" s="448"/>
      <c r="T814" s="458"/>
      <c r="U814" s="515"/>
      <c r="V814" s="448"/>
      <c r="W814" s="458"/>
      <c r="X814" s="513"/>
      <c r="Y814" s="448"/>
      <c r="Z814" s="458"/>
      <c r="AA814" s="458"/>
      <c r="AB814" s="458"/>
      <c r="AC814" s="458"/>
      <c r="AD814" s="458"/>
      <c r="AE814" s="458"/>
      <c r="AF814" s="458"/>
      <c r="AG814" s="458"/>
      <c r="AH814" s="458"/>
      <c r="AI814" s="458"/>
      <c r="AJ814" s="458"/>
      <c r="AK814" s="458"/>
      <c r="AL814" s="458"/>
    </row>
    <row r="815">
      <c r="A815" s="447"/>
      <c r="B815" s="458"/>
      <c r="C815" s="458"/>
      <c r="D815" s="448"/>
      <c r="E815" s="458"/>
      <c r="F815" s="513"/>
      <c r="G815" s="448"/>
      <c r="H815" s="458"/>
      <c r="I815" s="514"/>
      <c r="J815" s="448"/>
      <c r="K815" s="458"/>
      <c r="L815" s="458"/>
      <c r="M815" s="448"/>
      <c r="N815" s="458"/>
      <c r="O815" s="458"/>
      <c r="P815" s="448"/>
      <c r="Q815" s="458"/>
      <c r="R815" s="458"/>
      <c r="S815" s="448"/>
      <c r="T815" s="458"/>
      <c r="U815" s="515"/>
      <c r="V815" s="448"/>
      <c r="W815" s="458"/>
      <c r="X815" s="513"/>
      <c r="Y815" s="448"/>
      <c r="Z815" s="458"/>
      <c r="AA815" s="458"/>
      <c r="AB815" s="458"/>
      <c r="AC815" s="458"/>
      <c r="AD815" s="458"/>
      <c r="AE815" s="458"/>
      <c r="AF815" s="458"/>
      <c r="AG815" s="458"/>
      <c r="AH815" s="458"/>
      <c r="AI815" s="458"/>
      <c r="AJ815" s="458"/>
      <c r="AK815" s="458"/>
      <c r="AL815" s="458"/>
    </row>
    <row r="816">
      <c r="A816" s="447"/>
      <c r="B816" s="458"/>
      <c r="C816" s="458"/>
      <c r="D816" s="448"/>
      <c r="E816" s="458"/>
      <c r="F816" s="513"/>
      <c r="G816" s="448"/>
      <c r="H816" s="458"/>
      <c r="I816" s="514"/>
      <c r="J816" s="448"/>
      <c r="K816" s="458"/>
      <c r="L816" s="458"/>
      <c r="M816" s="448"/>
      <c r="N816" s="458"/>
      <c r="O816" s="458"/>
      <c r="P816" s="448"/>
      <c r="Q816" s="458"/>
      <c r="R816" s="458"/>
      <c r="S816" s="448"/>
      <c r="T816" s="458"/>
      <c r="U816" s="515"/>
      <c r="V816" s="448"/>
      <c r="W816" s="458"/>
      <c r="X816" s="513"/>
      <c r="Y816" s="448"/>
      <c r="Z816" s="458"/>
      <c r="AA816" s="458"/>
      <c r="AB816" s="458"/>
      <c r="AC816" s="458"/>
      <c r="AD816" s="458"/>
      <c r="AE816" s="458"/>
      <c r="AF816" s="458"/>
      <c r="AG816" s="458"/>
      <c r="AH816" s="458"/>
      <c r="AI816" s="458"/>
      <c r="AJ816" s="458"/>
      <c r="AK816" s="458"/>
      <c r="AL816" s="458"/>
    </row>
    <row r="817">
      <c r="A817" s="447"/>
      <c r="B817" s="458"/>
      <c r="C817" s="458"/>
      <c r="D817" s="448"/>
      <c r="E817" s="458"/>
      <c r="F817" s="513"/>
      <c r="G817" s="448"/>
      <c r="H817" s="458"/>
      <c r="I817" s="514"/>
      <c r="J817" s="448"/>
      <c r="K817" s="458"/>
      <c r="L817" s="458"/>
      <c r="M817" s="448"/>
      <c r="N817" s="458"/>
      <c r="O817" s="458"/>
      <c r="P817" s="448"/>
      <c r="Q817" s="458"/>
      <c r="R817" s="458"/>
      <c r="S817" s="448"/>
      <c r="T817" s="458"/>
      <c r="U817" s="515"/>
      <c r="V817" s="448"/>
      <c r="W817" s="458"/>
      <c r="X817" s="513"/>
      <c r="Y817" s="448"/>
      <c r="Z817" s="458"/>
      <c r="AA817" s="458"/>
      <c r="AB817" s="458"/>
      <c r="AC817" s="458"/>
      <c r="AD817" s="458"/>
      <c r="AE817" s="458"/>
      <c r="AF817" s="458"/>
      <c r="AG817" s="458"/>
      <c r="AH817" s="458"/>
      <c r="AI817" s="458"/>
      <c r="AJ817" s="458"/>
      <c r="AK817" s="458"/>
      <c r="AL817" s="458"/>
    </row>
    <row r="818">
      <c r="A818" s="447"/>
      <c r="B818" s="458"/>
      <c r="C818" s="458"/>
      <c r="D818" s="448"/>
      <c r="E818" s="458"/>
      <c r="F818" s="513"/>
      <c r="G818" s="448"/>
      <c r="H818" s="458"/>
      <c r="I818" s="514"/>
      <c r="J818" s="448"/>
      <c r="K818" s="458"/>
      <c r="L818" s="458"/>
      <c r="M818" s="448"/>
      <c r="N818" s="458"/>
      <c r="O818" s="458"/>
      <c r="P818" s="448"/>
      <c r="Q818" s="458"/>
      <c r="R818" s="458"/>
      <c r="S818" s="448"/>
      <c r="T818" s="458"/>
      <c r="U818" s="515"/>
      <c r="V818" s="448"/>
      <c r="W818" s="458"/>
      <c r="X818" s="513"/>
      <c r="Y818" s="448"/>
      <c r="Z818" s="458"/>
      <c r="AA818" s="458"/>
      <c r="AB818" s="458"/>
      <c r="AC818" s="458"/>
      <c r="AD818" s="458"/>
      <c r="AE818" s="458"/>
      <c r="AF818" s="458"/>
      <c r="AG818" s="458"/>
      <c r="AH818" s="458"/>
      <c r="AI818" s="458"/>
      <c r="AJ818" s="458"/>
      <c r="AK818" s="458"/>
      <c r="AL818" s="458"/>
    </row>
    <row r="819">
      <c r="A819" s="447"/>
      <c r="B819" s="458"/>
      <c r="C819" s="458"/>
      <c r="D819" s="448"/>
      <c r="E819" s="458"/>
      <c r="F819" s="513"/>
      <c r="G819" s="448"/>
      <c r="H819" s="458"/>
      <c r="I819" s="514"/>
      <c r="J819" s="448"/>
      <c r="K819" s="458"/>
      <c r="L819" s="458"/>
      <c r="M819" s="448"/>
      <c r="N819" s="458"/>
      <c r="O819" s="458"/>
      <c r="P819" s="448"/>
      <c r="Q819" s="458"/>
      <c r="R819" s="458"/>
      <c r="S819" s="448"/>
      <c r="T819" s="458"/>
      <c r="U819" s="515"/>
      <c r="V819" s="448"/>
      <c r="W819" s="458"/>
      <c r="X819" s="513"/>
      <c r="Y819" s="448"/>
      <c r="Z819" s="458"/>
      <c r="AA819" s="458"/>
      <c r="AB819" s="458"/>
      <c r="AC819" s="458"/>
      <c r="AD819" s="458"/>
      <c r="AE819" s="458"/>
      <c r="AF819" s="458"/>
      <c r="AG819" s="458"/>
      <c r="AH819" s="458"/>
      <c r="AI819" s="458"/>
      <c r="AJ819" s="458"/>
      <c r="AK819" s="458"/>
      <c r="AL819" s="458"/>
    </row>
    <row r="820">
      <c r="A820" s="447"/>
      <c r="B820" s="458"/>
      <c r="C820" s="458"/>
      <c r="D820" s="448"/>
      <c r="E820" s="458"/>
      <c r="F820" s="513"/>
      <c r="G820" s="448"/>
      <c r="H820" s="458"/>
      <c r="I820" s="514"/>
      <c r="J820" s="448"/>
      <c r="K820" s="458"/>
      <c r="L820" s="458"/>
      <c r="M820" s="448"/>
      <c r="N820" s="458"/>
      <c r="O820" s="458"/>
      <c r="P820" s="448"/>
      <c r="Q820" s="458"/>
      <c r="R820" s="458"/>
      <c r="S820" s="448"/>
      <c r="T820" s="458"/>
      <c r="U820" s="515"/>
      <c r="V820" s="448"/>
      <c r="W820" s="458"/>
      <c r="X820" s="513"/>
      <c r="Y820" s="448"/>
      <c r="Z820" s="458"/>
      <c r="AA820" s="458"/>
      <c r="AB820" s="458"/>
      <c r="AC820" s="458"/>
      <c r="AD820" s="458"/>
      <c r="AE820" s="458"/>
      <c r="AF820" s="458"/>
      <c r="AG820" s="458"/>
      <c r="AH820" s="458"/>
      <c r="AI820" s="458"/>
      <c r="AJ820" s="458"/>
      <c r="AK820" s="458"/>
      <c r="AL820" s="458"/>
    </row>
    <row r="821">
      <c r="A821" s="447"/>
      <c r="B821" s="458"/>
      <c r="C821" s="458"/>
      <c r="D821" s="448"/>
      <c r="E821" s="458"/>
      <c r="F821" s="513"/>
      <c r="G821" s="448"/>
      <c r="H821" s="458"/>
      <c r="I821" s="514"/>
      <c r="J821" s="448"/>
      <c r="K821" s="458"/>
      <c r="L821" s="458"/>
      <c r="M821" s="448"/>
      <c r="N821" s="458"/>
      <c r="O821" s="458"/>
      <c r="P821" s="448"/>
      <c r="Q821" s="458"/>
      <c r="R821" s="458"/>
      <c r="S821" s="448"/>
      <c r="T821" s="458"/>
      <c r="U821" s="515"/>
      <c r="V821" s="448"/>
      <c r="W821" s="458"/>
      <c r="X821" s="513"/>
      <c r="Y821" s="448"/>
      <c r="Z821" s="458"/>
      <c r="AA821" s="458"/>
      <c r="AB821" s="458"/>
      <c r="AC821" s="458"/>
      <c r="AD821" s="458"/>
      <c r="AE821" s="458"/>
      <c r="AF821" s="458"/>
      <c r="AG821" s="458"/>
      <c r="AH821" s="458"/>
      <c r="AI821" s="458"/>
      <c r="AJ821" s="458"/>
      <c r="AK821" s="458"/>
      <c r="AL821" s="458"/>
    </row>
    <row r="822">
      <c r="A822" s="447"/>
      <c r="B822" s="458"/>
      <c r="C822" s="458"/>
      <c r="D822" s="448"/>
      <c r="E822" s="458"/>
      <c r="F822" s="513"/>
      <c r="G822" s="448"/>
      <c r="H822" s="458"/>
      <c r="I822" s="514"/>
      <c r="J822" s="448"/>
      <c r="K822" s="458"/>
      <c r="L822" s="458"/>
      <c r="M822" s="448"/>
      <c r="N822" s="458"/>
      <c r="O822" s="458"/>
      <c r="P822" s="448"/>
      <c r="Q822" s="458"/>
      <c r="R822" s="458"/>
      <c r="S822" s="448"/>
      <c r="T822" s="458"/>
      <c r="U822" s="515"/>
      <c r="V822" s="448"/>
      <c r="W822" s="458"/>
      <c r="X822" s="513"/>
      <c r="Y822" s="448"/>
      <c r="Z822" s="458"/>
      <c r="AA822" s="458"/>
      <c r="AB822" s="458"/>
      <c r="AC822" s="458"/>
      <c r="AD822" s="458"/>
      <c r="AE822" s="458"/>
      <c r="AF822" s="458"/>
      <c r="AG822" s="458"/>
      <c r="AH822" s="458"/>
      <c r="AI822" s="458"/>
      <c r="AJ822" s="458"/>
      <c r="AK822" s="458"/>
      <c r="AL822" s="458"/>
    </row>
    <row r="823">
      <c r="A823" s="447"/>
      <c r="B823" s="458"/>
      <c r="C823" s="458"/>
      <c r="D823" s="448"/>
      <c r="E823" s="458"/>
      <c r="F823" s="513"/>
      <c r="G823" s="448"/>
      <c r="H823" s="458"/>
      <c r="I823" s="514"/>
      <c r="J823" s="448"/>
      <c r="K823" s="458"/>
      <c r="L823" s="458"/>
      <c r="M823" s="448"/>
      <c r="N823" s="458"/>
      <c r="O823" s="458"/>
      <c r="P823" s="448"/>
      <c r="Q823" s="458"/>
      <c r="R823" s="458"/>
      <c r="S823" s="448"/>
      <c r="T823" s="458"/>
      <c r="U823" s="515"/>
      <c r="V823" s="448"/>
      <c r="W823" s="458"/>
      <c r="X823" s="513"/>
      <c r="Y823" s="448"/>
      <c r="Z823" s="458"/>
      <c r="AA823" s="458"/>
      <c r="AB823" s="458"/>
      <c r="AC823" s="458"/>
      <c r="AD823" s="458"/>
      <c r="AE823" s="458"/>
      <c r="AF823" s="458"/>
      <c r="AG823" s="458"/>
      <c r="AH823" s="458"/>
      <c r="AI823" s="458"/>
      <c r="AJ823" s="458"/>
      <c r="AK823" s="458"/>
      <c r="AL823" s="458"/>
    </row>
    <row r="824">
      <c r="A824" s="447"/>
      <c r="B824" s="458"/>
      <c r="C824" s="458"/>
      <c r="D824" s="448"/>
      <c r="E824" s="458"/>
      <c r="F824" s="513"/>
      <c r="G824" s="448"/>
      <c r="H824" s="458"/>
      <c r="I824" s="514"/>
      <c r="J824" s="448"/>
      <c r="K824" s="458"/>
      <c r="L824" s="458"/>
      <c r="M824" s="448"/>
      <c r="N824" s="458"/>
      <c r="O824" s="458"/>
      <c r="P824" s="448"/>
      <c r="Q824" s="458"/>
      <c r="R824" s="458"/>
      <c r="S824" s="448"/>
      <c r="T824" s="458"/>
      <c r="U824" s="515"/>
      <c r="V824" s="448"/>
      <c r="W824" s="458"/>
      <c r="X824" s="513"/>
      <c r="Y824" s="448"/>
      <c r="Z824" s="458"/>
      <c r="AA824" s="458"/>
      <c r="AB824" s="458"/>
      <c r="AC824" s="458"/>
      <c r="AD824" s="458"/>
      <c r="AE824" s="458"/>
      <c r="AF824" s="458"/>
      <c r="AG824" s="458"/>
      <c r="AH824" s="458"/>
      <c r="AI824" s="458"/>
      <c r="AJ824" s="458"/>
      <c r="AK824" s="458"/>
      <c r="AL824" s="458"/>
    </row>
    <row r="825">
      <c r="A825" s="447"/>
      <c r="B825" s="458"/>
      <c r="C825" s="458"/>
      <c r="D825" s="448"/>
      <c r="E825" s="458"/>
      <c r="F825" s="513"/>
      <c r="G825" s="448"/>
      <c r="H825" s="458"/>
      <c r="I825" s="514"/>
      <c r="J825" s="448"/>
      <c r="K825" s="458"/>
      <c r="L825" s="458"/>
      <c r="M825" s="448"/>
      <c r="N825" s="458"/>
      <c r="O825" s="458"/>
      <c r="P825" s="448"/>
      <c r="Q825" s="458"/>
      <c r="R825" s="458"/>
      <c r="S825" s="448"/>
      <c r="T825" s="458"/>
      <c r="U825" s="515"/>
      <c r="V825" s="448"/>
      <c r="W825" s="458"/>
      <c r="X825" s="513"/>
      <c r="Y825" s="448"/>
      <c r="Z825" s="458"/>
      <c r="AA825" s="458"/>
      <c r="AB825" s="458"/>
      <c r="AC825" s="458"/>
      <c r="AD825" s="458"/>
      <c r="AE825" s="458"/>
      <c r="AF825" s="458"/>
      <c r="AG825" s="458"/>
      <c r="AH825" s="458"/>
      <c r="AI825" s="458"/>
      <c r="AJ825" s="458"/>
      <c r="AK825" s="458"/>
      <c r="AL825" s="458"/>
    </row>
    <row r="826">
      <c r="A826" s="447"/>
      <c r="B826" s="458"/>
      <c r="C826" s="458"/>
      <c r="D826" s="448"/>
      <c r="E826" s="458"/>
      <c r="F826" s="513"/>
      <c r="G826" s="448"/>
      <c r="H826" s="458"/>
      <c r="I826" s="514"/>
      <c r="J826" s="448"/>
      <c r="K826" s="458"/>
      <c r="L826" s="458"/>
      <c r="M826" s="448"/>
      <c r="N826" s="458"/>
      <c r="O826" s="458"/>
      <c r="P826" s="448"/>
      <c r="Q826" s="458"/>
      <c r="R826" s="458"/>
      <c r="S826" s="448"/>
      <c r="T826" s="458"/>
      <c r="U826" s="515"/>
      <c r="V826" s="448"/>
      <c r="W826" s="458"/>
      <c r="X826" s="513"/>
      <c r="Y826" s="448"/>
      <c r="Z826" s="458"/>
      <c r="AA826" s="458"/>
      <c r="AB826" s="458"/>
      <c r="AC826" s="458"/>
      <c r="AD826" s="458"/>
      <c r="AE826" s="458"/>
      <c r="AF826" s="458"/>
      <c r="AG826" s="458"/>
      <c r="AH826" s="458"/>
      <c r="AI826" s="458"/>
      <c r="AJ826" s="458"/>
      <c r="AK826" s="458"/>
      <c r="AL826" s="458"/>
    </row>
    <row r="827">
      <c r="A827" s="447"/>
      <c r="B827" s="458"/>
      <c r="C827" s="458"/>
      <c r="D827" s="448"/>
      <c r="E827" s="458"/>
      <c r="F827" s="513"/>
      <c r="G827" s="448"/>
      <c r="H827" s="458"/>
      <c r="I827" s="514"/>
      <c r="J827" s="448"/>
      <c r="K827" s="458"/>
      <c r="L827" s="458"/>
      <c r="M827" s="448"/>
      <c r="N827" s="458"/>
      <c r="O827" s="458"/>
      <c r="P827" s="448"/>
      <c r="Q827" s="458"/>
      <c r="R827" s="458"/>
      <c r="S827" s="448"/>
      <c r="T827" s="458"/>
      <c r="U827" s="515"/>
      <c r="V827" s="448"/>
      <c r="W827" s="458"/>
      <c r="X827" s="513"/>
      <c r="Y827" s="448"/>
      <c r="Z827" s="458"/>
      <c r="AA827" s="458"/>
      <c r="AB827" s="458"/>
      <c r="AC827" s="458"/>
      <c r="AD827" s="458"/>
      <c r="AE827" s="458"/>
      <c r="AF827" s="458"/>
      <c r="AG827" s="458"/>
      <c r="AH827" s="458"/>
      <c r="AI827" s="458"/>
      <c r="AJ827" s="458"/>
      <c r="AK827" s="458"/>
      <c r="AL827" s="458"/>
    </row>
    <row r="828">
      <c r="A828" s="447"/>
      <c r="B828" s="458"/>
      <c r="C828" s="458"/>
      <c r="D828" s="448"/>
      <c r="E828" s="458"/>
      <c r="F828" s="513"/>
      <c r="G828" s="448"/>
      <c r="H828" s="458"/>
      <c r="I828" s="514"/>
      <c r="J828" s="448"/>
      <c r="K828" s="458"/>
      <c r="L828" s="458"/>
      <c r="M828" s="448"/>
      <c r="N828" s="458"/>
      <c r="O828" s="458"/>
      <c r="P828" s="448"/>
      <c r="Q828" s="458"/>
      <c r="R828" s="458"/>
      <c r="S828" s="448"/>
      <c r="T828" s="458"/>
      <c r="U828" s="515"/>
      <c r="V828" s="448"/>
      <c r="W828" s="458"/>
      <c r="X828" s="513"/>
      <c r="Y828" s="448"/>
      <c r="Z828" s="458"/>
      <c r="AA828" s="458"/>
      <c r="AB828" s="458"/>
      <c r="AC828" s="458"/>
      <c r="AD828" s="458"/>
      <c r="AE828" s="458"/>
      <c r="AF828" s="458"/>
      <c r="AG828" s="458"/>
      <c r="AH828" s="458"/>
      <c r="AI828" s="458"/>
      <c r="AJ828" s="458"/>
      <c r="AK828" s="458"/>
      <c r="AL828" s="458"/>
    </row>
    <row r="829">
      <c r="A829" s="447"/>
      <c r="B829" s="458"/>
      <c r="C829" s="458"/>
      <c r="D829" s="448"/>
      <c r="E829" s="458"/>
      <c r="F829" s="513"/>
      <c r="G829" s="448"/>
      <c r="H829" s="458"/>
      <c r="I829" s="514"/>
      <c r="J829" s="448"/>
      <c r="K829" s="458"/>
      <c r="L829" s="458"/>
      <c r="M829" s="448"/>
      <c r="N829" s="458"/>
      <c r="O829" s="458"/>
      <c r="P829" s="448"/>
      <c r="Q829" s="458"/>
      <c r="R829" s="458"/>
      <c r="S829" s="448"/>
      <c r="T829" s="458"/>
      <c r="U829" s="515"/>
      <c r="V829" s="448"/>
      <c r="W829" s="458"/>
      <c r="X829" s="513"/>
      <c r="Y829" s="448"/>
      <c r="Z829" s="458"/>
      <c r="AA829" s="458"/>
      <c r="AB829" s="458"/>
      <c r="AC829" s="458"/>
      <c r="AD829" s="458"/>
      <c r="AE829" s="458"/>
      <c r="AF829" s="458"/>
      <c r="AG829" s="458"/>
      <c r="AH829" s="458"/>
      <c r="AI829" s="458"/>
      <c r="AJ829" s="458"/>
      <c r="AK829" s="458"/>
      <c r="AL829" s="458"/>
    </row>
    <row r="830">
      <c r="A830" s="447"/>
      <c r="B830" s="458"/>
      <c r="C830" s="458"/>
      <c r="D830" s="448"/>
      <c r="E830" s="458"/>
      <c r="F830" s="513"/>
      <c r="G830" s="448"/>
      <c r="H830" s="458"/>
      <c r="I830" s="514"/>
      <c r="J830" s="448"/>
      <c r="K830" s="458"/>
      <c r="L830" s="458"/>
      <c r="M830" s="448"/>
      <c r="N830" s="458"/>
      <c r="O830" s="458"/>
      <c r="P830" s="448"/>
      <c r="Q830" s="458"/>
      <c r="R830" s="458"/>
      <c r="S830" s="448"/>
      <c r="T830" s="458"/>
      <c r="U830" s="515"/>
      <c r="V830" s="448"/>
      <c r="W830" s="458"/>
      <c r="X830" s="513"/>
      <c r="Y830" s="448"/>
      <c r="Z830" s="458"/>
      <c r="AA830" s="458"/>
      <c r="AB830" s="458"/>
      <c r="AC830" s="458"/>
      <c r="AD830" s="458"/>
      <c r="AE830" s="458"/>
      <c r="AF830" s="458"/>
      <c r="AG830" s="458"/>
      <c r="AH830" s="458"/>
      <c r="AI830" s="458"/>
      <c r="AJ830" s="458"/>
      <c r="AK830" s="458"/>
      <c r="AL830" s="458"/>
    </row>
    <row r="831">
      <c r="A831" s="447"/>
      <c r="B831" s="458"/>
      <c r="C831" s="458"/>
      <c r="D831" s="448"/>
      <c r="E831" s="458"/>
      <c r="F831" s="513"/>
      <c r="G831" s="448"/>
      <c r="H831" s="458"/>
      <c r="I831" s="514"/>
      <c r="J831" s="448"/>
      <c r="K831" s="458"/>
      <c r="L831" s="458"/>
      <c r="M831" s="448"/>
      <c r="N831" s="458"/>
      <c r="O831" s="458"/>
      <c r="P831" s="448"/>
      <c r="Q831" s="458"/>
      <c r="R831" s="458"/>
      <c r="S831" s="448"/>
      <c r="T831" s="458"/>
      <c r="U831" s="515"/>
      <c r="V831" s="448"/>
      <c r="W831" s="458"/>
      <c r="X831" s="513"/>
      <c r="Y831" s="448"/>
      <c r="Z831" s="458"/>
      <c r="AA831" s="458"/>
      <c r="AB831" s="458"/>
      <c r="AC831" s="458"/>
      <c r="AD831" s="458"/>
      <c r="AE831" s="458"/>
      <c r="AF831" s="458"/>
      <c r="AG831" s="458"/>
      <c r="AH831" s="458"/>
      <c r="AI831" s="458"/>
      <c r="AJ831" s="458"/>
      <c r="AK831" s="458"/>
      <c r="AL831" s="458"/>
    </row>
    <row r="832">
      <c r="A832" s="447"/>
      <c r="B832" s="458"/>
      <c r="C832" s="458"/>
      <c r="D832" s="448"/>
      <c r="E832" s="458"/>
      <c r="F832" s="513"/>
      <c r="G832" s="448"/>
      <c r="H832" s="458"/>
      <c r="I832" s="514"/>
      <c r="J832" s="448"/>
      <c r="K832" s="458"/>
      <c r="L832" s="458"/>
      <c r="M832" s="448"/>
      <c r="N832" s="458"/>
      <c r="O832" s="458"/>
      <c r="P832" s="448"/>
      <c r="Q832" s="458"/>
      <c r="R832" s="458"/>
      <c r="S832" s="448"/>
      <c r="T832" s="458"/>
      <c r="U832" s="515"/>
      <c r="V832" s="448"/>
      <c r="W832" s="458"/>
      <c r="X832" s="513"/>
      <c r="Y832" s="448"/>
      <c r="Z832" s="458"/>
      <c r="AA832" s="458"/>
      <c r="AB832" s="458"/>
      <c r="AC832" s="458"/>
      <c r="AD832" s="458"/>
      <c r="AE832" s="458"/>
      <c r="AF832" s="458"/>
      <c r="AG832" s="458"/>
      <c r="AH832" s="458"/>
      <c r="AI832" s="458"/>
      <c r="AJ832" s="458"/>
      <c r="AK832" s="458"/>
      <c r="AL832" s="458"/>
    </row>
    <row r="833">
      <c r="A833" s="447"/>
      <c r="B833" s="458"/>
      <c r="C833" s="458"/>
      <c r="D833" s="448"/>
      <c r="E833" s="458"/>
      <c r="F833" s="513"/>
      <c r="G833" s="448"/>
      <c r="H833" s="458"/>
      <c r="I833" s="514"/>
      <c r="J833" s="448"/>
      <c r="K833" s="458"/>
      <c r="L833" s="458"/>
      <c r="M833" s="448"/>
      <c r="N833" s="458"/>
      <c r="O833" s="458"/>
      <c r="P833" s="448"/>
      <c r="Q833" s="458"/>
      <c r="R833" s="458"/>
      <c r="S833" s="448"/>
      <c r="T833" s="458"/>
      <c r="U833" s="515"/>
      <c r="V833" s="448"/>
      <c r="W833" s="458"/>
      <c r="X833" s="513"/>
      <c r="Y833" s="448"/>
      <c r="Z833" s="458"/>
      <c r="AA833" s="458"/>
      <c r="AB833" s="458"/>
      <c r="AC833" s="458"/>
      <c r="AD833" s="458"/>
      <c r="AE833" s="458"/>
      <c r="AF833" s="458"/>
      <c r="AG833" s="458"/>
      <c r="AH833" s="458"/>
      <c r="AI833" s="458"/>
      <c r="AJ833" s="458"/>
      <c r="AK833" s="458"/>
      <c r="AL833" s="458"/>
    </row>
    <row r="834">
      <c r="A834" s="447"/>
      <c r="B834" s="458"/>
      <c r="C834" s="458"/>
      <c r="D834" s="448"/>
      <c r="E834" s="458"/>
      <c r="F834" s="513"/>
      <c r="G834" s="448"/>
      <c r="H834" s="458"/>
      <c r="I834" s="514"/>
      <c r="J834" s="448"/>
      <c r="K834" s="458"/>
      <c r="L834" s="458"/>
      <c r="M834" s="448"/>
      <c r="N834" s="458"/>
      <c r="O834" s="458"/>
      <c r="P834" s="448"/>
      <c r="Q834" s="458"/>
      <c r="R834" s="458"/>
      <c r="S834" s="448"/>
      <c r="T834" s="458"/>
      <c r="U834" s="515"/>
      <c r="V834" s="448"/>
      <c r="W834" s="458"/>
      <c r="X834" s="513"/>
      <c r="Y834" s="448"/>
      <c r="Z834" s="458"/>
      <c r="AA834" s="458"/>
      <c r="AB834" s="458"/>
      <c r="AC834" s="458"/>
      <c r="AD834" s="458"/>
      <c r="AE834" s="458"/>
      <c r="AF834" s="458"/>
      <c r="AG834" s="458"/>
      <c r="AH834" s="458"/>
      <c r="AI834" s="458"/>
      <c r="AJ834" s="458"/>
      <c r="AK834" s="458"/>
      <c r="AL834" s="458"/>
    </row>
    <row r="835">
      <c r="A835" s="447"/>
      <c r="B835" s="458"/>
      <c r="C835" s="458"/>
      <c r="D835" s="448"/>
      <c r="E835" s="458"/>
      <c r="F835" s="513"/>
      <c r="G835" s="448"/>
      <c r="H835" s="458"/>
      <c r="I835" s="514"/>
      <c r="J835" s="448"/>
      <c r="K835" s="458"/>
      <c r="L835" s="458"/>
      <c r="M835" s="448"/>
      <c r="N835" s="458"/>
      <c r="O835" s="458"/>
      <c r="P835" s="448"/>
      <c r="Q835" s="458"/>
      <c r="R835" s="458"/>
      <c r="S835" s="448"/>
      <c r="T835" s="458"/>
      <c r="U835" s="515"/>
      <c r="V835" s="448"/>
      <c r="W835" s="458"/>
      <c r="X835" s="513"/>
      <c r="Y835" s="448"/>
      <c r="Z835" s="458"/>
      <c r="AA835" s="458"/>
      <c r="AB835" s="458"/>
      <c r="AC835" s="458"/>
      <c r="AD835" s="458"/>
      <c r="AE835" s="458"/>
      <c r="AF835" s="458"/>
      <c r="AG835" s="458"/>
      <c r="AH835" s="458"/>
      <c r="AI835" s="458"/>
      <c r="AJ835" s="458"/>
      <c r="AK835" s="458"/>
      <c r="AL835" s="458"/>
    </row>
    <row r="836">
      <c r="A836" s="447"/>
      <c r="B836" s="458"/>
      <c r="C836" s="458"/>
      <c r="D836" s="448"/>
      <c r="E836" s="458"/>
      <c r="F836" s="513"/>
      <c r="G836" s="448"/>
      <c r="H836" s="458"/>
      <c r="I836" s="514"/>
      <c r="J836" s="448"/>
      <c r="K836" s="458"/>
      <c r="L836" s="458"/>
      <c r="M836" s="448"/>
      <c r="N836" s="458"/>
      <c r="O836" s="458"/>
      <c r="P836" s="448"/>
      <c r="Q836" s="458"/>
      <c r="R836" s="458"/>
      <c r="S836" s="448"/>
      <c r="T836" s="458"/>
      <c r="U836" s="515"/>
      <c r="V836" s="448"/>
      <c r="W836" s="458"/>
      <c r="X836" s="513"/>
      <c r="Y836" s="448"/>
      <c r="Z836" s="458"/>
      <c r="AA836" s="458"/>
      <c r="AB836" s="458"/>
      <c r="AC836" s="458"/>
      <c r="AD836" s="458"/>
      <c r="AE836" s="458"/>
      <c r="AF836" s="458"/>
      <c r="AG836" s="458"/>
      <c r="AH836" s="458"/>
      <c r="AI836" s="458"/>
      <c r="AJ836" s="458"/>
      <c r="AK836" s="458"/>
      <c r="AL836" s="458"/>
    </row>
    <row r="837">
      <c r="A837" s="447"/>
      <c r="B837" s="458"/>
      <c r="C837" s="458"/>
      <c r="D837" s="448"/>
      <c r="E837" s="458"/>
      <c r="F837" s="513"/>
      <c r="G837" s="448"/>
      <c r="H837" s="458"/>
      <c r="I837" s="514"/>
      <c r="J837" s="448"/>
      <c r="K837" s="458"/>
      <c r="L837" s="458"/>
      <c r="M837" s="448"/>
      <c r="N837" s="458"/>
      <c r="O837" s="458"/>
      <c r="P837" s="448"/>
      <c r="Q837" s="458"/>
      <c r="R837" s="458"/>
      <c r="S837" s="448"/>
      <c r="T837" s="458"/>
      <c r="U837" s="515"/>
      <c r="V837" s="448"/>
      <c r="W837" s="458"/>
      <c r="X837" s="513"/>
      <c r="Y837" s="448"/>
      <c r="Z837" s="458"/>
      <c r="AA837" s="458"/>
      <c r="AB837" s="458"/>
      <c r="AC837" s="458"/>
      <c r="AD837" s="458"/>
      <c r="AE837" s="458"/>
      <c r="AF837" s="458"/>
      <c r="AG837" s="458"/>
      <c r="AH837" s="458"/>
      <c r="AI837" s="458"/>
      <c r="AJ837" s="458"/>
      <c r="AK837" s="458"/>
      <c r="AL837" s="458"/>
    </row>
    <row r="838">
      <c r="A838" s="447"/>
      <c r="B838" s="458"/>
      <c r="C838" s="458"/>
      <c r="D838" s="448"/>
      <c r="E838" s="458"/>
      <c r="F838" s="513"/>
      <c r="G838" s="448"/>
      <c r="H838" s="458"/>
      <c r="I838" s="514"/>
      <c r="J838" s="448"/>
      <c r="K838" s="458"/>
      <c r="L838" s="458"/>
      <c r="M838" s="448"/>
      <c r="N838" s="458"/>
      <c r="O838" s="458"/>
      <c r="P838" s="448"/>
      <c r="Q838" s="458"/>
      <c r="R838" s="458"/>
      <c r="S838" s="448"/>
      <c r="T838" s="458"/>
      <c r="U838" s="515"/>
      <c r="V838" s="448"/>
      <c r="W838" s="458"/>
      <c r="X838" s="513"/>
      <c r="Y838" s="448"/>
      <c r="Z838" s="458"/>
      <c r="AA838" s="458"/>
      <c r="AB838" s="458"/>
      <c r="AC838" s="458"/>
      <c r="AD838" s="458"/>
      <c r="AE838" s="458"/>
      <c r="AF838" s="458"/>
      <c r="AG838" s="458"/>
      <c r="AH838" s="458"/>
      <c r="AI838" s="458"/>
      <c r="AJ838" s="458"/>
      <c r="AK838" s="458"/>
      <c r="AL838" s="458"/>
    </row>
    <row r="839">
      <c r="A839" s="447"/>
      <c r="B839" s="458"/>
      <c r="C839" s="458"/>
      <c r="D839" s="448"/>
      <c r="E839" s="458"/>
      <c r="F839" s="513"/>
      <c r="G839" s="448"/>
      <c r="H839" s="458"/>
      <c r="I839" s="514"/>
      <c r="J839" s="448"/>
      <c r="K839" s="458"/>
      <c r="L839" s="458"/>
      <c r="M839" s="448"/>
      <c r="N839" s="458"/>
      <c r="O839" s="458"/>
      <c r="P839" s="448"/>
      <c r="Q839" s="458"/>
      <c r="R839" s="458"/>
      <c r="S839" s="448"/>
      <c r="T839" s="458"/>
      <c r="U839" s="515"/>
      <c r="V839" s="448"/>
      <c r="W839" s="458"/>
      <c r="X839" s="513"/>
      <c r="Y839" s="448"/>
      <c r="Z839" s="458"/>
      <c r="AA839" s="458"/>
      <c r="AB839" s="458"/>
      <c r="AC839" s="458"/>
      <c r="AD839" s="458"/>
      <c r="AE839" s="458"/>
      <c r="AF839" s="458"/>
      <c r="AG839" s="458"/>
      <c r="AH839" s="458"/>
      <c r="AI839" s="458"/>
      <c r="AJ839" s="458"/>
      <c r="AK839" s="458"/>
      <c r="AL839" s="458"/>
    </row>
    <row r="840">
      <c r="A840" s="447"/>
      <c r="B840" s="458"/>
      <c r="C840" s="458"/>
      <c r="D840" s="448"/>
      <c r="E840" s="458"/>
      <c r="F840" s="513"/>
      <c r="G840" s="448"/>
      <c r="H840" s="458"/>
      <c r="I840" s="514"/>
      <c r="J840" s="448"/>
      <c r="K840" s="458"/>
      <c r="L840" s="458"/>
      <c r="M840" s="448"/>
      <c r="N840" s="458"/>
      <c r="O840" s="458"/>
      <c r="P840" s="448"/>
      <c r="Q840" s="458"/>
      <c r="R840" s="458"/>
      <c r="S840" s="448"/>
      <c r="T840" s="458"/>
      <c r="U840" s="515"/>
      <c r="V840" s="448"/>
      <c r="W840" s="458"/>
      <c r="X840" s="513"/>
      <c r="Y840" s="448"/>
      <c r="Z840" s="458"/>
      <c r="AA840" s="458"/>
      <c r="AB840" s="458"/>
      <c r="AC840" s="458"/>
      <c r="AD840" s="458"/>
      <c r="AE840" s="458"/>
      <c r="AF840" s="458"/>
      <c r="AG840" s="458"/>
      <c r="AH840" s="458"/>
      <c r="AI840" s="458"/>
      <c r="AJ840" s="458"/>
      <c r="AK840" s="458"/>
      <c r="AL840" s="458"/>
    </row>
    <row r="841">
      <c r="A841" s="447"/>
      <c r="B841" s="458"/>
      <c r="C841" s="458"/>
      <c r="D841" s="448"/>
      <c r="E841" s="458"/>
      <c r="F841" s="513"/>
      <c r="G841" s="448"/>
      <c r="H841" s="458"/>
      <c r="I841" s="514"/>
      <c r="J841" s="448"/>
      <c r="K841" s="458"/>
      <c r="L841" s="458"/>
      <c r="M841" s="448"/>
      <c r="N841" s="458"/>
      <c r="O841" s="458"/>
      <c r="P841" s="448"/>
      <c r="Q841" s="458"/>
      <c r="R841" s="458"/>
      <c r="S841" s="448"/>
      <c r="T841" s="458"/>
      <c r="U841" s="515"/>
      <c r="V841" s="448"/>
      <c r="W841" s="458"/>
      <c r="X841" s="513"/>
      <c r="Y841" s="448"/>
      <c r="Z841" s="458"/>
      <c r="AA841" s="458"/>
      <c r="AB841" s="458"/>
      <c r="AC841" s="458"/>
      <c r="AD841" s="458"/>
      <c r="AE841" s="458"/>
      <c r="AF841" s="458"/>
      <c r="AG841" s="458"/>
      <c r="AH841" s="458"/>
      <c r="AI841" s="458"/>
      <c r="AJ841" s="458"/>
      <c r="AK841" s="458"/>
      <c r="AL841" s="458"/>
    </row>
    <row r="842">
      <c r="A842" s="447"/>
      <c r="B842" s="458"/>
      <c r="C842" s="458"/>
      <c r="D842" s="448"/>
      <c r="E842" s="458"/>
      <c r="F842" s="513"/>
      <c r="G842" s="448"/>
      <c r="H842" s="458"/>
      <c r="I842" s="514"/>
      <c r="J842" s="448"/>
      <c r="K842" s="458"/>
      <c r="L842" s="458"/>
      <c r="M842" s="448"/>
      <c r="N842" s="458"/>
      <c r="O842" s="458"/>
      <c r="P842" s="448"/>
      <c r="Q842" s="458"/>
      <c r="R842" s="458"/>
      <c r="S842" s="448"/>
      <c r="T842" s="458"/>
      <c r="U842" s="515"/>
      <c r="V842" s="448"/>
      <c r="W842" s="458"/>
      <c r="X842" s="513"/>
      <c r="Y842" s="448"/>
      <c r="Z842" s="458"/>
      <c r="AA842" s="458"/>
      <c r="AB842" s="458"/>
      <c r="AC842" s="458"/>
      <c r="AD842" s="458"/>
      <c r="AE842" s="458"/>
      <c r="AF842" s="458"/>
      <c r="AG842" s="458"/>
      <c r="AH842" s="458"/>
      <c r="AI842" s="458"/>
      <c r="AJ842" s="458"/>
      <c r="AK842" s="458"/>
      <c r="AL842" s="458"/>
    </row>
    <row r="843">
      <c r="A843" s="447"/>
      <c r="B843" s="458"/>
      <c r="C843" s="458"/>
      <c r="D843" s="448"/>
      <c r="E843" s="458"/>
      <c r="F843" s="513"/>
      <c r="G843" s="448"/>
      <c r="H843" s="458"/>
      <c r="I843" s="514"/>
      <c r="J843" s="448"/>
      <c r="K843" s="458"/>
      <c r="L843" s="458"/>
      <c r="M843" s="448"/>
      <c r="N843" s="458"/>
      <c r="O843" s="458"/>
      <c r="P843" s="448"/>
      <c r="Q843" s="458"/>
      <c r="R843" s="458"/>
      <c r="S843" s="448"/>
      <c r="T843" s="458"/>
      <c r="U843" s="515"/>
      <c r="V843" s="448"/>
      <c r="W843" s="458"/>
      <c r="X843" s="513"/>
      <c r="Y843" s="448"/>
      <c r="Z843" s="458"/>
      <c r="AA843" s="458"/>
      <c r="AB843" s="458"/>
      <c r="AC843" s="458"/>
      <c r="AD843" s="458"/>
      <c r="AE843" s="458"/>
      <c r="AF843" s="458"/>
      <c r="AG843" s="458"/>
      <c r="AH843" s="458"/>
      <c r="AI843" s="458"/>
      <c r="AJ843" s="458"/>
      <c r="AK843" s="458"/>
      <c r="AL843" s="458"/>
    </row>
    <row r="844">
      <c r="A844" s="447"/>
      <c r="B844" s="458"/>
      <c r="C844" s="458"/>
      <c r="D844" s="448"/>
      <c r="E844" s="458"/>
      <c r="F844" s="513"/>
      <c r="G844" s="448"/>
      <c r="H844" s="458"/>
      <c r="I844" s="514"/>
      <c r="J844" s="448"/>
      <c r="K844" s="458"/>
      <c r="L844" s="458"/>
      <c r="M844" s="448"/>
      <c r="N844" s="458"/>
      <c r="O844" s="458"/>
      <c r="P844" s="448"/>
      <c r="Q844" s="458"/>
      <c r="R844" s="458"/>
      <c r="S844" s="448"/>
      <c r="T844" s="458"/>
      <c r="U844" s="515"/>
      <c r="V844" s="448"/>
      <c r="W844" s="458"/>
      <c r="X844" s="513"/>
      <c r="Y844" s="448"/>
      <c r="Z844" s="458"/>
      <c r="AA844" s="458"/>
      <c r="AB844" s="458"/>
      <c r="AC844" s="458"/>
      <c r="AD844" s="458"/>
      <c r="AE844" s="458"/>
      <c r="AF844" s="458"/>
      <c r="AG844" s="458"/>
      <c r="AH844" s="458"/>
      <c r="AI844" s="458"/>
      <c r="AJ844" s="458"/>
      <c r="AK844" s="458"/>
      <c r="AL844" s="458"/>
    </row>
    <row r="845">
      <c r="A845" s="447"/>
      <c r="B845" s="458"/>
      <c r="C845" s="458"/>
      <c r="D845" s="448"/>
      <c r="E845" s="458"/>
      <c r="F845" s="513"/>
      <c r="G845" s="448"/>
      <c r="H845" s="458"/>
      <c r="I845" s="514"/>
      <c r="J845" s="448"/>
      <c r="K845" s="458"/>
      <c r="L845" s="458"/>
      <c r="M845" s="448"/>
      <c r="N845" s="458"/>
      <c r="O845" s="458"/>
      <c r="P845" s="448"/>
      <c r="Q845" s="458"/>
      <c r="R845" s="458"/>
      <c r="S845" s="448"/>
      <c r="T845" s="458"/>
      <c r="U845" s="515"/>
      <c r="V845" s="448"/>
      <c r="W845" s="458"/>
      <c r="X845" s="513"/>
      <c r="Y845" s="448"/>
      <c r="Z845" s="458"/>
      <c r="AA845" s="458"/>
      <c r="AB845" s="458"/>
      <c r="AC845" s="458"/>
      <c r="AD845" s="458"/>
      <c r="AE845" s="458"/>
      <c r="AF845" s="458"/>
      <c r="AG845" s="458"/>
      <c r="AH845" s="458"/>
      <c r="AI845" s="458"/>
      <c r="AJ845" s="458"/>
      <c r="AK845" s="458"/>
      <c r="AL845" s="458"/>
    </row>
    <row r="846">
      <c r="A846" s="447"/>
      <c r="B846" s="458"/>
      <c r="C846" s="458"/>
      <c r="D846" s="448"/>
      <c r="E846" s="458"/>
      <c r="F846" s="513"/>
      <c r="G846" s="448"/>
      <c r="H846" s="458"/>
      <c r="I846" s="514"/>
      <c r="J846" s="448"/>
      <c r="K846" s="458"/>
      <c r="L846" s="458"/>
      <c r="M846" s="448"/>
      <c r="N846" s="458"/>
      <c r="O846" s="458"/>
      <c r="P846" s="448"/>
      <c r="Q846" s="458"/>
      <c r="R846" s="458"/>
      <c r="S846" s="448"/>
      <c r="T846" s="458"/>
      <c r="U846" s="515"/>
      <c r="V846" s="448"/>
      <c r="W846" s="458"/>
      <c r="X846" s="513"/>
      <c r="Y846" s="448"/>
      <c r="Z846" s="458"/>
      <c r="AA846" s="458"/>
      <c r="AB846" s="458"/>
      <c r="AC846" s="458"/>
      <c r="AD846" s="458"/>
      <c r="AE846" s="458"/>
      <c r="AF846" s="458"/>
      <c r="AG846" s="458"/>
      <c r="AH846" s="458"/>
      <c r="AI846" s="458"/>
      <c r="AJ846" s="458"/>
      <c r="AK846" s="458"/>
      <c r="AL846" s="458"/>
    </row>
    <row r="847">
      <c r="A847" s="447"/>
      <c r="B847" s="458"/>
      <c r="C847" s="458"/>
      <c r="D847" s="448"/>
      <c r="E847" s="458"/>
      <c r="F847" s="513"/>
      <c r="G847" s="448"/>
      <c r="H847" s="458"/>
      <c r="I847" s="514"/>
      <c r="J847" s="448"/>
      <c r="K847" s="458"/>
      <c r="L847" s="458"/>
      <c r="M847" s="448"/>
      <c r="N847" s="458"/>
      <c r="O847" s="458"/>
      <c r="P847" s="448"/>
      <c r="Q847" s="458"/>
      <c r="R847" s="458"/>
      <c r="S847" s="448"/>
      <c r="T847" s="458"/>
      <c r="U847" s="515"/>
      <c r="V847" s="448"/>
      <c r="W847" s="458"/>
      <c r="X847" s="513"/>
      <c r="Y847" s="448"/>
      <c r="Z847" s="458"/>
      <c r="AA847" s="458"/>
      <c r="AB847" s="458"/>
      <c r="AC847" s="458"/>
      <c r="AD847" s="458"/>
      <c r="AE847" s="458"/>
      <c r="AF847" s="458"/>
      <c r="AG847" s="458"/>
      <c r="AH847" s="458"/>
      <c r="AI847" s="458"/>
      <c r="AJ847" s="458"/>
      <c r="AK847" s="458"/>
      <c r="AL847" s="458"/>
    </row>
    <row r="848">
      <c r="A848" s="447"/>
      <c r="B848" s="458"/>
      <c r="C848" s="458"/>
      <c r="D848" s="448"/>
      <c r="E848" s="458"/>
      <c r="F848" s="513"/>
      <c r="G848" s="448"/>
      <c r="H848" s="458"/>
      <c r="I848" s="514"/>
      <c r="J848" s="448"/>
      <c r="K848" s="458"/>
      <c r="L848" s="458"/>
      <c r="M848" s="448"/>
      <c r="N848" s="458"/>
      <c r="O848" s="458"/>
      <c r="P848" s="448"/>
      <c r="Q848" s="458"/>
      <c r="R848" s="458"/>
      <c r="S848" s="448"/>
      <c r="T848" s="458"/>
      <c r="U848" s="515"/>
      <c r="V848" s="448"/>
      <c r="W848" s="458"/>
      <c r="X848" s="513"/>
      <c r="Y848" s="448"/>
      <c r="Z848" s="458"/>
      <c r="AA848" s="458"/>
      <c r="AB848" s="458"/>
      <c r="AC848" s="458"/>
      <c r="AD848" s="458"/>
      <c r="AE848" s="458"/>
      <c r="AF848" s="458"/>
      <c r="AG848" s="458"/>
      <c r="AH848" s="458"/>
      <c r="AI848" s="458"/>
      <c r="AJ848" s="458"/>
      <c r="AK848" s="458"/>
      <c r="AL848" s="458"/>
    </row>
    <row r="849">
      <c r="A849" s="447"/>
      <c r="B849" s="458"/>
      <c r="C849" s="458"/>
      <c r="D849" s="448"/>
      <c r="E849" s="458"/>
      <c r="F849" s="513"/>
      <c r="G849" s="448"/>
      <c r="H849" s="458"/>
      <c r="I849" s="514"/>
      <c r="J849" s="448"/>
      <c r="K849" s="458"/>
      <c r="L849" s="458"/>
      <c r="M849" s="448"/>
      <c r="N849" s="458"/>
      <c r="O849" s="458"/>
      <c r="P849" s="448"/>
      <c r="Q849" s="458"/>
      <c r="R849" s="458"/>
      <c r="S849" s="448"/>
      <c r="T849" s="458"/>
      <c r="U849" s="515"/>
      <c r="V849" s="448"/>
      <c r="W849" s="458"/>
      <c r="X849" s="513"/>
      <c r="Y849" s="448"/>
      <c r="Z849" s="458"/>
      <c r="AA849" s="458"/>
      <c r="AB849" s="458"/>
      <c r="AC849" s="458"/>
      <c r="AD849" s="458"/>
      <c r="AE849" s="458"/>
      <c r="AF849" s="458"/>
      <c r="AG849" s="458"/>
      <c r="AH849" s="458"/>
      <c r="AI849" s="458"/>
      <c r="AJ849" s="458"/>
      <c r="AK849" s="458"/>
      <c r="AL849" s="458"/>
    </row>
    <row r="850">
      <c r="A850" s="447"/>
      <c r="B850" s="458"/>
      <c r="C850" s="458"/>
      <c r="D850" s="448"/>
      <c r="E850" s="458"/>
      <c r="F850" s="513"/>
      <c r="G850" s="448"/>
      <c r="H850" s="458"/>
      <c r="I850" s="514"/>
      <c r="J850" s="448"/>
      <c r="K850" s="458"/>
      <c r="L850" s="458"/>
      <c r="M850" s="448"/>
      <c r="N850" s="458"/>
      <c r="O850" s="458"/>
      <c r="P850" s="448"/>
      <c r="Q850" s="458"/>
      <c r="R850" s="458"/>
      <c r="S850" s="448"/>
      <c r="T850" s="458"/>
      <c r="U850" s="515"/>
      <c r="V850" s="448"/>
      <c r="W850" s="458"/>
      <c r="X850" s="513"/>
      <c r="Y850" s="448"/>
      <c r="Z850" s="458"/>
      <c r="AA850" s="458"/>
      <c r="AB850" s="458"/>
      <c r="AC850" s="458"/>
      <c r="AD850" s="458"/>
      <c r="AE850" s="458"/>
      <c r="AF850" s="458"/>
      <c r="AG850" s="458"/>
      <c r="AH850" s="458"/>
      <c r="AI850" s="458"/>
      <c r="AJ850" s="458"/>
      <c r="AK850" s="458"/>
      <c r="AL850" s="458"/>
    </row>
    <row r="851">
      <c r="A851" s="447"/>
      <c r="B851" s="458"/>
      <c r="C851" s="458"/>
      <c r="D851" s="448"/>
      <c r="E851" s="458"/>
      <c r="F851" s="513"/>
      <c r="G851" s="448"/>
      <c r="H851" s="458"/>
      <c r="I851" s="514"/>
      <c r="J851" s="448"/>
      <c r="K851" s="458"/>
      <c r="L851" s="458"/>
      <c r="M851" s="448"/>
      <c r="N851" s="458"/>
      <c r="O851" s="458"/>
      <c r="P851" s="448"/>
      <c r="Q851" s="458"/>
      <c r="R851" s="458"/>
      <c r="S851" s="448"/>
      <c r="T851" s="458"/>
      <c r="U851" s="515"/>
      <c r="V851" s="448"/>
      <c r="W851" s="458"/>
      <c r="X851" s="513"/>
      <c r="Y851" s="448"/>
      <c r="Z851" s="458"/>
      <c r="AA851" s="458"/>
      <c r="AB851" s="458"/>
      <c r="AC851" s="458"/>
      <c r="AD851" s="458"/>
      <c r="AE851" s="458"/>
      <c r="AF851" s="458"/>
      <c r="AG851" s="458"/>
      <c r="AH851" s="458"/>
      <c r="AI851" s="458"/>
      <c r="AJ851" s="458"/>
      <c r="AK851" s="458"/>
      <c r="AL851" s="458"/>
    </row>
    <row r="852">
      <c r="A852" s="447"/>
      <c r="B852" s="458"/>
      <c r="C852" s="458"/>
      <c r="D852" s="448"/>
      <c r="E852" s="458"/>
      <c r="F852" s="513"/>
      <c r="G852" s="448"/>
      <c r="H852" s="458"/>
      <c r="I852" s="514"/>
      <c r="J852" s="448"/>
      <c r="K852" s="458"/>
      <c r="L852" s="458"/>
      <c r="M852" s="448"/>
      <c r="N852" s="458"/>
      <c r="O852" s="458"/>
      <c r="P852" s="448"/>
      <c r="Q852" s="458"/>
      <c r="R852" s="458"/>
      <c r="S852" s="448"/>
      <c r="T852" s="458"/>
      <c r="U852" s="515"/>
      <c r="V852" s="448"/>
      <c r="W852" s="458"/>
      <c r="X852" s="513"/>
      <c r="Y852" s="448"/>
      <c r="Z852" s="458"/>
      <c r="AA852" s="458"/>
      <c r="AB852" s="458"/>
      <c r="AC852" s="458"/>
      <c r="AD852" s="458"/>
      <c r="AE852" s="458"/>
      <c r="AF852" s="458"/>
      <c r="AG852" s="458"/>
      <c r="AH852" s="458"/>
      <c r="AI852" s="458"/>
      <c r="AJ852" s="458"/>
      <c r="AK852" s="458"/>
      <c r="AL852" s="458"/>
    </row>
    <row r="853">
      <c r="A853" s="447"/>
      <c r="B853" s="458"/>
      <c r="C853" s="458"/>
      <c r="D853" s="448"/>
      <c r="E853" s="458"/>
      <c r="F853" s="513"/>
      <c r="G853" s="448"/>
      <c r="H853" s="458"/>
      <c r="I853" s="514"/>
      <c r="J853" s="448"/>
      <c r="K853" s="458"/>
      <c r="L853" s="458"/>
      <c r="M853" s="448"/>
      <c r="N853" s="458"/>
      <c r="O853" s="458"/>
      <c r="P853" s="448"/>
      <c r="Q853" s="458"/>
      <c r="R853" s="458"/>
      <c r="S853" s="448"/>
      <c r="T853" s="458"/>
      <c r="U853" s="515"/>
      <c r="V853" s="448"/>
      <c r="W853" s="458"/>
      <c r="X853" s="513"/>
      <c r="Y853" s="448"/>
      <c r="Z853" s="458"/>
      <c r="AA853" s="458"/>
      <c r="AB853" s="458"/>
      <c r="AC853" s="458"/>
      <c r="AD853" s="458"/>
      <c r="AE853" s="458"/>
      <c r="AF853" s="458"/>
      <c r="AG853" s="458"/>
      <c r="AH853" s="458"/>
      <c r="AI853" s="458"/>
      <c r="AJ853" s="458"/>
      <c r="AK853" s="458"/>
      <c r="AL853" s="458"/>
    </row>
    <row r="854">
      <c r="A854" s="447"/>
      <c r="B854" s="458"/>
      <c r="C854" s="458"/>
      <c r="D854" s="448"/>
      <c r="E854" s="458"/>
      <c r="F854" s="513"/>
      <c r="G854" s="448"/>
      <c r="H854" s="458"/>
      <c r="I854" s="514"/>
      <c r="J854" s="448"/>
      <c r="K854" s="458"/>
      <c r="L854" s="458"/>
      <c r="M854" s="448"/>
      <c r="N854" s="458"/>
      <c r="O854" s="458"/>
      <c r="P854" s="448"/>
      <c r="Q854" s="458"/>
      <c r="R854" s="458"/>
      <c r="S854" s="448"/>
      <c r="T854" s="458"/>
      <c r="U854" s="515"/>
      <c r="V854" s="448"/>
      <c r="W854" s="458"/>
      <c r="X854" s="513"/>
      <c r="Y854" s="448"/>
      <c r="Z854" s="458"/>
      <c r="AA854" s="458"/>
      <c r="AB854" s="458"/>
      <c r="AC854" s="458"/>
      <c r="AD854" s="458"/>
      <c r="AE854" s="458"/>
      <c r="AF854" s="458"/>
      <c r="AG854" s="458"/>
      <c r="AH854" s="458"/>
      <c r="AI854" s="458"/>
      <c r="AJ854" s="458"/>
      <c r="AK854" s="458"/>
      <c r="AL854" s="458"/>
    </row>
    <row r="855">
      <c r="A855" s="447"/>
      <c r="B855" s="458"/>
      <c r="C855" s="458"/>
      <c r="D855" s="448"/>
      <c r="E855" s="458"/>
      <c r="F855" s="513"/>
      <c r="G855" s="448"/>
      <c r="H855" s="458"/>
      <c r="I855" s="514"/>
      <c r="J855" s="448"/>
      <c r="K855" s="458"/>
      <c r="L855" s="458"/>
      <c r="M855" s="448"/>
      <c r="N855" s="458"/>
      <c r="O855" s="458"/>
      <c r="P855" s="448"/>
      <c r="Q855" s="458"/>
      <c r="R855" s="458"/>
      <c r="S855" s="448"/>
      <c r="T855" s="458"/>
      <c r="U855" s="515"/>
      <c r="V855" s="448"/>
      <c r="W855" s="458"/>
      <c r="X855" s="513"/>
      <c r="Y855" s="448"/>
      <c r="Z855" s="458"/>
      <c r="AA855" s="458"/>
      <c r="AB855" s="458"/>
      <c r="AC855" s="458"/>
      <c r="AD855" s="458"/>
      <c r="AE855" s="458"/>
      <c r="AF855" s="458"/>
      <c r="AG855" s="458"/>
      <c r="AH855" s="458"/>
      <c r="AI855" s="458"/>
      <c r="AJ855" s="458"/>
      <c r="AK855" s="458"/>
      <c r="AL855" s="458"/>
    </row>
    <row r="856">
      <c r="A856" s="447"/>
      <c r="B856" s="458"/>
      <c r="C856" s="458"/>
      <c r="D856" s="448"/>
      <c r="E856" s="458"/>
      <c r="F856" s="513"/>
      <c r="G856" s="448"/>
      <c r="H856" s="458"/>
      <c r="I856" s="514"/>
      <c r="J856" s="448"/>
      <c r="K856" s="458"/>
      <c r="L856" s="458"/>
      <c r="M856" s="448"/>
      <c r="N856" s="458"/>
      <c r="O856" s="458"/>
      <c r="P856" s="448"/>
      <c r="Q856" s="458"/>
      <c r="R856" s="458"/>
      <c r="S856" s="448"/>
      <c r="T856" s="458"/>
      <c r="U856" s="515"/>
      <c r="V856" s="448"/>
      <c r="W856" s="458"/>
      <c r="X856" s="513"/>
      <c r="Y856" s="448"/>
      <c r="Z856" s="458"/>
      <c r="AA856" s="458"/>
      <c r="AB856" s="458"/>
      <c r="AC856" s="458"/>
      <c r="AD856" s="458"/>
      <c r="AE856" s="458"/>
      <c r="AF856" s="458"/>
      <c r="AG856" s="458"/>
      <c r="AH856" s="458"/>
      <c r="AI856" s="458"/>
      <c r="AJ856" s="458"/>
      <c r="AK856" s="458"/>
      <c r="AL856" s="458"/>
    </row>
    <row r="857">
      <c r="A857" s="447"/>
      <c r="B857" s="458"/>
      <c r="C857" s="458"/>
      <c r="D857" s="448"/>
      <c r="E857" s="458"/>
      <c r="F857" s="513"/>
      <c r="G857" s="448"/>
      <c r="H857" s="458"/>
      <c r="I857" s="514"/>
      <c r="J857" s="448"/>
      <c r="K857" s="458"/>
      <c r="L857" s="458"/>
      <c r="M857" s="448"/>
      <c r="N857" s="458"/>
      <c r="O857" s="458"/>
      <c r="P857" s="448"/>
      <c r="Q857" s="458"/>
      <c r="R857" s="458"/>
      <c r="S857" s="448"/>
      <c r="T857" s="458"/>
      <c r="U857" s="515"/>
      <c r="V857" s="448"/>
      <c r="W857" s="458"/>
      <c r="X857" s="513"/>
      <c r="Y857" s="448"/>
      <c r="Z857" s="458"/>
      <c r="AA857" s="458"/>
      <c r="AB857" s="458"/>
      <c r="AC857" s="458"/>
      <c r="AD857" s="458"/>
      <c r="AE857" s="458"/>
      <c r="AF857" s="458"/>
      <c r="AG857" s="458"/>
      <c r="AH857" s="458"/>
      <c r="AI857" s="458"/>
      <c r="AJ857" s="458"/>
      <c r="AK857" s="458"/>
      <c r="AL857" s="458"/>
    </row>
    <row r="858">
      <c r="A858" s="447"/>
      <c r="B858" s="458"/>
      <c r="C858" s="458"/>
      <c r="D858" s="448"/>
      <c r="E858" s="458"/>
      <c r="F858" s="513"/>
      <c r="G858" s="448"/>
      <c r="H858" s="458"/>
      <c r="I858" s="514"/>
      <c r="J858" s="448"/>
      <c r="K858" s="458"/>
      <c r="L858" s="458"/>
      <c r="M858" s="448"/>
      <c r="N858" s="458"/>
      <c r="O858" s="458"/>
      <c r="P858" s="448"/>
      <c r="Q858" s="458"/>
      <c r="R858" s="458"/>
      <c r="S858" s="448"/>
      <c r="T858" s="458"/>
      <c r="U858" s="515"/>
      <c r="V858" s="448"/>
      <c r="W858" s="458"/>
      <c r="X858" s="513"/>
      <c r="Y858" s="448"/>
      <c r="Z858" s="458"/>
      <c r="AA858" s="458"/>
      <c r="AB858" s="458"/>
      <c r="AC858" s="458"/>
      <c r="AD858" s="458"/>
      <c r="AE858" s="458"/>
      <c r="AF858" s="458"/>
      <c r="AG858" s="458"/>
      <c r="AH858" s="458"/>
      <c r="AI858" s="458"/>
      <c r="AJ858" s="458"/>
      <c r="AK858" s="458"/>
      <c r="AL858" s="458"/>
    </row>
    <row r="859">
      <c r="A859" s="447"/>
      <c r="B859" s="458"/>
      <c r="C859" s="458"/>
      <c r="D859" s="448"/>
      <c r="E859" s="458"/>
      <c r="F859" s="513"/>
      <c r="G859" s="448"/>
      <c r="H859" s="458"/>
      <c r="I859" s="514"/>
      <c r="J859" s="448"/>
      <c r="K859" s="458"/>
      <c r="L859" s="458"/>
      <c r="M859" s="448"/>
      <c r="N859" s="458"/>
      <c r="O859" s="458"/>
      <c r="P859" s="448"/>
      <c r="Q859" s="458"/>
      <c r="R859" s="458"/>
      <c r="S859" s="448"/>
      <c r="T859" s="458"/>
      <c r="U859" s="515"/>
      <c r="V859" s="448"/>
      <c r="W859" s="458"/>
      <c r="X859" s="513"/>
      <c r="Y859" s="448"/>
      <c r="Z859" s="458"/>
      <c r="AA859" s="458"/>
      <c r="AB859" s="458"/>
      <c r="AC859" s="458"/>
      <c r="AD859" s="458"/>
      <c r="AE859" s="458"/>
      <c r="AF859" s="458"/>
      <c r="AG859" s="458"/>
      <c r="AH859" s="458"/>
      <c r="AI859" s="458"/>
      <c r="AJ859" s="458"/>
      <c r="AK859" s="458"/>
      <c r="AL859" s="458"/>
    </row>
    <row r="860">
      <c r="A860" s="447"/>
      <c r="B860" s="458"/>
      <c r="C860" s="458"/>
      <c r="D860" s="448"/>
      <c r="E860" s="458"/>
      <c r="F860" s="513"/>
      <c r="G860" s="448"/>
      <c r="H860" s="458"/>
      <c r="I860" s="514"/>
      <c r="J860" s="448"/>
      <c r="K860" s="458"/>
      <c r="L860" s="458"/>
      <c r="M860" s="448"/>
      <c r="N860" s="458"/>
      <c r="O860" s="458"/>
      <c r="P860" s="448"/>
      <c r="Q860" s="458"/>
      <c r="R860" s="458"/>
      <c r="S860" s="448"/>
      <c r="T860" s="458"/>
      <c r="U860" s="515"/>
      <c r="V860" s="448"/>
      <c r="W860" s="458"/>
      <c r="X860" s="513"/>
      <c r="Y860" s="448"/>
      <c r="Z860" s="458"/>
      <c r="AA860" s="458"/>
      <c r="AB860" s="458"/>
      <c r="AC860" s="458"/>
      <c r="AD860" s="458"/>
      <c r="AE860" s="458"/>
      <c r="AF860" s="458"/>
      <c r="AG860" s="458"/>
      <c r="AH860" s="458"/>
      <c r="AI860" s="458"/>
      <c r="AJ860" s="458"/>
      <c r="AK860" s="458"/>
      <c r="AL860" s="458"/>
    </row>
    <row r="861">
      <c r="A861" s="447"/>
      <c r="B861" s="458"/>
      <c r="C861" s="458"/>
      <c r="D861" s="448"/>
      <c r="E861" s="458"/>
      <c r="F861" s="513"/>
      <c r="G861" s="448"/>
      <c r="H861" s="458"/>
      <c r="I861" s="514"/>
      <c r="J861" s="448"/>
      <c r="K861" s="458"/>
      <c r="L861" s="458"/>
      <c r="M861" s="448"/>
      <c r="N861" s="458"/>
      <c r="O861" s="458"/>
      <c r="P861" s="448"/>
      <c r="Q861" s="458"/>
      <c r="R861" s="458"/>
      <c r="S861" s="448"/>
      <c r="T861" s="458"/>
      <c r="U861" s="515"/>
      <c r="V861" s="448"/>
      <c r="W861" s="458"/>
      <c r="X861" s="513"/>
      <c r="Y861" s="448"/>
      <c r="Z861" s="458"/>
      <c r="AA861" s="458"/>
      <c r="AB861" s="458"/>
      <c r="AC861" s="458"/>
      <c r="AD861" s="458"/>
      <c r="AE861" s="458"/>
      <c r="AF861" s="458"/>
      <c r="AG861" s="458"/>
      <c r="AH861" s="458"/>
      <c r="AI861" s="458"/>
      <c r="AJ861" s="458"/>
      <c r="AK861" s="458"/>
      <c r="AL861" s="458"/>
    </row>
    <row r="862">
      <c r="A862" s="447"/>
      <c r="B862" s="458"/>
      <c r="C862" s="458"/>
      <c r="D862" s="448"/>
      <c r="E862" s="458"/>
      <c r="F862" s="513"/>
      <c r="G862" s="448"/>
      <c r="H862" s="458"/>
      <c r="I862" s="514"/>
      <c r="J862" s="448"/>
      <c r="K862" s="458"/>
      <c r="L862" s="458"/>
      <c r="M862" s="448"/>
      <c r="N862" s="458"/>
      <c r="O862" s="458"/>
      <c r="P862" s="448"/>
      <c r="Q862" s="458"/>
      <c r="R862" s="458"/>
      <c r="S862" s="448"/>
      <c r="T862" s="458"/>
      <c r="U862" s="515"/>
      <c r="V862" s="448"/>
      <c r="W862" s="458"/>
      <c r="X862" s="513"/>
      <c r="Y862" s="448"/>
      <c r="Z862" s="458"/>
      <c r="AA862" s="458"/>
      <c r="AB862" s="458"/>
      <c r="AC862" s="458"/>
      <c r="AD862" s="458"/>
      <c r="AE862" s="458"/>
      <c r="AF862" s="458"/>
      <c r="AG862" s="458"/>
      <c r="AH862" s="458"/>
      <c r="AI862" s="458"/>
      <c r="AJ862" s="458"/>
      <c r="AK862" s="458"/>
      <c r="AL862" s="458"/>
    </row>
    <row r="863">
      <c r="A863" s="447"/>
      <c r="B863" s="458"/>
      <c r="C863" s="458"/>
      <c r="D863" s="448"/>
      <c r="E863" s="458"/>
      <c r="F863" s="513"/>
      <c r="G863" s="448"/>
      <c r="H863" s="458"/>
      <c r="I863" s="514"/>
      <c r="J863" s="448"/>
      <c r="K863" s="458"/>
      <c r="L863" s="458"/>
      <c r="M863" s="448"/>
      <c r="N863" s="458"/>
      <c r="O863" s="458"/>
      <c r="P863" s="448"/>
      <c r="Q863" s="458"/>
      <c r="R863" s="458"/>
      <c r="S863" s="448"/>
      <c r="T863" s="458"/>
      <c r="U863" s="515"/>
      <c r="V863" s="448"/>
      <c r="W863" s="458"/>
      <c r="X863" s="513"/>
      <c r="Y863" s="448"/>
      <c r="Z863" s="458"/>
      <c r="AA863" s="458"/>
      <c r="AB863" s="458"/>
      <c r="AC863" s="458"/>
      <c r="AD863" s="458"/>
      <c r="AE863" s="458"/>
      <c r="AF863" s="458"/>
      <c r="AG863" s="458"/>
      <c r="AH863" s="458"/>
      <c r="AI863" s="458"/>
      <c r="AJ863" s="458"/>
      <c r="AK863" s="458"/>
      <c r="AL863" s="458"/>
    </row>
    <row r="864">
      <c r="A864" s="447"/>
      <c r="B864" s="458"/>
      <c r="C864" s="458"/>
      <c r="D864" s="448"/>
      <c r="E864" s="458"/>
      <c r="F864" s="513"/>
      <c r="G864" s="448"/>
      <c r="H864" s="458"/>
      <c r="I864" s="514"/>
      <c r="J864" s="448"/>
      <c r="K864" s="458"/>
      <c r="L864" s="458"/>
      <c r="M864" s="448"/>
      <c r="N864" s="458"/>
      <c r="O864" s="458"/>
      <c r="P864" s="448"/>
      <c r="Q864" s="458"/>
      <c r="R864" s="458"/>
      <c r="S864" s="448"/>
      <c r="T864" s="458"/>
      <c r="U864" s="515"/>
      <c r="V864" s="448"/>
      <c r="W864" s="458"/>
      <c r="X864" s="513"/>
      <c r="Y864" s="448"/>
      <c r="Z864" s="458"/>
      <c r="AA864" s="458"/>
      <c r="AB864" s="458"/>
      <c r="AC864" s="458"/>
      <c r="AD864" s="458"/>
      <c r="AE864" s="458"/>
      <c r="AF864" s="458"/>
      <c r="AG864" s="458"/>
      <c r="AH864" s="458"/>
      <c r="AI864" s="458"/>
      <c r="AJ864" s="458"/>
      <c r="AK864" s="458"/>
      <c r="AL864" s="458"/>
    </row>
    <row r="865">
      <c r="A865" s="447"/>
      <c r="B865" s="458"/>
      <c r="C865" s="458"/>
      <c r="D865" s="448"/>
      <c r="E865" s="458"/>
      <c r="F865" s="513"/>
      <c r="G865" s="448"/>
      <c r="H865" s="458"/>
      <c r="I865" s="514"/>
      <c r="J865" s="448"/>
      <c r="K865" s="458"/>
      <c r="L865" s="458"/>
      <c r="M865" s="448"/>
      <c r="N865" s="458"/>
      <c r="O865" s="458"/>
      <c r="P865" s="448"/>
      <c r="Q865" s="458"/>
      <c r="R865" s="458"/>
      <c r="S865" s="448"/>
      <c r="T865" s="458"/>
      <c r="U865" s="515"/>
      <c r="V865" s="448"/>
      <c r="W865" s="458"/>
      <c r="X865" s="513"/>
      <c r="Y865" s="448"/>
      <c r="Z865" s="458"/>
      <c r="AA865" s="458"/>
      <c r="AB865" s="458"/>
      <c r="AC865" s="458"/>
      <c r="AD865" s="458"/>
      <c r="AE865" s="458"/>
      <c r="AF865" s="458"/>
      <c r="AG865" s="458"/>
      <c r="AH865" s="458"/>
      <c r="AI865" s="458"/>
      <c r="AJ865" s="458"/>
      <c r="AK865" s="458"/>
      <c r="AL865" s="458"/>
    </row>
    <row r="866">
      <c r="A866" s="447"/>
      <c r="B866" s="458"/>
      <c r="C866" s="458"/>
      <c r="D866" s="448"/>
      <c r="E866" s="458"/>
      <c r="F866" s="513"/>
      <c r="G866" s="448"/>
      <c r="H866" s="458"/>
      <c r="I866" s="514"/>
      <c r="J866" s="448"/>
      <c r="K866" s="458"/>
      <c r="L866" s="458"/>
      <c r="M866" s="448"/>
      <c r="N866" s="458"/>
      <c r="O866" s="458"/>
      <c r="P866" s="448"/>
      <c r="Q866" s="458"/>
      <c r="R866" s="458"/>
      <c r="S866" s="448"/>
      <c r="T866" s="458"/>
      <c r="U866" s="515"/>
      <c r="V866" s="448"/>
      <c r="W866" s="458"/>
      <c r="X866" s="513"/>
      <c r="Y866" s="448"/>
      <c r="Z866" s="458"/>
      <c r="AA866" s="458"/>
      <c r="AB866" s="458"/>
      <c r="AC866" s="458"/>
      <c r="AD866" s="458"/>
      <c r="AE866" s="458"/>
      <c r="AF866" s="458"/>
      <c r="AG866" s="458"/>
      <c r="AH866" s="458"/>
      <c r="AI866" s="458"/>
      <c r="AJ866" s="458"/>
      <c r="AK866" s="458"/>
      <c r="AL866" s="458"/>
    </row>
    <row r="867">
      <c r="A867" s="447"/>
      <c r="B867" s="458"/>
      <c r="C867" s="458"/>
      <c r="D867" s="448"/>
      <c r="E867" s="458"/>
      <c r="F867" s="513"/>
      <c r="G867" s="448"/>
      <c r="H867" s="458"/>
      <c r="I867" s="514"/>
      <c r="J867" s="448"/>
      <c r="K867" s="458"/>
      <c r="L867" s="458"/>
      <c r="M867" s="448"/>
      <c r="N867" s="458"/>
      <c r="O867" s="458"/>
      <c r="P867" s="448"/>
      <c r="Q867" s="458"/>
      <c r="R867" s="458"/>
      <c r="S867" s="448"/>
      <c r="T867" s="458"/>
      <c r="U867" s="515"/>
      <c r="V867" s="448"/>
      <c r="W867" s="458"/>
      <c r="X867" s="513"/>
      <c r="Y867" s="448"/>
      <c r="Z867" s="458"/>
      <c r="AA867" s="458"/>
      <c r="AB867" s="458"/>
      <c r="AC867" s="458"/>
      <c r="AD867" s="458"/>
      <c r="AE867" s="458"/>
      <c r="AF867" s="458"/>
      <c r="AG867" s="458"/>
      <c r="AH867" s="458"/>
      <c r="AI867" s="458"/>
      <c r="AJ867" s="458"/>
      <c r="AK867" s="458"/>
      <c r="AL867" s="458"/>
    </row>
    <row r="868">
      <c r="A868" s="447"/>
      <c r="B868" s="458"/>
      <c r="C868" s="458"/>
      <c r="D868" s="448"/>
      <c r="E868" s="458"/>
      <c r="F868" s="513"/>
      <c r="G868" s="448"/>
      <c r="H868" s="458"/>
      <c r="I868" s="514"/>
      <c r="J868" s="448"/>
      <c r="K868" s="458"/>
      <c r="L868" s="458"/>
      <c r="M868" s="448"/>
      <c r="N868" s="458"/>
      <c r="O868" s="458"/>
      <c r="P868" s="448"/>
      <c r="Q868" s="458"/>
      <c r="R868" s="458"/>
      <c r="S868" s="448"/>
      <c r="T868" s="458"/>
      <c r="U868" s="515"/>
      <c r="V868" s="448"/>
      <c r="W868" s="458"/>
      <c r="X868" s="513"/>
      <c r="Y868" s="448"/>
      <c r="Z868" s="458"/>
      <c r="AA868" s="458"/>
      <c r="AB868" s="458"/>
      <c r="AC868" s="458"/>
      <c r="AD868" s="458"/>
      <c r="AE868" s="458"/>
      <c r="AF868" s="458"/>
      <c r="AG868" s="458"/>
      <c r="AH868" s="458"/>
      <c r="AI868" s="458"/>
      <c r="AJ868" s="458"/>
      <c r="AK868" s="458"/>
      <c r="AL868" s="458"/>
    </row>
    <row r="869">
      <c r="A869" s="447"/>
      <c r="B869" s="458"/>
      <c r="C869" s="458"/>
      <c r="D869" s="448"/>
      <c r="E869" s="458"/>
      <c r="F869" s="513"/>
      <c r="G869" s="448"/>
      <c r="H869" s="458"/>
      <c r="I869" s="514"/>
      <c r="J869" s="448"/>
      <c r="K869" s="458"/>
      <c r="L869" s="458"/>
      <c r="M869" s="448"/>
      <c r="N869" s="458"/>
      <c r="O869" s="458"/>
      <c r="P869" s="448"/>
      <c r="Q869" s="458"/>
      <c r="R869" s="458"/>
      <c r="S869" s="448"/>
      <c r="T869" s="458"/>
      <c r="U869" s="515"/>
      <c r="V869" s="448"/>
      <c r="W869" s="458"/>
      <c r="X869" s="513"/>
      <c r="Y869" s="448"/>
      <c r="Z869" s="458"/>
      <c r="AA869" s="458"/>
      <c r="AB869" s="458"/>
      <c r="AC869" s="458"/>
      <c r="AD869" s="458"/>
      <c r="AE869" s="458"/>
      <c r="AF869" s="458"/>
      <c r="AG869" s="458"/>
      <c r="AH869" s="458"/>
      <c r="AI869" s="458"/>
      <c r="AJ869" s="458"/>
      <c r="AK869" s="458"/>
      <c r="AL869" s="458"/>
    </row>
    <row r="870">
      <c r="A870" s="447"/>
      <c r="B870" s="458"/>
      <c r="C870" s="458"/>
      <c r="D870" s="448"/>
      <c r="E870" s="458"/>
      <c r="F870" s="513"/>
      <c r="G870" s="448"/>
      <c r="H870" s="458"/>
      <c r="I870" s="514"/>
      <c r="J870" s="448"/>
      <c r="K870" s="458"/>
      <c r="L870" s="458"/>
      <c r="M870" s="448"/>
      <c r="N870" s="458"/>
      <c r="O870" s="458"/>
      <c r="P870" s="448"/>
      <c r="Q870" s="458"/>
      <c r="R870" s="458"/>
      <c r="S870" s="448"/>
      <c r="T870" s="458"/>
      <c r="U870" s="515"/>
      <c r="V870" s="448"/>
      <c r="W870" s="458"/>
      <c r="X870" s="513"/>
      <c r="Y870" s="448"/>
      <c r="Z870" s="458"/>
      <c r="AA870" s="458"/>
      <c r="AB870" s="458"/>
      <c r="AC870" s="458"/>
      <c r="AD870" s="458"/>
      <c r="AE870" s="458"/>
      <c r="AF870" s="458"/>
      <c r="AG870" s="458"/>
      <c r="AH870" s="458"/>
      <c r="AI870" s="458"/>
      <c r="AJ870" s="458"/>
      <c r="AK870" s="458"/>
      <c r="AL870" s="458"/>
    </row>
    <row r="871">
      <c r="A871" s="447"/>
      <c r="B871" s="458"/>
      <c r="C871" s="458"/>
      <c r="D871" s="448"/>
      <c r="E871" s="458"/>
      <c r="F871" s="513"/>
      <c r="G871" s="448"/>
      <c r="H871" s="458"/>
      <c r="I871" s="514"/>
      <c r="J871" s="448"/>
      <c r="K871" s="458"/>
      <c r="L871" s="458"/>
      <c r="M871" s="448"/>
      <c r="N871" s="458"/>
      <c r="O871" s="458"/>
      <c r="P871" s="448"/>
      <c r="Q871" s="458"/>
      <c r="R871" s="458"/>
      <c r="S871" s="448"/>
      <c r="T871" s="458"/>
      <c r="U871" s="515"/>
      <c r="V871" s="448"/>
      <c r="W871" s="458"/>
      <c r="X871" s="513"/>
      <c r="Y871" s="448"/>
      <c r="Z871" s="458"/>
      <c r="AA871" s="458"/>
      <c r="AB871" s="458"/>
      <c r="AC871" s="458"/>
      <c r="AD871" s="458"/>
      <c r="AE871" s="458"/>
      <c r="AF871" s="458"/>
      <c r="AG871" s="458"/>
      <c r="AH871" s="458"/>
      <c r="AI871" s="458"/>
      <c r="AJ871" s="458"/>
      <c r="AK871" s="458"/>
      <c r="AL871" s="458"/>
    </row>
    <row r="872">
      <c r="A872" s="447"/>
      <c r="B872" s="458"/>
      <c r="C872" s="458"/>
      <c r="D872" s="448"/>
      <c r="E872" s="458"/>
      <c r="F872" s="513"/>
      <c r="G872" s="448"/>
      <c r="H872" s="458"/>
      <c r="I872" s="514"/>
      <c r="J872" s="448"/>
      <c r="K872" s="458"/>
      <c r="L872" s="458"/>
      <c r="M872" s="448"/>
      <c r="N872" s="458"/>
      <c r="O872" s="458"/>
      <c r="P872" s="448"/>
      <c r="Q872" s="458"/>
      <c r="R872" s="458"/>
      <c r="S872" s="448"/>
      <c r="T872" s="458"/>
      <c r="U872" s="515"/>
      <c r="V872" s="448"/>
      <c r="W872" s="458"/>
      <c r="X872" s="513"/>
      <c r="Y872" s="448"/>
      <c r="Z872" s="458"/>
      <c r="AA872" s="458"/>
      <c r="AB872" s="458"/>
      <c r="AC872" s="458"/>
      <c r="AD872" s="458"/>
      <c r="AE872" s="458"/>
      <c r="AF872" s="458"/>
      <c r="AG872" s="458"/>
      <c r="AH872" s="458"/>
      <c r="AI872" s="458"/>
      <c r="AJ872" s="458"/>
      <c r="AK872" s="458"/>
      <c r="AL872" s="458"/>
    </row>
    <row r="873">
      <c r="A873" s="447"/>
      <c r="B873" s="458"/>
      <c r="C873" s="458"/>
      <c r="D873" s="448"/>
      <c r="E873" s="458"/>
      <c r="F873" s="513"/>
      <c r="G873" s="448"/>
      <c r="H873" s="458"/>
      <c r="I873" s="514"/>
      <c r="J873" s="448"/>
      <c r="K873" s="458"/>
      <c r="L873" s="458"/>
      <c r="M873" s="448"/>
      <c r="N873" s="458"/>
      <c r="O873" s="458"/>
      <c r="P873" s="448"/>
      <c r="Q873" s="458"/>
      <c r="R873" s="458"/>
      <c r="S873" s="448"/>
      <c r="T873" s="458"/>
      <c r="U873" s="515"/>
      <c r="V873" s="448"/>
      <c r="W873" s="458"/>
      <c r="X873" s="513"/>
      <c r="Y873" s="448"/>
      <c r="Z873" s="458"/>
      <c r="AA873" s="458"/>
      <c r="AB873" s="458"/>
      <c r="AC873" s="458"/>
      <c r="AD873" s="458"/>
      <c r="AE873" s="458"/>
      <c r="AF873" s="458"/>
      <c r="AG873" s="458"/>
      <c r="AH873" s="458"/>
      <c r="AI873" s="458"/>
      <c r="AJ873" s="458"/>
      <c r="AK873" s="458"/>
      <c r="AL873" s="458"/>
    </row>
    <row r="874">
      <c r="A874" s="447"/>
      <c r="B874" s="458"/>
      <c r="C874" s="458"/>
      <c r="D874" s="448"/>
      <c r="E874" s="458"/>
      <c r="F874" s="513"/>
      <c r="G874" s="448"/>
      <c r="H874" s="458"/>
      <c r="I874" s="514"/>
      <c r="J874" s="448"/>
      <c r="K874" s="458"/>
      <c r="L874" s="458"/>
      <c r="M874" s="448"/>
      <c r="N874" s="458"/>
      <c r="O874" s="458"/>
      <c r="P874" s="448"/>
      <c r="Q874" s="458"/>
      <c r="R874" s="458"/>
      <c r="S874" s="448"/>
      <c r="T874" s="458"/>
      <c r="U874" s="515"/>
      <c r="V874" s="448"/>
      <c r="W874" s="458"/>
      <c r="X874" s="513"/>
      <c r="Y874" s="448"/>
      <c r="Z874" s="458"/>
      <c r="AA874" s="458"/>
      <c r="AB874" s="458"/>
      <c r="AC874" s="458"/>
      <c r="AD874" s="458"/>
      <c r="AE874" s="458"/>
      <c r="AF874" s="458"/>
      <c r="AG874" s="458"/>
      <c r="AH874" s="458"/>
      <c r="AI874" s="458"/>
      <c r="AJ874" s="458"/>
      <c r="AK874" s="458"/>
      <c r="AL874" s="458"/>
    </row>
    <row r="875">
      <c r="A875" s="447"/>
      <c r="B875" s="458"/>
      <c r="C875" s="458"/>
      <c r="D875" s="448"/>
      <c r="E875" s="458"/>
      <c r="F875" s="513"/>
      <c r="G875" s="448"/>
      <c r="H875" s="458"/>
      <c r="I875" s="514"/>
      <c r="J875" s="448"/>
      <c r="K875" s="458"/>
      <c r="L875" s="458"/>
      <c r="M875" s="448"/>
      <c r="N875" s="458"/>
      <c r="O875" s="458"/>
      <c r="P875" s="448"/>
      <c r="Q875" s="458"/>
      <c r="R875" s="458"/>
      <c r="S875" s="448"/>
      <c r="T875" s="458"/>
      <c r="U875" s="515"/>
      <c r="V875" s="448"/>
      <c r="W875" s="458"/>
      <c r="X875" s="513"/>
      <c r="Y875" s="448"/>
      <c r="Z875" s="458"/>
      <c r="AA875" s="458"/>
      <c r="AB875" s="458"/>
      <c r="AC875" s="458"/>
      <c r="AD875" s="458"/>
      <c r="AE875" s="458"/>
      <c r="AF875" s="458"/>
      <c r="AG875" s="458"/>
      <c r="AH875" s="458"/>
      <c r="AI875" s="458"/>
      <c r="AJ875" s="458"/>
      <c r="AK875" s="458"/>
      <c r="AL875" s="458"/>
    </row>
    <row r="876">
      <c r="A876" s="447"/>
      <c r="B876" s="458"/>
      <c r="C876" s="458"/>
      <c r="D876" s="448"/>
      <c r="E876" s="458"/>
      <c r="F876" s="513"/>
      <c r="G876" s="448"/>
      <c r="H876" s="458"/>
      <c r="I876" s="514"/>
      <c r="J876" s="448"/>
      <c r="K876" s="458"/>
      <c r="L876" s="458"/>
      <c r="M876" s="448"/>
      <c r="N876" s="458"/>
      <c r="O876" s="458"/>
      <c r="P876" s="448"/>
      <c r="Q876" s="458"/>
      <c r="R876" s="458"/>
      <c r="S876" s="448"/>
      <c r="T876" s="458"/>
      <c r="U876" s="515"/>
      <c r="V876" s="448"/>
      <c r="W876" s="458"/>
      <c r="X876" s="513"/>
      <c r="Y876" s="448"/>
      <c r="Z876" s="458"/>
      <c r="AA876" s="458"/>
      <c r="AB876" s="458"/>
      <c r="AC876" s="458"/>
      <c r="AD876" s="458"/>
      <c r="AE876" s="458"/>
      <c r="AF876" s="458"/>
      <c r="AG876" s="458"/>
      <c r="AH876" s="458"/>
      <c r="AI876" s="458"/>
      <c r="AJ876" s="458"/>
      <c r="AK876" s="458"/>
      <c r="AL876" s="458"/>
    </row>
    <row r="877">
      <c r="A877" s="447"/>
      <c r="B877" s="458"/>
      <c r="C877" s="458"/>
      <c r="D877" s="448"/>
      <c r="E877" s="458"/>
      <c r="F877" s="513"/>
      <c r="G877" s="448"/>
      <c r="H877" s="458"/>
      <c r="I877" s="514"/>
      <c r="J877" s="448"/>
      <c r="K877" s="458"/>
      <c r="L877" s="458"/>
      <c r="M877" s="448"/>
      <c r="N877" s="458"/>
      <c r="O877" s="458"/>
      <c r="P877" s="448"/>
      <c r="Q877" s="458"/>
      <c r="R877" s="458"/>
      <c r="S877" s="448"/>
      <c r="T877" s="458"/>
      <c r="U877" s="515"/>
      <c r="V877" s="448"/>
      <c r="W877" s="458"/>
      <c r="X877" s="513"/>
      <c r="Y877" s="448"/>
      <c r="Z877" s="458"/>
      <c r="AA877" s="458"/>
      <c r="AB877" s="458"/>
      <c r="AC877" s="458"/>
      <c r="AD877" s="458"/>
      <c r="AE877" s="458"/>
      <c r="AF877" s="458"/>
      <c r="AG877" s="458"/>
      <c r="AH877" s="458"/>
      <c r="AI877" s="458"/>
      <c r="AJ877" s="458"/>
      <c r="AK877" s="458"/>
      <c r="AL877" s="458"/>
    </row>
    <row r="878">
      <c r="A878" s="447"/>
      <c r="B878" s="458"/>
      <c r="C878" s="458"/>
      <c r="D878" s="448"/>
      <c r="E878" s="458"/>
      <c r="F878" s="513"/>
      <c r="G878" s="448"/>
      <c r="H878" s="458"/>
      <c r="I878" s="514"/>
      <c r="J878" s="448"/>
      <c r="K878" s="458"/>
      <c r="L878" s="458"/>
      <c r="M878" s="448"/>
      <c r="N878" s="458"/>
      <c r="O878" s="458"/>
      <c r="P878" s="448"/>
      <c r="Q878" s="458"/>
      <c r="R878" s="458"/>
      <c r="S878" s="448"/>
      <c r="T878" s="458"/>
      <c r="U878" s="515"/>
      <c r="V878" s="448"/>
      <c r="W878" s="458"/>
      <c r="X878" s="513"/>
      <c r="Y878" s="448"/>
      <c r="Z878" s="458"/>
      <c r="AA878" s="458"/>
      <c r="AB878" s="458"/>
      <c r="AC878" s="458"/>
      <c r="AD878" s="458"/>
      <c r="AE878" s="458"/>
      <c r="AF878" s="458"/>
      <c r="AG878" s="458"/>
      <c r="AH878" s="458"/>
      <c r="AI878" s="458"/>
      <c r="AJ878" s="458"/>
      <c r="AK878" s="458"/>
      <c r="AL878" s="458"/>
    </row>
    <row r="879">
      <c r="A879" s="447"/>
      <c r="B879" s="458"/>
      <c r="C879" s="458"/>
      <c r="D879" s="448"/>
      <c r="E879" s="458"/>
      <c r="F879" s="513"/>
      <c r="G879" s="448"/>
      <c r="H879" s="458"/>
      <c r="I879" s="514"/>
      <c r="J879" s="448"/>
      <c r="K879" s="458"/>
      <c r="L879" s="458"/>
      <c r="M879" s="448"/>
      <c r="N879" s="458"/>
      <c r="O879" s="458"/>
      <c r="P879" s="448"/>
      <c r="Q879" s="458"/>
      <c r="R879" s="458"/>
      <c r="S879" s="448"/>
      <c r="T879" s="458"/>
      <c r="U879" s="515"/>
      <c r="V879" s="448"/>
      <c r="W879" s="458"/>
      <c r="X879" s="513"/>
      <c r="Y879" s="448"/>
      <c r="Z879" s="458"/>
      <c r="AA879" s="458"/>
      <c r="AB879" s="458"/>
      <c r="AC879" s="458"/>
      <c r="AD879" s="458"/>
      <c r="AE879" s="458"/>
      <c r="AF879" s="458"/>
      <c r="AG879" s="458"/>
      <c r="AH879" s="458"/>
      <c r="AI879" s="458"/>
      <c r="AJ879" s="458"/>
      <c r="AK879" s="458"/>
      <c r="AL879" s="458"/>
    </row>
    <row r="880">
      <c r="A880" s="447"/>
      <c r="B880" s="458"/>
      <c r="C880" s="458"/>
      <c r="D880" s="448"/>
      <c r="E880" s="458"/>
      <c r="F880" s="513"/>
      <c r="G880" s="448"/>
      <c r="H880" s="458"/>
      <c r="I880" s="514"/>
      <c r="J880" s="448"/>
      <c r="K880" s="458"/>
      <c r="L880" s="458"/>
      <c r="M880" s="448"/>
      <c r="N880" s="458"/>
      <c r="O880" s="458"/>
      <c r="P880" s="448"/>
      <c r="Q880" s="458"/>
      <c r="R880" s="458"/>
      <c r="S880" s="448"/>
      <c r="T880" s="458"/>
      <c r="U880" s="515"/>
      <c r="V880" s="448"/>
      <c r="W880" s="458"/>
      <c r="X880" s="513"/>
      <c r="Y880" s="448"/>
      <c r="Z880" s="458"/>
      <c r="AA880" s="458"/>
      <c r="AB880" s="458"/>
      <c r="AC880" s="458"/>
      <c r="AD880" s="458"/>
      <c r="AE880" s="458"/>
      <c r="AF880" s="458"/>
      <c r="AG880" s="458"/>
      <c r="AH880" s="458"/>
      <c r="AI880" s="458"/>
      <c r="AJ880" s="458"/>
      <c r="AK880" s="458"/>
      <c r="AL880" s="458"/>
    </row>
    <row r="881">
      <c r="A881" s="447"/>
      <c r="B881" s="458"/>
      <c r="C881" s="458"/>
      <c r="D881" s="448"/>
      <c r="E881" s="458"/>
      <c r="F881" s="513"/>
      <c r="G881" s="448"/>
      <c r="H881" s="458"/>
      <c r="I881" s="514"/>
      <c r="J881" s="448"/>
      <c r="K881" s="458"/>
      <c r="L881" s="458"/>
      <c r="M881" s="448"/>
      <c r="N881" s="458"/>
      <c r="O881" s="458"/>
      <c r="P881" s="448"/>
      <c r="Q881" s="458"/>
      <c r="R881" s="458"/>
      <c r="S881" s="448"/>
      <c r="T881" s="458"/>
      <c r="U881" s="515"/>
      <c r="V881" s="448"/>
      <c r="W881" s="458"/>
      <c r="X881" s="513"/>
      <c r="Y881" s="448"/>
      <c r="Z881" s="458"/>
      <c r="AA881" s="458"/>
      <c r="AB881" s="458"/>
      <c r="AC881" s="458"/>
      <c r="AD881" s="458"/>
      <c r="AE881" s="458"/>
      <c r="AF881" s="458"/>
      <c r="AG881" s="458"/>
      <c r="AH881" s="458"/>
      <c r="AI881" s="458"/>
      <c r="AJ881" s="458"/>
      <c r="AK881" s="458"/>
      <c r="AL881" s="458"/>
    </row>
    <row r="882">
      <c r="A882" s="447"/>
      <c r="B882" s="458"/>
      <c r="C882" s="458"/>
      <c r="D882" s="448"/>
      <c r="E882" s="458"/>
      <c r="F882" s="513"/>
      <c r="G882" s="448"/>
      <c r="H882" s="458"/>
      <c r="I882" s="514"/>
      <c r="J882" s="448"/>
      <c r="K882" s="458"/>
      <c r="L882" s="458"/>
      <c r="M882" s="448"/>
      <c r="N882" s="458"/>
      <c r="O882" s="458"/>
      <c r="P882" s="448"/>
      <c r="Q882" s="458"/>
      <c r="R882" s="458"/>
      <c r="S882" s="448"/>
      <c r="T882" s="458"/>
      <c r="U882" s="515"/>
      <c r="V882" s="448"/>
      <c r="W882" s="458"/>
      <c r="X882" s="513"/>
      <c r="Y882" s="448"/>
      <c r="Z882" s="458"/>
      <c r="AA882" s="458"/>
      <c r="AB882" s="458"/>
      <c r="AC882" s="458"/>
      <c r="AD882" s="458"/>
      <c r="AE882" s="458"/>
      <c r="AF882" s="458"/>
      <c r="AG882" s="458"/>
      <c r="AH882" s="458"/>
      <c r="AI882" s="458"/>
      <c r="AJ882" s="458"/>
      <c r="AK882" s="458"/>
      <c r="AL882" s="458"/>
    </row>
    <row r="883">
      <c r="A883" s="447"/>
      <c r="B883" s="458"/>
      <c r="C883" s="458"/>
      <c r="D883" s="448"/>
      <c r="E883" s="458"/>
      <c r="F883" s="513"/>
      <c r="G883" s="448"/>
      <c r="H883" s="458"/>
      <c r="I883" s="514"/>
      <c r="J883" s="448"/>
      <c r="K883" s="458"/>
      <c r="L883" s="458"/>
      <c r="M883" s="448"/>
      <c r="N883" s="458"/>
      <c r="O883" s="458"/>
      <c r="P883" s="448"/>
      <c r="Q883" s="458"/>
      <c r="R883" s="458"/>
      <c r="S883" s="448"/>
      <c r="T883" s="458"/>
      <c r="U883" s="515"/>
      <c r="V883" s="448"/>
      <c r="W883" s="458"/>
      <c r="X883" s="513"/>
      <c r="Y883" s="448"/>
      <c r="Z883" s="458"/>
      <c r="AA883" s="458"/>
      <c r="AB883" s="458"/>
      <c r="AC883" s="458"/>
      <c r="AD883" s="458"/>
      <c r="AE883" s="458"/>
      <c r="AF883" s="458"/>
      <c r="AG883" s="458"/>
      <c r="AH883" s="458"/>
      <c r="AI883" s="458"/>
      <c r="AJ883" s="458"/>
      <c r="AK883" s="458"/>
      <c r="AL883" s="458"/>
    </row>
    <row r="884">
      <c r="A884" s="447"/>
      <c r="B884" s="458"/>
      <c r="C884" s="458"/>
      <c r="D884" s="448"/>
      <c r="E884" s="458"/>
      <c r="F884" s="513"/>
      <c r="G884" s="448"/>
      <c r="H884" s="458"/>
      <c r="I884" s="514"/>
      <c r="J884" s="448"/>
      <c r="K884" s="458"/>
      <c r="L884" s="458"/>
      <c r="M884" s="448"/>
      <c r="N884" s="458"/>
      <c r="O884" s="458"/>
      <c r="P884" s="448"/>
      <c r="Q884" s="458"/>
      <c r="R884" s="458"/>
      <c r="S884" s="448"/>
      <c r="T884" s="458"/>
      <c r="U884" s="515"/>
      <c r="V884" s="448"/>
      <c r="W884" s="458"/>
      <c r="X884" s="513"/>
      <c r="Y884" s="448"/>
      <c r="Z884" s="458"/>
      <c r="AA884" s="458"/>
      <c r="AB884" s="458"/>
      <c r="AC884" s="458"/>
      <c r="AD884" s="458"/>
      <c r="AE884" s="458"/>
      <c r="AF884" s="458"/>
      <c r="AG884" s="458"/>
      <c r="AH884" s="458"/>
      <c r="AI884" s="458"/>
      <c r="AJ884" s="458"/>
      <c r="AK884" s="458"/>
      <c r="AL884" s="458"/>
    </row>
    <row r="885">
      <c r="A885" s="447"/>
      <c r="B885" s="458"/>
      <c r="C885" s="458"/>
      <c r="D885" s="448"/>
      <c r="E885" s="458"/>
      <c r="F885" s="513"/>
      <c r="G885" s="448"/>
      <c r="H885" s="458"/>
      <c r="I885" s="514"/>
      <c r="J885" s="448"/>
      <c r="K885" s="458"/>
      <c r="L885" s="458"/>
      <c r="M885" s="448"/>
      <c r="N885" s="458"/>
      <c r="O885" s="458"/>
      <c r="P885" s="448"/>
      <c r="Q885" s="458"/>
      <c r="R885" s="458"/>
      <c r="S885" s="448"/>
      <c r="T885" s="458"/>
      <c r="U885" s="515"/>
      <c r="V885" s="448"/>
      <c r="W885" s="458"/>
      <c r="X885" s="513"/>
      <c r="Y885" s="448"/>
      <c r="Z885" s="458"/>
      <c r="AA885" s="458"/>
      <c r="AB885" s="458"/>
      <c r="AC885" s="458"/>
      <c r="AD885" s="458"/>
      <c r="AE885" s="458"/>
      <c r="AF885" s="458"/>
      <c r="AG885" s="458"/>
      <c r="AH885" s="458"/>
      <c r="AI885" s="458"/>
      <c r="AJ885" s="458"/>
      <c r="AK885" s="458"/>
      <c r="AL885" s="458"/>
    </row>
    <row r="886">
      <c r="A886" s="447"/>
      <c r="B886" s="458"/>
      <c r="C886" s="458"/>
      <c r="D886" s="448"/>
      <c r="E886" s="458"/>
      <c r="F886" s="513"/>
      <c r="G886" s="448"/>
      <c r="H886" s="458"/>
      <c r="I886" s="514"/>
      <c r="J886" s="448"/>
      <c r="K886" s="458"/>
      <c r="L886" s="458"/>
      <c r="M886" s="448"/>
      <c r="N886" s="458"/>
      <c r="O886" s="458"/>
      <c r="P886" s="448"/>
      <c r="Q886" s="458"/>
      <c r="R886" s="458"/>
      <c r="S886" s="448"/>
      <c r="T886" s="458"/>
      <c r="U886" s="515"/>
      <c r="V886" s="448"/>
      <c r="W886" s="458"/>
      <c r="X886" s="513"/>
      <c r="Y886" s="448"/>
      <c r="Z886" s="458"/>
      <c r="AA886" s="458"/>
      <c r="AB886" s="458"/>
      <c r="AC886" s="458"/>
      <c r="AD886" s="458"/>
      <c r="AE886" s="458"/>
      <c r="AF886" s="458"/>
      <c r="AG886" s="458"/>
      <c r="AH886" s="458"/>
      <c r="AI886" s="458"/>
      <c r="AJ886" s="458"/>
      <c r="AK886" s="458"/>
      <c r="AL886" s="458"/>
    </row>
    <row r="887">
      <c r="A887" s="447"/>
      <c r="B887" s="458"/>
      <c r="C887" s="458"/>
      <c r="D887" s="448"/>
      <c r="E887" s="458"/>
      <c r="F887" s="513"/>
      <c r="G887" s="448"/>
      <c r="H887" s="458"/>
      <c r="I887" s="514"/>
      <c r="J887" s="448"/>
      <c r="K887" s="458"/>
      <c r="L887" s="458"/>
      <c r="M887" s="448"/>
      <c r="N887" s="458"/>
      <c r="O887" s="458"/>
      <c r="P887" s="448"/>
      <c r="Q887" s="458"/>
      <c r="R887" s="458"/>
      <c r="S887" s="448"/>
      <c r="T887" s="458"/>
      <c r="U887" s="515"/>
      <c r="V887" s="448"/>
      <c r="W887" s="458"/>
      <c r="X887" s="513"/>
      <c r="Y887" s="448"/>
      <c r="Z887" s="458"/>
      <c r="AA887" s="458"/>
      <c r="AB887" s="458"/>
      <c r="AC887" s="458"/>
      <c r="AD887" s="458"/>
      <c r="AE887" s="458"/>
      <c r="AF887" s="458"/>
      <c r="AG887" s="458"/>
      <c r="AH887" s="458"/>
      <c r="AI887" s="458"/>
      <c r="AJ887" s="458"/>
      <c r="AK887" s="458"/>
      <c r="AL887" s="458"/>
    </row>
    <row r="888">
      <c r="A888" s="447"/>
      <c r="B888" s="458"/>
      <c r="C888" s="458"/>
      <c r="D888" s="448"/>
      <c r="E888" s="458"/>
      <c r="F888" s="513"/>
      <c r="G888" s="448"/>
      <c r="H888" s="458"/>
      <c r="I888" s="514"/>
      <c r="J888" s="448"/>
      <c r="K888" s="458"/>
      <c r="L888" s="458"/>
      <c r="M888" s="448"/>
      <c r="N888" s="458"/>
      <c r="O888" s="458"/>
      <c r="P888" s="448"/>
      <c r="Q888" s="458"/>
      <c r="R888" s="458"/>
      <c r="S888" s="448"/>
      <c r="T888" s="458"/>
      <c r="U888" s="515"/>
      <c r="V888" s="448"/>
      <c r="W888" s="458"/>
      <c r="X888" s="513"/>
      <c r="Y888" s="448"/>
      <c r="Z888" s="458"/>
      <c r="AA888" s="458"/>
      <c r="AB888" s="458"/>
      <c r="AC888" s="458"/>
      <c r="AD888" s="458"/>
      <c r="AE888" s="458"/>
      <c r="AF888" s="458"/>
      <c r="AG888" s="458"/>
      <c r="AH888" s="458"/>
      <c r="AI888" s="458"/>
      <c r="AJ888" s="458"/>
      <c r="AK888" s="458"/>
      <c r="AL888" s="458"/>
    </row>
    <row r="889">
      <c r="A889" s="447"/>
      <c r="B889" s="458"/>
      <c r="C889" s="458"/>
      <c r="D889" s="448"/>
      <c r="E889" s="458"/>
      <c r="F889" s="513"/>
      <c r="G889" s="448"/>
      <c r="H889" s="458"/>
      <c r="I889" s="514"/>
      <c r="J889" s="448"/>
      <c r="K889" s="458"/>
      <c r="L889" s="458"/>
      <c r="M889" s="448"/>
      <c r="N889" s="458"/>
      <c r="O889" s="458"/>
      <c r="P889" s="448"/>
      <c r="Q889" s="458"/>
      <c r="R889" s="458"/>
      <c r="S889" s="448"/>
      <c r="T889" s="458"/>
      <c r="U889" s="515"/>
      <c r="V889" s="448"/>
      <c r="W889" s="458"/>
      <c r="X889" s="513"/>
      <c r="Y889" s="448"/>
      <c r="Z889" s="458"/>
      <c r="AA889" s="458"/>
      <c r="AB889" s="458"/>
      <c r="AC889" s="458"/>
      <c r="AD889" s="458"/>
      <c r="AE889" s="458"/>
      <c r="AF889" s="458"/>
      <c r="AG889" s="458"/>
      <c r="AH889" s="458"/>
      <c r="AI889" s="458"/>
      <c r="AJ889" s="458"/>
      <c r="AK889" s="458"/>
      <c r="AL889" s="458"/>
    </row>
    <row r="890">
      <c r="A890" s="447"/>
      <c r="B890" s="458"/>
      <c r="C890" s="458"/>
      <c r="D890" s="448"/>
      <c r="E890" s="458"/>
      <c r="F890" s="513"/>
      <c r="G890" s="448"/>
      <c r="H890" s="458"/>
      <c r="I890" s="514"/>
      <c r="J890" s="448"/>
      <c r="K890" s="458"/>
      <c r="L890" s="458"/>
      <c r="M890" s="448"/>
      <c r="N890" s="458"/>
      <c r="O890" s="458"/>
      <c r="P890" s="448"/>
      <c r="Q890" s="458"/>
      <c r="R890" s="458"/>
      <c r="S890" s="448"/>
      <c r="T890" s="458"/>
      <c r="U890" s="515"/>
      <c r="V890" s="448"/>
      <c r="W890" s="458"/>
      <c r="X890" s="513"/>
      <c r="Y890" s="448"/>
      <c r="Z890" s="458"/>
      <c r="AA890" s="458"/>
      <c r="AB890" s="458"/>
      <c r="AC890" s="458"/>
      <c r="AD890" s="458"/>
      <c r="AE890" s="458"/>
      <c r="AF890" s="458"/>
      <c r="AG890" s="458"/>
      <c r="AH890" s="458"/>
      <c r="AI890" s="458"/>
      <c r="AJ890" s="458"/>
      <c r="AK890" s="458"/>
      <c r="AL890" s="458"/>
    </row>
    <row r="891">
      <c r="A891" s="447"/>
      <c r="B891" s="458"/>
      <c r="C891" s="458"/>
      <c r="D891" s="448"/>
      <c r="E891" s="458"/>
      <c r="F891" s="513"/>
      <c r="G891" s="448"/>
      <c r="H891" s="458"/>
      <c r="I891" s="514"/>
      <c r="J891" s="448"/>
      <c r="K891" s="458"/>
      <c r="L891" s="458"/>
      <c r="M891" s="448"/>
      <c r="N891" s="458"/>
      <c r="O891" s="458"/>
      <c r="P891" s="448"/>
      <c r="Q891" s="458"/>
      <c r="R891" s="458"/>
      <c r="S891" s="448"/>
      <c r="T891" s="458"/>
      <c r="U891" s="515"/>
      <c r="V891" s="448"/>
      <c r="W891" s="458"/>
      <c r="X891" s="513"/>
      <c r="Y891" s="448"/>
      <c r="Z891" s="458"/>
      <c r="AA891" s="458"/>
      <c r="AB891" s="458"/>
      <c r="AC891" s="458"/>
      <c r="AD891" s="458"/>
      <c r="AE891" s="458"/>
      <c r="AF891" s="458"/>
      <c r="AG891" s="458"/>
      <c r="AH891" s="458"/>
      <c r="AI891" s="458"/>
      <c r="AJ891" s="458"/>
      <c r="AK891" s="458"/>
      <c r="AL891" s="458"/>
    </row>
    <row r="892">
      <c r="A892" s="447"/>
      <c r="B892" s="458"/>
      <c r="C892" s="458"/>
      <c r="D892" s="448"/>
      <c r="E892" s="458"/>
      <c r="F892" s="513"/>
      <c r="G892" s="448"/>
      <c r="H892" s="458"/>
      <c r="I892" s="514"/>
      <c r="J892" s="448"/>
      <c r="K892" s="458"/>
      <c r="L892" s="458"/>
      <c r="M892" s="448"/>
      <c r="N892" s="458"/>
      <c r="O892" s="458"/>
      <c r="P892" s="448"/>
      <c r="Q892" s="458"/>
      <c r="R892" s="458"/>
      <c r="S892" s="448"/>
      <c r="T892" s="458"/>
      <c r="U892" s="515"/>
      <c r="V892" s="448"/>
      <c r="W892" s="458"/>
      <c r="X892" s="513"/>
      <c r="Y892" s="448"/>
      <c r="Z892" s="458"/>
      <c r="AA892" s="458"/>
      <c r="AB892" s="458"/>
      <c r="AC892" s="458"/>
      <c r="AD892" s="458"/>
      <c r="AE892" s="458"/>
      <c r="AF892" s="458"/>
      <c r="AG892" s="458"/>
      <c r="AH892" s="458"/>
      <c r="AI892" s="458"/>
      <c r="AJ892" s="458"/>
      <c r="AK892" s="458"/>
      <c r="AL892" s="458"/>
    </row>
    <row r="893">
      <c r="A893" s="447"/>
      <c r="B893" s="458"/>
      <c r="C893" s="458"/>
      <c r="D893" s="448"/>
      <c r="E893" s="458"/>
      <c r="F893" s="513"/>
      <c r="G893" s="448"/>
      <c r="H893" s="458"/>
      <c r="I893" s="514"/>
      <c r="J893" s="448"/>
      <c r="K893" s="458"/>
      <c r="L893" s="458"/>
      <c r="M893" s="448"/>
      <c r="N893" s="458"/>
      <c r="O893" s="458"/>
      <c r="P893" s="448"/>
      <c r="Q893" s="458"/>
      <c r="R893" s="458"/>
      <c r="S893" s="448"/>
      <c r="T893" s="458"/>
      <c r="U893" s="515"/>
      <c r="V893" s="448"/>
      <c r="W893" s="458"/>
      <c r="X893" s="513"/>
      <c r="Y893" s="448"/>
      <c r="Z893" s="458"/>
      <c r="AA893" s="458"/>
      <c r="AB893" s="458"/>
      <c r="AC893" s="458"/>
      <c r="AD893" s="458"/>
      <c r="AE893" s="458"/>
      <c r="AF893" s="458"/>
      <c r="AG893" s="458"/>
      <c r="AH893" s="458"/>
      <c r="AI893" s="458"/>
      <c r="AJ893" s="458"/>
      <c r="AK893" s="458"/>
      <c r="AL893" s="458"/>
    </row>
    <row r="894">
      <c r="A894" s="447"/>
      <c r="B894" s="458"/>
      <c r="C894" s="458"/>
      <c r="D894" s="448"/>
      <c r="E894" s="458"/>
      <c r="F894" s="513"/>
      <c r="G894" s="448"/>
      <c r="H894" s="458"/>
      <c r="I894" s="514"/>
      <c r="J894" s="448"/>
      <c r="K894" s="458"/>
      <c r="L894" s="458"/>
      <c r="M894" s="448"/>
      <c r="N894" s="458"/>
      <c r="O894" s="458"/>
      <c r="P894" s="448"/>
      <c r="Q894" s="458"/>
      <c r="R894" s="458"/>
      <c r="S894" s="448"/>
      <c r="T894" s="458"/>
      <c r="U894" s="515"/>
      <c r="V894" s="448"/>
      <c r="W894" s="458"/>
      <c r="X894" s="513"/>
      <c r="Y894" s="448"/>
      <c r="Z894" s="458"/>
      <c r="AA894" s="458"/>
      <c r="AB894" s="458"/>
      <c r="AC894" s="458"/>
      <c r="AD894" s="458"/>
      <c r="AE894" s="458"/>
      <c r="AF894" s="458"/>
      <c r="AG894" s="458"/>
      <c r="AH894" s="458"/>
      <c r="AI894" s="458"/>
      <c r="AJ894" s="458"/>
      <c r="AK894" s="458"/>
      <c r="AL894" s="458"/>
    </row>
    <row r="895">
      <c r="A895" s="447"/>
      <c r="B895" s="458"/>
      <c r="C895" s="458"/>
      <c r="D895" s="448"/>
      <c r="E895" s="458"/>
      <c r="F895" s="513"/>
      <c r="G895" s="448"/>
      <c r="H895" s="458"/>
      <c r="I895" s="514"/>
      <c r="J895" s="448"/>
      <c r="K895" s="458"/>
      <c r="L895" s="458"/>
      <c r="M895" s="448"/>
      <c r="N895" s="458"/>
      <c r="O895" s="458"/>
      <c r="P895" s="448"/>
      <c r="Q895" s="458"/>
      <c r="R895" s="458"/>
      <c r="S895" s="448"/>
      <c r="T895" s="458"/>
      <c r="U895" s="515"/>
      <c r="V895" s="448"/>
      <c r="W895" s="458"/>
      <c r="X895" s="513"/>
      <c r="Y895" s="448"/>
      <c r="Z895" s="458"/>
      <c r="AA895" s="458"/>
      <c r="AB895" s="458"/>
      <c r="AC895" s="458"/>
      <c r="AD895" s="458"/>
      <c r="AE895" s="458"/>
      <c r="AF895" s="458"/>
      <c r="AG895" s="458"/>
      <c r="AH895" s="458"/>
      <c r="AI895" s="458"/>
      <c r="AJ895" s="458"/>
      <c r="AK895" s="458"/>
      <c r="AL895" s="458"/>
    </row>
    <row r="896">
      <c r="A896" s="447"/>
      <c r="B896" s="458"/>
      <c r="C896" s="458"/>
      <c r="D896" s="448"/>
      <c r="E896" s="458"/>
      <c r="F896" s="513"/>
      <c r="G896" s="448"/>
      <c r="H896" s="458"/>
      <c r="I896" s="514"/>
      <c r="J896" s="448"/>
      <c r="K896" s="458"/>
      <c r="L896" s="458"/>
      <c r="M896" s="448"/>
      <c r="N896" s="458"/>
      <c r="O896" s="458"/>
      <c r="P896" s="448"/>
      <c r="Q896" s="458"/>
      <c r="R896" s="458"/>
      <c r="S896" s="448"/>
      <c r="T896" s="458"/>
      <c r="U896" s="515"/>
      <c r="V896" s="448"/>
      <c r="W896" s="458"/>
      <c r="X896" s="513"/>
      <c r="Y896" s="448"/>
      <c r="Z896" s="458"/>
      <c r="AA896" s="458"/>
      <c r="AB896" s="458"/>
      <c r="AC896" s="458"/>
      <c r="AD896" s="458"/>
      <c r="AE896" s="458"/>
      <c r="AF896" s="458"/>
      <c r="AG896" s="458"/>
      <c r="AH896" s="458"/>
      <c r="AI896" s="458"/>
      <c r="AJ896" s="458"/>
      <c r="AK896" s="458"/>
      <c r="AL896" s="458"/>
    </row>
    <row r="897">
      <c r="A897" s="447"/>
      <c r="B897" s="458"/>
      <c r="C897" s="458"/>
      <c r="D897" s="448"/>
      <c r="E897" s="458"/>
      <c r="F897" s="513"/>
      <c r="G897" s="448"/>
      <c r="H897" s="458"/>
      <c r="I897" s="514"/>
      <c r="J897" s="448"/>
      <c r="K897" s="458"/>
      <c r="L897" s="458"/>
      <c r="M897" s="448"/>
      <c r="N897" s="458"/>
      <c r="O897" s="458"/>
      <c r="P897" s="448"/>
      <c r="Q897" s="458"/>
      <c r="R897" s="458"/>
      <c r="S897" s="448"/>
      <c r="T897" s="458"/>
      <c r="U897" s="515"/>
      <c r="V897" s="448"/>
      <c r="W897" s="458"/>
      <c r="X897" s="513"/>
      <c r="Y897" s="448"/>
      <c r="Z897" s="458"/>
      <c r="AA897" s="458"/>
      <c r="AB897" s="458"/>
      <c r="AC897" s="458"/>
      <c r="AD897" s="458"/>
      <c r="AE897" s="458"/>
      <c r="AF897" s="458"/>
      <c r="AG897" s="458"/>
      <c r="AH897" s="458"/>
      <c r="AI897" s="458"/>
      <c r="AJ897" s="458"/>
      <c r="AK897" s="458"/>
      <c r="AL897" s="458"/>
    </row>
    <row r="898">
      <c r="A898" s="447"/>
      <c r="B898" s="458"/>
      <c r="C898" s="458"/>
      <c r="D898" s="448"/>
      <c r="E898" s="458"/>
      <c r="F898" s="513"/>
      <c r="G898" s="448"/>
      <c r="H898" s="458"/>
      <c r="I898" s="514"/>
      <c r="J898" s="448"/>
      <c r="K898" s="458"/>
      <c r="L898" s="458"/>
      <c r="M898" s="448"/>
      <c r="N898" s="458"/>
      <c r="O898" s="458"/>
      <c r="P898" s="448"/>
      <c r="Q898" s="458"/>
      <c r="R898" s="458"/>
      <c r="S898" s="448"/>
      <c r="T898" s="458"/>
      <c r="U898" s="515"/>
      <c r="V898" s="448"/>
      <c r="W898" s="458"/>
      <c r="X898" s="513"/>
      <c r="Y898" s="448"/>
      <c r="Z898" s="458"/>
      <c r="AA898" s="458"/>
      <c r="AB898" s="458"/>
      <c r="AC898" s="458"/>
      <c r="AD898" s="458"/>
      <c r="AE898" s="458"/>
      <c r="AF898" s="458"/>
      <c r="AG898" s="458"/>
      <c r="AH898" s="458"/>
      <c r="AI898" s="458"/>
      <c r="AJ898" s="458"/>
      <c r="AK898" s="458"/>
      <c r="AL898" s="458"/>
    </row>
    <row r="899">
      <c r="A899" s="447"/>
      <c r="B899" s="458"/>
      <c r="C899" s="458"/>
      <c r="D899" s="448"/>
      <c r="E899" s="458"/>
      <c r="F899" s="513"/>
      <c r="G899" s="448"/>
      <c r="H899" s="458"/>
      <c r="I899" s="514"/>
      <c r="J899" s="448"/>
      <c r="K899" s="458"/>
      <c r="L899" s="458"/>
      <c r="M899" s="448"/>
      <c r="N899" s="458"/>
      <c r="O899" s="458"/>
      <c r="P899" s="448"/>
      <c r="Q899" s="458"/>
      <c r="R899" s="458"/>
      <c r="S899" s="448"/>
      <c r="T899" s="458"/>
      <c r="U899" s="515"/>
      <c r="V899" s="448"/>
      <c r="W899" s="458"/>
      <c r="X899" s="513"/>
      <c r="Y899" s="448"/>
      <c r="Z899" s="458"/>
      <c r="AA899" s="458"/>
      <c r="AB899" s="458"/>
      <c r="AC899" s="458"/>
      <c r="AD899" s="458"/>
      <c r="AE899" s="458"/>
      <c r="AF899" s="458"/>
      <c r="AG899" s="458"/>
      <c r="AH899" s="458"/>
      <c r="AI899" s="458"/>
      <c r="AJ899" s="458"/>
      <c r="AK899" s="458"/>
      <c r="AL899" s="458"/>
    </row>
    <row r="900">
      <c r="A900" s="447"/>
      <c r="B900" s="458"/>
      <c r="C900" s="458"/>
      <c r="D900" s="448"/>
      <c r="E900" s="458"/>
      <c r="F900" s="513"/>
      <c r="G900" s="448"/>
      <c r="H900" s="458"/>
      <c r="I900" s="514"/>
      <c r="J900" s="448"/>
      <c r="K900" s="458"/>
      <c r="L900" s="458"/>
      <c r="M900" s="448"/>
      <c r="N900" s="458"/>
      <c r="O900" s="458"/>
      <c r="P900" s="448"/>
      <c r="Q900" s="458"/>
      <c r="R900" s="458"/>
      <c r="S900" s="448"/>
      <c r="T900" s="458"/>
      <c r="U900" s="515"/>
      <c r="V900" s="448"/>
      <c r="W900" s="458"/>
      <c r="X900" s="513"/>
      <c r="Y900" s="448"/>
      <c r="Z900" s="458"/>
      <c r="AA900" s="458"/>
      <c r="AB900" s="458"/>
      <c r="AC900" s="458"/>
      <c r="AD900" s="458"/>
      <c r="AE900" s="458"/>
      <c r="AF900" s="458"/>
      <c r="AG900" s="458"/>
      <c r="AH900" s="458"/>
      <c r="AI900" s="458"/>
      <c r="AJ900" s="458"/>
      <c r="AK900" s="458"/>
      <c r="AL900" s="458"/>
    </row>
    <row r="901">
      <c r="A901" s="447"/>
      <c r="B901" s="458"/>
      <c r="C901" s="458"/>
      <c r="D901" s="448"/>
      <c r="E901" s="458"/>
      <c r="F901" s="513"/>
      <c r="G901" s="448"/>
      <c r="H901" s="458"/>
      <c r="I901" s="514"/>
      <c r="J901" s="448"/>
      <c r="K901" s="458"/>
      <c r="L901" s="458"/>
      <c r="M901" s="448"/>
      <c r="N901" s="458"/>
      <c r="O901" s="458"/>
      <c r="P901" s="448"/>
      <c r="Q901" s="458"/>
      <c r="R901" s="458"/>
      <c r="S901" s="448"/>
      <c r="T901" s="458"/>
      <c r="U901" s="515"/>
      <c r="V901" s="448"/>
      <c r="W901" s="458"/>
      <c r="X901" s="513"/>
      <c r="Y901" s="448"/>
      <c r="Z901" s="458"/>
      <c r="AA901" s="458"/>
      <c r="AB901" s="458"/>
      <c r="AC901" s="458"/>
      <c r="AD901" s="458"/>
      <c r="AE901" s="458"/>
      <c r="AF901" s="458"/>
      <c r="AG901" s="458"/>
      <c r="AH901" s="458"/>
      <c r="AI901" s="458"/>
      <c r="AJ901" s="458"/>
      <c r="AK901" s="458"/>
      <c r="AL901" s="458"/>
    </row>
    <row r="902">
      <c r="A902" s="447"/>
      <c r="B902" s="458"/>
      <c r="C902" s="458"/>
      <c r="D902" s="448"/>
      <c r="E902" s="458"/>
      <c r="F902" s="513"/>
      <c r="G902" s="448"/>
      <c r="H902" s="458"/>
      <c r="I902" s="514"/>
      <c r="J902" s="448"/>
      <c r="K902" s="458"/>
      <c r="L902" s="458"/>
      <c r="M902" s="448"/>
      <c r="N902" s="458"/>
      <c r="O902" s="458"/>
      <c r="P902" s="448"/>
      <c r="Q902" s="458"/>
      <c r="R902" s="458"/>
      <c r="S902" s="448"/>
      <c r="T902" s="458"/>
      <c r="U902" s="515"/>
      <c r="V902" s="448"/>
      <c r="W902" s="458"/>
      <c r="X902" s="513"/>
      <c r="Y902" s="448"/>
      <c r="Z902" s="458"/>
      <c r="AA902" s="458"/>
      <c r="AB902" s="458"/>
      <c r="AC902" s="458"/>
      <c r="AD902" s="458"/>
      <c r="AE902" s="458"/>
      <c r="AF902" s="458"/>
      <c r="AG902" s="458"/>
      <c r="AH902" s="458"/>
      <c r="AI902" s="458"/>
      <c r="AJ902" s="458"/>
      <c r="AK902" s="458"/>
      <c r="AL902" s="458"/>
    </row>
    <row r="903">
      <c r="A903" s="447"/>
      <c r="B903" s="458"/>
      <c r="C903" s="458"/>
      <c r="D903" s="448"/>
      <c r="E903" s="458"/>
      <c r="F903" s="513"/>
      <c r="G903" s="448"/>
      <c r="H903" s="458"/>
      <c r="I903" s="514"/>
      <c r="J903" s="448"/>
      <c r="K903" s="458"/>
      <c r="L903" s="458"/>
      <c r="M903" s="448"/>
      <c r="N903" s="458"/>
      <c r="O903" s="458"/>
      <c r="P903" s="448"/>
      <c r="Q903" s="458"/>
      <c r="R903" s="458"/>
      <c r="S903" s="448"/>
      <c r="T903" s="458"/>
      <c r="U903" s="515"/>
      <c r="V903" s="448"/>
      <c r="W903" s="458"/>
      <c r="X903" s="513"/>
      <c r="Y903" s="448"/>
      <c r="Z903" s="458"/>
      <c r="AA903" s="458"/>
      <c r="AB903" s="458"/>
      <c r="AC903" s="458"/>
      <c r="AD903" s="458"/>
      <c r="AE903" s="458"/>
      <c r="AF903" s="458"/>
      <c r="AG903" s="458"/>
      <c r="AH903" s="458"/>
      <c r="AI903" s="458"/>
      <c r="AJ903" s="458"/>
      <c r="AK903" s="458"/>
      <c r="AL903" s="458"/>
    </row>
    <row r="904">
      <c r="A904" s="447"/>
      <c r="B904" s="458"/>
      <c r="C904" s="458"/>
      <c r="D904" s="448"/>
      <c r="E904" s="458"/>
      <c r="F904" s="513"/>
      <c r="G904" s="448"/>
      <c r="H904" s="458"/>
      <c r="I904" s="514"/>
      <c r="J904" s="448"/>
      <c r="K904" s="458"/>
      <c r="L904" s="458"/>
      <c r="M904" s="448"/>
      <c r="N904" s="458"/>
      <c r="O904" s="458"/>
      <c r="P904" s="448"/>
      <c r="Q904" s="458"/>
      <c r="R904" s="458"/>
      <c r="S904" s="448"/>
      <c r="T904" s="458"/>
      <c r="U904" s="515"/>
      <c r="V904" s="448"/>
      <c r="W904" s="458"/>
      <c r="X904" s="513"/>
      <c r="Y904" s="448"/>
      <c r="Z904" s="458"/>
      <c r="AA904" s="458"/>
      <c r="AB904" s="458"/>
      <c r="AC904" s="458"/>
      <c r="AD904" s="458"/>
      <c r="AE904" s="458"/>
      <c r="AF904" s="458"/>
      <c r="AG904" s="458"/>
      <c r="AH904" s="458"/>
      <c r="AI904" s="458"/>
      <c r="AJ904" s="458"/>
      <c r="AK904" s="458"/>
      <c r="AL904" s="458"/>
    </row>
    <row r="905">
      <c r="A905" s="447"/>
      <c r="B905" s="458"/>
      <c r="C905" s="458"/>
      <c r="D905" s="448"/>
      <c r="E905" s="458"/>
      <c r="F905" s="513"/>
      <c r="G905" s="448"/>
      <c r="H905" s="458"/>
      <c r="I905" s="514"/>
      <c r="J905" s="448"/>
      <c r="K905" s="458"/>
      <c r="L905" s="458"/>
      <c r="M905" s="448"/>
      <c r="N905" s="458"/>
      <c r="O905" s="458"/>
      <c r="P905" s="448"/>
      <c r="Q905" s="458"/>
      <c r="R905" s="458"/>
      <c r="S905" s="448"/>
      <c r="T905" s="458"/>
      <c r="U905" s="515"/>
      <c r="V905" s="448"/>
      <c r="W905" s="458"/>
      <c r="X905" s="513"/>
      <c r="Y905" s="448"/>
      <c r="Z905" s="458"/>
      <c r="AA905" s="458"/>
      <c r="AB905" s="458"/>
      <c r="AC905" s="458"/>
      <c r="AD905" s="458"/>
      <c r="AE905" s="458"/>
      <c r="AF905" s="458"/>
      <c r="AG905" s="458"/>
      <c r="AH905" s="458"/>
      <c r="AI905" s="458"/>
      <c r="AJ905" s="458"/>
      <c r="AK905" s="458"/>
      <c r="AL905" s="458"/>
    </row>
    <row r="906">
      <c r="A906" s="447"/>
      <c r="B906" s="458"/>
      <c r="C906" s="458"/>
      <c r="D906" s="448"/>
      <c r="E906" s="458"/>
      <c r="F906" s="513"/>
      <c r="G906" s="448"/>
      <c r="H906" s="458"/>
      <c r="I906" s="514"/>
      <c r="J906" s="448"/>
      <c r="K906" s="458"/>
      <c r="L906" s="458"/>
      <c r="M906" s="448"/>
      <c r="N906" s="458"/>
      <c r="O906" s="458"/>
      <c r="P906" s="448"/>
      <c r="Q906" s="458"/>
      <c r="R906" s="458"/>
      <c r="S906" s="448"/>
      <c r="T906" s="458"/>
      <c r="U906" s="515"/>
      <c r="V906" s="448"/>
      <c r="W906" s="458"/>
      <c r="X906" s="513"/>
      <c r="Y906" s="448"/>
      <c r="Z906" s="458"/>
      <c r="AA906" s="458"/>
      <c r="AB906" s="458"/>
      <c r="AC906" s="458"/>
      <c r="AD906" s="458"/>
      <c r="AE906" s="458"/>
      <c r="AF906" s="458"/>
      <c r="AG906" s="458"/>
      <c r="AH906" s="458"/>
      <c r="AI906" s="458"/>
      <c r="AJ906" s="458"/>
      <c r="AK906" s="458"/>
      <c r="AL906" s="458"/>
    </row>
    <row r="907">
      <c r="A907" s="447"/>
      <c r="B907" s="458"/>
      <c r="C907" s="458"/>
      <c r="D907" s="448"/>
      <c r="E907" s="458"/>
      <c r="F907" s="513"/>
      <c r="G907" s="448"/>
      <c r="H907" s="458"/>
      <c r="I907" s="514"/>
      <c r="J907" s="448"/>
      <c r="K907" s="458"/>
      <c r="L907" s="458"/>
      <c r="M907" s="448"/>
      <c r="N907" s="458"/>
      <c r="O907" s="458"/>
      <c r="P907" s="448"/>
      <c r="Q907" s="458"/>
      <c r="R907" s="458"/>
      <c r="S907" s="448"/>
      <c r="T907" s="458"/>
      <c r="U907" s="515"/>
      <c r="V907" s="448"/>
      <c r="W907" s="458"/>
      <c r="X907" s="513"/>
      <c r="Y907" s="448"/>
      <c r="Z907" s="458"/>
      <c r="AA907" s="458"/>
      <c r="AB907" s="458"/>
      <c r="AC907" s="458"/>
      <c r="AD907" s="458"/>
      <c r="AE907" s="458"/>
      <c r="AF907" s="458"/>
      <c r="AG907" s="458"/>
      <c r="AH907" s="458"/>
      <c r="AI907" s="458"/>
      <c r="AJ907" s="458"/>
      <c r="AK907" s="458"/>
      <c r="AL907" s="458"/>
    </row>
    <row r="908">
      <c r="A908" s="447"/>
      <c r="B908" s="458"/>
      <c r="C908" s="458"/>
      <c r="D908" s="448"/>
      <c r="E908" s="458"/>
      <c r="F908" s="513"/>
      <c r="G908" s="448"/>
      <c r="H908" s="458"/>
      <c r="I908" s="514"/>
      <c r="J908" s="448"/>
      <c r="K908" s="458"/>
      <c r="L908" s="458"/>
      <c r="M908" s="448"/>
      <c r="N908" s="458"/>
      <c r="O908" s="458"/>
      <c r="P908" s="448"/>
      <c r="Q908" s="458"/>
      <c r="R908" s="458"/>
      <c r="S908" s="448"/>
      <c r="T908" s="458"/>
      <c r="U908" s="515"/>
      <c r="V908" s="448"/>
      <c r="W908" s="458"/>
      <c r="X908" s="513"/>
      <c r="Y908" s="448"/>
      <c r="Z908" s="458"/>
      <c r="AA908" s="458"/>
      <c r="AB908" s="458"/>
      <c r="AC908" s="458"/>
      <c r="AD908" s="458"/>
      <c r="AE908" s="458"/>
      <c r="AF908" s="458"/>
      <c r="AG908" s="458"/>
      <c r="AH908" s="458"/>
      <c r="AI908" s="458"/>
      <c r="AJ908" s="458"/>
      <c r="AK908" s="458"/>
      <c r="AL908" s="458"/>
    </row>
    <row r="909">
      <c r="A909" s="447"/>
      <c r="B909" s="458"/>
      <c r="C909" s="458"/>
      <c r="D909" s="448"/>
      <c r="E909" s="458"/>
      <c r="F909" s="513"/>
      <c r="G909" s="448"/>
      <c r="H909" s="458"/>
      <c r="I909" s="514"/>
      <c r="J909" s="448"/>
      <c r="K909" s="458"/>
      <c r="L909" s="458"/>
      <c r="M909" s="448"/>
      <c r="N909" s="458"/>
      <c r="O909" s="458"/>
      <c r="P909" s="448"/>
      <c r="Q909" s="458"/>
      <c r="R909" s="458"/>
      <c r="S909" s="448"/>
      <c r="T909" s="458"/>
      <c r="U909" s="515"/>
      <c r="V909" s="448"/>
      <c r="W909" s="458"/>
      <c r="X909" s="513"/>
      <c r="Y909" s="448"/>
      <c r="Z909" s="458"/>
      <c r="AA909" s="458"/>
      <c r="AB909" s="458"/>
      <c r="AC909" s="458"/>
      <c r="AD909" s="458"/>
      <c r="AE909" s="458"/>
      <c r="AF909" s="458"/>
      <c r="AG909" s="458"/>
      <c r="AH909" s="458"/>
      <c r="AI909" s="458"/>
      <c r="AJ909" s="458"/>
      <c r="AK909" s="458"/>
      <c r="AL909" s="458"/>
    </row>
    <row r="910">
      <c r="A910" s="447"/>
      <c r="B910" s="458"/>
      <c r="C910" s="458"/>
      <c r="D910" s="448"/>
      <c r="E910" s="458"/>
      <c r="F910" s="513"/>
      <c r="G910" s="448"/>
      <c r="H910" s="458"/>
      <c r="I910" s="514"/>
      <c r="J910" s="448"/>
      <c r="K910" s="458"/>
      <c r="L910" s="458"/>
      <c r="M910" s="448"/>
      <c r="N910" s="458"/>
      <c r="O910" s="458"/>
      <c r="P910" s="448"/>
      <c r="Q910" s="458"/>
      <c r="R910" s="458"/>
      <c r="S910" s="448"/>
      <c r="T910" s="458"/>
      <c r="U910" s="515"/>
      <c r="V910" s="448"/>
      <c r="W910" s="458"/>
      <c r="X910" s="513"/>
      <c r="Y910" s="448"/>
      <c r="Z910" s="458"/>
      <c r="AA910" s="458"/>
      <c r="AB910" s="458"/>
      <c r="AC910" s="458"/>
      <c r="AD910" s="458"/>
      <c r="AE910" s="458"/>
      <c r="AF910" s="458"/>
      <c r="AG910" s="458"/>
      <c r="AH910" s="458"/>
      <c r="AI910" s="458"/>
      <c r="AJ910" s="458"/>
      <c r="AK910" s="458"/>
      <c r="AL910" s="458"/>
    </row>
    <row r="911">
      <c r="A911" s="447"/>
      <c r="B911" s="458"/>
      <c r="C911" s="458"/>
      <c r="D911" s="448"/>
      <c r="E911" s="458"/>
      <c r="F911" s="513"/>
      <c r="G911" s="448"/>
      <c r="H911" s="458"/>
      <c r="I911" s="514"/>
      <c r="J911" s="448"/>
      <c r="K911" s="458"/>
      <c r="L911" s="458"/>
      <c r="M911" s="448"/>
      <c r="N911" s="458"/>
      <c r="O911" s="458"/>
      <c r="P911" s="448"/>
      <c r="Q911" s="458"/>
      <c r="R911" s="458"/>
      <c r="S911" s="448"/>
      <c r="T911" s="458"/>
      <c r="U911" s="515"/>
      <c r="V911" s="448"/>
      <c r="W911" s="458"/>
      <c r="X911" s="513"/>
      <c r="Y911" s="448"/>
      <c r="Z911" s="458"/>
      <c r="AA911" s="458"/>
      <c r="AB911" s="458"/>
      <c r="AC911" s="458"/>
      <c r="AD911" s="458"/>
      <c r="AE911" s="458"/>
      <c r="AF911" s="458"/>
      <c r="AG911" s="458"/>
      <c r="AH911" s="458"/>
      <c r="AI911" s="458"/>
      <c r="AJ911" s="458"/>
      <c r="AK911" s="458"/>
      <c r="AL911" s="458"/>
    </row>
    <row r="912">
      <c r="A912" s="447"/>
      <c r="B912" s="458"/>
      <c r="C912" s="458"/>
      <c r="D912" s="448"/>
      <c r="E912" s="458"/>
      <c r="F912" s="513"/>
      <c r="G912" s="448"/>
      <c r="H912" s="458"/>
      <c r="I912" s="514"/>
      <c r="J912" s="448"/>
      <c r="K912" s="458"/>
      <c r="L912" s="458"/>
      <c r="M912" s="448"/>
      <c r="N912" s="458"/>
      <c r="O912" s="458"/>
      <c r="P912" s="448"/>
      <c r="Q912" s="458"/>
      <c r="R912" s="458"/>
      <c r="S912" s="448"/>
      <c r="T912" s="458"/>
      <c r="U912" s="515"/>
      <c r="V912" s="448"/>
      <c r="W912" s="458"/>
      <c r="X912" s="513"/>
      <c r="Y912" s="448"/>
      <c r="Z912" s="458"/>
      <c r="AA912" s="458"/>
      <c r="AB912" s="458"/>
      <c r="AC912" s="458"/>
      <c r="AD912" s="458"/>
      <c r="AE912" s="458"/>
      <c r="AF912" s="458"/>
      <c r="AG912" s="458"/>
      <c r="AH912" s="458"/>
      <c r="AI912" s="458"/>
      <c r="AJ912" s="458"/>
      <c r="AK912" s="458"/>
      <c r="AL912" s="458"/>
    </row>
    <row r="913">
      <c r="A913" s="447"/>
      <c r="B913" s="458"/>
      <c r="C913" s="458"/>
      <c r="D913" s="448"/>
      <c r="E913" s="458"/>
      <c r="F913" s="513"/>
      <c r="G913" s="448"/>
      <c r="H913" s="458"/>
      <c r="I913" s="514"/>
      <c r="J913" s="448"/>
      <c r="K913" s="458"/>
      <c r="L913" s="458"/>
      <c r="M913" s="448"/>
      <c r="N913" s="458"/>
      <c r="O913" s="458"/>
      <c r="P913" s="448"/>
      <c r="Q913" s="458"/>
      <c r="R913" s="458"/>
      <c r="S913" s="448"/>
      <c r="T913" s="458"/>
      <c r="U913" s="515"/>
      <c r="V913" s="448"/>
      <c r="W913" s="458"/>
      <c r="X913" s="513"/>
      <c r="Y913" s="448"/>
      <c r="Z913" s="458"/>
      <c r="AA913" s="458"/>
      <c r="AB913" s="458"/>
      <c r="AC913" s="458"/>
      <c r="AD913" s="458"/>
      <c r="AE913" s="458"/>
      <c r="AF913" s="458"/>
      <c r="AG913" s="458"/>
      <c r="AH913" s="458"/>
      <c r="AI913" s="458"/>
      <c r="AJ913" s="458"/>
      <c r="AK913" s="458"/>
      <c r="AL913" s="458"/>
    </row>
    <row r="914">
      <c r="A914" s="447"/>
      <c r="B914" s="458"/>
      <c r="C914" s="458"/>
      <c r="D914" s="448"/>
      <c r="E914" s="458"/>
      <c r="F914" s="513"/>
      <c r="G914" s="448"/>
      <c r="H914" s="458"/>
      <c r="I914" s="514"/>
      <c r="J914" s="448"/>
      <c r="K914" s="458"/>
      <c r="L914" s="458"/>
      <c r="M914" s="448"/>
      <c r="N914" s="458"/>
      <c r="O914" s="458"/>
      <c r="P914" s="448"/>
      <c r="Q914" s="458"/>
      <c r="R914" s="458"/>
      <c r="S914" s="448"/>
      <c r="T914" s="458"/>
      <c r="U914" s="515"/>
      <c r="V914" s="448"/>
      <c r="W914" s="458"/>
      <c r="X914" s="513"/>
      <c r="Y914" s="448"/>
      <c r="Z914" s="458"/>
      <c r="AA914" s="458"/>
      <c r="AB914" s="458"/>
      <c r="AC914" s="458"/>
      <c r="AD914" s="458"/>
      <c r="AE914" s="458"/>
      <c r="AF914" s="458"/>
      <c r="AG914" s="458"/>
      <c r="AH914" s="458"/>
      <c r="AI914" s="458"/>
      <c r="AJ914" s="458"/>
      <c r="AK914" s="458"/>
      <c r="AL914" s="458"/>
    </row>
    <row r="915">
      <c r="A915" s="447"/>
      <c r="B915" s="458"/>
      <c r="C915" s="458"/>
      <c r="D915" s="448"/>
      <c r="E915" s="458"/>
      <c r="F915" s="513"/>
      <c r="G915" s="448"/>
      <c r="H915" s="458"/>
      <c r="I915" s="514"/>
      <c r="J915" s="448"/>
      <c r="K915" s="458"/>
      <c r="L915" s="458"/>
      <c r="M915" s="448"/>
      <c r="N915" s="458"/>
      <c r="O915" s="458"/>
      <c r="P915" s="448"/>
      <c r="Q915" s="458"/>
      <c r="R915" s="458"/>
      <c r="S915" s="448"/>
      <c r="T915" s="458"/>
      <c r="U915" s="515"/>
      <c r="V915" s="448"/>
      <c r="W915" s="458"/>
      <c r="X915" s="513"/>
      <c r="Y915" s="448"/>
      <c r="Z915" s="458"/>
      <c r="AA915" s="458"/>
      <c r="AB915" s="458"/>
      <c r="AC915" s="458"/>
      <c r="AD915" s="458"/>
      <c r="AE915" s="458"/>
      <c r="AF915" s="458"/>
      <c r="AG915" s="458"/>
      <c r="AH915" s="458"/>
      <c r="AI915" s="458"/>
      <c r="AJ915" s="458"/>
      <c r="AK915" s="458"/>
      <c r="AL915" s="458"/>
    </row>
    <row r="916">
      <c r="A916" s="447"/>
      <c r="B916" s="458"/>
      <c r="C916" s="458"/>
      <c r="D916" s="448"/>
      <c r="E916" s="458"/>
      <c r="F916" s="513"/>
      <c r="G916" s="448"/>
      <c r="H916" s="458"/>
      <c r="I916" s="514"/>
      <c r="J916" s="448"/>
      <c r="K916" s="458"/>
      <c r="L916" s="458"/>
      <c r="M916" s="448"/>
      <c r="N916" s="458"/>
      <c r="O916" s="458"/>
      <c r="P916" s="448"/>
      <c r="Q916" s="458"/>
      <c r="R916" s="458"/>
      <c r="S916" s="448"/>
      <c r="T916" s="458"/>
      <c r="U916" s="515"/>
      <c r="V916" s="448"/>
      <c r="W916" s="458"/>
      <c r="X916" s="513"/>
      <c r="Y916" s="448"/>
      <c r="Z916" s="458"/>
      <c r="AA916" s="458"/>
      <c r="AB916" s="458"/>
      <c r="AC916" s="458"/>
      <c r="AD916" s="458"/>
      <c r="AE916" s="458"/>
      <c r="AF916" s="458"/>
      <c r="AG916" s="458"/>
      <c r="AH916" s="458"/>
      <c r="AI916" s="458"/>
      <c r="AJ916" s="458"/>
      <c r="AK916" s="458"/>
      <c r="AL916" s="458"/>
    </row>
    <row r="917">
      <c r="A917" s="447"/>
      <c r="B917" s="458"/>
      <c r="C917" s="458"/>
      <c r="D917" s="448"/>
      <c r="E917" s="458"/>
      <c r="F917" s="513"/>
      <c r="G917" s="448"/>
      <c r="H917" s="458"/>
      <c r="I917" s="514"/>
      <c r="J917" s="448"/>
      <c r="K917" s="458"/>
      <c r="L917" s="458"/>
      <c r="M917" s="448"/>
      <c r="N917" s="458"/>
      <c r="O917" s="458"/>
      <c r="P917" s="448"/>
      <c r="Q917" s="458"/>
      <c r="R917" s="458"/>
      <c r="S917" s="448"/>
      <c r="T917" s="458"/>
      <c r="U917" s="515"/>
      <c r="V917" s="448"/>
      <c r="W917" s="458"/>
      <c r="X917" s="513"/>
      <c r="Y917" s="448"/>
      <c r="Z917" s="458"/>
      <c r="AA917" s="458"/>
      <c r="AB917" s="458"/>
      <c r="AC917" s="458"/>
      <c r="AD917" s="458"/>
      <c r="AE917" s="458"/>
      <c r="AF917" s="458"/>
      <c r="AG917" s="458"/>
      <c r="AH917" s="458"/>
      <c r="AI917" s="458"/>
      <c r="AJ917" s="458"/>
      <c r="AK917" s="458"/>
      <c r="AL917" s="458"/>
    </row>
    <row r="918">
      <c r="A918" s="447"/>
      <c r="B918" s="458"/>
      <c r="C918" s="458"/>
      <c r="D918" s="448"/>
      <c r="E918" s="458"/>
      <c r="F918" s="513"/>
      <c r="G918" s="448"/>
      <c r="H918" s="458"/>
      <c r="I918" s="514"/>
      <c r="J918" s="448"/>
      <c r="K918" s="458"/>
      <c r="L918" s="458"/>
      <c r="M918" s="448"/>
      <c r="N918" s="458"/>
      <c r="O918" s="458"/>
      <c r="P918" s="448"/>
      <c r="Q918" s="458"/>
      <c r="R918" s="458"/>
      <c r="S918" s="448"/>
      <c r="T918" s="458"/>
      <c r="U918" s="515"/>
      <c r="V918" s="448"/>
      <c r="W918" s="458"/>
      <c r="X918" s="513"/>
      <c r="Y918" s="448"/>
      <c r="Z918" s="458"/>
      <c r="AA918" s="458"/>
      <c r="AB918" s="458"/>
      <c r="AC918" s="458"/>
      <c r="AD918" s="458"/>
      <c r="AE918" s="458"/>
      <c r="AF918" s="458"/>
      <c r="AG918" s="458"/>
      <c r="AH918" s="458"/>
      <c r="AI918" s="458"/>
      <c r="AJ918" s="458"/>
      <c r="AK918" s="458"/>
      <c r="AL918" s="458"/>
    </row>
    <row r="919">
      <c r="A919" s="447"/>
      <c r="B919" s="458"/>
      <c r="C919" s="458"/>
      <c r="D919" s="448"/>
      <c r="E919" s="458"/>
      <c r="F919" s="513"/>
      <c r="G919" s="448"/>
      <c r="H919" s="458"/>
      <c r="I919" s="514"/>
      <c r="J919" s="448"/>
      <c r="K919" s="458"/>
      <c r="L919" s="458"/>
      <c r="M919" s="448"/>
      <c r="N919" s="458"/>
      <c r="O919" s="458"/>
      <c r="P919" s="448"/>
      <c r="Q919" s="458"/>
      <c r="R919" s="458"/>
      <c r="S919" s="448"/>
      <c r="T919" s="458"/>
      <c r="U919" s="515"/>
      <c r="V919" s="448"/>
      <c r="W919" s="458"/>
      <c r="X919" s="513"/>
      <c r="Y919" s="448"/>
      <c r="Z919" s="458"/>
      <c r="AA919" s="458"/>
      <c r="AB919" s="458"/>
      <c r="AC919" s="458"/>
      <c r="AD919" s="458"/>
      <c r="AE919" s="458"/>
      <c r="AF919" s="458"/>
      <c r="AG919" s="458"/>
      <c r="AH919" s="458"/>
      <c r="AI919" s="458"/>
      <c r="AJ919" s="458"/>
      <c r="AK919" s="458"/>
      <c r="AL919" s="458"/>
    </row>
    <row r="920">
      <c r="A920" s="447"/>
      <c r="B920" s="458"/>
      <c r="C920" s="458"/>
      <c r="D920" s="448"/>
      <c r="E920" s="458"/>
      <c r="F920" s="513"/>
      <c r="G920" s="448"/>
      <c r="H920" s="458"/>
      <c r="I920" s="514"/>
      <c r="J920" s="448"/>
      <c r="K920" s="458"/>
      <c r="L920" s="458"/>
      <c r="M920" s="448"/>
      <c r="N920" s="458"/>
      <c r="O920" s="458"/>
      <c r="P920" s="448"/>
      <c r="Q920" s="458"/>
      <c r="R920" s="458"/>
      <c r="S920" s="448"/>
      <c r="T920" s="458"/>
      <c r="U920" s="515"/>
      <c r="V920" s="448"/>
      <c r="W920" s="458"/>
      <c r="X920" s="513"/>
      <c r="Y920" s="448"/>
      <c r="Z920" s="458"/>
      <c r="AA920" s="458"/>
      <c r="AB920" s="458"/>
      <c r="AC920" s="458"/>
      <c r="AD920" s="458"/>
      <c r="AE920" s="458"/>
      <c r="AF920" s="458"/>
      <c r="AG920" s="458"/>
      <c r="AH920" s="458"/>
      <c r="AI920" s="458"/>
      <c r="AJ920" s="458"/>
      <c r="AK920" s="458"/>
      <c r="AL920" s="458"/>
    </row>
    <row r="921">
      <c r="A921" s="447"/>
      <c r="B921" s="458"/>
      <c r="C921" s="458"/>
      <c r="D921" s="448"/>
      <c r="E921" s="458"/>
      <c r="F921" s="513"/>
      <c r="G921" s="448"/>
      <c r="H921" s="458"/>
      <c r="I921" s="514"/>
      <c r="J921" s="448"/>
      <c r="K921" s="458"/>
      <c r="L921" s="458"/>
      <c r="M921" s="448"/>
      <c r="N921" s="458"/>
      <c r="O921" s="458"/>
      <c r="P921" s="448"/>
      <c r="Q921" s="458"/>
      <c r="R921" s="458"/>
      <c r="S921" s="448"/>
      <c r="T921" s="458"/>
      <c r="U921" s="515"/>
      <c r="V921" s="448"/>
      <c r="W921" s="458"/>
      <c r="X921" s="513"/>
      <c r="Y921" s="448"/>
      <c r="Z921" s="458"/>
      <c r="AA921" s="458"/>
      <c r="AB921" s="458"/>
      <c r="AC921" s="458"/>
      <c r="AD921" s="458"/>
      <c r="AE921" s="458"/>
      <c r="AF921" s="458"/>
      <c r="AG921" s="458"/>
      <c r="AH921" s="458"/>
      <c r="AI921" s="458"/>
      <c r="AJ921" s="458"/>
      <c r="AK921" s="458"/>
      <c r="AL921" s="458"/>
    </row>
    <row r="922">
      <c r="A922" s="447"/>
      <c r="B922" s="458"/>
      <c r="C922" s="458"/>
      <c r="D922" s="448"/>
      <c r="E922" s="458"/>
      <c r="F922" s="513"/>
      <c r="G922" s="448"/>
      <c r="H922" s="458"/>
      <c r="I922" s="514"/>
      <c r="J922" s="448"/>
      <c r="K922" s="458"/>
      <c r="L922" s="458"/>
      <c r="M922" s="448"/>
      <c r="N922" s="458"/>
      <c r="O922" s="458"/>
      <c r="P922" s="448"/>
      <c r="Q922" s="458"/>
      <c r="R922" s="458"/>
      <c r="S922" s="448"/>
      <c r="T922" s="458"/>
      <c r="U922" s="515"/>
      <c r="V922" s="448"/>
      <c r="W922" s="458"/>
      <c r="X922" s="513"/>
      <c r="Y922" s="448"/>
      <c r="Z922" s="458"/>
      <c r="AA922" s="458"/>
      <c r="AB922" s="458"/>
      <c r="AC922" s="458"/>
      <c r="AD922" s="458"/>
      <c r="AE922" s="458"/>
      <c r="AF922" s="458"/>
      <c r="AG922" s="458"/>
      <c r="AH922" s="458"/>
      <c r="AI922" s="458"/>
      <c r="AJ922" s="458"/>
      <c r="AK922" s="458"/>
      <c r="AL922" s="458"/>
    </row>
    <row r="923">
      <c r="A923" s="447"/>
      <c r="B923" s="458"/>
      <c r="C923" s="458"/>
      <c r="D923" s="448"/>
      <c r="E923" s="458"/>
      <c r="F923" s="513"/>
      <c r="G923" s="448"/>
      <c r="H923" s="458"/>
      <c r="I923" s="514"/>
      <c r="J923" s="448"/>
      <c r="K923" s="458"/>
      <c r="L923" s="458"/>
      <c r="M923" s="448"/>
      <c r="N923" s="458"/>
      <c r="O923" s="458"/>
      <c r="P923" s="448"/>
      <c r="Q923" s="458"/>
      <c r="R923" s="458"/>
      <c r="S923" s="448"/>
      <c r="T923" s="458"/>
      <c r="U923" s="515"/>
      <c r="V923" s="448"/>
      <c r="W923" s="458"/>
      <c r="X923" s="513"/>
      <c r="Y923" s="448"/>
      <c r="Z923" s="458"/>
      <c r="AA923" s="458"/>
      <c r="AB923" s="458"/>
      <c r="AC923" s="458"/>
      <c r="AD923" s="458"/>
      <c r="AE923" s="458"/>
      <c r="AF923" s="458"/>
      <c r="AG923" s="458"/>
      <c r="AH923" s="458"/>
      <c r="AI923" s="458"/>
      <c r="AJ923" s="458"/>
      <c r="AK923" s="458"/>
      <c r="AL923" s="458"/>
    </row>
    <row r="924">
      <c r="A924" s="447"/>
      <c r="B924" s="458"/>
      <c r="C924" s="458"/>
      <c r="D924" s="448"/>
      <c r="E924" s="458"/>
      <c r="F924" s="513"/>
      <c r="G924" s="448"/>
      <c r="H924" s="458"/>
      <c r="I924" s="514"/>
      <c r="J924" s="448"/>
      <c r="K924" s="458"/>
      <c r="L924" s="458"/>
      <c r="M924" s="448"/>
      <c r="N924" s="458"/>
      <c r="O924" s="458"/>
      <c r="P924" s="448"/>
      <c r="Q924" s="458"/>
      <c r="R924" s="458"/>
      <c r="S924" s="448"/>
      <c r="T924" s="458"/>
      <c r="U924" s="515"/>
      <c r="V924" s="448"/>
      <c r="W924" s="458"/>
      <c r="X924" s="513"/>
      <c r="Y924" s="448"/>
      <c r="Z924" s="458"/>
      <c r="AA924" s="458"/>
      <c r="AB924" s="458"/>
      <c r="AC924" s="458"/>
      <c r="AD924" s="458"/>
      <c r="AE924" s="458"/>
      <c r="AF924" s="458"/>
      <c r="AG924" s="458"/>
      <c r="AH924" s="458"/>
      <c r="AI924" s="458"/>
      <c r="AJ924" s="458"/>
      <c r="AK924" s="458"/>
      <c r="AL924" s="458"/>
    </row>
    <row r="925">
      <c r="A925" s="447"/>
      <c r="B925" s="458"/>
      <c r="C925" s="458"/>
      <c r="D925" s="448"/>
      <c r="E925" s="458"/>
      <c r="F925" s="513"/>
      <c r="G925" s="448"/>
      <c r="H925" s="458"/>
      <c r="I925" s="514"/>
      <c r="J925" s="448"/>
      <c r="K925" s="458"/>
      <c r="L925" s="458"/>
      <c r="M925" s="448"/>
      <c r="N925" s="458"/>
      <c r="O925" s="458"/>
      <c r="P925" s="448"/>
      <c r="Q925" s="458"/>
      <c r="R925" s="458"/>
      <c r="S925" s="448"/>
      <c r="T925" s="458"/>
      <c r="U925" s="515"/>
      <c r="V925" s="448"/>
      <c r="W925" s="458"/>
      <c r="X925" s="513"/>
      <c r="Y925" s="448"/>
      <c r="Z925" s="458"/>
      <c r="AA925" s="458"/>
      <c r="AB925" s="458"/>
      <c r="AC925" s="458"/>
      <c r="AD925" s="458"/>
      <c r="AE925" s="458"/>
      <c r="AF925" s="458"/>
      <c r="AG925" s="458"/>
      <c r="AH925" s="458"/>
      <c r="AI925" s="458"/>
      <c r="AJ925" s="458"/>
      <c r="AK925" s="458"/>
      <c r="AL925" s="458"/>
    </row>
    <row r="926">
      <c r="A926" s="447"/>
      <c r="B926" s="458"/>
      <c r="C926" s="458"/>
      <c r="D926" s="448"/>
      <c r="E926" s="458"/>
      <c r="F926" s="513"/>
      <c r="G926" s="448"/>
      <c r="H926" s="458"/>
      <c r="I926" s="514"/>
      <c r="J926" s="448"/>
      <c r="K926" s="458"/>
      <c r="L926" s="458"/>
      <c r="M926" s="448"/>
      <c r="N926" s="458"/>
      <c r="O926" s="458"/>
      <c r="P926" s="448"/>
      <c r="Q926" s="458"/>
      <c r="R926" s="458"/>
      <c r="S926" s="448"/>
      <c r="T926" s="458"/>
      <c r="U926" s="515"/>
      <c r="V926" s="448"/>
      <c r="W926" s="458"/>
      <c r="X926" s="513"/>
      <c r="Y926" s="448"/>
      <c r="Z926" s="458"/>
      <c r="AA926" s="458"/>
      <c r="AB926" s="458"/>
      <c r="AC926" s="458"/>
      <c r="AD926" s="458"/>
      <c r="AE926" s="458"/>
      <c r="AF926" s="458"/>
      <c r="AG926" s="458"/>
      <c r="AH926" s="458"/>
      <c r="AI926" s="458"/>
      <c r="AJ926" s="458"/>
      <c r="AK926" s="458"/>
      <c r="AL926" s="458"/>
    </row>
    <row r="927">
      <c r="A927" s="447"/>
      <c r="B927" s="458"/>
      <c r="C927" s="458"/>
      <c r="D927" s="448"/>
      <c r="E927" s="458"/>
      <c r="F927" s="513"/>
      <c r="G927" s="448"/>
      <c r="H927" s="458"/>
      <c r="I927" s="514"/>
      <c r="J927" s="448"/>
      <c r="K927" s="458"/>
      <c r="L927" s="458"/>
      <c r="M927" s="448"/>
      <c r="N927" s="458"/>
      <c r="O927" s="458"/>
      <c r="P927" s="448"/>
      <c r="Q927" s="458"/>
      <c r="R927" s="458"/>
      <c r="S927" s="448"/>
      <c r="T927" s="458"/>
      <c r="U927" s="515"/>
      <c r="V927" s="448"/>
      <c r="W927" s="458"/>
      <c r="X927" s="513"/>
      <c r="Y927" s="448"/>
      <c r="Z927" s="458"/>
      <c r="AA927" s="458"/>
      <c r="AB927" s="458"/>
      <c r="AC927" s="458"/>
      <c r="AD927" s="458"/>
      <c r="AE927" s="458"/>
      <c r="AF927" s="458"/>
      <c r="AG927" s="458"/>
      <c r="AH927" s="458"/>
      <c r="AI927" s="458"/>
      <c r="AJ927" s="458"/>
      <c r="AK927" s="458"/>
      <c r="AL927" s="458"/>
    </row>
    <row r="928">
      <c r="A928" s="447"/>
      <c r="B928" s="458"/>
      <c r="C928" s="458"/>
      <c r="D928" s="448"/>
      <c r="E928" s="458"/>
      <c r="F928" s="513"/>
      <c r="G928" s="448"/>
      <c r="H928" s="458"/>
      <c r="I928" s="514"/>
      <c r="J928" s="448"/>
      <c r="K928" s="458"/>
      <c r="L928" s="458"/>
      <c r="M928" s="448"/>
      <c r="N928" s="458"/>
      <c r="O928" s="458"/>
      <c r="P928" s="448"/>
      <c r="Q928" s="458"/>
      <c r="R928" s="458"/>
      <c r="S928" s="448"/>
      <c r="T928" s="458"/>
      <c r="U928" s="515"/>
      <c r="V928" s="448"/>
      <c r="W928" s="458"/>
      <c r="X928" s="513"/>
      <c r="Y928" s="448"/>
      <c r="Z928" s="458"/>
      <c r="AA928" s="458"/>
      <c r="AB928" s="458"/>
      <c r="AC928" s="458"/>
      <c r="AD928" s="458"/>
      <c r="AE928" s="458"/>
      <c r="AF928" s="458"/>
      <c r="AG928" s="458"/>
      <c r="AH928" s="458"/>
      <c r="AI928" s="458"/>
      <c r="AJ928" s="458"/>
      <c r="AK928" s="458"/>
      <c r="AL928" s="458"/>
    </row>
    <row r="929">
      <c r="A929" s="447"/>
      <c r="B929" s="458"/>
      <c r="C929" s="458"/>
      <c r="D929" s="448"/>
      <c r="E929" s="458"/>
      <c r="F929" s="513"/>
      <c r="G929" s="448"/>
      <c r="H929" s="458"/>
      <c r="I929" s="514"/>
      <c r="J929" s="448"/>
      <c r="K929" s="458"/>
      <c r="L929" s="458"/>
      <c r="M929" s="448"/>
      <c r="N929" s="458"/>
      <c r="O929" s="458"/>
      <c r="P929" s="448"/>
      <c r="Q929" s="458"/>
      <c r="R929" s="458"/>
      <c r="S929" s="448"/>
      <c r="T929" s="458"/>
      <c r="U929" s="515"/>
      <c r="V929" s="448"/>
      <c r="W929" s="458"/>
      <c r="X929" s="513"/>
      <c r="Y929" s="448"/>
      <c r="Z929" s="458"/>
      <c r="AA929" s="458"/>
      <c r="AB929" s="458"/>
      <c r="AC929" s="458"/>
      <c r="AD929" s="458"/>
      <c r="AE929" s="458"/>
      <c r="AF929" s="458"/>
      <c r="AG929" s="458"/>
      <c r="AH929" s="458"/>
      <c r="AI929" s="458"/>
      <c r="AJ929" s="458"/>
      <c r="AK929" s="458"/>
      <c r="AL929" s="458"/>
    </row>
    <row r="930">
      <c r="A930" s="447"/>
      <c r="B930" s="458"/>
      <c r="C930" s="458"/>
      <c r="D930" s="448"/>
      <c r="E930" s="458"/>
      <c r="F930" s="513"/>
      <c r="G930" s="448"/>
      <c r="H930" s="458"/>
      <c r="I930" s="514"/>
      <c r="J930" s="448"/>
      <c r="K930" s="458"/>
      <c r="L930" s="458"/>
      <c r="M930" s="448"/>
      <c r="N930" s="458"/>
      <c r="O930" s="458"/>
      <c r="P930" s="448"/>
      <c r="Q930" s="458"/>
      <c r="R930" s="458"/>
      <c r="S930" s="448"/>
      <c r="T930" s="458"/>
      <c r="U930" s="515"/>
      <c r="V930" s="448"/>
      <c r="W930" s="458"/>
      <c r="X930" s="513"/>
      <c r="Y930" s="448"/>
      <c r="Z930" s="458"/>
      <c r="AA930" s="458"/>
      <c r="AB930" s="458"/>
      <c r="AC930" s="458"/>
      <c r="AD930" s="458"/>
      <c r="AE930" s="458"/>
      <c r="AF930" s="458"/>
      <c r="AG930" s="458"/>
      <c r="AH930" s="458"/>
      <c r="AI930" s="458"/>
      <c r="AJ930" s="458"/>
      <c r="AK930" s="458"/>
      <c r="AL930" s="458"/>
    </row>
    <row r="931">
      <c r="A931" s="447"/>
      <c r="B931" s="458"/>
      <c r="C931" s="458"/>
      <c r="D931" s="448"/>
      <c r="E931" s="458"/>
      <c r="F931" s="513"/>
      <c r="G931" s="448"/>
      <c r="H931" s="458"/>
      <c r="I931" s="514"/>
      <c r="J931" s="448"/>
      <c r="K931" s="458"/>
      <c r="L931" s="458"/>
      <c r="M931" s="448"/>
      <c r="N931" s="458"/>
      <c r="O931" s="458"/>
      <c r="P931" s="448"/>
      <c r="Q931" s="458"/>
      <c r="R931" s="458"/>
      <c r="S931" s="448"/>
      <c r="T931" s="458"/>
      <c r="U931" s="515"/>
      <c r="V931" s="448"/>
      <c r="W931" s="458"/>
      <c r="X931" s="513"/>
      <c r="Y931" s="448"/>
      <c r="Z931" s="458"/>
      <c r="AA931" s="458"/>
      <c r="AB931" s="458"/>
      <c r="AC931" s="458"/>
      <c r="AD931" s="458"/>
      <c r="AE931" s="458"/>
      <c r="AF931" s="458"/>
      <c r="AG931" s="458"/>
      <c r="AH931" s="458"/>
      <c r="AI931" s="458"/>
      <c r="AJ931" s="458"/>
      <c r="AK931" s="458"/>
      <c r="AL931" s="458"/>
    </row>
    <row r="932">
      <c r="A932" s="447"/>
      <c r="B932" s="458"/>
      <c r="C932" s="458"/>
      <c r="D932" s="448"/>
      <c r="E932" s="458"/>
      <c r="F932" s="513"/>
      <c r="G932" s="448"/>
      <c r="H932" s="458"/>
      <c r="I932" s="514"/>
      <c r="J932" s="448"/>
      <c r="K932" s="458"/>
      <c r="L932" s="458"/>
      <c r="M932" s="448"/>
      <c r="N932" s="458"/>
      <c r="O932" s="458"/>
      <c r="P932" s="448"/>
      <c r="Q932" s="458"/>
      <c r="R932" s="458"/>
      <c r="S932" s="448"/>
      <c r="T932" s="458"/>
      <c r="U932" s="515"/>
      <c r="V932" s="448"/>
      <c r="W932" s="458"/>
      <c r="X932" s="513"/>
      <c r="Y932" s="448"/>
      <c r="Z932" s="458"/>
      <c r="AA932" s="458"/>
      <c r="AB932" s="458"/>
      <c r="AC932" s="458"/>
      <c r="AD932" s="458"/>
      <c r="AE932" s="458"/>
      <c r="AF932" s="458"/>
      <c r="AG932" s="458"/>
      <c r="AH932" s="458"/>
      <c r="AI932" s="458"/>
      <c r="AJ932" s="458"/>
      <c r="AK932" s="458"/>
      <c r="AL932" s="458"/>
    </row>
    <row r="933">
      <c r="A933" s="447"/>
      <c r="B933" s="458"/>
      <c r="C933" s="458"/>
      <c r="D933" s="448"/>
      <c r="E933" s="458"/>
      <c r="F933" s="513"/>
      <c r="G933" s="448"/>
      <c r="H933" s="458"/>
      <c r="I933" s="514"/>
      <c r="J933" s="448"/>
      <c r="K933" s="458"/>
      <c r="L933" s="458"/>
      <c r="M933" s="448"/>
      <c r="N933" s="458"/>
      <c r="O933" s="458"/>
      <c r="P933" s="448"/>
      <c r="Q933" s="458"/>
      <c r="R933" s="458"/>
      <c r="S933" s="448"/>
      <c r="T933" s="458"/>
      <c r="U933" s="515"/>
      <c r="V933" s="448"/>
      <c r="W933" s="458"/>
      <c r="X933" s="513"/>
      <c r="Y933" s="448"/>
      <c r="Z933" s="458"/>
      <c r="AA933" s="458"/>
      <c r="AB933" s="458"/>
      <c r="AC933" s="458"/>
      <c r="AD933" s="458"/>
      <c r="AE933" s="458"/>
      <c r="AF933" s="458"/>
      <c r="AG933" s="458"/>
      <c r="AH933" s="458"/>
      <c r="AI933" s="458"/>
      <c r="AJ933" s="458"/>
      <c r="AK933" s="458"/>
      <c r="AL933" s="458"/>
    </row>
    <row r="934">
      <c r="A934" s="447"/>
      <c r="B934" s="458"/>
      <c r="C934" s="458"/>
      <c r="D934" s="448"/>
      <c r="E934" s="458"/>
      <c r="F934" s="513"/>
      <c r="G934" s="448"/>
      <c r="H934" s="458"/>
      <c r="I934" s="514"/>
      <c r="J934" s="448"/>
      <c r="K934" s="458"/>
      <c r="L934" s="458"/>
      <c r="M934" s="448"/>
      <c r="N934" s="458"/>
      <c r="O934" s="458"/>
      <c r="P934" s="448"/>
      <c r="Q934" s="458"/>
      <c r="R934" s="458"/>
      <c r="S934" s="448"/>
      <c r="T934" s="458"/>
      <c r="U934" s="515"/>
      <c r="V934" s="448"/>
      <c r="W934" s="458"/>
      <c r="X934" s="513"/>
      <c r="Y934" s="448"/>
      <c r="Z934" s="458"/>
      <c r="AA934" s="458"/>
      <c r="AB934" s="458"/>
      <c r="AC934" s="458"/>
      <c r="AD934" s="458"/>
      <c r="AE934" s="458"/>
      <c r="AF934" s="458"/>
      <c r="AG934" s="458"/>
      <c r="AH934" s="458"/>
      <c r="AI934" s="458"/>
      <c r="AJ934" s="458"/>
      <c r="AK934" s="458"/>
      <c r="AL934" s="458"/>
    </row>
    <row r="935">
      <c r="A935" s="447"/>
      <c r="B935" s="458"/>
      <c r="C935" s="458"/>
      <c r="D935" s="448"/>
      <c r="E935" s="458"/>
      <c r="F935" s="513"/>
      <c r="G935" s="448"/>
      <c r="H935" s="458"/>
      <c r="I935" s="514"/>
      <c r="J935" s="448"/>
      <c r="K935" s="458"/>
      <c r="L935" s="458"/>
      <c r="M935" s="448"/>
      <c r="N935" s="458"/>
      <c r="O935" s="458"/>
      <c r="P935" s="448"/>
      <c r="Q935" s="458"/>
      <c r="R935" s="458"/>
      <c r="S935" s="448"/>
      <c r="T935" s="458"/>
      <c r="U935" s="515"/>
      <c r="V935" s="448"/>
      <c r="W935" s="458"/>
      <c r="X935" s="513"/>
      <c r="Y935" s="448"/>
      <c r="Z935" s="458"/>
      <c r="AA935" s="458"/>
      <c r="AB935" s="458"/>
      <c r="AC935" s="458"/>
      <c r="AD935" s="458"/>
      <c r="AE935" s="458"/>
      <c r="AF935" s="458"/>
      <c r="AG935" s="458"/>
      <c r="AH935" s="458"/>
      <c r="AI935" s="458"/>
      <c r="AJ935" s="458"/>
      <c r="AK935" s="458"/>
      <c r="AL935" s="458"/>
    </row>
    <row r="936">
      <c r="A936" s="447"/>
      <c r="B936" s="458"/>
      <c r="C936" s="458"/>
      <c r="D936" s="448"/>
      <c r="E936" s="458"/>
      <c r="F936" s="513"/>
      <c r="G936" s="448"/>
      <c r="H936" s="458"/>
      <c r="I936" s="514"/>
      <c r="J936" s="448"/>
      <c r="K936" s="458"/>
      <c r="L936" s="458"/>
      <c r="M936" s="448"/>
      <c r="N936" s="458"/>
      <c r="O936" s="458"/>
      <c r="P936" s="448"/>
      <c r="Q936" s="458"/>
      <c r="R936" s="458"/>
      <c r="S936" s="448"/>
      <c r="T936" s="458"/>
      <c r="U936" s="515"/>
      <c r="V936" s="448"/>
      <c r="W936" s="458"/>
      <c r="X936" s="513"/>
      <c r="Y936" s="448"/>
      <c r="Z936" s="458"/>
      <c r="AA936" s="458"/>
      <c r="AB936" s="458"/>
      <c r="AC936" s="458"/>
      <c r="AD936" s="458"/>
      <c r="AE936" s="458"/>
      <c r="AF936" s="458"/>
      <c r="AG936" s="458"/>
      <c r="AH936" s="458"/>
      <c r="AI936" s="458"/>
      <c r="AJ936" s="458"/>
      <c r="AK936" s="458"/>
      <c r="AL936" s="458"/>
    </row>
    <row r="937">
      <c r="A937" s="447"/>
      <c r="B937" s="458"/>
      <c r="C937" s="458"/>
      <c r="D937" s="448"/>
      <c r="E937" s="458"/>
      <c r="F937" s="513"/>
      <c r="G937" s="448"/>
      <c r="H937" s="458"/>
      <c r="I937" s="514"/>
      <c r="J937" s="448"/>
      <c r="K937" s="458"/>
      <c r="L937" s="458"/>
      <c r="M937" s="448"/>
      <c r="N937" s="458"/>
      <c r="O937" s="458"/>
      <c r="P937" s="448"/>
      <c r="Q937" s="458"/>
      <c r="R937" s="458"/>
      <c r="S937" s="448"/>
      <c r="T937" s="458"/>
      <c r="U937" s="515"/>
      <c r="V937" s="448"/>
      <c r="W937" s="458"/>
      <c r="X937" s="513"/>
      <c r="Y937" s="448"/>
      <c r="Z937" s="458"/>
      <c r="AA937" s="458"/>
      <c r="AB937" s="458"/>
      <c r="AC937" s="458"/>
      <c r="AD937" s="458"/>
      <c r="AE937" s="458"/>
      <c r="AF937" s="458"/>
      <c r="AG937" s="458"/>
      <c r="AH937" s="458"/>
      <c r="AI937" s="458"/>
      <c r="AJ937" s="458"/>
      <c r="AK937" s="458"/>
      <c r="AL937" s="458"/>
    </row>
    <row r="938">
      <c r="A938" s="447"/>
      <c r="B938" s="458"/>
      <c r="C938" s="458"/>
      <c r="D938" s="448"/>
      <c r="E938" s="458"/>
      <c r="F938" s="513"/>
      <c r="G938" s="448"/>
      <c r="H938" s="458"/>
      <c r="I938" s="514"/>
      <c r="J938" s="448"/>
      <c r="K938" s="458"/>
      <c r="L938" s="458"/>
      <c r="M938" s="448"/>
      <c r="N938" s="458"/>
      <c r="O938" s="458"/>
      <c r="P938" s="448"/>
      <c r="Q938" s="458"/>
      <c r="R938" s="458"/>
      <c r="S938" s="448"/>
      <c r="T938" s="458"/>
      <c r="U938" s="515"/>
      <c r="V938" s="448"/>
      <c r="W938" s="458"/>
      <c r="X938" s="513"/>
      <c r="Y938" s="448"/>
      <c r="Z938" s="458"/>
      <c r="AA938" s="458"/>
      <c r="AB938" s="458"/>
      <c r="AC938" s="458"/>
      <c r="AD938" s="458"/>
      <c r="AE938" s="458"/>
      <c r="AF938" s="458"/>
      <c r="AG938" s="458"/>
      <c r="AH938" s="458"/>
      <c r="AI938" s="458"/>
      <c r="AJ938" s="458"/>
      <c r="AK938" s="458"/>
      <c r="AL938" s="458"/>
    </row>
    <row r="939">
      <c r="A939" s="447"/>
      <c r="B939" s="458"/>
      <c r="C939" s="458"/>
      <c r="D939" s="448"/>
      <c r="E939" s="458"/>
      <c r="F939" s="513"/>
      <c r="G939" s="448"/>
      <c r="H939" s="458"/>
      <c r="I939" s="514"/>
      <c r="J939" s="448"/>
      <c r="K939" s="458"/>
      <c r="L939" s="458"/>
      <c r="M939" s="448"/>
      <c r="N939" s="458"/>
      <c r="O939" s="458"/>
      <c r="P939" s="448"/>
      <c r="Q939" s="458"/>
      <c r="R939" s="458"/>
      <c r="S939" s="448"/>
      <c r="T939" s="458"/>
      <c r="U939" s="515"/>
      <c r="V939" s="448"/>
      <c r="W939" s="458"/>
      <c r="X939" s="513"/>
      <c r="Y939" s="448"/>
      <c r="Z939" s="458"/>
      <c r="AA939" s="458"/>
      <c r="AB939" s="458"/>
      <c r="AC939" s="458"/>
      <c r="AD939" s="458"/>
      <c r="AE939" s="458"/>
      <c r="AF939" s="458"/>
      <c r="AG939" s="458"/>
      <c r="AH939" s="458"/>
      <c r="AI939" s="458"/>
      <c r="AJ939" s="458"/>
      <c r="AK939" s="458"/>
      <c r="AL939" s="458"/>
    </row>
    <row r="940">
      <c r="A940" s="447"/>
      <c r="B940" s="458"/>
      <c r="C940" s="458"/>
      <c r="D940" s="448"/>
      <c r="E940" s="458"/>
      <c r="F940" s="513"/>
      <c r="G940" s="448"/>
      <c r="H940" s="458"/>
      <c r="I940" s="514"/>
      <c r="J940" s="448"/>
      <c r="K940" s="458"/>
      <c r="L940" s="458"/>
      <c r="M940" s="448"/>
      <c r="N940" s="458"/>
      <c r="O940" s="458"/>
      <c r="P940" s="448"/>
      <c r="Q940" s="458"/>
      <c r="R940" s="458"/>
      <c r="S940" s="448"/>
      <c r="T940" s="458"/>
      <c r="U940" s="515"/>
      <c r="V940" s="448"/>
      <c r="W940" s="458"/>
      <c r="X940" s="513"/>
      <c r="Y940" s="448"/>
      <c r="Z940" s="458"/>
      <c r="AA940" s="458"/>
      <c r="AB940" s="458"/>
      <c r="AC940" s="458"/>
      <c r="AD940" s="458"/>
      <c r="AE940" s="458"/>
      <c r="AF940" s="458"/>
      <c r="AG940" s="458"/>
      <c r="AH940" s="458"/>
      <c r="AI940" s="458"/>
      <c r="AJ940" s="458"/>
      <c r="AK940" s="458"/>
      <c r="AL940" s="458"/>
    </row>
    <row r="941">
      <c r="A941" s="447"/>
      <c r="B941" s="458"/>
      <c r="C941" s="458"/>
      <c r="D941" s="448"/>
      <c r="E941" s="458"/>
      <c r="F941" s="513"/>
      <c r="G941" s="448"/>
      <c r="H941" s="458"/>
      <c r="I941" s="514"/>
      <c r="J941" s="448"/>
      <c r="K941" s="458"/>
      <c r="L941" s="458"/>
      <c r="M941" s="448"/>
      <c r="N941" s="458"/>
      <c r="O941" s="458"/>
      <c r="P941" s="448"/>
      <c r="Q941" s="458"/>
      <c r="R941" s="458"/>
      <c r="S941" s="448"/>
      <c r="T941" s="458"/>
      <c r="U941" s="515"/>
      <c r="V941" s="448"/>
      <c r="W941" s="458"/>
      <c r="X941" s="513"/>
      <c r="Y941" s="448"/>
      <c r="Z941" s="458"/>
      <c r="AA941" s="458"/>
      <c r="AB941" s="458"/>
      <c r="AC941" s="458"/>
      <c r="AD941" s="458"/>
      <c r="AE941" s="458"/>
      <c r="AF941" s="458"/>
      <c r="AG941" s="458"/>
      <c r="AH941" s="458"/>
      <c r="AI941" s="458"/>
      <c r="AJ941" s="458"/>
      <c r="AK941" s="458"/>
      <c r="AL941" s="458"/>
    </row>
    <row r="942">
      <c r="A942" s="447"/>
      <c r="B942" s="458"/>
      <c r="C942" s="458"/>
      <c r="D942" s="448"/>
      <c r="E942" s="458"/>
      <c r="F942" s="513"/>
      <c r="G942" s="448"/>
      <c r="H942" s="458"/>
      <c r="I942" s="514"/>
      <c r="J942" s="448"/>
      <c r="K942" s="458"/>
      <c r="L942" s="458"/>
      <c r="M942" s="448"/>
      <c r="N942" s="458"/>
      <c r="O942" s="458"/>
      <c r="P942" s="448"/>
      <c r="Q942" s="458"/>
      <c r="R942" s="458"/>
      <c r="S942" s="448"/>
      <c r="T942" s="458"/>
      <c r="U942" s="515"/>
      <c r="V942" s="448"/>
      <c r="W942" s="458"/>
      <c r="X942" s="513"/>
      <c r="Y942" s="448"/>
      <c r="Z942" s="458"/>
      <c r="AA942" s="458"/>
      <c r="AB942" s="458"/>
      <c r="AC942" s="458"/>
      <c r="AD942" s="458"/>
      <c r="AE942" s="458"/>
      <c r="AF942" s="458"/>
      <c r="AG942" s="458"/>
      <c r="AH942" s="458"/>
      <c r="AI942" s="458"/>
      <c r="AJ942" s="458"/>
      <c r="AK942" s="458"/>
      <c r="AL942" s="458"/>
    </row>
    <row r="943">
      <c r="A943" s="447"/>
      <c r="B943" s="458"/>
      <c r="C943" s="458"/>
      <c r="D943" s="448"/>
      <c r="E943" s="458"/>
      <c r="F943" s="513"/>
      <c r="G943" s="448"/>
      <c r="H943" s="458"/>
      <c r="I943" s="514"/>
      <c r="J943" s="448"/>
      <c r="K943" s="458"/>
      <c r="L943" s="458"/>
      <c r="M943" s="448"/>
      <c r="N943" s="458"/>
      <c r="O943" s="458"/>
      <c r="P943" s="448"/>
      <c r="Q943" s="458"/>
      <c r="R943" s="458"/>
      <c r="S943" s="448"/>
      <c r="T943" s="458"/>
      <c r="U943" s="515"/>
      <c r="V943" s="448"/>
      <c r="W943" s="458"/>
      <c r="X943" s="513"/>
      <c r="Y943" s="448"/>
      <c r="Z943" s="458"/>
      <c r="AA943" s="458"/>
      <c r="AB943" s="458"/>
      <c r="AC943" s="458"/>
      <c r="AD943" s="458"/>
      <c r="AE943" s="458"/>
      <c r="AF943" s="458"/>
      <c r="AG943" s="458"/>
      <c r="AH943" s="458"/>
      <c r="AI943" s="458"/>
      <c r="AJ943" s="458"/>
      <c r="AK943" s="458"/>
      <c r="AL943" s="458"/>
    </row>
    <row r="944">
      <c r="A944" s="447"/>
      <c r="B944" s="458"/>
      <c r="C944" s="458"/>
      <c r="D944" s="448"/>
      <c r="E944" s="458"/>
      <c r="F944" s="513"/>
      <c r="G944" s="448"/>
      <c r="H944" s="458"/>
      <c r="I944" s="514"/>
      <c r="J944" s="448"/>
      <c r="K944" s="458"/>
      <c r="L944" s="458"/>
      <c r="M944" s="448"/>
      <c r="N944" s="458"/>
      <c r="O944" s="458"/>
      <c r="P944" s="448"/>
      <c r="Q944" s="458"/>
      <c r="R944" s="458"/>
      <c r="S944" s="448"/>
      <c r="T944" s="458"/>
      <c r="U944" s="515"/>
      <c r="V944" s="448"/>
      <c r="W944" s="458"/>
      <c r="X944" s="513"/>
      <c r="Y944" s="448"/>
      <c r="Z944" s="458"/>
      <c r="AA944" s="458"/>
      <c r="AB944" s="458"/>
      <c r="AC944" s="458"/>
      <c r="AD944" s="458"/>
      <c r="AE944" s="458"/>
      <c r="AF944" s="458"/>
      <c r="AG944" s="458"/>
      <c r="AH944" s="458"/>
      <c r="AI944" s="458"/>
      <c r="AJ944" s="458"/>
      <c r="AK944" s="458"/>
      <c r="AL944" s="458"/>
    </row>
    <row r="945">
      <c r="A945" s="447"/>
      <c r="B945" s="458"/>
      <c r="C945" s="458"/>
      <c r="D945" s="448"/>
      <c r="E945" s="458"/>
      <c r="F945" s="513"/>
      <c r="G945" s="448"/>
      <c r="H945" s="458"/>
      <c r="I945" s="514"/>
      <c r="J945" s="448"/>
      <c r="K945" s="458"/>
      <c r="L945" s="458"/>
      <c r="M945" s="448"/>
      <c r="N945" s="458"/>
      <c r="O945" s="458"/>
      <c r="P945" s="448"/>
      <c r="Q945" s="458"/>
      <c r="R945" s="458"/>
      <c r="S945" s="448"/>
      <c r="T945" s="458"/>
      <c r="U945" s="515"/>
      <c r="V945" s="448"/>
      <c r="W945" s="458"/>
      <c r="X945" s="513"/>
      <c r="Y945" s="448"/>
      <c r="Z945" s="458"/>
      <c r="AA945" s="458"/>
      <c r="AB945" s="458"/>
      <c r="AC945" s="458"/>
      <c r="AD945" s="458"/>
      <c r="AE945" s="458"/>
      <c r="AF945" s="458"/>
      <c r="AG945" s="458"/>
      <c r="AH945" s="458"/>
      <c r="AI945" s="458"/>
      <c r="AJ945" s="458"/>
      <c r="AK945" s="458"/>
      <c r="AL945" s="458"/>
    </row>
    <row r="946">
      <c r="A946" s="447"/>
      <c r="B946" s="458"/>
      <c r="C946" s="458"/>
      <c r="D946" s="448"/>
      <c r="E946" s="458"/>
      <c r="F946" s="513"/>
      <c r="G946" s="448"/>
      <c r="H946" s="458"/>
      <c r="I946" s="514"/>
      <c r="J946" s="448"/>
      <c r="K946" s="458"/>
      <c r="L946" s="458"/>
      <c r="M946" s="448"/>
      <c r="N946" s="458"/>
      <c r="O946" s="458"/>
      <c r="P946" s="448"/>
      <c r="Q946" s="458"/>
      <c r="R946" s="458"/>
      <c r="S946" s="448"/>
      <c r="T946" s="458"/>
      <c r="U946" s="515"/>
      <c r="V946" s="448"/>
      <c r="W946" s="458"/>
      <c r="X946" s="513"/>
      <c r="Y946" s="448"/>
      <c r="Z946" s="458"/>
      <c r="AA946" s="458"/>
      <c r="AB946" s="458"/>
      <c r="AC946" s="458"/>
      <c r="AD946" s="458"/>
      <c r="AE946" s="458"/>
      <c r="AF946" s="458"/>
      <c r="AG946" s="458"/>
      <c r="AH946" s="458"/>
      <c r="AI946" s="458"/>
      <c r="AJ946" s="458"/>
      <c r="AK946" s="458"/>
      <c r="AL946" s="458"/>
    </row>
    <row r="947">
      <c r="A947" s="447"/>
      <c r="B947" s="458"/>
      <c r="C947" s="458"/>
      <c r="D947" s="448"/>
      <c r="E947" s="458"/>
      <c r="F947" s="513"/>
      <c r="G947" s="448"/>
      <c r="H947" s="458"/>
      <c r="I947" s="514"/>
      <c r="J947" s="448"/>
      <c r="K947" s="458"/>
      <c r="L947" s="458"/>
      <c r="M947" s="448"/>
      <c r="N947" s="458"/>
      <c r="O947" s="458"/>
      <c r="P947" s="448"/>
      <c r="Q947" s="458"/>
      <c r="R947" s="458"/>
      <c r="S947" s="448"/>
      <c r="T947" s="458"/>
      <c r="U947" s="515"/>
      <c r="V947" s="448"/>
      <c r="W947" s="458"/>
      <c r="X947" s="513"/>
      <c r="Y947" s="448"/>
      <c r="Z947" s="458"/>
      <c r="AA947" s="458"/>
      <c r="AB947" s="458"/>
      <c r="AC947" s="458"/>
      <c r="AD947" s="458"/>
      <c r="AE947" s="458"/>
      <c r="AF947" s="458"/>
      <c r="AG947" s="458"/>
      <c r="AH947" s="458"/>
      <c r="AI947" s="458"/>
      <c r="AJ947" s="458"/>
      <c r="AK947" s="458"/>
      <c r="AL947" s="458"/>
    </row>
    <row r="948">
      <c r="A948" s="447"/>
      <c r="B948" s="458"/>
      <c r="C948" s="458"/>
      <c r="D948" s="448"/>
      <c r="E948" s="458"/>
      <c r="F948" s="513"/>
      <c r="G948" s="448"/>
      <c r="H948" s="458"/>
      <c r="I948" s="514"/>
      <c r="J948" s="448"/>
      <c r="K948" s="458"/>
      <c r="L948" s="458"/>
      <c r="M948" s="448"/>
      <c r="N948" s="458"/>
      <c r="O948" s="458"/>
      <c r="P948" s="448"/>
      <c r="Q948" s="458"/>
      <c r="R948" s="458"/>
      <c r="S948" s="448"/>
      <c r="T948" s="458"/>
      <c r="U948" s="515"/>
      <c r="V948" s="448"/>
      <c r="W948" s="458"/>
      <c r="X948" s="513"/>
      <c r="Y948" s="448"/>
      <c r="Z948" s="458"/>
      <c r="AA948" s="458"/>
      <c r="AB948" s="458"/>
      <c r="AC948" s="458"/>
      <c r="AD948" s="458"/>
      <c r="AE948" s="458"/>
      <c r="AF948" s="458"/>
      <c r="AG948" s="458"/>
      <c r="AH948" s="458"/>
      <c r="AI948" s="458"/>
      <c r="AJ948" s="458"/>
      <c r="AK948" s="458"/>
      <c r="AL948" s="458"/>
    </row>
    <row r="949">
      <c r="A949" s="447"/>
      <c r="B949" s="458"/>
      <c r="C949" s="458"/>
      <c r="D949" s="448"/>
      <c r="E949" s="458"/>
      <c r="F949" s="513"/>
      <c r="G949" s="448"/>
      <c r="H949" s="458"/>
      <c r="I949" s="514"/>
      <c r="J949" s="448"/>
      <c r="K949" s="458"/>
      <c r="L949" s="458"/>
      <c r="M949" s="448"/>
      <c r="N949" s="458"/>
      <c r="O949" s="458"/>
      <c r="P949" s="448"/>
      <c r="Q949" s="458"/>
      <c r="R949" s="458"/>
      <c r="S949" s="448"/>
      <c r="T949" s="458"/>
      <c r="U949" s="515"/>
      <c r="V949" s="448"/>
      <c r="W949" s="458"/>
      <c r="X949" s="513"/>
      <c r="Y949" s="448"/>
      <c r="Z949" s="458"/>
      <c r="AA949" s="458"/>
      <c r="AB949" s="458"/>
      <c r="AC949" s="458"/>
      <c r="AD949" s="458"/>
      <c r="AE949" s="458"/>
      <c r="AF949" s="458"/>
      <c r="AG949" s="458"/>
      <c r="AH949" s="458"/>
      <c r="AI949" s="458"/>
      <c r="AJ949" s="458"/>
      <c r="AK949" s="458"/>
      <c r="AL949" s="458"/>
    </row>
    <row r="950">
      <c r="A950" s="447"/>
      <c r="B950" s="458"/>
      <c r="C950" s="458"/>
      <c r="D950" s="448"/>
      <c r="E950" s="458"/>
      <c r="F950" s="513"/>
      <c r="G950" s="448"/>
      <c r="H950" s="458"/>
      <c r="I950" s="514"/>
      <c r="J950" s="448"/>
      <c r="K950" s="458"/>
      <c r="L950" s="458"/>
      <c r="M950" s="448"/>
      <c r="N950" s="458"/>
      <c r="O950" s="458"/>
      <c r="P950" s="448"/>
      <c r="Q950" s="458"/>
      <c r="R950" s="458"/>
      <c r="S950" s="448"/>
      <c r="T950" s="458"/>
      <c r="U950" s="515"/>
      <c r="V950" s="448"/>
      <c r="W950" s="458"/>
      <c r="X950" s="513"/>
      <c r="Y950" s="448"/>
      <c r="Z950" s="458"/>
      <c r="AA950" s="458"/>
      <c r="AB950" s="458"/>
      <c r="AC950" s="458"/>
      <c r="AD950" s="458"/>
      <c r="AE950" s="458"/>
      <c r="AF950" s="458"/>
      <c r="AG950" s="458"/>
      <c r="AH950" s="458"/>
      <c r="AI950" s="458"/>
      <c r="AJ950" s="458"/>
      <c r="AK950" s="458"/>
      <c r="AL950" s="458"/>
    </row>
    <row r="951">
      <c r="A951" s="447"/>
      <c r="B951" s="458"/>
      <c r="C951" s="458"/>
      <c r="D951" s="448"/>
      <c r="E951" s="458"/>
      <c r="F951" s="513"/>
      <c r="G951" s="448"/>
      <c r="H951" s="458"/>
      <c r="I951" s="514"/>
      <c r="J951" s="448"/>
      <c r="K951" s="458"/>
      <c r="L951" s="458"/>
      <c r="M951" s="448"/>
      <c r="N951" s="458"/>
      <c r="O951" s="458"/>
      <c r="P951" s="448"/>
      <c r="Q951" s="458"/>
      <c r="R951" s="458"/>
      <c r="S951" s="448"/>
      <c r="T951" s="458"/>
      <c r="U951" s="515"/>
      <c r="V951" s="448"/>
      <c r="W951" s="458"/>
      <c r="X951" s="513"/>
      <c r="Y951" s="448"/>
      <c r="Z951" s="458"/>
      <c r="AA951" s="458"/>
      <c r="AB951" s="458"/>
      <c r="AC951" s="458"/>
      <c r="AD951" s="458"/>
      <c r="AE951" s="458"/>
      <c r="AF951" s="458"/>
      <c r="AG951" s="458"/>
      <c r="AH951" s="458"/>
      <c r="AI951" s="458"/>
      <c r="AJ951" s="458"/>
      <c r="AK951" s="458"/>
      <c r="AL951" s="458"/>
    </row>
    <row r="952">
      <c r="A952" s="447"/>
      <c r="B952" s="458"/>
      <c r="C952" s="458"/>
      <c r="D952" s="448"/>
      <c r="E952" s="458"/>
      <c r="F952" s="513"/>
      <c r="G952" s="448"/>
      <c r="H952" s="458"/>
      <c r="I952" s="514"/>
      <c r="J952" s="448"/>
      <c r="K952" s="458"/>
      <c r="L952" s="458"/>
      <c r="M952" s="448"/>
      <c r="N952" s="458"/>
      <c r="O952" s="458"/>
      <c r="P952" s="448"/>
      <c r="Q952" s="458"/>
      <c r="R952" s="458"/>
      <c r="S952" s="448"/>
      <c r="T952" s="458"/>
      <c r="U952" s="515"/>
      <c r="V952" s="448"/>
      <c r="W952" s="458"/>
      <c r="X952" s="513"/>
      <c r="Y952" s="448"/>
      <c r="Z952" s="458"/>
      <c r="AA952" s="458"/>
      <c r="AB952" s="458"/>
      <c r="AC952" s="458"/>
      <c r="AD952" s="458"/>
      <c r="AE952" s="458"/>
      <c r="AF952" s="458"/>
      <c r="AG952" s="458"/>
      <c r="AH952" s="458"/>
      <c r="AI952" s="458"/>
      <c r="AJ952" s="458"/>
      <c r="AK952" s="458"/>
      <c r="AL952" s="458"/>
    </row>
    <row r="953">
      <c r="A953" s="447"/>
      <c r="B953" s="458"/>
      <c r="C953" s="458"/>
      <c r="D953" s="448"/>
      <c r="E953" s="458"/>
      <c r="F953" s="513"/>
      <c r="G953" s="448"/>
      <c r="H953" s="458"/>
      <c r="I953" s="514"/>
      <c r="J953" s="448"/>
      <c r="K953" s="458"/>
      <c r="L953" s="458"/>
      <c r="M953" s="448"/>
      <c r="N953" s="458"/>
      <c r="O953" s="458"/>
      <c r="P953" s="448"/>
      <c r="Q953" s="458"/>
      <c r="R953" s="458"/>
      <c r="S953" s="448"/>
      <c r="T953" s="458"/>
      <c r="U953" s="515"/>
      <c r="V953" s="448"/>
      <c r="W953" s="458"/>
      <c r="X953" s="513"/>
      <c r="Y953" s="448"/>
      <c r="Z953" s="458"/>
      <c r="AA953" s="458"/>
      <c r="AB953" s="458"/>
      <c r="AC953" s="458"/>
      <c r="AD953" s="458"/>
      <c r="AE953" s="458"/>
      <c r="AF953" s="458"/>
      <c r="AG953" s="458"/>
      <c r="AH953" s="458"/>
      <c r="AI953" s="458"/>
      <c r="AJ953" s="458"/>
      <c r="AK953" s="458"/>
      <c r="AL953" s="458"/>
    </row>
    <row r="954">
      <c r="A954" s="447"/>
      <c r="B954" s="458"/>
      <c r="C954" s="458"/>
      <c r="D954" s="448"/>
      <c r="E954" s="458"/>
      <c r="F954" s="513"/>
      <c r="G954" s="448"/>
      <c r="H954" s="458"/>
      <c r="I954" s="514"/>
      <c r="J954" s="448"/>
      <c r="K954" s="458"/>
      <c r="L954" s="458"/>
      <c r="M954" s="448"/>
      <c r="N954" s="458"/>
      <c r="O954" s="458"/>
      <c r="P954" s="448"/>
      <c r="Q954" s="458"/>
      <c r="R954" s="458"/>
      <c r="S954" s="448"/>
      <c r="T954" s="458"/>
      <c r="U954" s="515"/>
      <c r="V954" s="448"/>
      <c r="W954" s="458"/>
      <c r="X954" s="513"/>
      <c r="Y954" s="448"/>
      <c r="Z954" s="458"/>
      <c r="AA954" s="458"/>
      <c r="AB954" s="458"/>
      <c r="AC954" s="458"/>
      <c r="AD954" s="458"/>
      <c r="AE954" s="458"/>
      <c r="AF954" s="458"/>
      <c r="AG954" s="458"/>
      <c r="AH954" s="458"/>
      <c r="AI954" s="458"/>
      <c r="AJ954" s="458"/>
      <c r="AK954" s="458"/>
      <c r="AL954" s="458"/>
    </row>
    <row r="955">
      <c r="A955" s="447"/>
      <c r="B955" s="458"/>
      <c r="C955" s="458"/>
      <c r="D955" s="448"/>
      <c r="E955" s="458"/>
      <c r="F955" s="513"/>
      <c r="G955" s="448"/>
      <c r="H955" s="458"/>
      <c r="I955" s="514"/>
      <c r="J955" s="448"/>
      <c r="K955" s="458"/>
      <c r="L955" s="458"/>
      <c r="M955" s="448"/>
      <c r="N955" s="458"/>
      <c r="O955" s="458"/>
      <c r="P955" s="448"/>
      <c r="Q955" s="458"/>
      <c r="R955" s="458"/>
      <c r="S955" s="448"/>
      <c r="T955" s="458"/>
      <c r="U955" s="515"/>
      <c r="V955" s="448"/>
      <c r="W955" s="458"/>
      <c r="X955" s="513"/>
      <c r="Y955" s="448"/>
      <c r="Z955" s="458"/>
      <c r="AA955" s="458"/>
      <c r="AB955" s="458"/>
      <c r="AC955" s="458"/>
      <c r="AD955" s="458"/>
      <c r="AE955" s="458"/>
      <c r="AF955" s="458"/>
      <c r="AG955" s="458"/>
      <c r="AH955" s="458"/>
      <c r="AI955" s="458"/>
      <c r="AJ955" s="458"/>
      <c r="AK955" s="458"/>
      <c r="AL955" s="458"/>
    </row>
    <row r="956">
      <c r="A956" s="447"/>
      <c r="B956" s="458"/>
      <c r="C956" s="458"/>
      <c r="D956" s="448"/>
      <c r="E956" s="458"/>
      <c r="F956" s="513"/>
      <c r="G956" s="448"/>
      <c r="H956" s="458"/>
      <c r="I956" s="514"/>
      <c r="J956" s="448"/>
      <c r="K956" s="458"/>
      <c r="L956" s="458"/>
      <c r="M956" s="448"/>
      <c r="N956" s="458"/>
      <c r="O956" s="458"/>
      <c r="P956" s="448"/>
      <c r="Q956" s="458"/>
      <c r="R956" s="458"/>
      <c r="S956" s="448"/>
      <c r="T956" s="458"/>
      <c r="U956" s="515"/>
      <c r="V956" s="448"/>
      <c r="W956" s="458"/>
      <c r="X956" s="513"/>
      <c r="Y956" s="448"/>
      <c r="Z956" s="458"/>
      <c r="AA956" s="458"/>
      <c r="AB956" s="458"/>
      <c r="AC956" s="458"/>
      <c r="AD956" s="458"/>
      <c r="AE956" s="458"/>
      <c r="AF956" s="458"/>
      <c r="AG956" s="458"/>
      <c r="AH956" s="458"/>
      <c r="AI956" s="458"/>
      <c r="AJ956" s="458"/>
      <c r="AK956" s="458"/>
      <c r="AL956" s="458"/>
    </row>
    <row r="957">
      <c r="A957" s="447"/>
      <c r="B957" s="458"/>
      <c r="C957" s="458"/>
      <c r="D957" s="448"/>
      <c r="E957" s="458"/>
      <c r="F957" s="513"/>
      <c r="G957" s="448"/>
      <c r="H957" s="458"/>
      <c r="I957" s="514"/>
      <c r="J957" s="448"/>
      <c r="K957" s="458"/>
      <c r="L957" s="458"/>
      <c r="M957" s="448"/>
      <c r="N957" s="458"/>
      <c r="O957" s="458"/>
      <c r="P957" s="448"/>
      <c r="Q957" s="458"/>
      <c r="R957" s="458"/>
      <c r="S957" s="448"/>
      <c r="T957" s="458"/>
      <c r="U957" s="515"/>
      <c r="V957" s="448"/>
      <c r="W957" s="458"/>
      <c r="X957" s="513"/>
      <c r="Y957" s="448"/>
      <c r="Z957" s="458"/>
      <c r="AA957" s="458"/>
      <c r="AB957" s="458"/>
      <c r="AC957" s="458"/>
      <c r="AD957" s="458"/>
      <c r="AE957" s="458"/>
      <c r="AF957" s="458"/>
      <c r="AG957" s="458"/>
      <c r="AH957" s="458"/>
      <c r="AI957" s="458"/>
      <c r="AJ957" s="458"/>
      <c r="AK957" s="458"/>
      <c r="AL957" s="458"/>
    </row>
    <row r="958">
      <c r="A958" s="447"/>
      <c r="B958" s="458"/>
      <c r="C958" s="458"/>
      <c r="D958" s="448"/>
      <c r="E958" s="458"/>
      <c r="F958" s="513"/>
      <c r="G958" s="448"/>
      <c r="H958" s="458"/>
      <c r="I958" s="514"/>
      <c r="J958" s="448"/>
      <c r="K958" s="458"/>
      <c r="L958" s="458"/>
      <c r="M958" s="448"/>
      <c r="N958" s="458"/>
      <c r="O958" s="458"/>
      <c r="P958" s="448"/>
      <c r="Q958" s="458"/>
      <c r="R958" s="458"/>
      <c r="S958" s="448"/>
      <c r="T958" s="458"/>
      <c r="U958" s="515"/>
      <c r="V958" s="448"/>
      <c r="W958" s="458"/>
      <c r="X958" s="513"/>
      <c r="Y958" s="448"/>
      <c r="Z958" s="458"/>
      <c r="AA958" s="458"/>
      <c r="AB958" s="458"/>
      <c r="AC958" s="458"/>
      <c r="AD958" s="458"/>
      <c r="AE958" s="458"/>
      <c r="AF958" s="458"/>
      <c r="AG958" s="458"/>
      <c r="AH958" s="458"/>
      <c r="AI958" s="458"/>
      <c r="AJ958" s="458"/>
      <c r="AK958" s="458"/>
      <c r="AL958" s="458"/>
    </row>
    <row r="959">
      <c r="A959" s="447"/>
      <c r="B959" s="458"/>
      <c r="C959" s="458"/>
      <c r="D959" s="448"/>
      <c r="E959" s="458"/>
      <c r="F959" s="513"/>
      <c r="G959" s="448"/>
      <c r="H959" s="458"/>
      <c r="I959" s="514"/>
      <c r="J959" s="448"/>
      <c r="K959" s="458"/>
      <c r="L959" s="458"/>
      <c r="M959" s="448"/>
      <c r="N959" s="458"/>
      <c r="O959" s="458"/>
      <c r="P959" s="448"/>
      <c r="Q959" s="458"/>
      <c r="R959" s="458"/>
      <c r="S959" s="448"/>
      <c r="T959" s="458"/>
      <c r="U959" s="515"/>
      <c r="V959" s="448"/>
      <c r="W959" s="458"/>
      <c r="X959" s="513"/>
      <c r="Y959" s="448"/>
      <c r="Z959" s="458"/>
      <c r="AA959" s="458"/>
      <c r="AB959" s="458"/>
      <c r="AC959" s="458"/>
      <c r="AD959" s="458"/>
      <c r="AE959" s="458"/>
      <c r="AF959" s="458"/>
      <c r="AG959" s="458"/>
      <c r="AH959" s="458"/>
      <c r="AI959" s="458"/>
      <c r="AJ959" s="458"/>
      <c r="AK959" s="458"/>
      <c r="AL959" s="458"/>
    </row>
    <row r="960">
      <c r="A960" s="447"/>
      <c r="B960" s="458"/>
      <c r="C960" s="458"/>
      <c r="D960" s="448"/>
      <c r="E960" s="458"/>
      <c r="F960" s="513"/>
      <c r="G960" s="448"/>
      <c r="H960" s="458"/>
      <c r="I960" s="514"/>
      <c r="J960" s="448"/>
      <c r="K960" s="458"/>
      <c r="L960" s="458"/>
      <c r="M960" s="448"/>
      <c r="N960" s="458"/>
      <c r="O960" s="458"/>
      <c r="P960" s="448"/>
      <c r="Q960" s="458"/>
      <c r="R960" s="458"/>
      <c r="S960" s="448"/>
      <c r="T960" s="458"/>
      <c r="U960" s="515"/>
      <c r="V960" s="448"/>
      <c r="W960" s="458"/>
      <c r="X960" s="513"/>
      <c r="Y960" s="448"/>
      <c r="Z960" s="458"/>
      <c r="AA960" s="458"/>
      <c r="AB960" s="458"/>
      <c r="AC960" s="458"/>
      <c r="AD960" s="458"/>
      <c r="AE960" s="458"/>
      <c r="AF960" s="458"/>
      <c r="AG960" s="458"/>
      <c r="AH960" s="458"/>
      <c r="AI960" s="458"/>
      <c r="AJ960" s="458"/>
      <c r="AK960" s="458"/>
      <c r="AL960" s="458"/>
    </row>
    <row r="961">
      <c r="A961" s="447"/>
      <c r="B961" s="458"/>
      <c r="C961" s="458"/>
      <c r="D961" s="448"/>
      <c r="E961" s="458"/>
      <c r="F961" s="513"/>
      <c r="G961" s="448"/>
      <c r="H961" s="458"/>
      <c r="I961" s="514"/>
      <c r="J961" s="448"/>
      <c r="K961" s="458"/>
      <c r="L961" s="458"/>
      <c r="M961" s="448"/>
      <c r="N961" s="458"/>
      <c r="O961" s="458"/>
      <c r="P961" s="448"/>
      <c r="Q961" s="458"/>
      <c r="R961" s="458"/>
      <c r="S961" s="448"/>
      <c r="T961" s="458"/>
      <c r="U961" s="515"/>
      <c r="V961" s="448"/>
      <c r="W961" s="458"/>
      <c r="X961" s="513"/>
      <c r="Y961" s="448"/>
      <c r="Z961" s="458"/>
      <c r="AA961" s="458"/>
      <c r="AB961" s="458"/>
      <c r="AC961" s="458"/>
      <c r="AD961" s="458"/>
      <c r="AE961" s="458"/>
      <c r="AF961" s="458"/>
      <c r="AG961" s="458"/>
      <c r="AH961" s="458"/>
      <c r="AI961" s="458"/>
      <c r="AJ961" s="458"/>
      <c r="AK961" s="458"/>
      <c r="AL961" s="458"/>
    </row>
    <row r="962">
      <c r="A962" s="447"/>
      <c r="B962" s="458"/>
      <c r="C962" s="458"/>
      <c r="D962" s="448"/>
      <c r="E962" s="458"/>
      <c r="F962" s="513"/>
      <c r="G962" s="448"/>
      <c r="H962" s="458"/>
      <c r="I962" s="514"/>
      <c r="J962" s="448"/>
      <c r="K962" s="458"/>
      <c r="L962" s="458"/>
      <c r="M962" s="448"/>
      <c r="N962" s="458"/>
      <c r="O962" s="458"/>
      <c r="P962" s="448"/>
      <c r="Q962" s="458"/>
      <c r="R962" s="458"/>
      <c r="S962" s="448"/>
      <c r="T962" s="458"/>
      <c r="U962" s="515"/>
      <c r="V962" s="448"/>
      <c r="W962" s="458"/>
      <c r="X962" s="513"/>
      <c r="Y962" s="448"/>
      <c r="Z962" s="458"/>
      <c r="AA962" s="458"/>
      <c r="AB962" s="458"/>
      <c r="AC962" s="458"/>
      <c r="AD962" s="458"/>
      <c r="AE962" s="458"/>
      <c r="AF962" s="458"/>
      <c r="AG962" s="458"/>
      <c r="AH962" s="458"/>
      <c r="AI962" s="458"/>
      <c r="AJ962" s="458"/>
      <c r="AK962" s="458"/>
      <c r="AL962" s="458"/>
    </row>
    <row r="963">
      <c r="A963" s="447"/>
      <c r="B963" s="458"/>
      <c r="C963" s="458"/>
      <c r="D963" s="448"/>
      <c r="E963" s="458"/>
      <c r="F963" s="513"/>
      <c r="G963" s="448"/>
      <c r="H963" s="458"/>
      <c r="I963" s="514"/>
      <c r="J963" s="448"/>
      <c r="K963" s="458"/>
      <c r="L963" s="458"/>
      <c r="M963" s="448"/>
      <c r="N963" s="458"/>
      <c r="O963" s="458"/>
      <c r="P963" s="448"/>
      <c r="Q963" s="458"/>
      <c r="R963" s="458"/>
      <c r="S963" s="448"/>
      <c r="T963" s="458"/>
      <c r="U963" s="515"/>
      <c r="V963" s="448"/>
      <c r="W963" s="458"/>
      <c r="X963" s="513"/>
      <c r="Y963" s="448"/>
      <c r="Z963" s="458"/>
      <c r="AA963" s="458"/>
      <c r="AB963" s="458"/>
      <c r="AC963" s="458"/>
      <c r="AD963" s="458"/>
      <c r="AE963" s="458"/>
      <c r="AF963" s="458"/>
      <c r="AG963" s="458"/>
      <c r="AH963" s="458"/>
      <c r="AI963" s="458"/>
      <c r="AJ963" s="458"/>
      <c r="AK963" s="458"/>
      <c r="AL963" s="458"/>
    </row>
    <row r="964">
      <c r="A964" s="447"/>
      <c r="B964" s="458"/>
      <c r="C964" s="458"/>
      <c r="D964" s="448"/>
      <c r="E964" s="458"/>
      <c r="F964" s="513"/>
      <c r="G964" s="448"/>
      <c r="H964" s="458"/>
      <c r="I964" s="514"/>
      <c r="J964" s="448"/>
      <c r="K964" s="458"/>
      <c r="L964" s="458"/>
      <c r="M964" s="448"/>
      <c r="N964" s="458"/>
      <c r="O964" s="458"/>
      <c r="P964" s="448"/>
      <c r="Q964" s="458"/>
      <c r="R964" s="458"/>
      <c r="S964" s="448"/>
      <c r="T964" s="458"/>
      <c r="U964" s="515"/>
      <c r="V964" s="448"/>
      <c r="W964" s="458"/>
      <c r="X964" s="513"/>
      <c r="Y964" s="448"/>
      <c r="Z964" s="458"/>
      <c r="AA964" s="458"/>
      <c r="AB964" s="458"/>
      <c r="AC964" s="458"/>
      <c r="AD964" s="458"/>
      <c r="AE964" s="458"/>
      <c r="AF964" s="458"/>
      <c r="AG964" s="458"/>
      <c r="AH964" s="458"/>
      <c r="AI964" s="458"/>
      <c r="AJ964" s="458"/>
      <c r="AK964" s="458"/>
      <c r="AL964" s="458"/>
    </row>
    <row r="965">
      <c r="A965" s="447"/>
      <c r="B965" s="458"/>
      <c r="C965" s="458"/>
      <c r="D965" s="448"/>
      <c r="E965" s="458"/>
      <c r="F965" s="513"/>
      <c r="G965" s="448"/>
      <c r="H965" s="458"/>
      <c r="I965" s="514"/>
      <c r="J965" s="448"/>
      <c r="K965" s="458"/>
      <c r="L965" s="458"/>
      <c r="M965" s="448"/>
      <c r="N965" s="458"/>
      <c r="O965" s="458"/>
      <c r="P965" s="448"/>
      <c r="Q965" s="458"/>
      <c r="R965" s="458"/>
      <c r="S965" s="448"/>
      <c r="T965" s="458"/>
      <c r="U965" s="515"/>
      <c r="V965" s="448"/>
      <c r="W965" s="458"/>
      <c r="X965" s="513"/>
      <c r="Y965" s="448"/>
      <c r="Z965" s="458"/>
      <c r="AA965" s="458"/>
      <c r="AB965" s="458"/>
      <c r="AC965" s="458"/>
      <c r="AD965" s="458"/>
      <c r="AE965" s="458"/>
      <c r="AF965" s="458"/>
      <c r="AG965" s="458"/>
      <c r="AH965" s="458"/>
      <c r="AI965" s="458"/>
      <c r="AJ965" s="458"/>
      <c r="AK965" s="458"/>
      <c r="AL965" s="458"/>
    </row>
    <row r="966">
      <c r="A966" s="447"/>
      <c r="B966" s="458"/>
      <c r="C966" s="458"/>
      <c r="D966" s="448"/>
      <c r="E966" s="458"/>
      <c r="F966" s="513"/>
      <c r="G966" s="448"/>
      <c r="H966" s="458"/>
      <c r="I966" s="514"/>
      <c r="J966" s="448"/>
      <c r="K966" s="458"/>
      <c r="L966" s="458"/>
      <c r="M966" s="448"/>
      <c r="N966" s="458"/>
      <c r="O966" s="458"/>
      <c r="P966" s="448"/>
      <c r="Q966" s="458"/>
      <c r="R966" s="458"/>
      <c r="S966" s="448"/>
      <c r="T966" s="458"/>
      <c r="U966" s="515"/>
      <c r="V966" s="448"/>
      <c r="W966" s="458"/>
      <c r="X966" s="513"/>
      <c r="Y966" s="448"/>
      <c r="Z966" s="458"/>
      <c r="AA966" s="458"/>
      <c r="AB966" s="458"/>
      <c r="AC966" s="458"/>
      <c r="AD966" s="458"/>
      <c r="AE966" s="458"/>
      <c r="AF966" s="458"/>
      <c r="AG966" s="458"/>
      <c r="AH966" s="458"/>
      <c r="AI966" s="458"/>
      <c r="AJ966" s="458"/>
      <c r="AK966" s="458"/>
      <c r="AL966" s="458"/>
    </row>
    <row r="967">
      <c r="A967" s="447"/>
      <c r="B967" s="458"/>
      <c r="C967" s="458"/>
      <c r="D967" s="448"/>
      <c r="E967" s="458"/>
      <c r="F967" s="513"/>
      <c r="G967" s="448"/>
      <c r="H967" s="458"/>
      <c r="I967" s="514"/>
      <c r="J967" s="448"/>
      <c r="K967" s="458"/>
      <c r="L967" s="458"/>
      <c r="M967" s="448"/>
      <c r="N967" s="458"/>
      <c r="O967" s="458"/>
      <c r="P967" s="448"/>
      <c r="Q967" s="458"/>
      <c r="R967" s="458"/>
      <c r="S967" s="448"/>
      <c r="T967" s="458"/>
      <c r="U967" s="515"/>
      <c r="V967" s="448"/>
      <c r="W967" s="458"/>
      <c r="X967" s="513"/>
      <c r="Y967" s="448"/>
      <c r="Z967" s="458"/>
      <c r="AA967" s="458"/>
      <c r="AB967" s="458"/>
      <c r="AC967" s="458"/>
      <c r="AD967" s="458"/>
      <c r="AE967" s="458"/>
      <c r="AF967" s="458"/>
      <c r="AG967" s="458"/>
      <c r="AH967" s="458"/>
      <c r="AI967" s="458"/>
      <c r="AJ967" s="458"/>
      <c r="AK967" s="458"/>
      <c r="AL967" s="458"/>
    </row>
    <row r="968">
      <c r="A968" s="447"/>
      <c r="B968" s="458"/>
      <c r="C968" s="458"/>
      <c r="D968" s="448"/>
      <c r="E968" s="458"/>
      <c r="F968" s="513"/>
      <c r="G968" s="448"/>
      <c r="H968" s="458"/>
      <c r="I968" s="514"/>
      <c r="J968" s="448"/>
      <c r="K968" s="458"/>
      <c r="L968" s="458"/>
      <c r="M968" s="448"/>
      <c r="N968" s="458"/>
      <c r="O968" s="458"/>
      <c r="P968" s="448"/>
      <c r="Q968" s="458"/>
      <c r="R968" s="458"/>
      <c r="S968" s="448"/>
      <c r="T968" s="458"/>
      <c r="U968" s="515"/>
      <c r="V968" s="448"/>
      <c r="W968" s="458"/>
      <c r="X968" s="513"/>
      <c r="Y968" s="448"/>
      <c r="Z968" s="458"/>
      <c r="AA968" s="458"/>
      <c r="AB968" s="458"/>
      <c r="AC968" s="458"/>
      <c r="AD968" s="458"/>
      <c r="AE968" s="458"/>
      <c r="AF968" s="458"/>
      <c r="AG968" s="458"/>
      <c r="AH968" s="458"/>
      <c r="AI968" s="458"/>
      <c r="AJ968" s="458"/>
      <c r="AK968" s="458"/>
      <c r="AL968" s="458"/>
    </row>
    <row r="969">
      <c r="A969" s="447"/>
      <c r="B969" s="458"/>
      <c r="C969" s="458"/>
      <c r="D969" s="448"/>
      <c r="E969" s="458"/>
      <c r="F969" s="513"/>
      <c r="G969" s="448"/>
      <c r="H969" s="458"/>
      <c r="I969" s="514"/>
      <c r="J969" s="448"/>
      <c r="K969" s="458"/>
      <c r="L969" s="458"/>
      <c r="M969" s="448"/>
      <c r="N969" s="458"/>
      <c r="O969" s="458"/>
      <c r="P969" s="448"/>
      <c r="Q969" s="458"/>
      <c r="R969" s="458"/>
      <c r="S969" s="448"/>
      <c r="T969" s="458"/>
      <c r="U969" s="515"/>
      <c r="V969" s="448"/>
      <c r="W969" s="458"/>
      <c r="X969" s="513"/>
      <c r="Y969" s="448"/>
      <c r="Z969" s="458"/>
      <c r="AA969" s="458"/>
      <c r="AB969" s="458"/>
      <c r="AC969" s="458"/>
      <c r="AD969" s="458"/>
      <c r="AE969" s="458"/>
      <c r="AF969" s="458"/>
      <c r="AG969" s="458"/>
      <c r="AH969" s="458"/>
      <c r="AI969" s="458"/>
      <c r="AJ969" s="458"/>
      <c r="AK969" s="458"/>
      <c r="AL969" s="458"/>
    </row>
    <row r="970">
      <c r="A970" s="447"/>
      <c r="B970" s="458"/>
      <c r="C970" s="458"/>
      <c r="D970" s="448"/>
      <c r="E970" s="458"/>
      <c r="F970" s="513"/>
      <c r="G970" s="448"/>
      <c r="H970" s="458"/>
      <c r="I970" s="514"/>
      <c r="J970" s="448"/>
      <c r="K970" s="458"/>
      <c r="L970" s="458"/>
      <c r="M970" s="448"/>
      <c r="N970" s="458"/>
      <c r="O970" s="458"/>
      <c r="P970" s="448"/>
      <c r="Q970" s="458"/>
      <c r="R970" s="458"/>
      <c r="S970" s="448"/>
      <c r="T970" s="458"/>
      <c r="U970" s="515"/>
      <c r="V970" s="448"/>
      <c r="W970" s="458"/>
      <c r="X970" s="513"/>
      <c r="Y970" s="448"/>
      <c r="Z970" s="458"/>
      <c r="AA970" s="458"/>
      <c r="AB970" s="458"/>
      <c r="AC970" s="458"/>
      <c r="AD970" s="458"/>
      <c r="AE970" s="458"/>
      <c r="AF970" s="458"/>
      <c r="AG970" s="458"/>
      <c r="AH970" s="458"/>
      <c r="AI970" s="458"/>
      <c r="AJ970" s="458"/>
      <c r="AK970" s="458"/>
      <c r="AL970" s="458"/>
    </row>
    <row r="971">
      <c r="A971" s="447"/>
      <c r="B971" s="458"/>
      <c r="C971" s="458"/>
      <c r="D971" s="448"/>
      <c r="E971" s="458"/>
      <c r="F971" s="513"/>
      <c r="G971" s="448"/>
      <c r="H971" s="458"/>
      <c r="I971" s="514"/>
      <c r="J971" s="448"/>
      <c r="K971" s="458"/>
      <c r="L971" s="458"/>
      <c r="M971" s="448"/>
      <c r="N971" s="458"/>
      <c r="O971" s="458"/>
      <c r="P971" s="448"/>
      <c r="Q971" s="458"/>
      <c r="R971" s="458"/>
      <c r="S971" s="448"/>
      <c r="T971" s="458"/>
      <c r="U971" s="515"/>
      <c r="V971" s="448"/>
      <c r="W971" s="458"/>
      <c r="X971" s="513"/>
      <c r="Y971" s="448"/>
      <c r="Z971" s="458"/>
      <c r="AA971" s="458"/>
      <c r="AB971" s="458"/>
      <c r="AC971" s="458"/>
      <c r="AD971" s="458"/>
      <c r="AE971" s="458"/>
      <c r="AF971" s="458"/>
      <c r="AG971" s="458"/>
      <c r="AH971" s="458"/>
      <c r="AI971" s="458"/>
      <c r="AJ971" s="458"/>
      <c r="AK971" s="458"/>
      <c r="AL971" s="458"/>
    </row>
    <row r="972">
      <c r="A972" s="447"/>
      <c r="B972" s="458"/>
      <c r="C972" s="458"/>
      <c r="D972" s="448"/>
      <c r="E972" s="458"/>
      <c r="F972" s="513"/>
      <c r="G972" s="448"/>
      <c r="H972" s="458"/>
      <c r="I972" s="514"/>
      <c r="J972" s="448"/>
      <c r="K972" s="458"/>
      <c r="L972" s="458"/>
      <c r="M972" s="448"/>
      <c r="N972" s="458"/>
      <c r="O972" s="458"/>
      <c r="P972" s="448"/>
      <c r="Q972" s="458"/>
      <c r="R972" s="458"/>
      <c r="S972" s="448"/>
      <c r="T972" s="458"/>
      <c r="U972" s="515"/>
      <c r="V972" s="448"/>
      <c r="W972" s="458"/>
      <c r="X972" s="513"/>
      <c r="Y972" s="448"/>
      <c r="Z972" s="458"/>
      <c r="AA972" s="458"/>
      <c r="AB972" s="458"/>
      <c r="AC972" s="458"/>
      <c r="AD972" s="458"/>
      <c r="AE972" s="458"/>
      <c r="AF972" s="458"/>
      <c r="AG972" s="458"/>
      <c r="AH972" s="458"/>
      <c r="AI972" s="458"/>
      <c r="AJ972" s="458"/>
      <c r="AK972" s="458"/>
      <c r="AL972" s="458"/>
    </row>
    <row r="973">
      <c r="A973" s="447"/>
      <c r="B973" s="458"/>
      <c r="C973" s="458"/>
      <c r="D973" s="448"/>
      <c r="E973" s="458"/>
      <c r="F973" s="513"/>
      <c r="G973" s="448"/>
      <c r="H973" s="458"/>
      <c r="I973" s="514"/>
      <c r="J973" s="448"/>
      <c r="K973" s="458"/>
      <c r="L973" s="458"/>
      <c r="M973" s="448"/>
      <c r="N973" s="458"/>
      <c r="O973" s="458"/>
      <c r="P973" s="448"/>
      <c r="Q973" s="458"/>
      <c r="R973" s="458"/>
      <c r="S973" s="448"/>
      <c r="T973" s="458"/>
      <c r="U973" s="515"/>
      <c r="V973" s="448"/>
      <c r="W973" s="458"/>
      <c r="X973" s="513"/>
      <c r="Y973" s="448"/>
      <c r="Z973" s="458"/>
      <c r="AA973" s="458"/>
      <c r="AB973" s="458"/>
      <c r="AC973" s="458"/>
      <c r="AD973" s="458"/>
      <c r="AE973" s="458"/>
      <c r="AF973" s="458"/>
      <c r="AG973" s="458"/>
      <c r="AH973" s="458"/>
      <c r="AI973" s="458"/>
      <c r="AJ973" s="458"/>
      <c r="AK973" s="458"/>
      <c r="AL973" s="458"/>
    </row>
    <row r="974">
      <c r="A974" s="447"/>
      <c r="B974" s="458"/>
      <c r="C974" s="458"/>
      <c r="D974" s="448"/>
      <c r="E974" s="458"/>
      <c r="F974" s="513"/>
      <c r="G974" s="448"/>
      <c r="H974" s="458"/>
      <c r="I974" s="514"/>
      <c r="J974" s="448"/>
      <c r="K974" s="458"/>
      <c r="L974" s="458"/>
      <c r="M974" s="448"/>
      <c r="N974" s="458"/>
      <c r="O974" s="458"/>
      <c r="P974" s="448"/>
      <c r="Q974" s="458"/>
      <c r="R974" s="458"/>
      <c r="S974" s="448"/>
      <c r="T974" s="458"/>
      <c r="U974" s="515"/>
      <c r="V974" s="448"/>
      <c r="W974" s="458"/>
      <c r="X974" s="513"/>
      <c r="Y974" s="448"/>
      <c r="Z974" s="458"/>
      <c r="AA974" s="458"/>
      <c r="AB974" s="458"/>
      <c r="AC974" s="458"/>
      <c r="AD974" s="458"/>
      <c r="AE974" s="458"/>
      <c r="AF974" s="458"/>
      <c r="AG974" s="458"/>
      <c r="AH974" s="458"/>
      <c r="AI974" s="458"/>
      <c r="AJ974" s="458"/>
      <c r="AK974" s="458"/>
      <c r="AL974" s="458"/>
    </row>
    <row r="975">
      <c r="A975" s="447"/>
      <c r="B975" s="458"/>
      <c r="C975" s="458"/>
      <c r="D975" s="448"/>
      <c r="E975" s="458"/>
      <c r="F975" s="513"/>
      <c r="G975" s="448"/>
      <c r="H975" s="458"/>
      <c r="I975" s="514"/>
      <c r="J975" s="448"/>
      <c r="K975" s="458"/>
      <c r="L975" s="458"/>
      <c r="M975" s="448"/>
      <c r="N975" s="458"/>
      <c r="O975" s="458"/>
      <c r="P975" s="448"/>
      <c r="Q975" s="458"/>
      <c r="R975" s="458"/>
      <c r="S975" s="448"/>
      <c r="T975" s="458"/>
      <c r="U975" s="515"/>
      <c r="V975" s="448"/>
      <c r="W975" s="458"/>
      <c r="X975" s="513"/>
      <c r="Y975" s="448"/>
      <c r="Z975" s="458"/>
      <c r="AA975" s="458"/>
      <c r="AB975" s="458"/>
      <c r="AC975" s="458"/>
      <c r="AD975" s="458"/>
      <c r="AE975" s="458"/>
      <c r="AF975" s="458"/>
      <c r="AG975" s="458"/>
      <c r="AH975" s="458"/>
      <c r="AI975" s="458"/>
      <c r="AJ975" s="458"/>
      <c r="AK975" s="458"/>
      <c r="AL975" s="458"/>
    </row>
    <row r="976">
      <c r="A976" s="447"/>
      <c r="B976" s="458"/>
      <c r="C976" s="458"/>
      <c r="D976" s="448"/>
      <c r="E976" s="458"/>
      <c r="F976" s="513"/>
      <c r="G976" s="448"/>
      <c r="H976" s="458"/>
      <c r="I976" s="514"/>
      <c r="J976" s="448"/>
      <c r="K976" s="458"/>
      <c r="L976" s="458"/>
      <c r="M976" s="448"/>
      <c r="N976" s="458"/>
      <c r="O976" s="458"/>
      <c r="P976" s="448"/>
      <c r="Q976" s="458"/>
      <c r="R976" s="458"/>
      <c r="S976" s="448"/>
      <c r="T976" s="458"/>
      <c r="U976" s="515"/>
      <c r="V976" s="448"/>
      <c r="W976" s="458"/>
      <c r="X976" s="513"/>
      <c r="Y976" s="448"/>
      <c r="Z976" s="458"/>
      <c r="AA976" s="458"/>
      <c r="AB976" s="458"/>
      <c r="AC976" s="458"/>
      <c r="AD976" s="458"/>
      <c r="AE976" s="458"/>
      <c r="AF976" s="458"/>
      <c r="AG976" s="458"/>
      <c r="AH976" s="458"/>
      <c r="AI976" s="458"/>
      <c r="AJ976" s="458"/>
      <c r="AK976" s="458"/>
      <c r="AL976" s="458"/>
    </row>
    <row r="977">
      <c r="A977" s="447"/>
      <c r="B977" s="458"/>
      <c r="C977" s="458"/>
      <c r="D977" s="448"/>
      <c r="E977" s="458"/>
      <c r="F977" s="513"/>
      <c r="G977" s="448"/>
      <c r="H977" s="458"/>
      <c r="I977" s="514"/>
      <c r="J977" s="448"/>
      <c r="K977" s="458"/>
      <c r="L977" s="458"/>
      <c r="M977" s="448"/>
      <c r="N977" s="458"/>
      <c r="O977" s="458"/>
      <c r="P977" s="448"/>
      <c r="Q977" s="458"/>
      <c r="R977" s="458"/>
      <c r="S977" s="448"/>
      <c r="T977" s="458"/>
      <c r="U977" s="515"/>
      <c r="V977" s="448"/>
      <c r="W977" s="458"/>
      <c r="X977" s="513"/>
      <c r="Y977" s="448"/>
      <c r="Z977" s="458"/>
      <c r="AA977" s="458"/>
      <c r="AB977" s="458"/>
      <c r="AC977" s="458"/>
      <c r="AD977" s="458"/>
      <c r="AE977" s="458"/>
      <c r="AF977" s="458"/>
      <c r="AG977" s="458"/>
      <c r="AH977" s="458"/>
      <c r="AI977" s="458"/>
      <c r="AJ977" s="458"/>
      <c r="AK977" s="458"/>
      <c r="AL977" s="458"/>
    </row>
    <row r="978">
      <c r="A978" s="447"/>
      <c r="B978" s="458"/>
      <c r="C978" s="458"/>
      <c r="D978" s="448"/>
      <c r="E978" s="458"/>
      <c r="F978" s="513"/>
      <c r="G978" s="448"/>
      <c r="H978" s="458"/>
      <c r="I978" s="514"/>
      <c r="J978" s="448"/>
      <c r="K978" s="458"/>
      <c r="L978" s="458"/>
      <c r="M978" s="448"/>
      <c r="N978" s="458"/>
      <c r="O978" s="458"/>
      <c r="P978" s="448"/>
      <c r="Q978" s="458"/>
      <c r="R978" s="458"/>
      <c r="S978" s="448"/>
      <c r="T978" s="458"/>
      <c r="U978" s="515"/>
      <c r="V978" s="448"/>
      <c r="W978" s="458"/>
      <c r="X978" s="513"/>
      <c r="Y978" s="448"/>
      <c r="Z978" s="458"/>
      <c r="AA978" s="458"/>
      <c r="AB978" s="458"/>
      <c r="AC978" s="458"/>
      <c r="AD978" s="458"/>
      <c r="AE978" s="458"/>
      <c r="AF978" s="458"/>
      <c r="AG978" s="458"/>
      <c r="AH978" s="458"/>
      <c r="AI978" s="458"/>
      <c r="AJ978" s="458"/>
      <c r="AK978" s="458"/>
      <c r="AL978" s="458"/>
    </row>
    <row r="979">
      <c r="A979" s="447"/>
      <c r="B979" s="458"/>
      <c r="C979" s="458"/>
      <c r="D979" s="448"/>
      <c r="E979" s="458"/>
      <c r="F979" s="513"/>
      <c r="G979" s="448"/>
      <c r="H979" s="458"/>
      <c r="I979" s="514"/>
      <c r="J979" s="448"/>
      <c r="K979" s="458"/>
      <c r="L979" s="458"/>
      <c r="M979" s="448"/>
      <c r="N979" s="458"/>
      <c r="O979" s="458"/>
      <c r="P979" s="448"/>
      <c r="Q979" s="458"/>
      <c r="R979" s="458"/>
      <c r="S979" s="448"/>
      <c r="T979" s="458"/>
      <c r="U979" s="515"/>
      <c r="V979" s="448"/>
      <c r="W979" s="458"/>
      <c r="X979" s="513"/>
      <c r="Y979" s="448"/>
      <c r="Z979" s="458"/>
      <c r="AA979" s="458"/>
      <c r="AB979" s="458"/>
      <c r="AC979" s="458"/>
      <c r="AD979" s="458"/>
      <c r="AE979" s="458"/>
      <c r="AF979" s="458"/>
      <c r="AG979" s="458"/>
      <c r="AH979" s="458"/>
      <c r="AI979" s="458"/>
      <c r="AJ979" s="458"/>
      <c r="AK979" s="458"/>
      <c r="AL979" s="458"/>
    </row>
    <row r="980">
      <c r="A980" s="447"/>
      <c r="B980" s="458"/>
      <c r="C980" s="458"/>
      <c r="D980" s="448"/>
      <c r="E980" s="458"/>
      <c r="F980" s="513"/>
      <c r="G980" s="448"/>
      <c r="H980" s="458"/>
      <c r="I980" s="514"/>
      <c r="J980" s="448"/>
      <c r="K980" s="458"/>
      <c r="L980" s="458"/>
      <c r="M980" s="448"/>
      <c r="N980" s="458"/>
      <c r="O980" s="458"/>
      <c r="P980" s="448"/>
      <c r="Q980" s="458"/>
      <c r="R980" s="458"/>
      <c r="S980" s="448"/>
      <c r="T980" s="458"/>
      <c r="U980" s="515"/>
      <c r="V980" s="448"/>
      <c r="W980" s="458"/>
      <c r="X980" s="513"/>
      <c r="Y980" s="448"/>
      <c r="Z980" s="458"/>
      <c r="AA980" s="458"/>
      <c r="AB980" s="458"/>
      <c r="AC980" s="458"/>
      <c r="AD980" s="458"/>
      <c r="AE980" s="458"/>
      <c r="AF980" s="458"/>
      <c r="AG980" s="458"/>
      <c r="AH980" s="458"/>
      <c r="AI980" s="458"/>
      <c r="AJ980" s="458"/>
      <c r="AK980" s="458"/>
      <c r="AL980" s="458"/>
    </row>
    <row r="981">
      <c r="A981" s="447"/>
      <c r="B981" s="458"/>
      <c r="C981" s="458"/>
      <c r="D981" s="448"/>
      <c r="E981" s="458"/>
      <c r="F981" s="513"/>
      <c r="G981" s="448"/>
      <c r="H981" s="458"/>
      <c r="I981" s="514"/>
      <c r="J981" s="448"/>
      <c r="K981" s="458"/>
      <c r="L981" s="458"/>
      <c r="M981" s="448"/>
      <c r="N981" s="458"/>
      <c r="O981" s="458"/>
      <c r="P981" s="448"/>
      <c r="Q981" s="458"/>
      <c r="R981" s="458"/>
      <c r="S981" s="448"/>
      <c r="T981" s="458"/>
      <c r="U981" s="515"/>
      <c r="V981" s="448"/>
      <c r="W981" s="458"/>
      <c r="X981" s="513"/>
      <c r="Y981" s="448"/>
      <c r="Z981" s="458"/>
      <c r="AA981" s="458"/>
      <c r="AB981" s="458"/>
      <c r="AC981" s="458"/>
      <c r="AD981" s="458"/>
      <c r="AE981" s="458"/>
      <c r="AF981" s="458"/>
      <c r="AG981" s="458"/>
      <c r="AH981" s="458"/>
      <c r="AI981" s="458"/>
      <c r="AJ981" s="458"/>
      <c r="AK981" s="458"/>
      <c r="AL981" s="458"/>
    </row>
    <row r="982">
      <c r="A982" s="447"/>
      <c r="B982" s="458"/>
      <c r="C982" s="458"/>
      <c r="D982" s="448"/>
      <c r="E982" s="458"/>
      <c r="F982" s="513"/>
      <c r="G982" s="448"/>
      <c r="H982" s="458"/>
      <c r="I982" s="514"/>
      <c r="J982" s="448"/>
      <c r="K982" s="458"/>
      <c r="L982" s="458"/>
      <c r="M982" s="448"/>
      <c r="N982" s="458"/>
      <c r="O982" s="458"/>
      <c r="P982" s="448"/>
      <c r="Q982" s="458"/>
      <c r="R982" s="458"/>
      <c r="S982" s="448"/>
      <c r="T982" s="458"/>
      <c r="U982" s="515"/>
      <c r="V982" s="448"/>
      <c r="W982" s="458"/>
      <c r="X982" s="513"/>
      <c r="Y982" s="448"/>
      <c r="Z982" s="458"/>
      <c r="AA982" s="458"/>
      <c r="AB982" s="458"/>
      <c r="AC982" s="458"/>
      <c r="AD982" s="458"/>
      <c r="AE982" s="458"/>
      <c r="AF982" s="458"/>
      <c r="AG982" s="458"/>
      <c r="AH982" s="458"/>
      <c r="AI982" s="458"/>
      <c r="AJ982" s="458"/>
      <c r="AK982" s="458"/>
      <c r="AL982" s="458"/>
    </row>
    <row r="983">
      <c r="A983" s="447"/>
      <c r="B983" s="458"/>
      <c r="C983" s="458"/>
      <c r="D983" s="448"/>
      <c r="E983" s="458"/>
      <c r="F983" s="513"/>
      <c r="G983" s="448"/>
      <c r="H983" s="458"/>
      <c r="I983" s="514"/>
      <c r="J983" s="448"/>
      <c r="K983" s="458"/>
      <c r="L983" s="458"/>
      <c r="M983" s="448"/>
      <c r="N983" s="458"/>
      <c r="O983" s="458"/>
      <c r="P983" s="448"/>
      <c r="Q983" s="458"/>
      <c r="R983" s="458"/>
      <c r="S983" s="448"/>
      <c r="T983" s="458"/>
      <c r="U983" s="515"/>
      <c r="V983" s="448"/>
      <c r="W983" s="458"/>
      <c r="X983" s="513"/>
      <c r="Y983" s="448"/>
      <c r="Z983" s="458"/>
      <c r="AA983" s="458"/>
      <c r="AB983" s="458"/>
      <c r="AC983" s="458"/>
      <c r="AD983" s="458"/>
      <c r="AE983" s="458"/>
      <c r="AF983" s="458"/>
      <c r="AG983" s="458"/>
      <c r="AH983" s="458"/>
      <c r="AI983" s="458"/>
      <c r="AJ983" s="458"/>
      <c r="AK983" s="458"/>
      <c r="AL983" s="458"/>
    </row>
    <row r="984">
      <c r="A984" s="447"/>
      <c r="B984" s="458"/>
      <c r="C984" s="458"/>
      <c r="D984" s="448"/>
      <c r="E984" s="458"/>
      <c r="F984" s="513"/>
      <c r="G984" s="448"/>
      <c r="H984" s="458"/>
      <c r="I984" s="514"/>
      <c r="J984" s="448"/>
      <c r="K984" s="458"/>
      <c r="L984" s="458"/>
      <c r="M984" s="448"/>
      <c r="N984" s="458"/>
      <c r="O984" s="458"/>
      <c r="P984" s="448"/>
      <c r="Q984" s="458"/>
      <c r="R984" s="458"/>
      <c r="S984" s="448"/>
      <c r="T984" s="458"/>
      <c r="U984" s="515"/>
      <c r="V984" s="448"/>
      <c r="W984" s="458"/>
      <c r="X984" s="513"/>
      <c r="Y984" s="448"/>
      <c r="Z984" s="458"/>
      <c r="AA984" s="458"/>
      <c r="AB984" s="458"/>
      <c r="AC984" s="458"/>
      <c r="AD984" s="458"/>
      <c r="AE984" s="458"/>
      <c r="AF984" s="458"/>
      <c r="AG984" s="458"/>
      <c r="AH984" s="458"/>
      <c r="AI984" s="458"/>
      <c r="AJ984" s="458"/>
      <c r="AK984" s="458"/>
      <c r="AL984" s="458"/>
    </row>
    <row r="985">
      <c r="A985" s="447"/>
      <c r="B985" s="458"/>
      <c r="C985" s="458"/>
      <c r="D985" s="448"/>
      <c r="E985" s="458"/>
      <c r="F985" s="513"/>
      <c r="G985" s="448"/>
      <c r="H985" s="458"/>
      <c r="I985" s="514"/>
      <c r="J985" s="448"/>
      <c r="K985" s="458"/>
      <c r="L985" s="458"/>
      <c r="M985" s="448"/>
      <c r="N985" s="458"/>
      <c r="O985" s="458"/>
      <c r="P985" s="448"/>
      <c r="Q985" s="458"/>
      <c r="R985" s="458"/>
      <c r="S985" s="448"/>
      <c r="T985" s="458"/>
      <c r="U985" s="515"/>
      <c r="V985" s="448"/>
      <c r="W985" s="458"/>
      <c r="X985" s="513"/>
      <c r="Y985" s="448"/>
      <c r="Z985" s="458"/>
      <c r="AA985" s="458"/>
      <c r="AB985" s="458"/>
      <c r="AC985" s="458"/>
      <c r="AD985" s="458"/>
      <c r="AE985" s="458"/>
      <c r="AF985" s="458"/>
      <c r="AG985" s="458"/>
      <c r="AH985" s="458"/>
      <c r="AI985" s="458"/>
      <c r="AJ985" s="458"/>
      <c r="AK985" s="458"/>
      <c r="AL985" s="458"/>
    </row>
    <row r="986">
      <c r="A986" s="447"/>
      <c r="B986" s="458"/>
      <c r="C986" s="458"/>
      <c r="D986" s="448"/>
      <c r="E986" s="458"/>
      <c r="F986" s="513"/>
      <c r="G986" s="448"/>
      <c r="H986" s="458"/>
      <c r="I986" s="514"/>
      <c r="J986" s="448"/>
      <c r="K986" s="458"/>
      <c r="L986" s="458"/>
      <c r="M986" s="448"/>
      <c r="N986" s="458"/>
      <c r="O986" s="458"/>
      <c r="P986" s="448"/>
      <c r="Q986" s="458"/>
      <c r="R986" s="458"/>
      <c r="S986" s="448"/>
      <c r="T986" s="458"/>
      <c r="U986" s="515"/>
      <c r="V986" s="448"/>
      <c r="W986" s="458"/>
      <c r="X986" s="513"/>
      <c r="Y986" s="448"/>
      <c r="Z986" s="458"/>
      <c r="AA986" s="458"/>
      <c r="AB986" s="458"/>
      <c r="AC986" s="458"/>
      <c r="AD986" s="458"/>
      <c r="AE986" s="458"/>
      <c r="AF986" s="458"/>
      <c r="AG986" s="458"/>
      <c r="AH986" s="458"/>
      <c r="AI986" s="458"/>
      <c r="AJ986" s="458"/>
      <c r="AK986" s="458"/>
      <c r="AL986" s="458"/>
    </row>
    <row r="987">
      <c r="A987" s="447"/>
      <c r="B987" s="458"/>
      <c r="C987" s="458"/>
      <c r="D987" s="448"/>
      <c r="E987" s="458"/>
      <c r="F987" s="513"/>
      <c r="G987" s="448"/>
      <c r="H987" s="458"/>
      <c r="I987" s="514"/>
      <c r="J987" s="448"/>
      <c r="K987" s="458"/>
      <c r="L987" s="458"/>
      <c r="M987" s="448"/>
      <c r="N987" s="458"/>
      <c r="O987" s="458"/>
      <c r="P987" s="448"/>
      <c r="Q987" s="458"/>
      <c r="R987" s="458"/>
      <c r="S987" s="448"/>
      <c r="T987" s="458"/>
      <c r="U987" s="515"/>
      <c r="V987" s="448"/>
      <c r="W987" s="458"/>
      <c r="X987" s="513"/>
      <c r="Y987" s="448"/>
      <c r="Z987" s="458"/>
      <c r="AA987" s="458"/>
      <c r="AB987" s="458"/>
      <c r="AC987" s="458"/>
      <c r="AD987" s="458"/>
      <c r="AE987" s="458"/>
      <c r="AF987" s="458"/>
      <c r="AG987" s="458"/>
      <c r="AH987" s="458"/>
      <c r="AI987" s="458"/>
      <c r="AJ987" s="458"/>
      <c r="AK987" s="458"/>
      <c r="AL987" s="458"/>
    </row>
    <row r="988">
      <c r="A988" s="447"/>
      <c r="B988" s="458"/>
      <c r="C988" s="458"/>
      <c r="D988" s="448"/>
      <c r="E988" s="458"/>
      <c r="F988" s="513"/>
      <c r="G988" s="448"/>
      <c r="H988" s="458"/>
      <c r="I988" s="514"/>
      <c r="J988" s="448"/>
      <c r="K988" s="458"/>
      <c r="L988" s="458"/>
      <c r="M988" s="448"/>
      <c r="N988" s="458"/>
      <c r="O988" s="458"/>
      <c r="P988" s="448"/>
      <c r="Q988" s="458"/>
      <c r="R988" s="458"/>
      <c r="S988" s="448"/>
      <c r="T988" s="458"/>
      <c r="U988" s="515"/>
      <c r="V988" s="448"/>
      <c r="W988" s="458"/>
      <c r="X988" s="513"/>
      <c r="Y988" s="448"/>
      <c r="Z988" s="458"/>
      <c r="AA988" s="458"/>
      <c r="AB988" s="458"/>
      <c r="AC988" s="458"/>
      <c r="AD988" s="458"/>
      <c r="AE988" s="458"/>
      <c r="AF988" s="458"/>
      <c r="AG988" s="458"/>
      <c r="AH988" s="458"/>
      <c r="AI988" s="458"/>
      <c r="AJ988" s="458"/>
      <c r="AK988" s="458"/>
      <c r="AL988" s="458"/>
    </row>
    <row r="989">
      <c r="A989" s="447"/>
      <c r="B989" s="458"/>
      <c r="C989" s="458"/>
      <c r="D989" s="448"/>
      <c r="E989" s="458"/>
      <c r="F989" s="513"/>
      <c r="G989" s="448"/>
      <c r="H989" s="458"/>
      <c r="I989" s="514"/>
      <c r="J989" s="448"/>
      <c r="K989" s="458"/>
      <c r="L989" s="458"/>
      <c r="M989" s="448"/>
      <c r="N989" s="458"/>
      <c r="O989" s="458"/>
      <c r="P989" s="448"/>
      <c r="Q989" s="458"/>
      <c r="R989" s="458"/>
      <c r="S989" s="448"/>
      <c r="T989" s="458"/>
      <c r="U989" s="515"/>
      <c r="V989" s="448"/>
      <c r="W989" s="458"/>
      <c r="X989" s="513"/>
      <c r="Y989" s="448"/>
      <c r="Z989" s="458"/>
      <c r="AA989" s="458"/>
      <c r="AB989" s="458"/>
      <c r="AC989" s="458"/>
      <c r="AD989" s="458"/>
      <c r="AE989" s="458"/>
      <c r="AF989" s="458"/>
      <c r="AG989" s="458"/>
      <c r="AH989" s="458"/>
      <c r="AI989" s="458"/>
      <c r="AJ989" s="458"/>
      <c r="AK989" s="458"/>
      <c r="AL989" s="458"/>
    </row>
    <row r="990">
      <c r="A990" s="447"/>
      <c r="B990" s="458"/>
      <c r="C990" s="458"/>
      <c r="D990" s="448"/>
      <c r="E990" s="458"/>
      <c r="F990" s="513"/>
      <c r="G990" s="448"/>
      <c r="H990" s="458"/>
      <c r="I990" s="514"/>
      <c r="J990" s="448"/>
      <c r="K990" s="458"/>
      <c r="L990" s="458"/>
      <c r="M990" s="448"/>
      <c r="N990" s="458"/>
      <c r="O990" s="458"/>
      <c r="P990" s="448"/>
      <c r="Q990" s="458"/>
      <c r="R990" s="458"/>
      <c r="S990" s="448"/>
      <c r="T990" s="458"/>
      <c r="U990" s="515"/>
      <c r="V990" s="448"/>
      <c r="W990" s="458"/>
      <c r="X990" s="513"/>
      <c r="Y990" s="448"/>
      <c r="Z990" s="458"/>
      <c r="AA990" s="458"/>
      <c r="AB990" s="458"/>
      <c r="AC990" s="458"/>
      <c r="AD990" s="458"/>
      <c r="AE990" s="458"/>
      <c r="AF990" s="458"/>
      <c r="AG990" s="458"/>
      <c r="AH990" s="458"/>
      <c r="AI990" s="458"/>
      <c r="AJ990" s="458"/>
      <c r="AK990" s="458"/>
      <c r="AL990" s="458"/>
    </row>
    <row r="991">
      <c r="A991" s="447"/>
      <c r="B991" s="458"/>
      <c r="C991" s="458"/>
      <c r="D991" s="448"/>
      <c r="E991" s="458"/>
      <c r="F991" s="513"/>
      <c r="G991" s="448"/>
      <c r="H991" s="458"/>
      <c r="I991" s="514"/>
      <c r="J991" s="448"/>
      <c r="K991" s="458"/>
      <c r="L991" s="458"/>
      <c r="M991" s="448"/>
      <c r="N991" s="458"/>
      <c r="O991" s="458"/>
      <c r="P991" s="448"/>
      <c r="Q991" s="458"/>
      <c r="R991" s="458"/>
      <c r="S991" s="448"/>
      <c r="T991" s="458"/>
      <c r="U991" s="515"/>
      <c r="V991" s="448"/>
      <c r="W991" s="458"/>
      <c r="X991" s="513"/>
      <c r="Y991" s="448"/>
      <c r="Z991" s="458"/>
      <c r="AA991" s="458"/>
      <c r="AB991" s="458"/>
      <c r="AC991" s="458"/>
      <c r="AD991" s="458"/>
      <c r="AE991" s="458"/>
      <c r="AF991" s="458"/>
      <c r="AG991" s="458"/>
      <c r="AH991" s="458"/>
      <c r="AI991" s="458"/>
      <c r="AJ991" s="458"/>
      <c r="AK991" s="458"/>
      <c r="AL991" s="458"/>
    </row>
    <row r="992">
      <c r="A992" s="447"/>
      <c r="B992" s="458"/>
      <c r="C992" s="458"/>
      <c r="D992" s="448"/>
      <c r="E992" s="458"/>
      <c r="F992" s="513"/>
      <c r="G992" s="448"/>
      <c r="H992" s="458"/>
      <c r="I992" s="514"/>
      <c r="J992" s="448"/>
      <c r="K992" s="458"/>
      <c r="L992" s="458"/>
      <c r="M992" s="448"/>
      <c r="N992" s="458"/>
      <c r="O992" s="458"/>
      <c r="P992" s="448"/>
      <c r="Q992" s="458"/>
      <c r="R992" s="458"/>
      <c r="S992" s="448"/>
      <c r="T992" s="458"/>
      <c r="U992" s="515"/>
      <c r="V992" s="448"/>
      <c r="W992" s="458"/>
      <c r="X992" s="513"/>
      <c r="Y992" s="448"/>
      <c r="Z992" s="458"/>
      <c r="AA992" s="458"/>
      <c r="AB992" s="458"/>
      <c r="AC992" s="458"/>
      <c r="AD992" s="458"/>
      <c r="AE992" s="458"/>
      <c r="AF992" s="458"/>
      <c r="AG992" s="458"/>
      <c r="AH992" s="458"/>
      <c r="AI992" s="458"/>
      <c r="AJ992" s="458"/>
      <c r="AK992" s="458"/>
      <c r="AL992" s="458"/>
    </row>
    <row r="993">
      <c r="A993" s="447"/>
      <c r="B993" s="458"/>
      <c r="C993" s="458"/>
      <c r="D993" s="448"/>
      <c r="E993" s="458"/>
      <c r="F993" s="513"/>
      <c r="G993" s="448"/>
      <c r="H993" s="458"/>
      <c r="I993" s="514"/>
      <c r="J993" s="448"/>
      <c r="K993" s="458"/>
      <c r="L993" s="458"/>
      <c r="M993" s="448"/>
      <c r="N993" s="458"/>
      <c r="O993" s="458"/>
      <c r="P993" s="448"/>
      <c r="Q993" s="458"/>
      <c r="R993" s="458"/>
      <c r="S993" s="448"/>
      <c r="T993" s="458"/>
      <c r="U993" s="515"/>
      <c r="V993" s="448"/>
      <c r="W993" s="458"/>
      <c r="X993" s="513"/>
      <c r="Y993" s="448"/>
      <c r="Z993" s="458"/>
      <c r="AA993" s="458"/>
      <c r="AB993" s="458"/>
      <c r="AC993" s="458"/>
      <c r="AD993" s="458"/>
      <c r="AE993" s="458"/>
      <c r="AF993" s="458"/>
      <c r="AG993" s="458"/>
      <c r="AH993" s="458"/>
      <c r="AI993" s="458"/>
      <c r="AJ993" s="458"/>
      <c r="AK993" s="458"/>
      <c r="AL993" s="458"/>
    </row>
    <row r="994">
      <c r="A994" s="447"/>
      <c r="B994" s="458"/>
      <c r="C994" s="458"/>
      <c r="D994" s="448"/>
      <c r="E994" s="458"/>
      <c r="F994" s="513"/>
      <c r="G994" s="448"/>
      <c r="H994" s="458"/>
      <c r="I994" s="514"/>
      <c r="J994" s="448"/>
      <c r="K994" s="458"/>
      <c r="L994" s="458"/>
      <c r="M994" s="448"/>
      <c r="N994" s="458"/>
      <c r="O994" s="458"/>
      <c r="P994" s="448"/>
      <c r="Q994" s="458"/>
      <c r="R994" s="458"/>
      <c r="S994" s="448"/>
      <c r="T994" s="458"/>
      <c r="U994" s="515"/>
      <c r="V994" s="448"/>
      <c r="W994" s="458"/>
      <c r="X994" s="513"/>
      <c r="Y994" s="448"/>
      <c r="Z994" s="458"/>
      <c r="AA994" s="458"/>
      <c r="AB994" s="458"/>
      <c r="AC994" s="458"/>
      <c r="AD994" s="458"/>
      <c r="AE994" s="458"/>
      <c r="AF994" s="458"/>
      <c r="AG994" s="458"/>
      <c r="AH994" s="458"/>
      <c r="AI994" s="458"/>
      <c r="AJ994" s="458"/>
      <c r="AK994" s="458"/>
      <c r="AL994" s="458"/>
    </row>
    <row r="995">
      <c r="A995" s="447"/>
      <c r="B995" s="458"/>
      <c r="C995" s="458"/>
      <c r="D995" s="448"/>
      <c r="E995" s="458"/>
      <c r="F995" s="513"/>
      <c r="G995" s="448"/>
      <c r="H995" s="458"/>
      <c r="I995" s="514"/>
      <c r="J995" s="448"/>
      <c r="K995" s="458"/>
      <c r="L995" s="458"/>
      <c r="M995" s="448"/>
      <c r="N995" s="458"/>
      <c r="O995" s="458"/>
      <c r="P995" s="448"/>
      <c r="Q995" s="458"/>
      <c r="R995" s="458"/>
      <c r="S995" s="448"/>
      <c r="T995" s="458"/>
      <c r="U995" s="515"/>
      <c r="V995" s="448"/>
      <c r="W995" s="458"/>
      <c r="X995" s="513"/>
      <c r="Y995" s="448"/>
      <c r="Z995" s="458"/>
      <c r="AA995" s="458"/>
      <c r="AB995" s="458"/>
      <c r="AC995" s="458"/>
      <c r="AD995" s="458"/>
      <c r="AE995" s="458"/>
      <c r="AF995" s="458"/>
      <c r="AG995" s="458"/>
      <c r="AH995" s="458"/>
      <c r="AI995" s="458"/>
      <c r="AJ995" s="458"/>
      <c r="AK995" s="458"/>
      <c r="AL995" s="458"/>
    </row>
    <row r="996">
      <c r="A996" s="447"/>
      <c r="B996" s="458"/>
      <c r="C996" s="458"/>
      <c r="D996" s="448"/>
      <c r="E996" s="458"/>
      <c r="F996" s="513"/>
      <c r="G996" s="448"/>
      <c r="H996" s="458"/>
      <c r="I996" s="514"/>
      <c r="J996" s="448"/>
      <c r="K996" s="458"/>
      <c r="L996" s="458"/>
      <c r="M996" s="448"/>
      <c r="N996" s="458"/>
      <c r="O996" s="458"/>
      <c r="P996" s="448"/>
      <c r="Q996" s="458"/>
      <c r="R996" s="458"/>
      <c r="S996" s="448"/>
      <c r="T996" s="458"/>
      <c r="U996" s="515"/>
      <c r="V996" s="448"/>
      <c r="W996" s="458"/>
      <c r="X996" s="513"/>
      <c r="Y996" s="448"/>
      <c r="Z996" s="458"/>
      <c r="AA996" s="458"/>
      <c r="AB996" s="458"/>
      <c r="AC996" s="458"/>
      <c r="AD996" s="458"/>
      <c r="AE996" s="458"/>
      <c r="AF996" s="458"/>
      <c r="AG996" s="458"/>
      <c r="AH996" s="458"/>
      <c r="AI996" s="458"/>
      <c r="AJ996" s="458"/>
      <c r="AK996" s="458"/>
      <c r="AL996" s="458"/>
    </row>
    <row r="997">
      <c r="A997" s="447"/>
      <c r="B997" s="458"/>
      <c r="C997" s="458"/>
      <c r="D997" s="448"/>
      <c r="E997" s="458"/>
      <c r="F997" s="513"/>
      <c r="G997" s="448"/>
      <c r="I997" s="516"/>
      <c r="J997" s="448"/>
      <c r="K997" s="458"/>
      <c r="L997" s="458"/>
      <c r="M997" s="448"/>
      <c r="N997" s="458"/>
      <c r="O997" s="458"/>
      <c r="P997" s="448"/>
      <c r="Q997" s="458"/>
      <c r="R997" s="458"/>
      <c r="S997" s="448"/>
      <c r="T997" s="458"/>
      <c r="U997" s="515"/>
      <c r="V997" s="448"/>
      <c r="W997" s="458"/>
      <c r="X997" s="513"/>
      <c r="Y997" s="448"/>
      <c r="Z997" s="458"/>
      <c r="AA997" s="458"/>
      <c r="AB997" s="458"/>
      <c r="AC997" s="458"/>
      <c r="AD997" s="458"/>
      <c r="AE997" s="458"/>
      <c r="AF997" s="458"/>
      <c r="AG997" s="458"/>
      <c r="AH997" s="458"/>
      <c r="AI997" s="458"/>
      <c r="AJ997" s="458"/>
      <c r="AK997" s="458"/>
      <c r="AL997" s="458"/>
    </row>
    <row r="998">
      <c r="A998" s="447"/>
      <c r="B998" s="458"/>
      <c r="C998" s="458"/>
      <c r="D998" s="448"/>
      <c r="E998" s="458"/>
      <c r="F998" s="513"/>
      <c r="G998" s="448"/>
      <c r="I998" s="516"/>
      <c r="J998" s="448"/>
      <c r="K998" s="458"/>
      <c r="L998" s="458"/>
      <c r="M998" s="448"/>
      <c r="N998" s="458"/>
      <c r="O998" s="458"/>
      <c r="P998" s="448"/>
      <c r="Q998" s="458"/>
      <c r="R998" s="458"/>
      <c r="S998" s="448"/>
      <c r="T998" s="458"/>
      <c r="U998" s="515"/>
      <c r="V998" s="448"/>
      <c r="W998" s="458"/>
      <c r="X998" s="513"/>
      <c r="Y998" s="448"/>
      <c r="Z998" s="458"/>
      <c r="AA998" s="458"/>
      <c r="AB998" s="458"/>
      <c r="AC998" s="458"/>
      <c r="AD998" s="458"/>
      <c r="AE998" s="458"/>
      <c r="AF998" s="458"/>
      <c r="AG998" s="458"/>
      <c r="AH998" s="458"/>
      <c r="AI998" s="458"/>
      <c r="AJ998" s="458"/>
      <c r="AK998" s="458"/>
      <c r="AL998" s="458"/>
    </row>
    <row r="999">
      <c r="A999" s="447"/>
      <c r="B999" s="458"/>
      <c r="C999" s="458"/>
      <c r="D999" s="448"/>
      <c r="E999" s="458"/>
      <c r="F999" s="513"/>
      <c r="G999" s="448"/>
      <c r="I999" s="516"/>
      <c r="J999" s="448"/>
      <c r="K999" s="458"/>
      <c r="L999" s="458"/>
      <c r="M999" s="448"/>
      <c r="N999" s="458"/>
      <c r="O999" s="458"/>
      <c r="P999" s="448"/>
      <c r="Q999" s="458"/>
      <c r="R999" s="458"/>
      <c r="S999" s="448"/>
      <c r="T999" s="458"/>
      <c r="U999" s="515"/>
      <c r="V999" s="448"/>
      <c r="W999" s="458"/>
      <c r="X999" s="513"/>
      <c r="Y999" s="448"/>
      <c r="Z999" s="458"/>
      <c r="AA999" s="458"/>
      <c r="AB999" s="458"/>
      <c r="AC999" s="458"/>
      <c r="AD999" s="458"/>
      <c r="AE999" s="458"/>
      <c r="AF999" s="458"/>
      <c r="AG999" s="458"/>
      <c r="AH999" s="458"/>
      <c r="AI999" s="458"/>
      <c r="AJ999" s="458"/>
      <c r="AK999" s="458"/>
      <c r="AL999" s="458"/>
    </row>
    <row r="1000">
      <c r="A1000" s="447"/>
      <c r="B1000" s="458"/>
      <c r="C1000" s="458"/>
      <c r="D1000" s="448"/>
      <c r="F1000" s="517"/>
      <c r="G1000" s="448"/>
      <c r="I1000" s="516"/>
      <c r="J1000" s="448"/>
      <c r="K1000" s="458"/>
      <c r="L1000" s="458"/>
      <c r="M1000" s="448"/>
      <c r="N1000" s="458"/>
      <c r="O1000" s="458"/>
      <c r="P1000" s="448"/>
      <c r="Q1000" s="458"/>
      <c r="R1000" s="458"/>
      <c r="S1000" s="448"/>
      <c r="T1000" s="458"/>
      <c r="U1000" s="515"/>
      <c r="V1000" s="448"/>
      <c r="W1000" s="458"/>
      <c r="X1000" s="513"/>
      <c r="Y1000" s="448"/>
      <c r="Z1000" s="458"/>
      <c r="AA1000" s="458"/>
      <c r="AB1000" s="458"/>
      <c r="AC1000" s="458"/>
      <c r="AD1000" s="458"/>
      <c r="AE1000" s="458"/>
      <c r="AF1000" s="458"/>
      <c r="AG1000" s="458"/>
      <c r="AH1000" s="458"/>
      <c r="AI1000" s="458"/>
      <c r="AJ1000" s="458"/>
      <c r="AK1000" s="458"/>
      <c r="AL1000" s="458"/>
    </row>
    <row r="1001">
      <c r="F1001" s="517"/>
      <c r="I1001" s="516"/>
      <c r="P1001" s="448"/>
      <c r="Q1001" s="458"/>
      <c r="R1001" s="458"/>
      <c r="S1001" s="448"/>
      <c r="T1001" s="458"/>
      <c r="U1001" s="515"/>
      <c r="V1001" s="448"/>
      <c r="W1001" s="458"/>
      <c r="X1001" s="513"/>
      <c r="Y1001" s="448"/>
      <c r="Z1001" s="458"/>
      <c r="AA1001" s="458"/>
      <c r="AB1001" s="458"/>
      <c r="AC1001" s="458"/>
      <c r="AD1001" s="458"/>
      <c r="AE1001" s="458"/>
      <c r="AF1001" s="458"/>
      <c r="AG1001" s="458"/>
      <c r="AH1001" s="458"/>
      <c r="AI1001" s="458"/>
      <c r="AJ1001" s="458"/>
      <c r="AK1001" s="458"/>
      <c r="AL1001" s="458"/>
    </row>
    <row r="1002">
      <c r="F1002" s="517"/>
      <c r="I1002" s="516"/>
      <c r="P1002" s="448"/>
      <c r="Q1002" s="458"/>
      <c r="R1002" s="458"/>
      <c r="S1002" s="448"/>
      <c r="T1002" s="458"/>
      <c r="U1002" s="515"/>
      <c r="V1002" s="448"/>
      <c r="W1002" s="458"/>
      <c r="X1002" s="513"/>
      <c r="Y1002" s="448"/>
      <c r="Z1002" s="458"/>
      <c r="AA1002" s="458"/>
      <c r="AB1002" s="458"/>
      <c r="AC1002" s="458"/>
      <c r="AD1002" s="458"/>
      <c r="AE1002" s="458"/>
      <c r="AF1002" s="458"/>
      <c r="AG1002" s="458"/>
      <c r="AH1002" s="458"/>
      <c r="AI1002" s="458"/>
      <c r="AJ1002" s="458"/>
      <c r="AK1002" s="458"/>
      <c r="AL1002" s="458"/>
    </row>
  </sheetData>
  <mergeCells count="26">
    <mergeCell ref="E2:F2"/>
    <mergeCell ref="H2:I2"/>
    <mergeCell ref="K2:L2"/>
    <mergeCell ref="N2:O2"/>
    <mergeCell ref="Q2:R2"/>
    <mergeCell ref="T2:U2"/>
    <mergeCell ref="W2:X2"/>
    <mergeCell ref="T3:U3"/>
    <mergeCell ref="W3:X3"/>
    <mergeCell ref="B2:C2"/>
    <mergeCell ref="B3:C3"/>
    <mergeCell ref="E3:F3"/>
    <mergeCell ref="H3:I3"/>
    <mergeCell ref="K3:L3"/>
    <mergeCell ref="N3:O3"/>
    <mergeCell ref="Q3:R3"/>
    <mergeCell ref="K16:L16"/>
    <mergeCell ref="K17:L17"/>
    <mergeCell ref="B16:C16"/>
    <mergeCell ref="E16:F16"/>
    <mergeCell ref="H16:I16"/>
    <mergeCell ref="N16:O16"/>
    <mergeCell ref="B17:C17"/>
    <mergeCell ref="E17:F17"/>
    <mergeCell ref="H17:I17"/>
    <mergeCell ref="N17:O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12" t="s">
        <v>295</v>
      </c>
      <c r="B1" s="518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2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12" t="s">
        <v>298</v>
      </c>
      <c r="S1" s="518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2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28"/>
      <c r="B2" s="518"/>
      <c r="C2" s="529"/>
      <c r="D2" s="461"/>
      <c r="E2" s="461"/>
      <c r="F2" s="461"/>
      <c r="G2" s="461"/>
      <c r="H2" s="529"/>
      <c r="I2" s="461"/>
      <c r="J2" s="461"/>
      <c r="K2" s="461"/>
      <c r="L2" s="461"/>
      <c r="M2" s="461"/>
      <c r="N2" s="461"/>
      <c r="O2" s="461"/>
      <c r="P2" s="461"/>
      <c r="Q2" s="526"/>
      <c r="R2" s="528"/>
      <c r="S2" s="518"/>
      <c r="T2" s="529"/>
      <c r="U2" s="461"/>
      <c r="V2" s="461"/>
      <c r="W2" s="461"/>
      <c r="X2" s="461"/>
      <c r="Y2" s="529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29</v>
      </c>
      <c r="B3" s="531"/>
      <c r="C3" s="532">
        <v>2.0</v>
      </c>
      <c r="D3" s="533">
        <v>45.0</v>
      </c>
      <c r="E3" s="533"/>
      <c r="F3" s="533">
        <v>53.0</v>
      </c>
      <c r="G3" s="534">
        <v>0.016435185185185185</v>
      </c>
      <c r="H3" s="535">
        <f t="shared" ref="H3:H6" si="1">D3-F3</f>
        <v>-8</v>
      </c>
      <c r="I3" s="536">
        <f t="shared" ref="I3:I6" si="2">H3/(HOUR(G3)*60+(MINUTE(G3)+((SECOND(G3)/60))))</f>
        <v>-0.338028169</v>
      </c>
      <c r="J3" s="533">
        <v>2.0</v>
      </c>
      <c r="K3" s="533">
        <v>3.0</v>
      </c>
      <c r="L3" s="533">
        <v>1.0</v>
      </c>
      <c r="M3" s="533">
        <v>2.0</v>
      </c>
      <c r="N3" s="533">
        <v>3.0</v>
      </c>
      <c r="O3" s="537"/>
      <c r="P3" s="538"/>
      <c r="Q3" s="527"/>
      <c r="R3" s="530" t="s">
        <v>29</v>
      </c>
      <c r="S3" s="531"/>
      <c r="T3" s="532">
        <v>4.0</v>
      </c>
      <c r="U3" s="533">
        <v>91.0</v>
      </c>
      <c r="V3" s="533">
        <v>1.0</v>
      </c>
      <c r="W3" s="533">
        <v>108.0</v>
      </c>
      <c r="X3" s="534">
        <v>0.034895833333333334</v>
      </c>
      <c r="Y3" s="535">
        <f t="shared" ref="Y3:Y6" si="3">U3-W3</f>
        <v>-17</v>
      </c>
      <c r="Z3" s="536">
        <f t="shared" ref="Z3:Z6" si="4">Y3/(HOUR(X3)*60+(MINUTE(X3)+((SECOND(X3)/60))))</f>
        <v>-0.3383084577</v>
      </c>
      <c r="AA3" s="533">
        <v>8.0</v>
      </c>
      <c r="AB3" s="533">
        <v>4.0</v>
      </c>
      <c r="AC3" s="533">
        <v>1.0</v>
      </c>
      <c r="AD3" s="533"/>
      <c r="AE3" s="533">
        <v>3.0</v>
      </c>
      <c r="AF3" s="537"/>
      <c r="AG3" s="538"/>
      <c r="AH3" s="527"/>
    </row>
    <row r="4">
      <c r="A4" s="539" t="s">
        <v>191</v>
      </c>
      <c r="B4" s="540"/>
      <c r="C4" s="541"/>
      <c r="D4" s="542">
        <v>95.0</v>
      </c>
      <c r="E4" s="542"/>
      <c r="F4" s="542">
        <v>96.0</v>
      </c>
      <c r="G4" s="543">
        <v>0.016435185185185185</v>
      </c>
      <c r="H4" s="544">
        <f t="shared" si="1"/>
        <v>-1</v>
      </c>
      <c r="I4" s="545">
        <f t="shared" si="2"/>
        <v>-0.04225352113</v>
      </c>
      <c r="J4" s="542">
        <v>2.0</v>
      </c>
      <c r="K4" s="542">
        <v>15.0</v>
      </c>
      <c r="L4" s="542">
        <v>3.0</v>
      </c>
      <c r="M4" s="546"/>
      <c r="N4" s="542">
        <v>1.0</v>
      </c>
      <c r="O4" s="547"/>
      <c r="P4" s="548"/>
      <c r="Q4" s="527"/>
      <c r="R4" s="539" t="s">
        <v>191</v>
      </c>
      <c r="S4" s="540"/>
      <c r="T4" s="549"/>
      <c r="U4" s="542">
        <v>185.0</v>
      </c>
      <c r="V4" s="542">
        <v>3.0</v>
      </c>
      <c r="W4" s="542">
        <v>207.0</v>
      </c>
      <c r="X4" s="543">
        <v>0.034895833333333334</v>
      </c>
      <c r="Y4" s="544">
        <f t="shared" si="3"/>
        <v>-22</v>
      </c>
      <c r="Z4" s="545">
        <f t="shared" si="4"/>
        <v>-0.4378109453</v>
      </c>
      <c r="AA4" s="542">
        <v>4.0</v>
      </c>
      <c r="AB4" s="542">
        <v>30.0</v>
      </c>
      <c r="AC4" s="542">
        <v>4.0</v>
      </c>
      <c r="AD4" s="542"/>
      <c r="AE4" s="542">
        <v>4.0</v>
      </c>
      <c r="AF4" s="547"/>
      <c r="AG4" s="548"/>
      <c r="AH4" s="527"/>
    </row>
    <row r="5">
      <c r="A5" s="550" t="s">
        <v>299</v>
      </c>
      <c r="B5" s="540"/>
      <c r="C5" s="551"/>
      <c r="D5" s="552">
        <v>79.0</v>
      </c>
      <c r="E5" s="552"/>
      <c r="F5" s="552">
        <v>85.0</v>
      </c>
      <c r="G5" s="553">
        <v>0.016435185185185185</v>
      </c>
      <c r="H5" s="535">
        <f t="shared" si="1"/>
        <v>-6</v>
      </c>
      <c r="I5" s="554">
        <f t="shared" si="2"/>
        <v>-0.2535211268</v>
      </c>
      <c r="J5" s="552">
        <v>4.0</v>
      </c>
      <c r="K5" s="552">
        <v>11.0</v>
      </c>
      <c r="L5" s="552">
        <v>2.0</v>
      </c>
      <c r="M5" s="552">
        <v>5.0</v>
      </c>
      <c r="N5" s="552">
        <v>4.0</v>
      </c>
      <c r="O5" s="555"/>
      <c r="P5" s="556"/>
      <c r="Q5" s="527"/>
      <c r="R5" s="550" t="s">
        <v>299</v>
      </c>
      <c r="S5" s="540"/>
      <c r="T5" s="557">
        <v>1.0</v>
      </c>
      <c r="U5" s="552">
        <v>164.0</v>
      </c>
      <c r="V5" s="558"/>
      <c r="W5" s="552">
        <v>185.0</v>
      </c>
      <c r="X5" s="553">
        <v>0.034895833333333334</v>
      </c>
      <c r="Y5" s="535">
        <f t="shared" si="3"/>
        <v>-21</v>
      </c>
      <c r="Z5" s="554">
        <f t="shared" si="4"/>
        <v>-0.4179104478</v>
      </c>
      <c r="AA5" s="552">
        <v>6.0</v>
      </c>
      <c r="AB5" s="552">
        <v>20.0</v>
      </c>
      <c r="AC5" s="552">
        <v>4.0</v>
      </c>
      <c r="AD5" s="552">
        <v>3.0</v>
      </c>
      <c r="AE5" s="552">
        <v>2.0</v>
      </c>
      <c r="AF5" s="555"/>
      <c r="AG5" s="556"/>
      <c r="AH5" s="527"/>
    </row>
    <row r="6">
      <c r="A6" s="559" t="s">
        <v>32</v>
      </c>
      <c r="B6" s="518"/>
      <c r="C6" s="549"/>
      <c r="D6" s="542">
        <v>73.0</v>
      </c>
      <c r="E6" s="546"/>
      <c r="F6" s="542">
        <v>100.0</v>
      </c>
      <c r="G6" s="543">
        <v>0.016435185185185185</v>
      </c>
      <c r="H6" s="544">
        <f t="shared" si="1"/>
        <v>-27</v>
      </c>
      <c r="I6" s="545">
        <f t="shared" si="2"/>
        <v>-1.14084507</v>
      </c>
      <c r="J6" s="546"/>
      <c r="K6" s="542">
        <v>9.0</v>
      </c>
      <c r="L6" s="546"/>
      <c r="M6" s="546"/>
      <c r="N6" s="546"/>
      <c r="O6" s="547"/>
      <c r="P6" s="548"/>
      <c r="Q6" s="527"/>
      <c r="R6" s="559" t="s">
        <v>32</v>
      </c>
      <c r="S6" s="518"/>
      <c r="T6" s="560"/>
      <c r="U6" s="542">
        <v>189.0</v>
      </c>
      <c r="V6" s="542"/>
      <c r="W6" s="542">
        <v>215.0</v>
      </c>
      <c r="X6" s="543">
        <v>0.034895833333333334</v>
      </c>
      <c r="Y6" s="544">
        <f t="shared" si="3"/>
        <v>-26</v>
      </c>
      <c r="Z6" s="545">
        <f t="shared" si="4"/>
        <v>-0.5174129353</v>
      </c>
      <c r="AA6" s="542">
        <v>3.0</v>
      </c>
      <c r="AB6" s="542">
        <v>30.0</v>
      </c>
      <c r="AC6" s="542">
        <v>5.0</v>
      </c>
      <c r="AD6" s="542">
        <v>1.0</v>
      </c>
      <c r="AE6" s="542">
        <v>3.0</v>
      </c>
      <c r="AF6" s="547"/>
      <c r="AG6" s="548"/>
      <c r="AH6" s="527"/>
    </row>
    <row r="7">
      <c r="A7" s="561" t="s">
        <v>33</v>
      </c>
      <c r="B7" s="461"/>
      <c r="C7" s="562"/>
      <c r="D7" s="563"/>
      <c r="E7" s="563"/>
      <c r="F7" s="563"/>
      <c r="G7" s="564"/>
      <c r="H7" s="562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33</v>
      </c>
      <c r="S7" s="461"/>
      <c r="T7" s="562"/>
      <c r="U7" s="566"/>
      <c r="V7" s="566"/>
      <c r="W7" s="566"/>
      <c r="X7" s="564"/>
      <c r="Y7" s="562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300</v>
      </c>
      <c r="B8" s="570"/>
      <c r="C8" s="571"/>
      <c r="D8" s="572"/>
      <c r="E8" s="572"/>
      <c r="F8" s="572"/>
      <c r="G8" s="573"/>
      <c r="H8" s="574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301</v>
      </c>
      <c r="S8" s="570"/>
      <c r="T8" s="571"/>
      <c r="U8" s="572"/>
      <c r="V8" s="572"/>
      <c r="W8" s="572"/>
      <c r="X8" s="573"/>
      <c r="Y8" s="574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578" t="s">
        <v>302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79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578" t="s">
        <v>303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79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28"/>
      <c r="B10" s="518"/>
      <c r="C10" s="529"/>
      <c r="D10" s="461"/>
      <c r="E10" s="461"/>
      <c r="F10" s="461"/>
      <c r="G10" s="461"/>
      <c r="H10" s="529"/>
      <c r="I10" s="461"/>
      <c r="J10" s="461"/>
      <c r="K10" s="461"/>
      <c r="L10" s="461"/>
      <c r="M10" s="461"/>
      <c r="N10" s="461"/>
      <c r="O10" s="461"/>
      <c r="P10" s="461"/>
      <c r="Q10" s="526"/>
      <c r="R10" s="528"/>
      <c r="S10" s="518"/>
      <c r="T10" s="529"/>
      <c r="U10" s="461"/>
      <c r="V10" s="461"/>
      <c r="W10" s="461"/>
      <c r="X10" s="461"/>
      <c r="Y10" s="529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29</v>
      </c>
      <c r="B11" s="531"/>
      <c r="C11" s="532">
        <v>3.0</v>
      </c>
      <c r="D11" s="533">
        <v>85.0</v>
      </c>
      <c r="E11" s="533">
        <v>1.0</v>
      </c>
      <c r="F11" s="533">
        <v>67.0</v>
      </c>
      <c r="G11" s="534">
        <v>0.023078703703703702</v>
      </c>
      <c r="H11" s="580">
        <f t="shared" ref="H11:H14" si="5">D11-F11</f>
        <v>18</v>
      </c>
      <c r="I11" s="536">
        <f t="shared" ref="I11:I14" si="6">H11/(HOUR(G11)*60+(MINUTE(G11)+((SECOND(G11)/60))))</f>
        <v>0.5416248746</v>
      </c>
      <c r="J11" s="533">
        <v>3.0</v>
      </c>
      <c r="K11" s="533">
        <v>10.0</v>
      </c>
      <c r="L11" s="533"/>
      <c r="M11" s="581"/>
      <c r="N11" s="533">
        <v>5.0</v>
      </c>
      <c r="O11" s="537"/>
      <c r="P11" s="538"/>
      <c r="Q11" s="527"/>
      <c r="R11" s="530" t="s">
        <v>29</v>
      </c>
      <c r="S11" s="531"/>
      <c r="T11" s="532">
        <v>2.0</v>
      </c>
      <c r="U11" s="533">
        <v>76.0</v>
      </c>
      <c r="V11" s="533">
        <v>1.0</v>
      </c>
      <c r="W11" s="533">
        <v>78.0</v>
      </c>
      <c r="X11" s="534">
        <v>0.02511574074074074</v>
      </c>
      <c r="Y11" s="580">
        <f t="shared" ref="Y11:Y14" si="7">U11-W11</f>
        <v>-2</v>
      </c>
      <c r="Z11" s="536">
        <f t="shared" ref="Z11:Z14" si="8">Y11/(HOUR(X11)*60+(MINUTE(X11)+((SECOND(X11)/60))))</f>
        <v>-0.05529953917</v>
      </c>
      <c r="AA11" s="533">
        <v>6.0</v>
      </c>
      <c r="AB11" s="533">
        <v>9.0</v>
      </c>
      <c r="AC11" s="533"/>
      <c r="AD11" s="581"/>
      <c r="AE11" s="533">
        <v>3.0</v>
      </c>
      <c r="AF11" s="537"/>
      <c r="AG11" s="538"/>
      <c r="AH11" s="527"/>
    </row>
    <row r="12">
      <c r="A12" s="539" t="s">
        <v>191</v>
      </c>
      <c r="B12" s="540"/>
      <c r="C12" s="549"/>
      <c r="D12" s="542">
        <v>113.0</v>
      </c>
      <c r="E12" s="542">
        <v>1.0</v>
      </c>
      <c r="F12" s="542">
        <v>117.0</v>
      </c>
      <c r="G12" s="543">
        <v>0.023078703703703702</v>
      </c>
      <c r="H12" s="582">
        <f t="shared" si="5"/>
        <v>-4</v>
      </c>
      <c r="I12" s="545">
        <f t="shared" si="6"/>
        <v>-0.1203610832</v>
      </c>
      <c r="J12" s="542">
        <v>2.0</v>
      </c>
      <c r="K12" s="542">
        <v>14.0</v>
      </c>
      <c r="L12" s="542">
        <v>2.0</v>
      </c>
      <c r="M12" s="546"/>
      <c r="N12" s="542">
        <v>1.0</v>
      </c>
      <c r="O12" s="547"/>
      <c r="P12" s="548"/>
      <c r="Q12" s="527"/>
      <c r="R12" s="539" t="s">
        <v>191</v>
      </c>
      <c r="S12" s="540"/>
      <c r="T12" s="560">
        <v>1.0</v>
      </c>
      <c r="U12" s="542">
        <v>141.0</v>
      </c>
      <c r="V12" s="542"/>
      <c r="W12" s="542">
        <v>131.0</v>
      </c>
      <c r="X12" s="543">
        <v>0.02511574074074074</v>
      </c>
      <c r="Y12" s="582">
        <f t="shared" si="7"/>
        <v>10</v>
      </c>
      <c r="Z12" s="545">
        <f t="shared" si="8"/>
        <v>0.2764976959</v>
      </c>
      <c r="AA12" s="542">
        <v>5.0</v>
      </c>
      <c r="AB12" s="542">
        <v>20.0</v>
      </c>
      <c r="AC12" s="542">
        <v>3.0</v>
      </c>
      <c r="AD12" s="546"/>
      <c r="AE12" s="542">
        <v>3.0</v>
      </c>
      <c r="AF12" s="547"/>
      <c r="AG12" s="548"/>
      <c r="AH12" s="527"/>
    </row>
    <row r="13">
      <c r="A13" s="550" t="s">
        <v>299</v>
      </c>
      <c r="B13" s="540"/>
      <c r="C13" s="557">
        <v>1.0</v>
      </c>
      <c r="D13" s="552">
        <v>124.0</v>
      </c>
      <c r="E13" s="558"/>
      <c r="F13" s="552">
        <v>107.0</v>
      </c>
      <c r="G13" s="553">
        <v>0.023078703703703702</v>
      </c>
      <c r="H13" s="580">
        <f t="shared" si="5"/>
        <v>17</v>
      </c>
      <c r="I13" s="554">
        <f t="shared" si="6"/>
        <v>0.5115346038</v>
      </c>
      <c r="J13" s="552">
        <v>5.0</v>
      </c>
      <c r="K13" s="552">
        <v>16.0</v>
      </c>
      <c r="L13" s="552">
        <v>6.0</v>
      </c>
      <c r="M13" s="552">
        <v>3.0</v>
      </c>
      <c r="N13" s="552">
        <v>3.0</v>
      </c>
      <c r="O13" s="555"/>
      <c r="P13" s="556"/>
      <c r="Q13" s="527"/>
      <c r="R13" s="550" t="s">
        <v>299</v>
      </c>
      <c r="S13" s="540"/>
      <c r="T13" s="557"/>
      <c r="U13" s="552">
        <v>142.0</v>
      </c>
      <c r="V13" s="552">
        <v>3.0</v>
      </c>
      <c r="W13" s="552">
        <v>128.0</v>
      </c>
      <c r="X13" s="553">
        <v>0.02511574074074074</v>
      </c>
      <c r="Y13" s="580">
        <f t="shared" si="7"/>
        <v>14</v>
      </c>
      <c r="Z13" s="554">
        <f t="shared" si="8"/>
        <v>0.3870967742</v>
      </c>
      <c r="AA13" s="552">
        <v>5.0</v>
      </c>
      <c r="AB13" s="552">
        <v>24.0</v>
      </c>
      <c r="AC13" s="552">
        <v>4.0</v>
      </c>
      <c r="AD13" s="552">
        <v>3.0</v>
      </c>
      <c r="AE13" s="552">
        <v>6.0</v>
      </c>
      <c r="AF13" s="583">
        <v>1.0</v>
      </c>
      <c r="AG13" s="556"/>
      <c r="AH13" s="527"/>
    </row>
    <row r="14">
      <c r="A14" s="559" t="s">
        <v>32</v>
      </c>
      <c r="B14" s="518"/>
      <c r="C14" s="560">
        <v>1.0</v>
      </c>
      <c r="D14" s="542">
        <v>105.0</v>
      </c>
      <c r="E14" s="542"/>
      <c r="F14" s="542">
        <v>121.0</v>
      </c>
      <c r="G14" s="543">
        <v>0.023078703703703702</v>
      </c>
      <c r="H14" s="582">
        <f t="shared" si="5"/>
        <v>-16</v>
      </c>
      <c r="I14" s="545">
        <f t="shared" si="6"/>
        <v>-0.481444333</v>
      </c>
      <c r="J14" s="542">
        <v>1.0</v>
      </c>
      <c r="K14" s="542">
        <v>17.0</v>
      </c>
      <c r="L14" s="542">
        <v>2.0</v>
      </c>
      <c r="M14" s="542">
        <v>2.0</v>
      </c>
      <c r="N14" s="542">
        <v>2.0</v>
      </c>
      <c r="O14" s="547"/>
      <c r="P14" s="584"/>
      <c r="Q14" s="527"/>
      <c r="R14" s="559" t="s">
        <v>32</v>
      </c>
      <c r="S14" s="518"/>
      <c r="T14" s="549"/>
      <c r="U14" s="542">
        <v>137.0</v>
      </c>
      <c r="V14" s="546"/>
      <c r="W14" s="542">
        <v>145.0</v>
      </c>
      <c r="X14" s="543">
        <v>0.02511574074074074</v>
      </c>
      <c r="Y14" s="582">
        <f t="shared" si="7"/>
        <v>-8</v>
      </c>
      <c r="Z14" s="545">
        <f t="shared" si="8"/>
        <v>-0.2211981567</v>
      </c>
      <c r="AA14" s="542">
        <v>2.0</v>
      </c>
      <c r="AB14" s="542">
        <v>20.0</v>
      </c>
      <c r="AC14" s="542">
        <v>5.0</v>
      </c>
      <c r="AD14" s="542">
        <v>3.0</v>
      </c>
      <c r="AE14" s="542">
        <v>4.0</v>
      </c>
      <c r="AF14" s="547"/>
      <c r="AG14" s="584"/>
      <c r="AH14" s="527"/>
    </row>
    <row r="15">
      <c r="A15" s="561" t="s">
        <v>33</v>
      </c>
      <c r="B15" s="461"/>
      <c r="C15" s="562"/>
      <c r="D15" s="566"/>
      <c r="E15" s="566"/>
      <c r="F15" s="566"/>
      <c r="G15" s="564"/>
      <c r="H15" s="566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33</v>
      </c>
      <c r="S15" s="461"/>
      <c r="T15" s="562"/>
      <c r="U15" s="566"/>
      <c r="V15" s="566"/>
      <c r="W15" s="566"/>
      <c r="X15" s="564"/>
      <c r="Y15" s="566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585" t="s">
        <v>156</v>
      </c>
      <c r="B16" s="586"/>
      <c r="C16" s="587"/>
      <c r="D16" s="586"/>
      <c r="E16" s="586"/>
      <c r="F16" s="586"/>
      <c r="G16" s="588"/>
      <c r="H16" s="589"/>
      <c r="I16" s="572"/>
      <c r="J16" s="586"/>
      <c r="K16" s="586"/>
      <c r="L16" s="586"/>
      <c r="M16" s="586"/>
      <c r="N16" s="586"/>
      <c r="O16" s="590"/>
      <c r="P16" s="576"/>
      <c r="Q16" s="591"/>
      <c r="R16" s="585" t="s">
        <v>157</v>
      </c>
      <c r="S16" s="586"/>
      <c r="T16" s="587"/>
      <c r="U16" s="587"/>
      <c r="V16" s="586"/>
      <c r="W16" s="586"/>
      <c r="X16" s="588"/>
      <c r="Y16" s="589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592" t="s">
        <v>304</v>
      </c>
      <c r="B17" s="453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79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592" t="s">
        <v>305</v>
      </c>
      <c r="S17" s="453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79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93"/>
      <c r="B18" s="461"/>
      <c r="C18" s="529"/>
      <c r="D18" s="461"/>
      <c r="E18" s="461"/>
      <c r="F18" s="461"/>
      <c r="G18" s="461"/>
      <c r="H18" s="529"/>
      <c r="I18" s="461"/>
      <c r="J18" s="461"/>
      <c r="K18" s="461"/>
      <c r="L18" s="461"/>
      <c r="M18" s="461"/>
      <c r="N18" s="461"/>
      <c r="O18" s="461"/>
      <c r="P18" s="461"/>
      <c r="Q18" s="526"/>
      <c r="R18" s="593"/>
      <c r="S18" s="461"/>
      <c r="T18" s="529"/>
      <c r="U18" s="461"/>
      <c r="V18" s="461"/>
      <c r="W18" s="461"/>
      <c r="X18" s="461"/>
      <c r="Y18" s="529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29</v>
      </c>
      <c r="B19" s="531"/>
      <c r="C19" s="532">
        <v>3.0</v>
      </c>
      <c r="D19" s="533">
        <v>55.0</v>
      </c>
      <c r="E19" s="533"/>
      <c r="F19" s="533">
        <v>35.0</v>
      </c>
      <c r="G19" s="534">
        <v>0.01238425925925926</v>
      </c>
      <c r="H19" s="535">
        <f t="shared" ref="H19:H23" si="9">D19-F19</f>
        <v>20</v>
      </c>
      <c r="I19" s="536">
        <f t="shared" ref="I19:I23" si="10">H19/(HOUR(G19)*60+(MINUTE(G19)+((SECOND(G19)/60))))</f>
        <v>1.121495327</v>
      </c>
      <c r="J19" s="533">
        <v>6.0</v>
      </c>
      <c r="K19" s="533">
        <v>11.0</v>
      </c>
      <c r="L19" s="533">
        <v>2.0</v>
      </c>
      <c r="M19" s="581"/>
      <c r="N19" s="533">
        <v>3.0</v>
      </c>
      <c r="O19" s="537"/>
      <c r="P19" s="538"/>
      <c r="Q19" s="527"/>
      <c r="R19" s="530" t="s">
        <v>29</v>
      </c>
      <c r="S19" s="531"/>
      <c r="T19" s="532">
        <v>4.0</v>
      </c>
      <c r="U19" s="533">
        <v>30.0</v>
      </c>
      <c r="V19" s="533"/>
      <c r="W19" s="533">
        <v>29.0</v>
      </c>
      <c r="X19" s="534">
        <v>0.006493055555555556</v>
      </c>
      <c r="Y19" s="535">
        <f t="shared" ref="Y19:Y22" si="11">U19-W19</f>
        <v>1</v>
      </c>
      <c r="Z19" s="536">
        <f t="shared" ref="Z19:Z22" si="12">Y19/(HOUR(X19)*60+(MINUTE(X19)+((SECOND(X19)/60))))</f>
        <v>0.1069518717</v>
      </c>
      <c r="AA19" s="533">
        <v>3.0</v>
      </c>
      <c r="AB19" s="533">
        <v>4.0</v>
      </c>
      <c r="AC19" s="533"/>
      <c r="AD19" s="533"/>
      <c r="AE19" s="533">
        <v>1.0</v>
      </c>
      <c r="AF19" s="537"/>
      <c r="AG19" s="538"/>
      <c r="AH19" s="527"/>
    </row>
    <row r="20">
      <c r="A20" s="539" t="s">
        <v>191</v>
      </c>
      <c r="B20" s="540"/>
      <c r="C20" s="549"/>
      <c r="D20" s="542">
        <v>78.0</v>
      </c>
      <c r="E20" s="542"/>
      <c r="F20" s="542">
        <v>60.0</v>
      </c>
      <c r="G20" s="543">
        <v>0.01238425925925926</v>
      </c>
      <c r="H20" s="544">
        <f t="shared" si="9"/>
        <v>18</v>
      </c>
      <c r="I20" s="545">
        <f t="shared" si="10"/>
        <v>1.009345794</v>
      </c>
      <c r="J20" s="542">
        <v>1.0</v>
      </c>
      <c r="K20" s="542">
        <v>16.0</v>
      </c>
      <c r="L20" s="542">
        <v>4.0</v>
      </c>
      <c r="M20" s="542">
        <v>1.0</v>
      </c>
      <c r="N20" s="542">
        <v>2.0</v>
      </c>
      <c r="O20" s="547"/>
      <c r="P20" s="548"/>
      <c r="Q20" s="527"/>
      <c r="R20" s="539" t="s">
        <v>191</v>
      </c>
      <c r="S20" s="540"/>
      <c r="T20" s="560">
        <v>1.0</v>
      </c>
      <c r="U20" s="542">
        <v>46.0</v>
      </c>
      <c r="V20" s="546"/>
      <c r="W20" s="542">
        <v>33.0</v>
      </c>
      <c r="X20" s="543">
        <v>0.006493055555555556</v>
      </c>
      <c r="Y20" s="544">
        <f t="shared" si="11"/>
        <v>13</v>
      </c>
      <c r="Z20" s="545">
        <f t="shared" si="12"/>
        <v>1.390374332</v>
      </c>
      <c r="AA20" s="542">
        <v>3.0</v>
      </c>
      <c r="AB20" s="542">
        <v>7.0</v>
      </c>
      <c r="AC20" s="542">
        <v>2.0</v>
      </c>
      <c r="AD20" s="542">
        <v>5.0</v>
      </c>
      <c r="AE20" s="542">
        <v>2.0</v>
      </c>
      <c r="AF20" s="547"/>
      <c r="AG20" s="548"/>
      <c r="AH20" s="527"/>
    </row>
    <row r="21">
      <c r="A21" s="550" t="s">
        <v>299</v>
      </c>
      <c r="B21" s="540"/>
      <c r="C21" s="557">
        <v>1.0</v>
      </c>
      <c r="D21" s="552">
        <v>71.0</v>
      </c>
      <c r="E21" s="552"/>
      <c r="F21" s="552">
        <v>57.0</v>
      </c>
      <c r="G21" s="553">
        <v>0.01238425925925926</v>
      </c>
      <c r="H21" s="535">
        <f t="shared" si="9"/>
        <v>14</v>
      </c>
      <c r="I21" s="554">
        <f t="shared" si="10"/>
        <v>0.785046729</v>
      </c>
      <c r="J21" s="552">
        <v>4.0</v>
      </c>
      <c r="K21" s="552">
        <v>13.0</v>
      </c>
      <c r="L21" s="552">
        <v>4.0</v>
      </c>
      <c r="M21" s="552"/>
      <c r="N21" s="552">
        <v>1.0</v>
      </c>
      <c r="O21" s="555"/>
      <c r="P21" s="556"/>
      <c r="Q21" s="527"/>
      <c r="R21" s="550" t="s">
        <v>299</v>
      </c>
      <c r="S21" s="540"/>
      <c r="T21" s="557"/>
      <c r="U21" s="552">
        <v>40.0</v>
      </c>
      <c r="V21" s="552">
        <v>2.0</v>
      </c>
      <c r="W21" s="552">
        <v>25.0</v>
      </c>
      <c r="X21" s="553">
        <v>0.006493055555555556</v>
      </c>
      <c r="Y21" s="535">
        <f t="shared" si="11"/>
        <v>15</v>
      </c>
      <c r="Z21" s="554">
        <f t="shared" si="12"/>
        <v>1.604278075</v>
      </c>
      <c r="AA21" s="552">
        <v>3.0</v>
      </c>
      <c r="AB21" s="552">
        <v>5.0</v>
      </c>
      <c r="AC21" s="552">
        <v>2.0</v>
      </c>
      <c r="AD21" s="552"/>
      <c r="AE21" s="552">
        <v>2.0</v>
      </c>
      <c r="AF21" s="555"/>
      <c r="AG21" s="556"/>
      <c r="AH21" s="527"/>
    </row>
    <row r="22">
      <c r="A22" s="559" t="s">
        <v>32</v>
      </c>
      <c r="B22" s="518"/>
      <c r="C22" s="560">
        <v>1.0</v>
      </c>
      <c r="D22" s="542">
        <v>61.0</v>
      </c>
      <c r="E22" s="546"/>
      <c r="F22" s="542">
        <v>69.0</v>
      </c>
      <c r="G22" s="543">
        <v>0.01238425925925926</v>
      </c>
      <c r="H22" s="544">
        <f t="shared" si="9"/>
        <v>-8</v>
      </c>
      <c r="I22" s="545">
        <f t="shared" si="10"/>
        <v>-0.4485981308</v>
      </c>
      <c r="J22" s="542">
        <v>1.0</v>
      </c>
      <c r="K22" s="542">
        <v>11.0</v>
      </c>
      <c r="L22" s="542">
        <v>3.0</v>
      </c>
      <c r="M22" s="542">
        <v>2.0</v>
      </c>
      <c r="N22" s="542">
        <v>1.0</v>
      </c>
      <c r="O22" s="547"/>
      <c r="P22" s="548"/>
      <c r="Q22" s="527"/>
      <c r="R22" s="559" t="s">
        <v>32</v>
      </c>
      <c r="S22" s="518"/>
      <c r="T22" s="549"/>
      <c r="U22" s="542">
        <v>40.0</v>
      </c>
      <c r="V22" s="546"/>
      <c r="W22" s="542">
        <v>27.0</v>
      </c>
      <c r="X22" s="543">
        <v>0.006493055555555556</v>
      </c>
      <c r="Y22" s="544">
        <f t="shared" si="11"/>
        <v>13</v>
      </c>
      <c r="Z22" s="545">
        <f t="shared" si="12"/>
        <v>1.390374332</v>
      </c>
      <c r="AA22" s="546"/>
      <c r="AB22" s="542">
        <v>9.0</v>
      </c>
      <c r="AC22" s="542">
        <v>1.0</v>
      </c>
      <c r="AD22" s="542">
        <v>1.0</v>
      </c>
      <c r="AE22" s="542">
        <v>3.0</v>
      </c>
      <c r="AF22" s="547"/>
      <c r="AG22" s="548"/>
      <c r="AH22" s="527"/>
    </row>
    <row r="23">
      <c r="A23" s="561" t="s">
        <v>33</v>
      </c>
      <c r="B23" s="461"/>
      <c r="C23" s="562"/>
      <c r="D23" s="566"/>
      <c r="E23" s="566"/>
      <c r="F23" s="566"/>
      <c r="G23" s="564"/>
      <c r="H23" s="562">
        <f t="shared" si="9"/>
        <v>0</v>
      </c>
      <c r="I23" s="565" t="str">
        <f t="shared" si="10"/>
        <v>#DIV/0!</v>
      </c>
      <c r="J23" s="566"/>
      <c r="K23" s="566"/>
      <c r="L23" s="566"/>
      <c r="M23" s="566"/>
      <c r="N23" s="566"/>
      <c r="O23" s="567"/>
      <c r="P23" s="568"/>
      <c r="Q23" s="527"/>
      <c r="R23" s="561" t="s">
        <v>33</v>
      </c>
      <c r="S23" s="461"/>
      <c r="T23" s="562"/>
      <c r="U23" s="566"/>
      <c r="V23" s="566"/>
      <c r="W23" s="566"/>
      <c r="X23" s="564"/>
      <c r="Y23" s="562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164</v>
      </c>
      <c r="B24" s="586"/>
      <c r="C24" s="594"/>
      <c r="D24" s="586"/>
      <c r="E24" s="586"/>
      <c r="F24" s="586"/>
      <c r="G24" s="588"/>
      <c r="H24" s="589"/>
      <c r="I24" s="572"/>
      <c r="J24" s="586"/>
      <c r="K24" s="586"/>
      <c r="L24" s="586"/>
      <c r="M24" s="586"/>
      <c r="N24" s="586"/>
      <c r="O24" s="590"/>
      <c r="P24" s="576"/>
      <c r="Q24" s="591"/>
      <c r="R24" s="585" t="s">
        <v>164</v>
      </c>
      <c r="S24" s="586"/>
      <c r="T24" s="594"/>
      <c r="U24" s="586"/>
      <c r="V24" s="586"/>
      <c r="W24" s="586"/>
      <c r="X24" s="588"/>
      <c r="Y24" s="589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595" t="s">
        <v>306</v>
      </c>
      <c r="B25" s="518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79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595" t="s">
        <v>307</v>
      </c>
      <c r="S25" s="518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79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28"/>
      <c r="B26" s="518"/>
      <c r="C26" s="529"/>
      <c r="D26" s="461"/>
      <c r="E26" s="461"/>
      <c r="F26" s="461"/>
      <c r="G26" s="461"/>
      <c r="H26" s="529"/>
      <c r="I26" s="461"/>
      <c r="J26" s="461"/>
      <c r="K26" s="461"/>
      <c r="L26" s="461"/>
      <c r="M26" s="461"/>
      <c r="N26" s="461"/>
      <c r="O26" s="461"/>
      <c r="P26" s="461"/>
      <c r="Q26" s="526"/>
      <c r="R26" s="528"/>
      <c r="S26" s="518"/>
      <c r="T26" s="529"/>
      <c r="U26" s="461"/>
      <c r="V26" s="461"/>
      <c r="W26" s="461"/>
      <c r="X26" s="461"/>
      <c r="Y26" s="529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29</v>
      </c>
      <c r="B27" s="531"/>
      <c r="C27" s="532">
        <v>2.0</v>
      </c>
      <c r="D27" s="533">
        <v>52.0</v>
      </c>
      <c r="E27" s="533"/>
      <c r="F27" s="533">
        <v>35.0</v>
      </c>
      <c r="G27" s="534">
        <v>0.016585648148148148</v>
      </c>
      <c r="H27" s="535">
        <f t="shared" ref="H27:H31" si="13">D27-F27</f>
        <v>17</v>
      </c>
      <c r="I27" s="536">
        <f t="shared" ref="I27:I31" si="14">H27/(HOUR(G27)*60+(MINUTE(G27)+((SECOND(G27)/60))))</f>
        <v>0.7117934403</v>
      </c>
      <c r="J27" s="533">
        <v>1.0</v>
      </c>
      <c r="K27" s="533">
        <v>4.0</v>
      </c>
      <c r="L27" s="581"/>
      <c r="M27" s="581"/>
      <c r="N27" s="533">
        <v>3.0</v>
      </c>
      <c r="O27" s="537"/>
      <c r="P27" s="538"/>
      <c r="Q27" s="527"/>
      <c r="R27" s="530" t="s">
        <v>29</v>
      </c>
      <c r="S27" s="531"/>
      <c r="T27" s="532">
        <v>4.0</v>
      </c>
      <c r="U27" s="533">
        <v>103.0</v>
      </c>
      <c r="V27" s="533"/>
      <c r="W27" s="533">
        <v>125.0</v>
      </c>
      <c r="X27" s="534">
        <v>0.038344907407407404</v>
      </c>
      <c r="Y27" s="535">
        <f t="shared" ref="Y27:Y30" si="15">U27-W27</f>
        <v>-22</v>
      </c>
      <c r="Z27" s="536">
        <f t="shared" ref="Z27:Z30" si="16">Y27/(HOUR(X27)*60+(MINUTE(X27)+((SECOND(X27)/60))))</f>
        <v>-0.3984304256</v>
      </c>
      <c r="AA27" s="533">
        <v>9.0</v>
      </c>
      <c r="AB27" s="533">
        <v>10.0</v>
      </c>
      <c r="AC27" s="533">
        <v>3.0</v>
      </c>
      <c r="AD27" s="581"/>
      <c r="AE27" s="533">
        <v>1.0</v>
      </c>
      <c r="AF27" s="537"/>
      <c r="AG27" s="538"/>
      <c r="AH27" s="527"/>
    </row>
    <row r="28">
      <c r="A28" s="539" t="s">
        <v>191</v>
      </c>
      <c r="B28" s="540"/>
      <c r="C28" s="560">
        <v>1.0</v>
      </c>
      <c r="D28" s="542">
        <v>108.0</v>
      </c>
      <c r="E28" s="546"/>
      <c r="F28" s="542">
        <v>81.0</v>
      </c>
      <c r="G28" s="543">
        <v>0.016585648148148148</v>
      </c>
      <c r="H28" s="544">
        <f t="shared" si="13"/>
        <v>27</v>
      </c>
      <c r="I28" s="545">
        <f t="shared" si="14"/>
        <v>1.130495464</v>
      </c>
      <c r="J28" s="542">
        <v>2.0</v>
      </c>
      <c r="K28" s="542">
        <v>15.0</v>
      </c>
      <c r="L28" s="542">
        <v>4.0</v>
      </c>
      <c r="M28" s="542">
        <v>3.0</v>
      </c>
      <c r="N28" s="542">
        <v>4.0</v>
      </c>
      <c r="O28" s="547"/>
      <c r="P28" s="548"/>
      <c r="Q28" s="527"/>
      <c r="R28" s="539" t="s">
        <v>191</v>
      </c>
      <c r="S28" s="540"/>
      <c r="T28" s="560">
        <v>1.0</v>
      </c>
      <c r="U28" s="542">
        <v>217.0</v>
      </c>
      <c r="V28" s="542">
        <v>3.0</v>
      </c>
      <c r="W28" s="542">
        <v>185.0</v>
      </c>
      <c r="X28" s="543">
        <v>0.038344907407407404</v>
      </c>
      <c r="Y28" s="544">
        <f t="shared" si="15"/>
        <v>32</v>
      </c>
      <c r="Z28" s="545">
        <f t="shared" si="16"/>
        <v>0.5795351645</v>
      </c>
      <c r="AA28" s="542">
        <v>5.0</v>
      </c>
      <c r="AB28" s="542">
        <v>38.0</v>
      </c>
      <c r="AC28" s="542">
        <v>8.0</v>
      </c>
      <c r="AD28" s="542"/>
      <c r="AE28" s="542">
        <v>9.0</v>
      </c>
      <c r="AF28" s="547"/>
      <c r="AG28" s="548"/>
      <c r="AH28" s="527"/>
    </row>
    <row r="29">
      <c r="A29" s="550" t="s">
        <v>299</v>
      </c>
      <c r="B29" s="540"/>
      <c r="C29" s="557">
        <v>1.0</v>
      </c>
      <c r="D29" s="552">
        <v>99.0</v>
      </c>
      <c r="E29" s="552">
        <v>1.0</v>
      </c>
      <c r="F29" s="552">
        <v>74.0</v>
      </c>
      <c r="G29" s="553">
        <v>0.016585648148148148</v>
      </c>
      <c r="H29" s="535">
        <f t="shared" si="13"/>
        <v>25</v>
      </c>
      <c r="I29" s="554">
        <f t="shared" si="14"/>
        <v>1.046755059</v>
      </c>
      <c r="J29" s="552">
        <v>1.0</v>
      </c>
      <c r="K29" s="552">
        <v>16.0</v>
      </c>
      <c r="L29" s="552">
        <v>5.0</v>
      </c>
      <c r="M29" s="558"/>
      <c r="N29" s="552">
        <v>2.0</v>
      </c>
      <c r="O29" s="555"/>
      <c r="P29" s="556"/>
      <c r="Q29" s="527"/>
      <c r="R29" s="550" t="s">
        <v>299</v>
      </c>
      <c r="S29" s="540"/>
      <c r="T29" s="596"/>
      <c r="U29" s="552">
        <v>208.0</v>
      </c>
      <c r="V29" s="552">
        <v>1.0</v>
      </c>
      <c r="W29" s="552">
        <v>150.0</v>
      </c>
      <c r="X29" s="553">
        <v>0.038344907407407404</v>
      </c>
      <c r="Y29" s="535">
        <f t="shared" si="15"/>
        <v>58</v>
      </c>
      <c r="Z29" s="554">
        <f t="shared" si="16"/>
        <v>1.050407486</v>
      </c>
      <c r="AA29" s="552">
        <v>4.0</v>
      </c>
      <c r="AB29" s="552">
        <v>31.0</v>
      </c>
      <c r="AC29" s="552">
        <v>9.0</v>
      </c>
      <c r="AD29" s="552">
        <v>5.0</v>
      </c>
      <c r="AE29" s="552">
        <v>12.0</v>
      </c>
      <c r="AF29" s="555"/>
      <c r="AG29" s="556"/>
      <c r="AH29" s="527"/>
    </row>
    <row r="30">
      <c r="A30" s="559" t="s">
        <v>32</v>
      </c>
      <c r="B30" s="518"/>
      <c r="C30" s="549"/>
      <c r="D30" s="542"/>
      <c r="E30" s="542"/>
      <c r="F30" s="542"/>
      <c r="G30" s="543"/>
      <c r="H30" s="544">
        <f t="shared" si="13"/>
        <v>0</v>
      </c>
      <c r="I30" s="545" t="str">
        <f t="shared" si="14"/>
        <v>#DIV/0!</v>
      </c>
      <c r="J30" s="542"/>
      <c r="K30" s="542"/>
      <c r="L30" s="542"/>
      <c r="M30" s="546"/>
      <c r="N30" s="542"/>
      <c r="O30" s="547"/>
      <c r="P30" s="548"/>
      <c r="Q30" s="527"/>
      <c r="R30" s="559" t="s">
        <v>32</v>
      </c>
      <c r="S30" s="518"/>
      <c r="T30" s="549"/>
      <c r="U30" s="542">
        <v>203.0</v>
      </c>
      <c r="V30" s="542">
        <v>1.0</v>
      </c>
      <c r="W30" s="542">
        <v>187.0</v>
      </c>
      <c r="X30" s="543">
        <v>0.038344907407407404</v>
      </c>
      <c r="Y30" s="544">
        <f t="shared" si="15"/>
        <v>16</v>
      </c>
      <c r="Z30" s="545">
        <f t="shared" si="16"/>
        <v>0.2897675823</v>
      </c>
      <c r="AA30" s="542">
        <v>3.0</v>
      </c>
      <c r="AB30" s="542">
        <v>35.0</v>
      </c>
      <c r="AC30" s="542">
        <v>8.0</v>
      </c>
      <c r="AD30" s="542">
        <v>3.0</v>
      </c>
      <c r="AE30" s="542">
        <v>2.0</v>
      </c>
      <c r="AF30" s="547"/>
      <c r="AG30" s="548"/>
      <c r="AH30" s="527"/>
    </row>
    <row r="31">
      <c r="A31" s="561" t="s">
        <v>33</v>
      </c>
      <c r="B31" s="461"/>
      <c r="C31" s="597">
        <v>1.0</v>
      </c>
      <c r="D31" s="563">
        <v>68.0</v>
      </c>
      <c r="E31" s="566"/>
      <c r="F31" s="563">
        <v>57.0</v>
      </c>
      <c r="G31" s="598">
        <v>0.016585648148148148</v>
      </c>
      <c r="H31" s="562">
        <f t="shared" si="13"/>
        <v>11</v>
      </c>
      <c r="I31" s="565">
        <f t="shared" si="14"/>
        <v>0.4605722261</v>
      </c>
      <c r="J31" s="563">
        <v>2.0</v>
      </c>
      <c r="K31" s="563">
        <v>2.0</v>
      </c>
      <c r="L31" s="563">
        <v>4.0</v>
      </c>
      <c r="M31" s="566"/>
      <c r="N31" s="566"/>
      <c r="O31" s="567"/>
      <c r="P31" s="568"/>
      <c r="Q31" s="527"/>
      <c r="R31" s="561" t="s">
        <v>33</v>
      </c>
      <c r="S31" s="461"/>
      <c r="T31" s="562"/>
      <c r="U31" s="566"/>
      <c r="V31" s="566"/>
      <c r="W31" s="566"/>
      <c r="X31" s="564"/>
      <c r="Y31" s="562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162</v>
      </c>
      <c r="B32" s="586"/>
      <c r="C32" s="587"/>
      <c r="D32" s="586"/>
      <c r="E32" s="586"/>
      <c r="F32" s="586"/>
      <c r="G32" s="588"/>
      <c r="H32" s="589"/>
      <c r="I32" s="572"/>
      <c r="J32" s="586"/>
      <c r="K32" s="586"/>
      <c r="L32" s="586"/>
      <c r="M32" s="586"/>
      <c r="N32" s="586"/>
      <c r="O32" s="590"/>
      <c r="P32" s="576"/>
      <c r="Q32" s="591"/>
      <c r="R32" s="587"/>
      <c r="S32" s="586"/>
      <c r="T32" s="587"/>
      <c r="U32" s="586"/>
      <c r="V32" s="586"/>
      <c r="W32" s="586"/>
      <c r="X32" s="588"/>
      <c r="Y32" s="589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599" t="s">
        <v>308</v>
      </c>
      <c r="B33" s="453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79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599" t="s">
        <v>309</v>
      </c>
      <c r="S33" s="453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79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93"/>
      <c r="B34" s="461"/>
      <c r="C34" s="529"/>
      <c r="D34" s="461"/>
      <c r="E34" s="461"/>
      <c r="F34" s="461"/>
      <c r="G34" s="461"/>
      <c r="H34" s="529"/>
      <c r="I34" s="461"/>
      <c r="J34" s="461"/>
      <c r="K34" s="461"/>
      <c r="L34" s="461"/>
      <c r="M34" s="461"/>
      <c r="N34" s="461"/>
      <c r="O34" s="461"/>
      <c r="P34" s="461"/>
      <c r="Q34" s="526"/>
      <c r="R34" s="593"/>
      <c r="S34" s="461"/>
      <c r="T34" s="529"/>
      <c r="U34" s="461"/>
      <c r="V34" s="461"/>
      <c r="W34" s="461"/>
      <c r="X34" s="461"/>
      <c r="Y34" s="529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29</v>
      </c>
      <c r="B35" s="531"/>
      <c r="C35" s="532">
        <v>4.0</v>
      </c>
      <c r="D35" s="533">
        <v>11.0</v>
      </c>
      <c r="E35" s="533"/>
      <c r="F35" s="533">
        <v>22.0</v>
      </c>
      <c r="G35" s="534">
        <v>0.007928240740740741</v>
      </c>
      <c r="H35" s="535">
        <f t="shared" ref="H35:H38" si="17">D35-F35</f>
        <v>-11</v>
      </c>
      <c r="I35" s="536">
        <f t="shared" ref="I35:I38" si="18">H35/(HOUR(G35)*60+(MINUTE(G35)+((SECOND(G35)/60))))</f>
        <v>-0.9635036496</v>
      </c>
      <c r="J35" s="533">
        <v>1.0</v>
      </c>
      <c r="K35" s="533"/>
      <c r="L35" s="533"/>
      <c r="M35" s="533"/>
      <c r="N35" s="533"/>
      <c r="O35" s="537"/>
      <c r="P35" s="538"/>
      <c r="Q35" s="527"/>
      <c r="R35" s="530" t="s">
        <v>29</v>
      </c>
      <c r="S35" s="531"/>
      <c r="T35" s="532">
        <v>4.0</v>
      </c>
      <c r="U35" s="533">
        <v>60.0</v>
      </c>
      <c r="V35" s="533">
        <v>1.0</v>
      </c>
      <c r="W35" s="533">
        <v>70.0</v>
      </c>
      <c r="X35" s="534">
        <v>0.025416666666666667</v>
      </c>
      <c r="Y35" s="535">
        <f t="shared" ref="Y35:Y38" si="19">U35-W35</f>
        <v>-10</v>
      </c>
      <c r="Z35" s="536">
        <f t="shared" ref="Z35:Z38" si="20">Y35/(HOUR(X35)*60+(MINUTE(X35)+((SECOND(X35)/60))))</f>
        <v>-0.2732240437</v>
      </c>
      <c r="AA35" s="533">
        <v>7.0</v>
      </c>
      <c r="AB35" s="533">
        <v>1.0</v>
      </c>
      <c r="AC35" s="533"/>
      <c r="AD35" s="581"/>
      <c r="AE35" s="533"/>
      <c r="AF35" s="537"/>
      <c r="AG35" s="538"/>
      <c r="AH35" s="527"/>
    </row>
    <row r="36">
      <c r="A36" s="539" t="s">
        <v>191</v>
      </c>
      <c r="B36" s="540"/>
      <c r="C36" s="560">
        <v>1.0</v>
      </c>
      <c r="D36" s="542">
        <v>70.0</v>
      </c>
      <c r="E36" s="542">
        <v>1.0</v>
      </c>
      <c r="F36" s="542">
        <v>37.0</v>
      </c>
      <c r="G36" s="543">
        <v>0.007928240740740741</v>
      </c>
      <c r="H36" s="544">
        <f t="shared" si="17"/>
        <v>33</v>
      </c>
      <c r="I36" s="545">
        <f t="shared" si="18"/>
        <v>2.890510949</v>
      </c>
      <c r="J36" s="542">
        <v>3.0</v>
      </c>
      <c r="K36" s="542">
        <v>13.0</v>
      </c>
      <c r="L36" s="542">
        <v>2.0</v>
      </c>
      <c r="M36" s="542">
        <v>8.0</v>
      </c>
      <c r="N36" s="542">
        <v>6.0</v>
      </c>
      <c r="O36" s="600">
        <v>2.0</v>
      </c>
      <c r="P36" s="548"/>
      <c r="Q36" s="527"/>
      <c r="R36" s="539" t="s">
        <v>191</v>
      </c>
      <c r="S36" s="540"/>
      <c r="T36" s="560">
        <v>1.0</v>
      </c>
      <c r="U36" s="542">
        <v>160.0</v>
      </c>
      <c r="V36" s="546"/>
      <c r="W36" s="542">
        <v>146.0</v>
      </c>
      <c r="X36" s="543">
        <v>0.025416666666666667</v>
      </c>
      <c r="Y36" s="544">
        <f t="shared" si="19"/>
        <v>14</v>
      </c>
      <c r="Z36" s="545">
        <f t="shared" si="20"/>
        <v>0.3825136612</v>
      </c>
      <c r="AA36" s="542">
        <v>5.0</v>
      </c>
      <c r="AB36" s="542">
        <v>27.0</v>
      </c>
      <c r="AC36" s="542">
        <v>3.0</v>
      </c>
      <c r="AD36" s="542">
        <v>2.0</v>
      </c>
      <c r="AE36" s="542"/>
      <c r="AF36" s="547"/>
      <c r="AG36" s="548"/>
      <c r="AH36" s="527"/>
    </row>
    <row r="37">
      <c r="A37" s="550" t="s">
        <v>299</v>
      </c>
      <c r="B37" s="540"/>
      <c r="C37" s="596"/>
      <c r="D37" s="552">
        <v>58.0</v>
      </c>
      <c r="E37" s="552"/>
      <c r="F37" s="552">
        <v>36.0</v>
      </c>
      <c r="G37" s="553">
        <v>0.007928240740740741</v>
      </c>
      <c r="H37" s="535">
        <f t="shared" si="17"/>
        <v>22</v>
      </c>
      <c r="I37" s="554">
        <f t="shared" si="18"/>
        <v>1.927007299</v>
      </c>
      <c r="J37" s="552">
        <v>2.0</v>
      </c>
      <c r="K37" s="552">
        <v>9.0</v>
      </c>
      <c r="L37" s="552">
        <v>3.0</v>
      </c>
      <c r="M37" s="558"/>
      <c r="N37" s="552">
        <v>2.0</v>
      </c>
      <c r="O37" s="555"/>
      <c r="P37" s="556"/>
      <c r="Q37" s="527"/>
      <c r="R37" s="550" t="s">
        <v>299</v>
      </c>
      <c r="S37" s="540"/>
      <c r="T37" s="557"/>
      <c r="U37" s="552">
        <v>169.0</v>
      </c>
      <c r="V37" s="552">
        <v>2.0</v>
      </c>
      <c r="W37" s="552">
        <v>135.0</v>
      </c>
      <c r="X37" s="553">
        <v>0.025416666666666667</v>
      </c>
      <c r="Y37" s="535">
        <f t="shared" si="19"/>
        <v>34</v>
      </c>
      <c r="Z37" s="554">
        <f t="shared" si="20"/>
        <v>0.9289617486</v>
      </c>
      <c r="AA37" s="552">
        <v>3.0</v>
      </c>
      <c r="AB37" s="552">
        <v>31.0</v>
      </c>
      <c r="AC37" s="552">
        <v>12.0</v>
      </c>
      <c r="AD37" s="552">
        <v>3.0</v>
      </c>
      <c r="AE37" s="552">
        <v>8.0</v>
      </c>
      <c r="AF37" s="583"/>
      <c r="AG37" s="556"/>
      <c r="AH37" s="527"/>
    </row>
    <row r="38">
      <c r="A38" s="559" t="s">
        <v>32</v>
      </c>
      <c r="B38" s="518"/>
      <c r="C38" s="549"/>
      <c r="D38" s="542">
        <v>51.0</v>
      </c>
      <c r="E38" s="542"/>
      <c r="F38" s="542">
        <v>40.0</v>
      </c>
      <c r="G38" s="543">
        <v>0.007928240740740741</v>
      </c>
      <c r="H38" s="544">
        <f t="shared" si="17"/>
        <v>11</v>
      </c>
      <c r="I38" s="545">
        <f t="shared" si="18"/>
        <v>0.9635036496</v>
      </c>
      <c r="J38" s="542">
        <v>2.0</v>
      </c>
      <c r="K38" s="542">
        <v>10.0</v>
      </c>
      <c r="L38" s="542">
        <v>5.0</v>
      </c>
      <c r="M38" s="542">
        <v>2.0</v>
      </c>
      <c r="N38" s="542">
        <v>1.0</v>
      </c>
      <c r="O38" s="600">
        <v>1.0</v>
      </c>
      <c r="P38" s="601"/>
      <c r="Q38" s="527"/>
      <c r="R38" s="559" t="s">
        <v>32</v>
      </c>
      <c r="S38" s="518"/>
      <c r="T38" s="549"/>
      <c r="U38" s="542">
        <v>139.0</v>
      </c>
      <c r="V38" s="542">
        <v>1.0</v>
      </c>
      <c r="W38" s="542">
        <v>152.0</v>
      </c>
      <c r="X38" s="543">
        <v>0.025416666666666667</v>
      </c>
      <c r="Y38" s="544">
        <f t="shared" si="19"/>
        <v>-13</v>
      </c>
      <c r="Z38" s="545">
        <f t="shared" si="20"/>
        <v>-0.3551912568</v>
      </c>
      <c r="AA38" s="542">
        <v>3.0</v>
      </c>
      <c r="AB38" s="542">
        <v>22.0</v>
      </c>
      <c r="AC38" s="542">
        <v>3.0</v>
      </c>
      <c r="AD38" s="542">
        <v>2.0</v>
      </c>
      <c r="AE38" s="542">
        <v>3.0</v>
      </c>
      <c r="AF38" s="547"/>
      <c r="AG38" s="548"/>
      <c r="AH38" s="527"/>
    </row>
    <row r="39">
      <c r="A39" s="561" t="s">
        <v>33</v>
      </c>
      <c r="B39" s="461"/>
      <c r="C39" s="562"/>
      <c r="D39" s="566"/>
      <c r="E39" s="566"/>
      <c r="F39" s="566"/>
      <c r="G39" s="564"/>
      <c r="H39" s="562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33</v>
      </c>
      <c r="S39" s="461"/>
      <c r="T39" s="562"/>
      <c r="U39" s="566"/>
      <c r="V39" s="566"/>
      <c r="W39" s="566"/>
      <c r="X39" s="564"/>
      <c r="Y39" s="562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602" t="s">
        <v>167</v>
      </c>
      <c r="B40" s="586"/>
      <c r="C40" s="587"/>
      <c r="D40" s="586"/>
      <c r="E40" s="586"/>
      <c r="F40" s="586"/>
      <c r="G40" s="588"/>
      <c r="H40" s="589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169</v>
      </c>
      <c r="S40" s="586"/>
      <c r="T40" s="587"/>
      <c r="U40" s="586"/>
      <c r="V40" s="586"/>
      <c r="W40" s="586"/>
      <c r="X40" s="588"/>
      <c r="Y40" s="589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603" t="s">
        <v>310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79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603" t="s">
        <v>311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79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93"/>
      <c r="B42" s="461"/>
      <c r="C42" s="529"/>
      <c r="D42" s="461"/>
      <c r="E42" s="461"/>
      <c r="F42" s="461"/>
      <c r="G42" s="461"/>
      <c r="H42" s="529"/>
      <c r="I42" s="461"/>
      <c r="J42" s="461"/>
      <c r="K42" s="461"/>
      <c r="L42" s="461"/>
      <c r="M42" s="461"/>
      <c r="N42" s="461"/>
      <c r="O42" s="461"/>
      <c r="P42" s="461"/>
      <c r="Q42" s="526"/>
      <c r="R42" s="593"/>
      <c r="S42" s="461"/>
      <c r="T42" s="529"/>
      <c r="U42" s="461"/>
      <c r="V42" s="461"/>
      <c r="W42" s="461"/>
      <c r="X42" s="461"/>
      <c r="Y42" s="529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29</v>
      </c>
      <c r="B43" s="531"/>
      <c r="C43" s="532"/>
      <c r="D43" s="533">
        <v>13.0</v>
      </c>
      <c r="E43" s="533"/>
      <c r="F43" s="533">
        <v>33.0</v>
      </c>
      <c r="G43" s="534">
        <v>0.006111111111111111</v>
      </c>
      <c r="H43" s="535">
        <f t="shared" ref="H43:H46" si="21">D43-F43</f>
        <v>-20</v>
      </c>
      <c r="I43" s="536">
        <f t="shared" ref="I43:I46" si="22">H43/(HOUR(G43)*60+(MINUTE(G43)+((SECOND(G43)/60))))</f>
        <v>-2.272727273</v>
      </c>
      <c r="J43" s="533">
        <v>1.0</v>
      </c>
      <c r="K43" s="533">
        <v>1.0</v>
      </c>
      <c r="L43" s="533">
        <v>1.0</v>
      </c>
      <c r="M43" s="581"/>
      <c r="N43" s="533"/>
      <c r="O43" s="537"/>
      <c r="P43" s="538"/>
      <c r="Q43" s="527"/>
      <c r="R43" s="530" t="s">
        <v>29</v>
      </c>
      <c r="S43" s="531"/>
      <c r="T43" s="532">
        <v>4.0</v>
      </c>
      <c r="U43" s="533">
        <v>60.0</v>
      </c>
      <c r="V43" s="533"/>
      <c r="W43" s="533">
        <v>56.0</v>
      </c>
      <c r="X43" s="534">
        <v>0.01615740740740741</v>
      </c>
      <c r="Y43" s="535">
        <f t="shared" ref="Y43:Y45" si="23">U43-W43</f>
        <v>4</v>
      </c>
      <c r="Z43" s="536">
        <f t="shared" ref="Z43:Z45" si="24">Y43/(HOUR(X43)*60+(MINUTE(X43)+((SECOND(X43)/60))))</f>
        <v>0.1719197708</v>
      </c>
      <c r="AA43" s="533">
        <v>3.0</v>
      </c>
      <c r="AB43" s="533">
        <v>7.0</v>
      </c>
      <c r="AC43" s="533">
        <v>2.0</v>
      </c>
      <c r="AD43" s="533"/>
      <c r="AE43" s="533">
        <v>1.0</v>
      </c>
      <c r="AF43" s="537"/>
      <c r="AG43" s="538"/>
      <c r="AH43" s="527"/>
    </row>
    <row r="44">
      <c r="A44" s="539" t="s">
        <v>191</v>
      </c>
      <c r="B44" s="540"/>
      <c r="C44" s="560"/>
      <c r="D44" s="542">
        <v>28.0</v>
      </c>
      <c r="E44" s="542"/>
      <c r="F44" s="542">
        <v>44.0</v>
      </c>
      <c r="G44" s="543">
        <v>0.006111111111111111</v>
      </c>
      <c r="H44" s="544">
        <f t="shared" si="21"/>
        <v>-16</v>
      </c>
      <c r="I44" s="545">
        <f t="shared" si="22"/>
        <v>-1.818181818</v>
      </c>
      <c r="J44" s="542"/>
      <c r="K44" s="542">
        <v>1.0</v>
      </c>
      <c r="L44" s="542"/>
      <c r="M44" s="546"/>
      <c r="N44" s="546"/>
      <c r="O44" s="547"/>
      <c r="P44" s="548"/>
      <c r="Q44" s="527"/>
      <c r="R44" s="539" t="s">
        <v>191</v>
      </c>
      <c r="S44" s="540"/>
      <c r="T44" s="560">
        <v>1.0</v>
      </c>
      <c r="U44" s="542">
        <v>95.0</v>
      </c>
      <c r="V44" s="542"/>
      <c r="W44" s="542">
        <v>89.0</v>
      </c>
      <c r="X44" s="543">
        <v>0.01615740740740741</v>
      </c>
      <c r="Y44" s="544">
        <f t="shared" si="23"/>
        <v>6</v>
      </c>
      <c r="Z44" s="545">
        <f t="shared" si="24"/>
        <v>0.2578796562</v>
      </c>
      <c r="AA44" s="542">
        <v>2.0</v>
      </c>
      <c r="AB44" s="542">
        <v>15.0</v>
      </c>
      <c r="AC44" s="542">
        <v>4.0</v>
      </c>
      <c r="AD44" s="542">
        <v>1.0</v>
      </c>
      <c r="AE44" s="542">
        <v>2.0</v>
      </c>
      <c r="AF44" s="547"/>
      <c r="AG44" s="548"/>
      <c r="AH44" s="527"/>
    </row>
    <row r="45">
      <c r="A45" s="550" t="s">
        <v>299</v>
      </c>
      <c r="B45" s="540"/>
      <c r="C45" s="557"/>
      <c r="D45" s="552">
        <v>24.0</v>
      </c>
      <c r="E45" s="552">
        <v>2.0</v>
      </c>
      <c r="F45" s="552">
        <v>39.0</v>
      </c>
      <c r="G45" s="553">
        <v>0.006111111111111111</v>
      </c>
      <c r="H45" s="535">
        <f t="shared" si="21"/>
        <v>-15</v>
      </c>
      <c r="I45" s="554">
        <f t="shared" si="22"/>
        <v>-1.704545455</v>
      </c>
      <c r="J45" s="552">
        <v>1.0</v>
      </c>
      <c r="K45" s="552">
        <v>1.0</v>
      </c>
      <c r="L45" s="552"/>
      <c r="M45" s="558"/>
      <c r="N45" s="552"/>
      <c r="O45" s="555"/>
      <c r="P45" s="556"/>
      <c r="Q45" s="527"/>
      <c r="R45" s="550" t="s">
        <v>299</v>
      </c>
      <c r="S45" s="540"/>
      <c r="T45" s="596"/>
      <c r="U45" s="552">
        <v>95.0</v>
      </c>
      <c r="V45" s="558"/>
      <c r="W45" s="552">
        <v>88.0</v>
      </c>
      <c r="X45" s="553">
        <v>0.01615740740740741</v>
      </c>
      <c r="Y45" s="535">
        <f t="shared" si="23"/>
        <v>7</v>
      </c>
      <c r="Z45" s="554">
        <f t="shared" si="24"/>
        <v>0.3008595989</v>
      </c>
      <c r="AA45" s="552">
        <v>2.0</v>
      </c>
      <c r="AB45" s="552">
        <v>16.0</v>
      </c>
      <c r="AC45" s="552">
        <v>5.0</v>
      </c>
      <c r="AD45" s="558"/>
      <c r="AE45" s="558"/>
      <c r="AF45" s="555"/>
      <c r="AG45" s="556"/>
      <c r="AH45" s="527"/>
    </row>
    <row r="46">
      <c r="A46" s="559" t="s">
        <v>32</v>
      </c>
      <c r="B46" s="518"/>
      <c r="C46" s="560"/>
      <c r="D46" s="542">
        <v>30.0</v>
      </c>
      <c r="E46" s="542"/>
      <c r="F46" s="542">
        <v>37.0</v>
      </c>
      <c r="G46" s="543">
        <v>0.006111111111111111</v>
      </c>
      <c r="H46" s="544">
        <f t="shared" si="21"/>
        <v>-7</v>
      </c>
      <c r="I46" s="545">
        <f t="shared" si="22"/>
        <v>-0.7954545455</v>
      </c>
      <c r="J46" s="542">
        <v>1.0</v>
      </c>
      <c r="K46" s="542">
        <v>2.0</v>
      </c>
      <c r="L46" s="542">
        <v>1.0</v>
      </c>
      <c r="M46" s="546"/>
      <c r="N46" s="542"/>
      <c r="O46" s="547"/>
      <c r="P46" s="548"/>
      <c r="Q46" s="527"/>
      <c r="R46" s="559" t="s">
        <v>32</v>
      </c>
      <c r="S46" s="518"/>
      <c r="T46" s="549"/>
      <c r="U46" s="542"/>
      <c r="V46" s="546"/>
      <c r="W46" s="542"/>
      <c r="X46" s="543"/>
      <c r="Y46" s="544"/>
      <c r="Z46" s="545"/>
      <c r="AA46" s="542"/>
      <c r="AB46" s="542"/>
      <c r="AC46" s="542"/>
      <c r="AD46" s="542"/>
      <c r="AE46" s="542"/>
      <c r="AF46" s="547"/>
      <c r="AG46" s="548"/>
      <c r="AH46" s="527"/>
    </row>
    <row r="47">
      <c r="A47" s="561" t="s">
        <v>33</v>
      </c>
      <c r="B47" s="461"/>
      <c r="C47" s="562"/>
      <c r="D47" s="566"/>
      <c r="E47" s="566"/>
      <c r="F47" s="566"/>
      <c r="G47" s="564"/>
      <c r="H47" s="562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33</v>
      </c>
      <c r="S47" s="461"/>
      <c r="T47" s="562"/>
      <c r="U47" s="563">
        <v>77.0</v>
      </c>
      <c r="V47" s="566"/>
      <c r="W47" s="563">
        <v>81.0</v>
      </c>
      <c r="X47" s="598">
        <v>0.01615740740740741</v>
      </c>
      <c r="Y47" s="562">
        <f>U47-W47</f>
        <v>-4</v>
      </c>
      <c r="Z47" s="565">
        <f>Y47/(HOUR(X47)*60+(MINUTE(X47)+((SECOND(X47)/60))))</f>
        <v>-0.1719197708</v>
      </c>
      <c r="AA47" s="563">
        <v>2.0</v>
      </c>
      <c r="AB47" s="563">
        <v>8.0</v>
      </c>
      <c r="AC47" s="563">
        <v>2.0</v>
      </c>
      <c r="AD47" s="563">
        <v>1.0</v>
      </c>
      <c r="AE47" s="563">
        <v>1.0</v>
      </c>
      <c r="AF47" s="567"/>
      <c r="AG47" s="568"/>
      <c r="AH47" s="527"/>
    </row>
    <row r="48">
      <c r="A48" s="602" t="s">
        <v>173</v>
      </c>
      <c r="B48" s="586"/>
      <c r="C48" s="604"/>
      <c r="D48" s="586"/>
      <c r="E48" s="586"/>
      <c r="F48" s="586"/>
      <c r="G48" s="588"/>
      <c r="H48" s="589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174</v>
      </c>
      <c r="S48" s="586"/>
      <c r="T48" s="604"/>
      <c r="U48" s="586"/>
      <c r="V48" s="586"/>
      <c r="W48" s="586"/>
      <c r="X48" s="588"/>
      <c r="Y48" s="589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605" t="s">
        <v>312</v>
      </c>
      <c r="B49" s="453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79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605" t="s">
        <v>313</v>
      </c>
      <c r="S49" s="453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79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 ht="27.75" customHeight="1">
      <c r="A50" s="593"/>
      <c r="B50" s="461"/>
      <c r="C50" s="529"/>
      <c r="D50" s="461"/>
      <c r="E50" s="461"/>
      <c r="F50" s="461"/>
      <c r="G50" s="461"/>
      <c r="H50" s="529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529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29</v>
      </c>
      <c r="B51" s="531"/>
      <c r="C51" s="532">
        <v>4.0</v>
      </c>
      <c r="D51" s="533">
        <v>70.0</v>
      </c>
      <c r="E51" s="533">
        <v>0.0</v>
      </c>
      <c r="F51" s="533">
        <v>90.0</v>
      </c>
      <c r="G51" s="534">
        <v>0.025636574074074076</v>
      </c>
      <c r="H51" s="535">
        <f t="shared" ref="H51:H55" si="25">D51-F51</f>
        <v>-20</v>
      </c>
      <c r="I51" s="536">
        <f t="shared" ref="I51:I55" si="26">H51/(HOUR(G51)*60+(MINUTE(G51)+((SECOND(G51)/60))))</f>
        <v>-0.5417607223</v>
      </c>
      <c r="J51" s="533">
        <v>7.0</v>
      </c>
      <c r="K51" s="533">
        <v>5.0</v>
      </c>
      <c r="L51" s="533">
        <v>1.0</v>
      </c>
      <c r="M51" s="581"/>
      <c r="N51" s="533">
        <v>2.0</v>
      </c>
      <c r="O51" s="537"/>
      <c r="P51" s="538"/>
      <c r="Q51" s="527"/>
      <c r="R51" s="530" t="s">
        <v>29</v>
      </c>
      <c r="S51" s="531"/>
      <c r="T51" s="532"/>
      <c r="U51" s="533">
        <v>29.0</v>
      </c>
      <c r="V51" s="533">
        <v>1.0</v>
      </c>
      <c r="W51" s="533">
        <v>36.0</v>
      </c>
      <c r="X51" s="534">
        <v>0.0052199074074074075</v>
      </c>
      <c r="Y51" s="535">
        <f t="shared" ref="Y51:Y55" si="27">U51-W51</f>
        <v>-7</v>
      </c>
      <c r="Z51" s="536">
        <f t="shared" ref="Z51:Z55" si="28">Y51/(HOUR(X51)*60+(MINUTE(X51)+((SECOND(X51)/60))))</f>
        <v>-0.9312638581</v>
      </c>
      <c r="AA51" s="533"/>
      <c r="AB51" s="533">
        <v>5.0</v>
      </c>
      <c r="AC51" s="533">
        <v>1.0</v>
      </c>
      <c r="AD51" s="533">
        <v>2.0</v>
      </c>
      <c r="AE51" s="533">
        <v>1.0</v>
      </c>
      <c r="AF51" s="537"/>
      <c r="AG51" s="538"/>
      <c r="AH51" s="527"/>
    </row>
    <row r="52">
      <c r="A52" s="539" t="s">
        <v>191</v>
      </c>
      <c r="B52" s="540"/>
      <c r="C52" s="560">
        <v>1.0</v>
      </c>
      <c r="D52" s="542">
        <v>167.0</v>
      </c>
      <c r="E52" s="542">
        <v>1.0</v>
      </c>
      <c r="F52" s="542">
        <v>141.0</v>
      </c>
      <c r="G52" s="543">
        <v>0.025636574074074076</v>
      </c>
      <c r="H52" s="544">
        <f t="shared" si="25"/>
        <v>26</v>
      </c>
      <c r="I52" s="545">
        <f t="shared" si="26"/>
        <v>0.7042889391</v>
      </c>
      <c r="J52" s="542">
        <v>8.0</v>
      </c>
      <c r="K52" s="542">
        <v>26.0</v>
      </c>
      <c r="L52" s="542">
        <v>7.0</v>
      </c>
      <c r="M52" s="546"/>
      <c r="N52" s="542">
        <v>3.0</v>
      </c>
      <c r="O52" s="547"/>
      <c r="P52" s="548"/>
      <c r="Q52" s="527"/>
      <c r="R52" s="539" t="s">
        <v>191</v>
      </c>
      <c r="S52" s="540"/>
      <c r="T52" s="560"/>
      <c r="U52" s="542">
        <v>46.0</v>
      </c>
      <c r="V52" s="542"/>
      <c r="W52" s="542">
        <v>60.0</v>
      </c>
      <c r="X52" s="543">
        <v>0.0052199074074074075</v>
      </c>
      <c r="Y52" s="544">
        <f t="shared" si="27"/>
        <v>-14</v>
      </c>
      <c r="Z52" s="545">
        <f t="shared" si="28"/>
        <v>-1.862527716</v>
      </c>
      <c r="AA52" s="542">
        <v>2.0</v>
      </c>
      <c r="AB52" s="542">
        <v>5.0</v>
      </c>
      <c r="AC52" s="542">
        <v>1.0</v>
      </c>
      <c r="AD52" s="546"/>
      <c r="AE52" s="542">
        <v>1.0</v>
      </c>
      <c r="AF52" s="547"/>
      <c r="AG52" s="548"/>
      <c r="AH52" s="527"/>
    </row>
    <row r="53">
      <c r="A53" s="550" t="s">
        <v>299</v>
      </c>
      <c r="B53" s="540"/>
      <c r="C53" s="557"/>
      <c r="D53" s="552">
        <v>110.0</v>
      </c>
      <c r="E53" s="558"/>
      <c r="F53" s="552">
        <v>109.0</v>
      </c>
      <c r="G53" s="553">
        <v>0.025636574074074076</v>
      </c>
      <c r="H53" s="535">
        <f t="shared" si="25"/>
        <v>1</v>
      </c>
      <c r="I53" s="554">
        <f t="shared" si="26"/>
        <v>0.02708803612</v>
      </c>
      <c r="J53" s="552">
        <v>6.0</v>
      </c>
      <c r="K53" s="552">
        <v>14.0</v>
      </c>
      <c r="L53" s="552">
        <v>3.0</v>
      </c>
      <c r="M53" s="558"/>
      <c r="N53" s="552">
        <v>3.0</v>
      </c>
      <c r="O53" s="555"/>
      <c r="P53" s="556"/>
      <c r="Q53" s="527"/>
      <c r="R53" s="550" t="s">
        <v>299</v>
      </c>
      <c r="S53" s="540"/>
      <c r="T53" s="596"/>
      <c r="U53" s="552">
        <v>51.0</v>
      </c>
      <c r="V53" s="558"/>
      <c r="W53" s="552">
        <v>50.0</v>
      </c>
      <c r="X53" s="553">
        <v>0.0052199074074074075</v>
      </c>
      <c r="Y53" s="535">
        <f t="shared" si="27"/>
        <v>1</v>
      </c>
      <c r="Z53" s="554">
        <f t="shared" si="28"/>
        <v>0.133037694</v>
      </c>
      <c r="AA53" s="552">
        <v>4.0</v>
      </c>
      <c r="AB53" s="552">
        <v>11.0</v>
      </c>
      <c r="AC53" s="552">
        <v>2.0</v>
      </c>
      <c r="AD53" s="558"/>
      <c r="AE53" s="552">
        <v>1.0</v>
      </c>
      <c r="AF53" s="555"/>
      <c r="AG53" s="556"/>
      <c r="AH53" s="527"/>
    </row>
    <row r="54">
      <c r="A54" s="559" t="s">
        <v>32</v>
      </c>
      <c r="B54" s="518"/>
      <c r="C54" s="549"/>
      <c r="D54" s="542">
        <v>143.0</v>
      </c>
      <c r="E54" s="546"/>
      <c r="F54" s="542">
        <v>133.0</v>
      </c>
      <c r="G54" s="543">
        <v>0.025636574074074076</v>
      </c>
      <c r="H54" s="544">
        <f t="shared" si="25"/>
        <v>10</v>
      </c>
      <c r="I54" s="545">
        <f t="shared" si="26"/>
        <v>0.2708803612</v>
      </c>
      <c r="J54" s="542">
        <v>2.0</v>
      </c>
      <c r="K54" s="542">
        <v>20.0</v>
      </c>
      <c r="L54" s="542">
        <v>6.0</v>
      </c>
      <c r="M54" s="542">
        <v>2.0</v>
      </c>
      <c r="N54" s="542">
        <v>3.0</v>
      </c>
      <c r="O54" s="547"/>
      <c r="P54" s="548"/>
      <c r="Q54" s="527"/>
      <c r="R54" s="559" t="s">
        <v>32</v>
      </c>
      <c r="S54" s="518"/>
      <c r="T54" s="549"/>
      <c r="U54" s="542">
        <v>57.0</v>
      </c>
      <c r="V54" s="546"/>
      <c r="W54" s="542">
        <v>50.0</v>
      </c>
      <c r="X54" s="543">
        <v>0.0052199074074074075</v>
      </c>
      <c r="Y54" s="544">
        <f t="shared" si="27"/>
        <v>7</v>
      </c>
      <c r="Z54" s="545">
        <f t="shared" si="28"/>
        <v>0.9312638581</v>
      </c>
      <c r="AA54" s="542">
        <v>1.0</v>
      </c>
      <c r="AB54" s="542">
        <v>8.0</v>
      </c>
      <c r="AC54" s="542">
        <v>1.0</v>
      </c>
      <c r="AD54" s="546"/>
      <c r="AE54" s="542">
        <v>1.0</v>
      </c>
      <c r="AF54" s="547"/>
      <c r="AG54" s="548"/>
      <c r="AH54" s="527"/>
    </row>
    <row r="55">
      <c r="A55" s="561" t="s">
        <v>33</v>
      </c>
      <c r="B55" s="461"/>
      <c r="C55" s="562"/>
      <c r="D55" s="566"/>
      <c r="E55" s="566"/>
      <c r="F55" s="566"/>
      <c r="G55" s="564"/>
      <c r="H55" s="562">
        <f t="shared" si="25"/>
        <v>0</v>
      </c>
      <c r="I55" s="565" t="str">
        <f t="shared" si="26"/>
        <v>#DIV/0!</v>
      </c>
      <c r="J55" s="566"/>
      <c r="K55" s="566"/>
      <c r="L55" s="566"/>
      <c r="M55" s="566"/>
      <c r="N55" s="566"/>
      <c r="O55" s="567"/>
      <c r="P55" s="568"/>
      <c r="Q55" s="527"/>
      <c r="R55" s="561" t="s">
        <v>33</v>
      </c>
      <c r="S55" s="461"/>
      <c r="T55" s="562"/>
      <c r="U55" s="566"/>
      <c r="V55" s="566"/>
      <c r="W55" s="566"/>
      <c r="X55" s="564"/>
      <c r="Y55" s="562">
        <f t="shared" si="27"/>
        <v>0</v>
      </c>
      <c r="Z55" s="565" t="str">
        <f t="shared" si="28"/>
        <v>#DIV/0!</v>
      </c>
      <c r="AA55" s="566"/>
      <c r="AB55" s="566"/>
      <c r="AC55" s="566"/>
      <c r="AD55" s="566"/>
      <c r="AE55" s="566"/>
      <c r="AF55" s="567"/>
      <c r="AG55" s="568"/>
      <c r="AH55" s="527"/>
    </row>
    <row r="56">
      <c r="A56" s="602" t="s">
        <v>175</v>
      </c>
      <c r="B56" s="586"/>
      <c r="C56" s="587"/>
      <c r="D56" s="586"/>
      <c r="E56" s="586"/>
      <c r="F56" s="586"/>
      <c r="G56" s="588"/>
      <c r="H56" s="589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175</v>
      </c>
      <c r="S56" s="586"/>
      <c r="T56" s="587"/>
      <c r="U56" s="586"/>
      <c r="V56" s="586"/>
      <c r="W56" s="586"/>
      <c r="X56" s="588"/>
      <c r="Y56" s="589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78" t="s">
        <v>314</v>
      </c>
      <c r="B57" s="518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79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78" t="s">
        <v>315</v>
      </c>
      <c r="S57" s="518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79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28"/>
      <c r="B58" s="518"/>
      <c r="C58" s="529"/>
      <c r="D58" s="461"/>
      <c r="E58" s="461"/>
      <c r="F58" s="461"/>
      <c r="G58" s="461"/>
      <c r="H58" s="529"/>
      <c r="I58" s="461"/>
      <c r="J58" s="461"/>
      <c r="K58" s="461"/>
      <c r="L58" s="461"/>
      <c r="M58" s="461"/>
      <c r="N58" s="461"/>
      <c r="O58" s="461"/>
      <c r="P58" s="461"/>
      <c r="Q58" s="526"/>
      <c r="R58" s="528"/>
      <c r="S58" s="518"/>
      <c r="T58" s="529"/>
      <c r="U58" s="461"/>
      <c r="V58" s="461"/>
      <c r="W58" s="461"/>
      <c r="X58" s="461"/>
      <c r="Y58" s="529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29</v>
      </c>
      <c r="B59" s="531"/>
      <c r="C59" s="532">
        <v>3.0</v>
      </c>
      <c r="D59" s="533">
        <v>58.0</v>
      </c>
      <c r="E59" s="533">
        <v>2.0</v>
      </c>
      <c r="F59" s="533">
        <v>75.0</v>
      </c>
      <c r="G59" s="534">
        <v>0.019421296296296298</v>
      </c>
      <c r="H59" s="535">
        <f t="shared" ref="H59:H62" si="29">D59-F59</f>
        <v>-17</v>
      </c>
      <c r="I59" s="536">
        <f t="shared" ref="I59:I62" si="30">H59/(HOUR(G59)*60+(MINUTE(G59)+((SECOND(G59)/60))))</f>
        <v>-0.6078665077</v>
      </c>
      <c r="J59" s="533">
        <v>6.0</v>
      </c>
      <c r="K59" s="533">
        <v>6.0</v>
      </c>
      <c r="L59" s="533">
        <v>1.0</v>
      </c>
      <c r="M59" s="581"/>
      <c r="N59" s="533"/>
      <c r="O59" s="537"/>
      <c r="P59" s="538"/>
      <c r="Q59" s="527"/>
      <c r="R59" s="530" t="s">
        <v>29</v>
      </c>
      <c r="S59" s="531"/>
      <c r="T59" s="532">
        <v>2.0</v>
      </c>
      <c r="U59" s="533">
        <v>40.0</v>
      </c>
      <c r="V59" s="533"/>
      <c r="W59" s="533">
        <v>60.0</v>
      </c>
      <c r="X59" s="534">
        <v>0.015868055555555555</v>
      </c>
      <c r="Y59" s="535">
        <f t="shared" ref="Y59:Y61" si="31">U59-W59</f>
        <v>-20</v>
      </c>
      <c r="Z59" s="536">
        <f t="shared" ref="Z59:Z61" si="32">Y59/(HOUR(X59)*60+(MINUTE(X59)+((SECOND(X59)/60))))</f>
        <v>-0.875273523</v>
      </c>
      <c r="AA59" s="533">
        <v>1.0</v>
      </c>
      <c r="AB59" s="533">
        <v>4.0</v>
      </c>
      <c r="AC59" s="533"/>
      <c r="AD59" s="581"/>
      <c r="AE59" s="533"/>
      <c r="AF59" s="537"/>
      <c r="AG59" s="538"/>
      <c r="AH59" s="527"/>
    </row>
    <row r="60">
      <c r="A60" s="539" t="s">
        <v>191</v>
      </c>
      <c r="B60" s="540"/>
      <c r="C60" s="560">
        <v>1.0</v>
      </c>
      <c r="D60" s="542">
        <v>124.0</v>
      </c>
      <c r="E60" s="542">
        <v>1.0</v>
      </c>
      <c r="F60" s="542">
        <v>107.0</v>
      </c>
      <c r="G60" s="543">
        <v>0.019421296296296298</v>
      </c>
      <c r="H60" s="544">
        <f t="shared" si="29"/>
        <v>17</v>
      </c>
      <c r="I60" s="545">
        <f t="shared" si="30"/>
        <v>0.6078665077</v>
      </c>
      <c r="J60" s="542">
        <v>4.0</v>
      </c>
      <c r="K60" s="542">
        <v>27.0</v>
      </c>
      <c r="L60" s="542">
        <v>10.0</v>
      </c>
      <c r="M60" s="542">
        <v>4.0</v>
      </c>
      <c r="N60" s="542">
        <v>6.0</v>
      </c>
      <c r="O60" s="547"/>
      <c r="P60" s="548"/>
      <c r="Q60" s="527"/>
      <c r="R60" s="539" t="s">
        <v>191</v>
      </c>
      <c r="S60" s="540"/>
      <c r="T60" s="560"/>
      <c r="U60" s="542">
        <v>108.0</v>
      </c>
      <c r="V60" s="542">
        <v>2.0</v>
      </c>
      <c r="W60" s="542">
        <v>88.0</v>
      </c>
      <c r="X60" s="543">
        <v>0.015868055555555555</v>
      </c>
      <c r="Y60" s="544">
        <f t="shared" si="31"/>
        <v>20</v>
      </c>
      <c r="Z60" s="545">
        <f t="shared" si="32"/>
        <v>0.875273523</v>
      </c>
      <c r="AA60" s="542">
        <v>2.0</v>
      </c>
      <c r="AB60" s="542">
        <v>18.0</v>
      </c>
      <c r="AC60" s="542">
        <v>4.0</v>
      </c>
      <c r="AD60" s="542">
        <v>3.0</v>
      </c>
      <c r="AE60" s="542">
        <v>2.0</v>
      </c>
      <c r="AF60" s="547"/>
      <c r="AG60" s="548"/>
      <c r="AH60" s="527"/>
    </row>
    <row r="61">
      <c r="A61" s="550" t="s">
        <v>299</v>
      </c>
      <c r="B61" s="540"/>
      <c r="C61" s="557">
        <v>1.0</v>
      </c>
      <c r="D61" s="552">
        <v>109.0</v>
      </c>
      <c r="E61" s="558"/>
      <c r="F61" s="552">
        <v>94.0</v>
      </c>
      <c r="G61" s="553">
        <v>0.019421296296296298</v>
      </c>
      <c r="H61" s="535">
        <f t="shared" si="29"/>
        <v>15</v>
      </c>
      <c r="I61" s="554">
        <f t="shared" si="30"/>
        <v>0.536352801</v>
      </c>
      <c r="J61" s="552">
        <v>3.0</v>
      </c>
      <c r="K61" s="552">
        <v>20.0</v>
      </c>
      <c r="L61" s="552">
        <v>3.0</v>
      </c>
      <c r="M61" s="558"/>
      <c r="N61" s="552">
        <v>1.0</v>
      </c>
      <c r="O61" s="555"/>
      <c r="P61" s="556"/>
      <c r="Q61" s="527"/>
      <c r="R61" s="550" t="s">
        <v>299</v>
      </c>
      <c r="S61" s="540"/>
      <c r="T61" s="596"/>
      <c r="U61" s="552">
        <v>79.0</v>
      </c>
      <c r="V61" s="558"/>
      <c r="W61" s="552">
        <v>83.0</v>
      </c>
      <c r="X61" s="553">
        <v>0.015868055555555555</v>
      </c>
      <c r="Y61" s="535">
        <f t="shared" si="31"/>
        <v>-4</v>
      </c>
      <c r="Z61" s="554">
        <f t="shared" si="32"/>
        <v>-0.1750547046</v>
      </c>
      <c r="AA61" s="552">
        <v>2.0</v>
      </c>
      <c r="AB61" s="552">
        <v>12.0</v>
      </c>
      <c r="AC61" s="552">
        <v>3.0</v>
      </c>
      <c r="AD61" s="552"/>
      <c r="AE61" s="552">
        <v>2.0</v>
      </c>
      <c r="AF61" s="555"/>
      <c r="AG61" s="556"/>
      <c r="AH61" s="527"/>
    </row>
    <row r="62">
      <c r="A62" s="559" t="s">
        <v>32</v>
      </c>
      <c r="B62" s="518"/>
      <c r="C62" s="549"/>
      <c r="D62" s="542">
        <v>105.0</v>
      </c>
      <c r="E62" s="542"/>
      <c r="F62" s="542">
        <v>105.0</v>
      </c>
      <c r="G62" s="543">
        <v>0.019421296296296298</v>
      </c>
      <c r="H62" s="544">
        <f t="shared" si="29"/>
        <v>0</v>
      </c>
      <c r="I62" s="545">
        <f t="shared" si="30"/>
        <v>0</v>
      </c>
      <c r="J62" s="542">
        <v>6.0</v>
      </c>
      <c r="K62" s="542">
        <v>17.0</v>
      </c>
      <c r="L62" s="542">
        <v>2.0</v>
      </c>
      <c r="M62" s="542"/>
      <c r="N62" s="542">
        <v>1.0</v>
      </c>
      <c r="O62" s="600"/>
      <c r="P62" s="548"/>
      <c r="Q62" s="527"/>
      <c r="R62" s="559" t="s">
        <v>32</v>
      </c>
      <c r="S62" s="518"/>
      <c r="T62" s="560"/>
      <c r="U62" s="542"/>
      <c r="V62" s="546"/>
      <c r="W62" s="542"/>
      <c r="X62" s="543"/>
      <c r="Y62" s="544"/>
      <c r="Z62" s="545"/>
      <c r="AA62" s="542"/>
      <c r="AB62" s="542"/>
      <c r="AC62" s="542"/>
      <c r="AD62" s="546"/>
      <c r="AE62" s="546"/>
      <c r="AF62" s="547"/>
      <c r="AG62" s="548"/>
      <c r="AH62" s="527"/>
    </row>
    <row r="63">
      <c r="A63" s="561" t="s">
        <v>33</v>
      </c>
      <c r="B63" s="461"/>
      <c r="C63" s="562"/>
      <c r="D63" s="566"/>
      <c r="E63" s="566"/>
      <c r="F63" s="566"/>
      <c r="G63" s="564"/>
      <c r="H63" s="562"/>
      <c r="I63" s="565"/>
      <c r="J63" s="566"/>
      <c r="K63" s="566"/>
      <c r="L63" s="566"/>
      <c r="M63" s="566"/>
      <c r="N63" s="566"/>
      <c r="O63" s="567"/>
      <c r="P63" s="568"/>
      <c r="Q63" s="527"/>
      <c r="R63" s="561" t="s">
        <v>33</v>
      </c>
      <c r="S63" s="461"/>
      <c r="T63" s="597">
        <v>2.0</v>
      </c>
      <c r="U63" s="563">
        <v>83.0</v>
      </c>
      <c r="V63" s="566"/>
      <c r="W63" s="563">
        <v>93.0</v>
      </c>
      <c r="X63" s="598">
        <v>0.015868055555555555</v>
      </c>
      <c r="Y63" s="562">
        <f>U63-W63</f>
        <v>-10</v>
      </c>
      <c r="Z63" s="565">
        <f>Y63/(HOUR(X63)*60+(MINUTE(X63)+((SECOND(X63)/60))))</f>
        <v>-0.4376367615</v>
      </c>
      <c r="AA63" s="563">
        <v>3.0</v>
      </c>
      <c r="AB63" s="563">
        <v>7.0</v>
      </c>
      <c r="AC63" s="563">
        <v>4.0</v>
      </c>
      <c r="AD63" s="563">
        <v>2.0</v>
      </c>
      <c r="AE63" s="563">
        <v>2.0</v>
      </c>
      <c r="AF63" s="567"/>
      <c r="AG63" s="568"/>
      <c r="AH63" s="527"/>
    </row>
    <row r="64">
      <c r="A64" s="602" t="s">
        <v>316</v>
      </c>
      <c r="B64" s="586"/>
      <c r="C64" s="587"/>
      <c r="D64" s="586"/>
      <c r="E64" s="586"/>
      <c r="F64" s="586"/>
      <c r="G64" s="588"/>
      <c r="H64" s="589"/>
      <c r="I64" s="572"/>
      <c r="J64" s="586"/>
      <c r="K64" s="586"/>
      <c r="L64" s="586"/>
      <c r="M64" s="586"/>
      <c r="N64" s="586"/>
      <c r="O64" s="590"/>
      <c r="P64" s="576"/>
      <c r="Q64" s="591"/>
      <c r="R64" s="602" t="s">
        <v>199</v>
      </c>
      <c r="S64" s="586"/>
      <c r="T64" s="587"/>
      <c r="U64" s="586"/>
      <c r="V64" s="586"/>
      <c r="W64" s="586"/>
      <c r="X64" s="588"/>
      <c r="Y64" s="589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606" t="s">
        <v>317</v>
      </c>
      <c r="B65" s="453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79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606" t="s">
        <v>318</v>
      </c>
      <c r="S65" s="453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79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>
      <c r="A66" s="593"/>
      <c r="B66" s="461"/>
      <c r="C66" s="529"/>
      <c r="D66" s="461"/>
      <c r="E66" s="461"/>
      <c r="F66" s="461"/>
      <c r="G66" s="461"/>
      <c r="H66" s="529"/>
      <c r="I66" s="461"/>
      <c r="J66" s="461"/>
      <c r="K66" s="461"/>
      <c r="L66" s="461"/>
      <c r="M66" s="461"/>
      <c r="N66" s="461"/>
      <c r="O66" s="461"/>
      <c r="P66" s="461"/>
      <c r="Q66" s="526"/>
      <c r="R66" s="593"/>
      <c r="S66" s="461"/>
      <c r="T66" s="529"/>
      <c r="U66" s="461"/>
      <c r="V66" s="461"/>
      <c r="W66" s="461"/>
      <c r="X66" s="461"/>
      <c r="Y66" s="529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29</v>
      </c>
      <c r="B67" s="531"/>
      <c r="C67" s="532">
        <v>3.0</v>
      </c>
      <c r="D67" s="533">
        <v>112.0</v>
      </c>
      <c r="E67" s="533">
        <v>1.0</v>
      </c>
      <c r="F67" s="533">
        <v>115.0</v>
      </c>
      <c r="G67" s="534">
        <v>0.04376157407407407</v>
      </c>
      <c r="H67" s="535">
        <f t="shared" ref="H67:H69" si="33">D67-F67</f>
        <v>-3</v>
      </c>
      <c r="I67" s="536">
        <f t="shared" ref="I67:I69" si="34">H67/(HOUR(G67)*60+(MINUTE(G67)+((SECOND(G67)/60))))</f>
        <v>-0.04760645332</v>
      </c>
      <c r="J67" s="533">
        <v>6.0</v>
      </c>
      <c r="K67" s="533">
        <v>10.0</v>
      </c>
      <c r="L67" s="533">
        <v>3.0</v>
      </c>
      <c r="M67" s="533">
        <v>1.0</v>
      </c>
      <c r="N67" s="533">
        <v>3.0</v>
      </c>
      <c r="O67" s="537"/>
      <c r="P67" s="538"/>
      <c r="Q67" s="527"/>
      <c r="R67" s="530" t="s">
        <v>29</v>
      </c>
      <c r="S67" s="531"/>
      <c r="T67" s="532">
        <v>3.0</v>
      </c>
      <c r="U67" s="533">
        <v>79.0</v>
      </c>
      <c r="V67" s="533"/>
      <c r="W67" s="533">
        <v>93.0</v>
      </c>
      <c r="X67" s="534">
        <v>0.026747685185185187</v>
      </c>
      <c r="Y67" s="535">
        <f t="shared" ref="Y67:Y69" si="35">U67-W67</f>
        <v>-14</v>
      </c>
      <c r="Z67" s="536">
        <f t="shared" ref="Z67:Z69" si="36">Y67/(HOUR(X67)*60+(MINUTE(X67)+((SECOND(X67)/60))))</f>
        <v>-0.3634790134</v>
      </c>
      <c r="AA67" s="533">
        <v>4.0</v>
      </c>
      <c r="AB67" s="533">
        <v>9.0</v>
      </c>
      <c r="AC67" s="533">
        <v>2.0</v>
      </c>
      <c r="AD67" s="533">
        <v>1.0</v>
      </c>
      <c r="AE67" s="533"/>
      <c r="AF67" s="607"/>
      <c r="AG67" s="538"/>
      <c r="AH67" s="527"/>
    </row>
    <row r="68">
      <c r="A68" s="539" t="s">
        <v>191</v>
      </c>
      <c r="B68" s="540"/>
      <c r="C68" s="560">
        <v>1.0</v>
      </c>
      <c r="D68" s="542">
        <v>219.0</v>
      </c>
      <c r="E68" s="542"/>
      <c r="F68" s="542">
        <v>201.0</v>
      </c>
      <c r="G68" s="543">
        <v>0.04376157407407407</v>
      </c>
      <c r="H68" s="544">
        <f t="shared" si="33"/>
        <v>18</v>
      </c>
      <c r="I68" s="545">
        <f t="shared" si="34"/>
        <v>0.2856387199</v>
      </c>
      <c r="J68" s="542">
        <v>6.0</v>
      </c>
      <c r="K68" s="542">
        <v>37.0</v>
      </c>
      <c r="L68" s="542">
        <v>4.0</v>
      </c>
      <c r="M68" s="542">
        <v>1.0</v>
      </c>
      <c r="N68" s="542">
        <v>4.0</v>
      </c>
      <c r="O68" s="600"/>
      <c r="P68" s="548"/>
      <c r="Q68" s="527"/>
      <c r="R68" s="539" t="s">
        <v>191</v>
      </c>
      <c r="S68" s="540"/>
      <c r="T68" s="560">
        <v>1.0</v>
      </c>
      <c r="U68" s="542">
        <v>129.0</v>
      </c>
      <c r="V68" s="542"/>
      <c r="W68" s="542">
        <v>143.0</v>
      </c>
      <c r="X68" s="543">
        <v>0.026747685185185187</v>
      </c>
      <c r="Y68" s="544">
        <f t="shared" si="35"/>
        <v>-14</v>
      </c>
      <c r="Z68" s="545">
        <f t="shared" si="36"/>
        <v>-0.3634790134</v>
      </c>
      <c r="AA68" s="542">
        <v>6.0</v>
      </c>
      <c r="AB68" s="542">
        <v>18.0</v>
      </c>
      <c r="AC68" s="542">
        <v>6.0</v>
      </c>
      <c r="AD68" s="542">
        <v>1.0</v>
      </c>
      <c r="AE68" s="542">
        <v>2.0</v>
      </c>
      <c r="AF68" s="547"/>
      <c r="AG68" s="548"/>
      <c r="AH68" s="527"/>
    </row>
    <row r="69">
      <c r="A69" s="550" t="s">
        <v>299</v>
      </c>
      <c r="B69" s="540"/>
      <c r="C69" s="596"/>
      <c r="D69" s="552">
        <v>198.0</v>
      </c>
      <c r="E69" s="558"/>
      <c r="F69" s="552">
        <v>189.0</v>
      </c>
      <c r="G69" s="553">
        <v>0.04376157407407407</v>
      </c>
      <c r="H69" s="535">
        <f t="shared" si="33"/>
        <v>9</v>
      </c>
      <c r="I69" s="554">
        <f t="shared" si="34"/>
        <v>0.14281936</v>
      </c>
      <c r="J69" s="552">
        <v>4.0</v>
      </c>
      <c r="K69" s="552">
        <v>26.0</v>
      </c>
      <c r="L69" s="552">
        <v>4.0</v>
      </c>
      <c r="M69" s="552">
        <v>3.0</v>
      </c>
      <c r="N69" s="552">
        <v>6.0</v>
      </c>
      <c r="O69" s="555"/>
      <c r="P69" s="556"/>
      <c r="Q69" s="527"/>
      <c r="R69" s="550" t="s">
        <v>299</v>
      </c>
      <c r="S69" s="540"/>
      <c r="T69" s="596"/>
      <c r="U69" s="552">
        <v>123.0</v>
      </c>
      <c r="V69" s="552"/>
      <c r="W69" s="552">
        <v>124.0</v>
      </c>
      <c r="X69" s="553">
        <v>0.026747685185185187</v>
      </c>
      <c r="Y69" s="535">
        <f t="shared" si="35"/>
        <v>-1</v>
      </c>
      <c r="Z69" s="554">
        <f t="shared" si="36"/>
        <v>-0.02596278667</v>
      </c>
      <c r="AA69" s="552">
        <v>3.0</v>
      </c>
      <c r="AB69" s="552">
        <v>17.0</v>
      </c>
      <c r="AC69" s="552">
        <v>3.0</v>
      </c>
      <c r="AD69" s="552">
        <v>1.0</v>
      </c>
      <c r="AE69" s="552">
        <v>4.0</v>
      </c>
      <c r="AF69" s="555"/>
      <c r="AG69" s="556"/>
      <c r="AH69" s="527"/>
    </row>
    <row r="70">
      <c r="A70" s="559" t="s">
        <v>32</v>
      </c>
      <c r="B70" s="518"/>
      <c r="C70" s="560"/>
      <c r="D70" s="542"/>
      <c r="E70" s="546"/>
      <c r="F70" s="542"/>
      <c r="G70" s="608"/>
      <c r="H70" s="544"/>
      <c r="I70" s="545"/>
      <c r="J70" s="546"/>
      <c r="K70" s="542"/>
      <c r="L70" s="546"/>
      <c r="M70" s="546"/>
      <c r="N70" s="546"/>
      <c r="O70" s="547"/>
      <c r="P70" s="548"/>
      <c r="Q70" s="527"/>
      <c r="R70" s="559" t="s">
        <v>32</v>
      </c>
      <c r="S70" s="518"/>
      <c r="T70" s="549"/>
      <c r="U70" s="542"/>
      <c r="V70" s="546"/>
      <c r="W70" s="542"/>
      <c r="X70" s="608"/>
      <c r="Y70" s="544"/>
      <c r="Z70" s="545"/>
      <c r="AA70" s="542"/>
      <c r="AB70" s="542"/>
      <c r="AC70" s="542"/>
      <c r="AD70" s="546"/>
      <c r="AE70" s="542"/>
      <c r="AF70" s="547"/>
      <c r="AG70" s="548"/>
      <c r="AH70" s="527"/>
    </row>
    <row r="71">
      <c r="A71" s="561" t="s">
        <v>33</v>
      </c>
      <c r="B71" s="461"/>
      <c r="C71" s="557">
        <v>1.0</v>
      </c>
      <c r="D71" s="563">
        <v>150.0</v>
      </c>
      <c r="E71" s="563">
        <v>1.0</v>
      </c>
      <c r="F71" s="563">
        <v>177.0</v>
      </c>
      <c r="G71" s="598">
        <v>0.04376157407407407</v>
      </c>
      <c r="H71" s="562">
        <f>D71-F71</f>
        <v>-27</v>
      </c>
      <c r="I71" s="565">
        <f>H71/(HOUR(G71)*60+(MINUTE(G71)+((SECOND(G71)/60))))</f>
        <v>-0.4284580799</v>
      </c>
      <c r="J71" s="563">
        <v>5.0</v>
      </c>
      <c r="K71" s="563">
        <v>17.0</v>
      </c>
      <c r="L71" s="563">
        <v>3.0</v>
      </c>
      <c r="M71" s="563">
        <v>3.0</v>
      </c>
      <c r="N71" s="563">
        <v>2.0</v>
      </c>
      <c r="O71" s="567"/>
      <c r="P71" s="568"/>
      <c r="Q71" s="527"/>
      <c r="R71" s="561" t="s">
        <v>33</v>
      </c>
      <c r="S71" s="461"/>
      <c r="T71" s="562"/>
      <c r="U71" s="563">
        <v>125.0</v>
      </c>
      <c r="V71" s="566"/>
      <c r="W71" s="563">
        <v>121.0</v>
      </c>
      <c r="X71" s="598">
        <v>0.026747685185185187</v>
      </c>
      <c r="Y71" s="562">
        <f>U71-W71</f>
        <v>4</v>
      </c>
      <c r="Z71" s="565">
        <f>Y71/(HOUR(X71)*60+(MINUTE(X71)+((SECOND(X71)/60))))</f>
        <v>0.1038511467</v>
      </c>
      <c r="AA71" s="563">
        <v>5.0</v>
      </c>
      <c r="AB71" s="563">
        <v>17.0</v>
      </c>
      <c r="AC71" s="563">
        <v>4.0</v>
      </c>
      <c r="AD71" s="563">
        <v>2.0</v>
      </c>
      <c r="AE71" s="563">
        <v>4.0</v>
      </c>
      <c r="AF71" s="567"/>
      <c r="AG71" s="609">
        <v>1.0</v>
      </c>
      <c r="AH71" s="527"/>
    </row>
    <row r="72">
      <c r="A72" s="602" t="s">
        <v>211</v>
      </c>
      <c r="B72" s="586"/>
      <c r="C72" s="587"/>
      <c r="D72" s="586"/>
      <c r="E72" s="586"/>
      <c r="F72" s="586"/>
      <c r="G72" s="588"/>
      <c r="H72" s="589"/>
      <c r="I72" s="572"/>
      <c r="J72" s="586"/>
      <c r="K72" s="586"/>
      <c r="L72" s="586"/>
      <c r="M72" s="586"/>
      <c r="N72" s="586"/>
      <c r="O72" s="590"/>
      <c r="P72" s="576"/>
      <c r="Q72" s="591"/>
      <c r="R72" s="602" t="s">
        <v>212</v>
      </c>
      <c r="S72" s="586"/>
      <c r="T72" s="587"/>
      <c r="U72" s="586"/>
      <c r="V72" s="586"/>
      <c r="W72" s="586"/>
      <c r="X72" s="588"/>
      <c r="Y72" s="589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605" t="s">
        <v>319</v>
      </c>
      <c r="B73" s="453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79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605" t="s">
        <v>320</v>
      </c>
      <c r="S73" s="453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79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93"/>
      <c r="B74" s="461"/>
      <c r="C74" s="529"/>
      <c r="D74" s="461"/>
      <c r="E74" s="461"/>
      <c r="F74" s="461"/>
      <c r="G74" s="461"/>
      <c r="H74" s="529"/>
      <c r="I74" s="461"/>
      <c r="J74" s="461"/>
      <c r="K74" s="461"/>
      <c r="L74" s="461"/>
      <c r="M74" s="461"/>
      <c r="N74" s="461"/>
      <c r="O74" s="461"/>
      <c r="P74" s="461"/>
      <c r="Q74" s="526"/>
      <c r="R74" s="593"/>
      <c r="S74" s="461"/>
      <c r="T74" s="529"/>
      <c r="U74" s="461"/>
      <c r="V74" s="461"/>
      <c r="W74" s="461"/>
      <c r="X74" s="461"/>
      <c r="Y74" s="529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29</v>
      </c>
      <c r="B75" s="531"/>
      <c r="C75" s="532">
        <v>2.0</v>
      </c>
      <c r="D75" s="533">
        <v>38.0</v>
      </c>
      <c r="E75" s="581"/>
      <c r="F75" s="533">
        <v>54.0</v>
      </c>
      <c r="G75" s="534">
        <v>0.01792824074074074</v>
      </c>
      <c r="H75" s="535">
        <f t="shared" ref="H75:H77" si="37">D75-F75</f>
        <v>-16</v>
      </c>
      <c r="I75" s="536">
        <f t="shared" ref="I75:I77" si="38">H75/(HOUR(G75)*60+(MINUTE(G75)+((SECOND(G75)/60))))</f>
        <v>-0.6197546804</v>
      </c>
      <c r="J75" s="533">
        <v>3.0</v>
      </c>
      <c r="K75" s="533">
        <v>4.0</v>
      </c>
      <c r="L75" s="533"/>
      <c r="M75" s="533"/>
      <c r="N75" s="533"/>
      <c r="O75" s="537"/>
      <c r="P75" s="538"/>
      <c r="Q75" s="527"/>
      <c r="R75" s="530" t="s">
        <v>29</v>
      </c>
      <c r="S75" s="531"/>
      <c r="T75" s="532">
        <v>3.0</v>
      </c>
      <c r="U75" s="533">
        <v>37.0</v>
      </c>
      <c r="V75" s="581"/>
      <c r="W75" s="533">
        <v>44.0</v>
      </c>
      <c r="X75" s="534">
        <v>0.016215277777777776</v>
      </c>
      <c r="Y75" s="535">
        <f t="shared" ref="Y75:Y77" si="39">U75-W75</f>
        <v>-7</v>
      </c>
      <c r="Z75" s="536">
        <f t="shared" ref="Z75:Z77" si="40">Y75/(HOUR(X75)*60+(MINUTE(X75)+((SECOND(X75)/60))))</f>
        <v>-0.2997858672</v>
      </c>
      <c r="AA75" s="533">
        <v>3.0</v>
      </c>
      <c r="AB75" s="533">
        <v>3.0</v>
      </c>
      <c r="AC75" s="533"/>
      <c r="AD75" s="533"/>
      <c r="AE75" s="533"/>
      <c r="AF75" s="537"/>
      <c r="AG75" s="538"/>
      <c r="AH75" s="527"/>
    </row>
    <row r="76">
      <c r="A76" s="539" t="s">
        <v>191</v>
      </c>
      <c r="B76" s="540"/>
      <c r="C76" s="560">
        <v>1.0</v>
      </c>
      <c r="D76" s="542">
        <v>104.0</v>
      </c>
      <c r="E76" s="542"/>
      <c r="F76" s="542">
        <v>91.0</v>
      </c>
      <c r="G76" s="543">
        <v>0.01792824074074074</v>
      </c>
      <c r="H76" s="544">
        <f t="shared" si="37"/>
        <v>13</v>
      </c>
      <c r="I76" s="545">
        <f t="shared" si="38"/>
        <v>0.5035506779</v>
      </c>
      <c r="J76" s="542">
        <v>2.0</v>
      </c>
      <c r="K76" s="542">
        <v>12.0</v>
      </c>
      <c r="L76" s="542">
        <v>4.0</v>
      </c>
      <c r="M76" s="542">
        <v>2.0</v>
      </c>
      <c r="N76" s="542">
        <v>4.0</v>
      </c>
      <c r="O76" s="547"/>
      <c r="P76" s="548"/>
      <c r="Q76" s="527"/>
      <c r="R76" s="539" t="s">
        <v>191</v>
      </c>
      <c r="S76" s="540"/>
      <c r="T76" s="560">
        <v>1.0</v>
      </c>
      <c r="U76" s="542">
        <v>100.0</v>
      </c>
      <c r="V76" s="546"/>
      <c r="W76" s="542">
        <v>72.0</v>
      </c>
      <c r="X76" s="543">
        <v>0.016215277777777776</v>
      </c>
      <c r="Y76" s="544">
        <f t="shared" si="39"/>
        <v>28</v>
      </c>
      <c r="Z76" s="545">
        <f t="shared" si="40"/>
        <v>1.199143469</v>
      </c>
      <c r="AA76" s="542">
        <v>6.0</v>
      </c>
      <c r="AB76" s="542">
        <v>22.0</v>
      </c>
      <c r="AC76" s="542">
        <v>4.0</v>
      </c>
      <c r="AD76" s="542">
        <v>1.0</v>
      </c>
      <c r="AE76" s="542">
        <v>2.0</v>
      </c>
      <c r="AF76" s="547"/>
      <c r="AG76" s="548"/>
      <c r="AH76" s="527"/>
    </row>
    <row r="77">
      <c r="A77" s="550" t="s">
        <v>299</v>
      </c>
      <c r="B77" s="540"/>
      <c r="C77" s="557"/>
      <c r="D77" s="552">
        <v>100.0</v>
      </c>
      <c r="E77" s="552"/>
      <c r="F77" s="552">
        <v>85.0</v>
      </c>
      <c r="G77" s="553">
        <v>0.01792824074074074</v>
      </c>
      <c r="H77" s="535">
        <f t="shared" si="37"/>
        <v>15</v>
      </c>
      <c r="I77" s="554">
        <f t="shared" si="38"/>
        <v>0.5810200129</v>
      </c>
      <c r="J77" s="552">
        <v>3.0</v>
      </c>
      <c r="K77" s="552">
        <v>15.0</v>
      </c>
      <c r="L77" s="552">
        <v>5.0</v>
      </c>
      <c r="M77" s="552">
        <v>1.0</v>
      </c>
      <c r="N77" s="552">
        <v>3.0</v>
      </c>
      <c r="O77" s="555"/>
      <c r="P77" s="556"/>
      <c r="Q77" s="527"/>
      <c r="R77" s="550" t="s">
        <v>299</v>
      </c>
      <c r="S77" s="540"/>
      <c r="T77" s="596"/>
      <c r="U77" s="552">
        <v>91.0</v>
      </c>
      <c r="V77" s="552">
        <v>1.0</v>
      </c>
      <c r="W77" s="552">
        <v>76.0</v>
      </c>
      <c r="X77" s="553">
        <v>0.016215277777777776</v>
      </c>
      <c r="Y77" s="535">
        <f t="shared" si="39"/>
        <v>15</v>
      </c>
      <c r="Z77" s="554">
        <f t="shared" si="40"/>
        <v>0.6423982869</v>
      </c>
      <c r="AA77" s="552">
        <v>5.0</v>
      </c>
      <c r="AB77" s="552">
        <v>16.0</v>
      </c>
      <c r="AC77" s="552">
        <v>5.0</v>
      </c>
      <c r="AD77" s="558"/>
      <c r="AE77" s="552">
        <v>4.0</v>
      </c>
      <c r="AF77" s="555"/>
      <c r="AG77" s="556"/>
      <c r="AH77" s="527"/>
    </row>
    <row r="78">
      <c r="A78" s="559" t="s">
        <v>32</v>
      </c>
      <c r="B78" s="518"/>
      <c r="C78" s="549"/>
      <c r="D78" s="542"/>
      <c r="E78" s="542"/>
      <c r="F78" s="542"/>
      <c r="G78" s="543"/>
      <c r="H78" s="544"/>
      <c r="I78" s="545"/>
      <c r="J78" s="542"/>
      <c r="K78" s="542"/>
      <c r="L78" s="542"/>
      <c r="M78" s="546"/>
      <c r="N78" s="542"/>
      <c r="O78" s="547"/>
      <c r="P78" s="548"/>
      <c r="Q78" s="527"/>
      <c r="R78" s="559" t="s">
        <v>32</v>
      </c>
      <c r="S78" s="518"/>
      <c r="T78" s="560"/>
      <c r="U78" s="542"/>
      <c r="V78" s="546"/>
      <c r="W78" s="542"/>
      <c r="X78" s="543"/>
      <c r="Y78" s="544"/>
      <c r="Z78" s="545"/>
      <c r="AA78" s="542"/>
      <c r="AB78" s="542"/>
      <c r="AC78" s="542"/>
      <c r="AD78" s="546"/>
      <c r="AE78" s="546"/>
      <c r="AF78" s="547"/>
      <c r="AG78" s="548"/>
      <c r="AH78" s="527"/>
    </row>
    <row r="79">
      <c r="A79" s="561" t="s">
        <v>33</v>
      </c>
      <c r="B79" s="461"/>
      <c r="C79" s="562"/>
      <c r="D79" s="563">
        <v>82.0</v>
      </c>
      <c r="E79" s="563">
        <v>1.0</v>
      </c>
      <c r="F79" s="563">
        <v>95.0</v>
      </c>
      <c r="G79" s="598">
        <v>0.01792824074074074</v>
      </c>
      <c r="H79" s="562">
        <f>D79-F79</f>
        <v>-13</v>
      </c>
      <c r="I79" s="565">
        <f>H79/(HOUR(G79)*60+(MINUTE(G79)+((SECOND(G79)/60))))</f>
        <v>-0.5035506779</v>
      </c>
      <c r="J79" s="563">
        <v>4.0</v>
      </c>
      <c r="K79" s="563">
        <v>13.0</v>
      </c>
      <c r="L79" s="563">
        <v>3.0</v>
      </c>
      <c r="M79" s="563">
        <v>3.0</v>
      </c>
      <c r="N79" s="563">
        <v>2.0</v>
      </c>
      <c r="O79" s="567"/>
      <c r="P79" s="568"/>
      <c r="Q79" s="527"/>
      <c r="R79" s="561" t="s">
        <v>33</v>
      </c>
      <c r="S79" s="461"/>
      <c r="T79" s="597">
        <v>1.0</v>
      </c>
      <c r="U79" s="563">
        <v>82.0</v>
      </c>
      <c r="V79" s="566"/>
      <c r="W79" s="563">
        <v>78.0</v>
      </c>
      <c r="X79" s="598">
        <v>0.016215277777777776</v>
      </c>
      <c r="Y79" s="562">
        <f>U79-W79</f>
        <v>4</v>
      </c>
      <c r="Z79" s="565">
        <f>Y79/(HOUR(X79)*60+(MINUTE(X79)+((SECOND(X79)/60))))</f>
        <v>0.1713062099</v>
      </c>
      <c r="AA79" s="563">
        <v>3.0</v>
      </c>
      <c r="AB79" s="563">
        <v>13.0</v>
      </c>
      <c r="AC79" s="563">
        <v>3.0</v>
      </c>
      <c r="AD79" s="566"/>
      <c r="AE79" s="563">
        <v>1.0</v>
      </c>
      <c r="AF79" s="567"/>
      <c r="AG79" s="568"/>
      <c r="AH79" s="527"/>
    </row>
    <row r="80">
      <c r="A80" s="602" t="s">
        <v>220</v>
      </c>
      <c r="B80" s="610"/>
      <c r="C80" s="611"/>
      <c r="D80" s="591"/>
      <c r="E80" s="591"/>
      <c r="F80" s="591"/>
      <c r="G80" s="612"/>
      <c r="H80" s="610"/>
      <c r="I80" s="572"/>
      <c r="J80" s="591"/>
      <c r="K80" s="591"/>
      <c r="L80" s="591"/>
      <c r="M80" s="591"/>
      <c r="N80" s="591"/>
      <c r="O80" s="613"/>
      <c r="P80" s="614"/>
      <c r="Q80" s="591"/>
      <c r="R80" s="615" t="s">
        <v>221</v>
      </c>
      <c r="S80" s="610"/>
      <c r="T80" s="616"/>
      <c r="U80" s="610"/>
      <c r="V80" s="610"/>
      <c r="W80" s="610"/>
      <c r="X80" s="617"/>
      <c r="Y80" s="610"/>
      <c r="Z80" s="572"/>
      <c r="AA80" s="610"/>
      <c r="AB80" s="610"/>
      <c r="AC80" s="610"/>
      <c r="AD80" s="610"/>
      <c r="AE80" s="610"/>
      <c r="AF80" s="618"/>
      <c r="AG80" s="619"/>
      <c r="AH80" s="591"/>
    </row>
    <row r="81">
      <c r="A81" s="605" t="s">
        <v>321</v>
      </c>
      <c r="B81" s="453"/>
      <c r="C81" s="519" t="s">
        <v>5</v>
      </c>
      <c r="D81" s="520" t="s">
        <v>6</v>
      </c>
      <c r="E81" s="520" t="s">
        <v>296</v>
      </c>
      <c r="F81" s="520" t="s">
        <v>8</v>
      </c>
      <c r="G81" s="521" t="s">
        <v>9</v>
      </c>
      <c r="H81" s="522" t="s">
        <v>10</v>
      </c>
      <c r="I81" s="523" t="s">
        <v>297</v>
      </c>
      <c r="J81" s="524" t="s">
        <v>12</v>
      </c>
      <c r="K81" s="520" t="s">
        <v>13</v>
      </c>
      <c r="L81" s="520" t="s">
        <v>14</v>
      </c>
      <c r="M81" s="520" t="s">
        <v>15</v>
      </c>
      <c r="N81" s="520" t="s">
        <v>16</v>
      </c>
      <c r="O81" s="525" t="s">
        <v>17</v>
      </c>
      <c r="P81" s="520" t="s">
        <v>18</v>
      </c>
      <c r="Q81" s="527"/>
      <c r="R81" s="620"/>
      <c r="S81" s="620"/>
      <c r="T81" s="620"/>
      <c r="U81" s="620"/>
      <c r="V81" s="620"/>
      <c r="W81" s="620"/>
      <c r="X81" s="620"/>
      <c r="Y81" s="620"/>
      <c r="Z81" s="620"/>
      <c r="AA81" s="620"/>
      <c r="AB81" s="620"/>
      <c r="AC81" s="620"/>
      <c r="AD81" s="620"/>
      <c r="AE81" s="620"/>
      <c r="AF81" s="620"/>
      <c r="AG81" s="620"/>
      <c r="AH81" s="527"/>
    </row>
    <row r="82">
      <c r="A82" s="593"/>
      <c r="B82" s="461"/>
      <c r="C82" s="529"/>
      <c r="D82" s="461"/>
      <c r="E82" s="461"/>
      <c r="F82" s="461"/>
      <c r="G82" s="461"/>
      <c r="H82" s="529"/>
      <c r="I82" s="461"/>
      <c r="J82" s="461"/>
      <c r="K82" s="461"/>
      <c r="L82" s="461"/>
      <c r="M82" s="461"/>
      <c r="N82" s="461"/>
      <c r="O82" s="461"/>
      <c r="P82" s="461"/>
      <c r="Q82" s="527"/>
      <c r="R82" s="620"/>
      <c r="S82" s="620"/>
      <c r="T82" s="620"/>
      <c r="U82" s="620"/>
      <c r="V82" s="620"/>
      <c r="W82" s="620"/>
      <c r="X82" s="620"/>
      <c r="Y82" s="620"/>
      <c r="Z82" s="620"/>
      <c r="AA82" s="620"/>
      <c r="AB82" s="620"/>
      <c r="AC82" s="620"/>
      <c r="AD82" s="620"/>
      <c r="AE82" s="620"/>
      <c r="AF82" s="620"/>
      <c r="AG82" s="620"/>
      <c r="AH82" s="527"/>
    </row>
    <row r="83">
      <c r="A83" s="530" t="s">
        <v>29</v>
      </c>
      <c r="B83" s="531"/>
      <c r="C83" s="532">
        <v>5.0</v>
      </c>
      <c r="D83" s="533">
        <v>38.0</v>
      </c>
      <c r="E83" s="533"/>
      <c r="F83" s="533">
        <v>31.0</v>
      </c>
      <c r="G83" s="534">
        <v>0.01474537037037037</v>
      </c>
      <c r="H83" s="535">
        <f t="shared" ref="H83:H85" si="41">D83-F83</f>
        <v>7</v>
      </c>
      <c r="I83" s="536">
        <f t="shared" ref="I83:I85" si="42">H83/(HOUR(G83)*60+(MINUTE(G83)+((SECOND(G83)/60))))</f>
        <v>0.3296703297</v>
      </c>
      <c r="J83" s="533">
        <v>1.0</v>
      </c>
      <c r="K83" s="533">
        <v>2.0</v>
      </c>
      <c r="L83" s="533"/>
      <c r="M83" s="533"/>
      <c r="N83" s="533">
        <v>3.0</v>
      </c>
      <c r="O83" s="537"/>
      <c r="P83" s="538"/>
      <c r="Q83" s="527"/>
      <c r="R83" s="620"/>
      <c r="S83" s="620"/>
      <c r="T83" s="620"/>
      <c r="U83" s="620"/>
      <c r="V83" s="620"/>
      <c r="W83" s="620"/>
      <c r="X83" s="620"/>
      <c r="Y83" s="620"/>
      <c r="Z83" s="620"/>
      <c r="AA83" s="620"/>
      <c r="AB83" s="620"/>
      <c r="AC83" s="620"/>
      <c r="AD83" s="620"/>
      <c r="AE83" s="620"/>
      <c r="AF83" s="620"/>
      <c r="AG83" s="620"/>
      <c r="AH83" s="527"/>
    </row>
    <row r="84">
      <c r="A84" s="539" t="s">
        <v>191</v>
      </c>
      <c r="B84" s="540"/>
      <c r="C84" s="560"/>
      <c r="D84" s="542">
        <v>87.0</v>
      </c>
      <c r="E84" s="542"/>
      <c r="F84" s="542">
        <v>59.0</v>
      </c>
      <c r="G84" s="543">
        <v>0.01474537037037037</v>
      </c>
      <c r="H84" s="544">
        <f t="shared" si="41"/>
        <v>28</v>
      </c>
      <c r="I84" s="545">
        <f t="shared" si="42"/>
        <v>1.318681319</v>
      </c>
      <c r="J84" s="542">
        <v>1.0</v>
      </c>
      <c r="K84" s="542">
        <v>19.0</v>
      </c>
      <c r="L84" s="542">
        <v>4.0</v>
      </c>
      <c r="M84" s="542">
        <v>3.0</v>
      </c>
      <c r="N84" s="542">
        <v>4.0</v>
      </c>
      <c r="O84" s="547"/>
      <c r="P84" s="548"/>
      <c r="Q84" s="527"/>
      <c r="R84" s="620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0"/>
      <c r="AD84" s="620"/>
      <c r="AE84" s="620"/>
      <c r="AF84" s="620"/>
      <c r="AG84" s="620"/>
      <c r="AH84" s="527"/>
    </row>
    <row r="85">
      <c r="A85" s="550" t="s">
        <v>299</v>
      </c>
      <c r="B85" s="540"/>
      <c r="C85" s="557"/>
      <c r="D85" s="552">
        <v>84.0</v>
      </c>
      <c r="E85" s="552">
        <v>1.0</v>
      </c>
      <c r="F85" s="552">
        <v>68.0</v>
      </c>
      <c r="G85" s="553">
        <v>0.01474537037037037</v>
      </c>
      <c r="H85" s="535">
        <f t="shared" si="41"/>
        <v>16</v>
      </c>
      <c r="I85" s="554">
        <f t="shared" si="42"/>
        <v>0.7535321821</v>
      </c>
      <c r="J85" s="552">
        <v>1.0</v>
      </c>
      <c r="K85" s="552">
        <v>15.0</v>
      </c>
      <c r="L85" s="552">
        <v>3.0</v>
      </c>
      <c r="M85" s="552"/>
      <c r="N85" s="552">
        <v>3.0</v>
      </c>
      <c r="O85" s="555"/>
      <c r="P85" s="556"/>
      <c r="Q85" s="527"/>
      <c r="R85" s="620"/>
      <c r="S85" s="620"/>
      <c r="T85" s="620"/>
      <c r="U85" s="620"/>
      <c r="V85" s="620"/>
      <c r="W85" s="620"/>
      <c r="X85" s="620"/>
      <c r="Y85" s="620"/>
      <c r="Z85" s="620"/>
      <c r="AA85" s="620"/>
      <c r="AB85" s="620"/>
      <c r="AC85" s="620"/>
      <c r="AD85" s="620"/>
      <c r="AE85" s="620"/>
      <c r="AF85" s="620"/>
      <c r="AG85" s="620"/>
      <c r="AH85" s="527"/>
    </row>
    <row r="86">
      <c r="A86" s="559" t="s">
        <v>32</v>
      </c>
      <c r="B86" s="518"/>
      <c r="C86" s="549"/>
      <c r="D86" s="542"/>
      <c r="E86" s="542"/>
      <c r="F86" s="542"/>
      <c r="G86" s="543"/>
      <c r="H86" s="544"/>
      <c r="I86" s="545"/>
      <c r="J86" s="542"/>
      <c r="K86" s="542"/>
      <c r="L86" s="542"/>
      <c r="M86" s="546"/>
      <c r="N86" s="542"/>
      <c r="O86" s="547"/>
      <c r="P86" s="548"/>
      <c r="Q86" s="527"/>
      <c r="R86" s="620"/>
      <c r="S86" s="620"/>
      <c r="T86" s="620"/>
      <c r="U86" s="620"/>
      <c r="V86" s="620"/>
      <c r="W86" s="620"/>
      <c r="X86" s="620"/>
      <c r="Y86" s="620"/>
      <c r="Z86" s="620"/>
      <c r="AA86" s="620"/>
      <c r="AB86" s="620"/>
      <c r="AC86" s="620"/>
      <c r="AD86" s="620"/>
      <c r="AE86" s="620"/>
      <c r="AF86" s="620"/>
      <c r="AG86" s="620"/>
      <c r="AH86" s="527"/>
    </row>
    <row r="87">
      <c r="A87" s="561" t="s">
        <v>33</v>
      </c>
      <c r="B87" s="461"/>
      <c r="C87" s="562"/>
      <c r="D87" s="563">
        <v>72.0</v>
      </c>
      <c r="E87" s="566"/>
      <c r="F87" s="563">
        <v>63.0</v>
      </c>
      <c r="G87" s="598">
        <v>0.01474537037037037</v>
      </c>
      <c r="H87" s="562">
        <f>D87-F87</f>
        <v>9</v>
      </c>
      <c r="I87" s="565">
        <f>H87/(HOUR(G87)*60+(MINUTE(G87)+((SECOND(G87)/60))))</f>
        <v>0.4238618524</v>
      </c>
      <c r="J87" s="563">
        <v>5.0</v>
      </c>
      <c r="K87" s="563">
        <v>12.0</v>
      </c>
      <c r="L87" s="563">
        <v>2.0</v>
      </c>
      <c r="M87" s="563">
        <v>1.0</v>
      </c>
      <c r="N87" s="563">
        <v>1.0</v>
      </c>
      <c r="O87" s="567"/>
      <c r="P87" s="568"/>
      <c r="Q87" s="527"/>
      <c r="R87" s="620"/>
      <c r="S87" s="620"/>
      <c r="T87" s="620"/>
      <c r="U87" s="620"/>
      <c r="V87" s="620"/>
      <c r="W87" s="620"/>
      <c r="X87" s="620"/>
      <c r="Y87" s="620"/>
      <c r="Z87" s="620"/>
      <c r="AA87" s="620"/>
      <c r="AB87" s="620"/>
      <c r="AC87" s="620"/>
      <c r="AD87" s="620"/>
      <c r="AE87" s="620"/>
      <c r="AF87" s="620"/>
      <c r="AG87" s="620"/>
      <c r="AH87" s="527"/>
    </row>
    <row r="88">
      <c r="A88" s="602" t="s">
        <v>222</v>
      </c>
      <c r="B88" s="610"/>
      <c r="C88" s="611"/>
      <c r="D88" s="591"/>
      <c r="E88" s="591"/>
      <c r="F88" s="591"/>
      <c r="G88" s="612"/>
      <c r="H88" s="610"/>
      <c r="I88" s="572"/>
      <c r="J88" s="591"/>
      <c r="K88" s="591"/>
      <c r="L88" s="591"/>
      <c r="M88" s="591"/>
      <c r="N88" s="591"/>
      <c r="O88" s="613"/>
      <c r="P88" s="614"/>
      <c r="Q88" s="591"/>
      <c r="R88" s="616"/>
      <c r="S88" s="610"/>
      <c r="T88" s="616"/>
      <c r="U88" s="610"/>
      <c r="V88" s="610"/>
      <c r="W88" s="610"/>
      <c r="X88" s="617"/>
      <c r="Y88" s="610"/>
      <c r="Z88" s="572"/>
      <c r="AA88" s="610"/>
      <c r="AB88" s="610"/>
      <c r="AC88" s="610"/>
      <c r="AD88" s="610"/>
      <c r="AE88" s="610"/>
      <c r="AF88" s="618"/>
      <c r="AG88" s="619"/>
      <c r="AH88" s="591"/>
    </row>
    <row r="89">
      <c r="A89" s="621" t="s">
        <v>322</v>
      </c>
      <c r="B89" s="453"/>
      <c r="C89" s="519" t="s">
        <v>5</v>
      </c>
      <c r="D89" s="520" t="s">
        <v>6</v>
      </c>
      <c r="E89" s="520" t="s">
        <v>296</v>
      </c>
      <c r="F89" s="520" t="s">
        <v>8</v>
      </c>
      <c r="G89" s="521" t="s">
        <v>9</v>
      </c>
      <c r="H89" s="522" t="s">
        <v>10</v>
      </c>
      <c r="I89" s="523" t="s">
        <v>297</v>
      </c>
      <c r="J89" s="524" t="s">
        <v>12</v>
      </c>
      <c r="K89" s="520" t="s">
        <v>13</v>
      </c>
      <c r="L89" s="520" t="s">
        <v>14</v>
      </c>
      <c r="M89" s="520" t="s">
        <v>15</v>
      </c>
      <c r="N89" s="520" t="s">
        <v>16</v>
      </c>
      <c r="O89" s="525" t="s">
        <v>17</v>
      </c>
      <c r="P89" s="520" t="s">
        <v>18</v>
      </c>
      <c r="Q89" s="527"/>
      <c r="R89" s="621" t="s">
        <v>323</v>
      </c>
      <c r="S89" s="453"/>
      <c r="T89" s="519" t="s">
        <v>5</v>
      </c>
      <c r="U89" s="520" t="s">
        <v>6</v>
      </c>
      <c r="V89" s="520" t="s">
        <v>296</v>
      </c>
      <c r="W89" s="520" t="s">
        <v>8</v>
      </c>
      <c r="X89" s="521" t="s">
        <v>9</v>
      </c>
      <c r="Y89" s="522" t="s">
        <v>10</v>
      </c>
      <c r="Z89" s="523" t="s">
        <v>297</v>
      </c>
      <c r="AA89" s="524" t="s">
        <v>12</v>
      </c>
      <c r="AB89" s="520" t="s">
        <v>13</v>
      </c>
      <c r="AC89" s="520" t="s">
        <v>14</v>
      </c>
      <c r="AD89" s="520" t="s">
        <v>15</v>
      </c>
      <c r="AE89" s="520" t="s">
        <v>16</v>
      </c>
      <c r="AF89" s="525" t="s">
        <v>17</v>
      </c>
      <c r="AG89" s="520" t="s">
        <v>18</v>
      </c>
      <c r="AH89" s="527"/>
    </row>
    <row r="90" ht="30.0" customHeight="1">
      <c r="A90" s="593"/>
      <c r="B90" s="461"/>
      <c r="C90" s="529"/>
      <c r="D90" s="461"/>
      <c r="E90" s="461"/>
      <c r="F90" s="461"/>
      <c r="G90" s="461"/>
      <c r="H90" s="529"/>
      <c r="I90" s="461"/>
      <c r="J90" s="461"/>
      <c r="K90" s="461"/>
      <c r="L90" s="461"/>
      <c r="M90" s="461"/>
      <c r="N90" s="461"/>
      <c r="O90" s="461"/>
      <c r="P90" s="461"/>
      <c r="Q90" s="527"/>
      <c r="R90" s="593"/>
      <c r="S90" s="461"/>
      <c r="T90" s="529"/>
      <c r="U90" s="461"/>
      <c r="V90" s="461"/>
      <c r="W90" s="461"/>
      <c r="X90" s="461"/>
      <c r="Y90" s="529"/>
      <c r="Z90" s="461"/>
      <c r="AA90" s="461"/>
      <c r="AB90" s="461"/>
      <c r="AC90" s="461"/>
      <c r="AD90" s="461"/>
      <c r="AE90" s="461"/>
      <c r="AF90" s="461"/>
      <c r="AG90" s="461"/>
      <c r="AH90" s="527"/>
    </row>
    <row r="91">
      <c r="A91" s="530" t="s">
        <v>29</v>
      </c>
      <c r="B91" s="531"/>
      <c r="C91" s="532">
        <v>1.0</v>
      </c>
      <c r="D91" s="533">
        <v>43.0</v>
      </c>
      <c r="E91" s="581"/>
      <c r="F91" s="533">
        <v>70.0</v>
      </c>
      <c r="G91" s="534">
        <v>0.02815972222222222</v>
      </c>
      <c r="H91" s="535">
        <f t="shared" ref="H91:H93" si="43">D91-F91</f>
        <v>-27</v>
      </c>
      <c r="I91" s="536">
        <f t="shared" ref="I91:I93" si="44">H91/(HOUR(G91)*60+(MINUTE(G91)+((SECOND(G91)/60))))</f>
        <v>-0.6658446363</v>
      </c>
      <c r="J91" s="533">
        <v>2.0</v>
      </c>
      <c r="K91" s="533">
        <v>3.0</v>
      </c>
      <c r="L91" s="533"/>
      <c r="M91" s="533"/>
      <c r="N91" s="533"/>
      <c r="O91" s="537"/>
      <c r="P91" s="538"/>
      <c r="Q91" s="527"/>
      <c r="R91" s="530" t="s">
        <v>29</v>
      </c>
      <c r="S91" s="531"/>
      <c r="T91" s="532">
        <v>1.0</v>
      </c>
      <c r="U91" s="533">
        <v>33.0</v>
      </c>
      <c r="V91" s="581"/>
      <c r="W91" s="533">
        <v>59.0</v>
      </c>
      <c r="X91" s="534">
        <v>0.020868055555555556</v>
      </c>
      <c r="Y91" s="535">
        <f t="shared" ref="Y91:Y94" si="45">U91-W91</f>
        <v>-26</v>
      </c>
      <c r="Z91" s="536">
        <f t="shared" ref="Z91:Z94" si="46">Y91/(HOUR(X91)*60+(MINUTE(X91)+((SECOND(X91)/60))))</f>
        <v>-0.8652246256</v>
      </c>
      <c r="AA91" s="533">
        <v>1.0</v>
      </c>
      <c r="AB91" s="533">
        <v>2.0</v>
      </c>
      <c r="AC91" s="533"/>
      <c r="AD91" s="533"/>
      <c r="AE91" s="533"/>
      <c r="AF91" s="537"/>
      <c r="AG91" s="538"/>
      <c r="AH91" s="527"/>
    </row>
    <row r="92">
      <c r="A92" s="539" t="s">
        <v>191</v>
      </c>
      <c r="B92" s="540"/>
      <c r="C92" s="560"/>
      <c r="D92" s="542">
        <v>88.0</v>
      </c>
      <c r="E92" s="542"/>
      <c r="F92" s="542">
        <v>98.0</v>
      </c>
      <c r="G92" s="543"/>
      <c r="H92" s="544">
        <f t="shared" si="43"/>
        <v>-10</v>
      </c>
      <c r="I92" s="545" t="str">
        <f t="shared" si="44"/>
        <v>#DIV/0!</v>
      </c>
      <c r="J92" s="542">
        <v>2.0</v>
      </c>
      <c r="K92" s="542">
        <v>12.0</v>
      </c>
      <c r="L92" s="542">
        <v>3.0</v>
      </c>
      <c r="M92" s="542">
        <v>1.0</v>
      </c>
      <c r="N92" s="542">
        <v>1.0</v>
      </c>
      <c r="O92" s="547"/>
      <c r="P92" s="548"/>
      <c r="Q92" s="527"/>
      <c r="R92" s="539" t="s">
        <v>191</v>
      </c>
      <c r="S92" s="540"/>
      <c r="T92" s="560"/>
      <c r="U92" s="542">
        <v>112.0</v>
      </c>
      <c r="V92" s="542">
        <v>1.0</v>
      </c>
      <c r="W92" s="542">
        <v>121.0</v>
      </c>
      <c r="X92" s="543">
        <v>0.020868055555555556</v>
      </c>
      <c r="Y92" s="544">
        <f t="shared" si="45"/>
        <v>-9</v>
      </c>
      <c r="Z92" s="545">
        <f t="shared" si="46"/>
        <v>-0.2995008319</v>
      </c>
      <c r="AA92" s="542">
        <v>3.0</v>
      </c>
      <c r="AB92" s="542">
        <v>15.0</v>
      </c>
      <c r="AC92" s="542">
        <v>3.0</v>
      </c>
      <c r="AD92" s="542">
        <v>4.0</v>
      </c>
      <c r="AE92" s="542"/>
      <c r="AF92" s="547"/>
      <c r="AG92" s="548"/>
      <c r="AH92" s="527"/>
    </row>
    <row r="93">
      <c r="A93" s="550" t="s">
        <v>299</v>
      </c>
      <c r="B93" s="540"/>
      <c r="C93" s="557">
        <v>1.0</v>
      </c>
      <c r="D93" s="552">
        <v>76.0</v>
      </c>
      <c r="E93" s="558"/>
      <c r="F93" s="552">
        <v>90.0</v>
      </c>
      <c r="G93" s="553"/>
      <c r="H93" s="535">
        <f t="shared" si="43"/>
        <v>-14</v>
      </c>
      <c r="I93" s="554" t="str">
        <f t="shared" si="44"/>
        <v>#DIV/0!</v>
      </c>
      <c r="J93" s="552">
        <v>1.0</v>
      </c>
      <c r="K93" s="552">
        <v>12.0</v>
      </c>
      <c r="L93" s="552">
        <v>1.0</v>
      </c>
      <c r="M93" s="552"/>
      <c r="N93" s="552">
        <v>2.0</v>
      </c>
      <c r="O93" s="555"/>
      <c r="P93" s="556"/>
      <c r="Q93" s="527"/>
      <c r="R93" s="550" t="s">
        <v>299</v>
      </c>
      <c r="S93" s="540"/>
      <c r="T93" s="596"/>
      <c r="U93" s="552">
        <v>120.0</v>
      </c>
      <c r="V93" s="552"/>
      <c r="W93" s="552">
        <v>103.0</v>
      </c>
      <c r="X93" s="622">
        <v>0.020868055555555556</v>
      </c>
      <c r="Y93" s="535">
        <f t="shared" si="45"/>
        <v>17</v>
      </c>
      <c r="Z93" s="554">
        <f t="shared" si="46"/>
        <v>0.5657237937</v>
      </c>
      <c r="AA93" s="552">
        <v>4.0</v>
      </c>
      <c r="AB93" s="552">
        <v>21.0</v>
      </c>
      <c r="AC93" s="552">
        <v>2.0</v>
      </c>
      <c r="AD93" s="558"/>
      <c r="AE93" s="552">
        <v>3.0</v>
      </c>
      <c r="AF93" s="555"/>
      <c r="AG93" s="556"/>
      <c r="AH93" s="527"/>
    </row>
    <row r="94">
      <c r="A94" s="559" t="s">
        <v>32</v>
      </c>
      <c r="B94" s="518"/>
      <c r="C94" s="549"/>
      <c r="D94" s="542"/>
      <c r="E94" s="542"/>
      <c r="F94" s="542"/>
      <c r="G94" s="543"/>
      <c r="H94" s="544"/>
      <c r="I94" s="545"/>
      <c r="J94" s="542"/>
      <c r="K94" s="542"/>
      <c r="L94" s="542"/>
      <c r="M94" s="546"/>
      <c r="N94" s="542"/>
      <c r="O94" s="547"/>
      <c r="P94" s="548"/>
      <c r="Q94" s="527"/>
      <c r="R94" s="559" t="s">
        <v>32</v>
      </c>
      <c r="S94" s="518"/>
      <c r="T94" s="560"/>
      <c r="U94" s="542">
        <v>99.0</v>
      </c>
      <c r="V94" s="546"/>
      <c r="W94" s="542">
        <v>143.0</v>
      </c>
      <c r="X94" s="543">
        <v>0.020868055555555556</v>
      </c>
      <c r="Y94" s="544">
        <f t="shared" si="45"/>
        <v>-44</v>
      </c>
      <c r="Z94" s="545">
        <f t="shared" si="46"/>
        <v>-1.46422629</v>
      </c>
      <c r="AA94" s="542">
        <v>3.0</v>
      </c>
      <c r="AB94" s="542">
        <v>16.0</v>
      </c>
      <c r="AC94" s="542">
        <v>2.0</v>
      </c>
      <c r="AD94" s="546"/>
      <c r="AE94" s="542">
        <v>1.0</v>
      </c>
      <c r="AF94" s="547"/>
      <c r="AG94" s="548"/>
      <c r="AH94" s="527"/>
    </row>
    <row r="95">
      <c r="A95" s="561" t="s">
        <v>33</v>
      </c>
      <c r="B95" s="461"/>
      <c r="C95" s="562"/>
      <c r="D95" s="563">
        <v>94.0</v>
      </c>
      <c r="E95" s="566"/>
      <c r="F95" s="563">
        <v>92.0</v>
      </c>
      <c r="G95" s="564"/>
      <c r="H95" s="562">
        <f>D95-F95</f>
        <v>2</v>
      </c>
      <c r="I95" s="565" t="str">
        <f>H95/(HOUR(G95)*60+(MINUTE(G95)+((SECOND(G95)/60))))</f>
        <v>#DIV/0!</v>
      </c>
      <c r="J95" s="563">
        <v>6.0</v>
      </c>
      <c r="K95" s="563">
        <v>19.0</v>
      </c>
      <c r="L95" s="563">
        <v>5.0</v>
      </c>
      <c r="M95" s="563">
        <v>3.0</v>
      </c>
      <c r="N95" s="563">
        <v>3.0</v>
      </c>
      <c r="O95" s="567"/>
      <c r="P95" s="568"/>
      <c r="Q95" s="527"/>
      <c r="R95" s="561" t="s">
        <v>33</v>
      </c>
      <c r="S95" s="461"/>
      <c r="T95" s="562"/>
      <c r="U95" s="566"/>
      <c r="V95" s="566"/>
      <c r="W95" s="566"/>
      <c r="X95" s="564"/>
      <c r="Y95" s="562"/>
      <c r="Z95" s="565"/>
      <c r="AA95" s="566"/>
      <c r="AB95" s="566"/>
      <c r="AC95" s="566"/>
      <c r="AD95" s="566"/>
      <c r="AE95" s="566"/>
      <c r="AF95" s="567"/>
      <c r="AG95" s="568"/>
      <c r="AH95" s="527"/>
    </row>
    <row r="96">
      <c r="A96" s="602" t="s">
        <v>226</v>
      </c>
      <c r="B96" s="591"/>
      <c r="C96" s="611"/>
      <c r="D96" s="591"/>
      <c r="E96" s="591"/>
      <c r="F96" s="591"/>
      <c r="G96" s="612"/>
      <c r="H96" s="591"/>
      <c r="I96" s="572"/>
      <c r="J96" s="591"/>
      <c r="K96" s="591"/>
      <c r="L96" s="591"/>
      <c r="M96" s="591"/>
      <c r="N96" s="591"/>
      <c r="O96" s="613"/>
      <c r="P96" s="614"/>
      <c r="Q96" s="591"/>
      <c r="R96" s="602" t="s">
        <v>227</v>
      </c>
      <c r="S96" s="591"/>
      <c r="T96" s="611"/>
      <c r="U96" s="591"/>
      <c r="V96" s="591"/>
      <c r="W96" s="591"/>
      <c r="X96" s="612"/>
      <c r="Y96" s="591"/>
      <c r="Z96" s="572"/>
      <c r="AA96" s="591"/>
      <c r="AB96" s="591"/>
      <c r="AC96" s="591"/>
      <c r="AD96" s="591"/>
      <c r="AE96" s="591"/>
      <c r="AF96" s="613"/>
      <c r="AG96" s="614"/>
      <c r="AH96" s="591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D89:D90"/>
    <mergeCell ref="E89:E90"/>
    <mergeCell ref="F89:F90"/>
    <mergeCell ref="G89:G90"/>
    <mergeCell ref="H89:H90"/>
    <mergeCell ref="I89:I90"/>
    <mergeCell ref="J89:J90"/>
    <mergeCell ref="AA89:AA90"/>
    <mergeCell ref="AB89:AB90"/>
    <mergeCell ref="AC89:AC90"/>
    <mergeCell ref="AD89:AD90"/>
    <mergeCell ref="AE89:AE90"/>
    <mergeCell ref="AF89:AF90"/>
    <mergeCell ref="AG89:AG90"/>
    <mergeCell ref="A91:B91"/>
    <mergeCell ref="A92:B92"/>
    <mergeCell ref="A93:B93"/>
    <mergeCell ref="A94:B94"/>
    <mergeCell ref="A95:B95"/>
    <mergeCell ref="A83:B83"/>
    <mergeCell ref="A84:B84"/>
    <mergeCell ref="A85:B85"/>
    <mergeCell ref="A86:B86"/>
    <mergeCell ref="A87:B87"/>
    <mergeCell ref="A89:B90"/>
    <mergeCell ref="C89:C90"/>
    <mergeCell ref="R91:S91"/>
    <mergeCell ref="R92:S92"/>
    <mergeCell ref="R93:S93"/>
    <mergeCell ref="R94:S94"/>
    <mergeCell ref="R95:S95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9:T90"/>
    <mergeCell ref="U89:U90"/>
    <mergeCell ref="V89:V90"/>
    <mergeCell ref="W89:W90"/>
    <mergeCell ref="X89:X90"/>
    <mergeCell ref="Y89:Y90"/>
    <mergeCell ref="Z89:Z90"/>
    <mergeCell ref="K89:K90"/>
    <mergeCell ref="L89:L90"/>
    <mergeCell ref="M89:M90"/>
    <mergeCell ref="N89:N90"/>
    <mergeCell ref="O89:O90"/>
    <mergeCell ref="P89:P90"/>
    <mergeCell ref="R89:S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A40"/>
    <hyperlink r:id="rId9" ref="R40"/>
    <hyperlink r:id="rId10" ref="A48"/>
    <hyperlink r:id="rId11" ref="R48"/>
    <hyperlink r:id="rId12" ref="A56"/>
    <hyperlink r:id="rId13" ref="R56"/>
    <hyperlink r:id="rId14" ref="A64"/>
    <hyperlink r:id="rId15" ref="R64"/>
    <hyperlink r:id="rId16" ref="A72"/>
    <hyperlink r:id="rId17" ref="R72"/>
    <hyperlink r:id="rId18" ref="A80"/>
    <hyperlink r:id="rId19" ref="R80"/>
    <hyperlink r:id="rId20" ref="A88"/>
    <hyperlink r:id="rId21" ref="A96"/>
    <hyperlink r:id="rId22" ref="R96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99" t="s">
        <v>324</v>
      </c>
      <c r="B1" s="453"/>
      <c r="C1" s="519" t="s">
        <v>5</v>
      </c>
      <c r="D1" s="519" t="s">
        <v>6</v>
      </c>
      <c r="E1" s="519" t="s">
        <v>296</v>
      </c>
      <c r="F1" s="519" t="s">
        <v>8</v>
      </c>
      <c r="G1" s="628" t="s">
        <v>9</v>
      </c>
      <c r="H1" s="629" t="s">
        <v>10</v>
      </c>
      <c r="I1" s="630" t="s">
        <v>297</v>
      </c>
      <c r="J1" s="629" t="s">
        <v>12</v>
      </c>
      <c r="K1" s="519" t="s">
        <v>13</v>
      </c>
      <c r="L1" s="519" t="s">
        <v>14</v>
      </c>
      <c r="M1" s="519" t="s">
        <v>15</v>
      </c>
      <c r="N1" s="519" t="s">
        <v>16</v>
      </c>
      <c r="O1" s="631" t="s">
        <v>17</v>
      </c>
      <c r="P1" s="519" t="s">
        <v>18</v>
      </c>
      <c r="Q1" s="527"/>
      <c r="R1" s="599" t="s">
        <v>325</v>
      </c>
      <c r="S1" s="453"/>
      <c r="T1" s="519" t="s">
        <v>5</v>
      </c>
      <c r="U1" s="519" t="s">
        <v>6</v>
      </c>
      <c r="V1" s="519" t="s">
        <v>296</v>
      </c>
      <c r="W1" s="519" t="s">
        <v>8</v>
      </c>
      <c r="X1" s="628" t="s">
        <v>9</v>
      </c>
      <c r="Y1" s="629" t="s">
        <v>10</v>
      </c>
      <c r="Z1" s="630" t="s">
        <v>297</v>
      </c>
      <c r="AA1" s="629" t="s">
        <v>12</v>
      </c>
      <c r="AB1" s="519" t="s">
        <v>13</v>
      </c>
      <c r="AC1" s="519" t="s">
        <v>14</v>
      </c>
      <c r="AD1" s="519" t="s">
        <v>15</v>
      </c>
      <c r="AE1" s="519" t="s">
        <v>16</v>
      </c>
      <c r="AF1" s="631" t="s">
        <v>17</v>
      </c>
      <c r="AG1" s="519" t="s">
        <v>18</v>
      </c>
      <c r="AH1" s="527"/>
    </row>
    <row r="2">
      <c r="A2" s="528"/>
      <c r="B2" s="518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527"/>
      <c r="R2" s="528"/>
      <c r="S2" s="518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527"/>
    </row>
    <row r="3">
      <c r="A3" s="632" t="s">
        <v>73</v>
      </c>
      <c r="B3" s="518"/>
      <c r="C3" s="633">
        <v>2.0</v>
      </c>
      <c r="D3" s="633">
        <v>130.0</v>
      </c>
      <c r="E3" s="633">
        <v>2.0</v>
      </c>
      <c r="F3" s="633">
        <v>122.0</v>
      </c>
      <c r="G3" s="634">
        <v>0.022835648148148147</v>
      </c>
      <c r="H3" s="635">
        <f t="shared" ref="H3:H6" si="1">D3-F3</f>
        <v>8</v>
      </c>
      <c r="I3" s="554">
        <f t="shared" ref="I3:I6" si="2">H3/(HOUR(G3)*60+(MINUTE(G3)+((SECOND(G3)/60))))</f>
        <v>0.2432843386</v>
      </c>
      <c r="J3" s="633">
        <v>7.0</v>
      </c>
      <c r="K3" s="633">
        <v>26.0</v>
      </c>
      <c r="L3" s="633">
        <v>4.0</v>
      </c>
      <c r="M3" s="633">
        <v>4.0</v>
      </c>
      <c r="N3" s="633">
        <v>4.0</v>
      </c>
      <c r="O3" s="636"/>
      <c r="P3" s="637"/>
      <c r="Q3" s="527"/>
      <c r="R3" s="632" t="s">
        <v>73</v>
      </c>
      <c r="S3" s="518"/>
      <c r="T3" s="633"/>
      <c r="U3" s="633">
        <v>87.0</v>
      </c>
      <c r="V3" s="633"/>
      <c r="W3" s="633">
        <v>91.0</v>
      </c>
      <c r="X3" s="634">
        <v>0.017986111111111112</v>
      </c>
      <c r="Y3" s="635">
        <f t="shared" ref="Y3:Y6" si="3">U3-W3</f>
        <v>-4</v>
      </c>
      <c r="Z3" s="554">
        <f t="shared" ref="Z3:Z6" si="4">Y3/(HOUR(X3)*60+(MINUTE(X3)+((SECOND(X3)/60))))</f>
        <v>-0.1544401544</v>
      </c>
      <c r="AA3" s="633">
        <v>4.0</v>
      </c>
      <c r="AB3" s="633">
        <v>10.0</v>
      </c>
      <c r="AC3" s="633">
        <v>1.0</v>
      </c>
      <c r="AD3" s="535"/>
      <c r="AE3" s="633">
        <v>1.0</v>
      </c>
      <c r="AF3" s="636"/>
      <c r="AG3" s="637"/>
      <c r="AH3" s="527"/>
    </row>
    <row r="4">
      <c r="A4" s="638" t="s">
        <v>74</v>
      </c>
      <c r="B4" s="518"/>
      <c r="C4" s="639"/>
      <c r="D4" s="640">
        <v>139.0</v>
      </c>
      <c r="E4" s="640"/>
      <c r="F4" s="640">
        <v>104.0</v>
      </c>
      <c r="G4" s="641">
        <v>0.022835648148148147</v>
      </c>
      <c r="H4" s="642">
        <f t="shared" si="1"/>
        <v>35</v>
      </c>
      <c r="I4" s="545">
        <f t="shared" si="2"/>
        <v>1.064368981</v>
      </c>
      <c r="J4" s="640">
        <v>2.0</v>
      </c>
      <c r="K4" s="640">
        <v>22.0</v>
      </c>
      <c r="L4" s="640">
        <v>4.0</v>
      </c>
      <c r="M4" s="640">
        <v>2.0</v>
      </c>
      <c r="N4" s="640">
        <v>3.0</v>
      </c>
      <c r="O4" s="643">
        <v>1.0</v>
      </c>
      <c r="P4" s="644"/>
      <c r="Q4" s="527"/>
      <c r="R4" s="638" t="s">
        <v>74</v>
      </c>
      <c r="S4" s="518"/>
      <c r="T4" s="640">
        <v>2.0</v>
      </c>
      <c r="U4" s="640">
        <v>76.0</v>
      </c>
      <c r="V4" s="544"/>
      <c r="W4" s="640">
        <v>69.0</v>
      </c>
      <c r="X4" s="641">
        <v>0.017986111111111112</v>
      </c>
      <c r="Y4" s="642">
        <f t="shared" si="3"/>
        <v>7</v>
      </c>
      <c r="Z4" s="545">
        <f t="shared" si="4"/>
        <v>0.2702702703</v>
      </c>
      <c r="AA4" s="640">
        <v>3.0</v>
      </c>
      <c r="AB4" s="640">
        <v>13.0</v>
      </c>
      <c r="AC4" s="640">
        <v>3.0</v>
      </c>
      <c r="AD4" s="640"/>
      <c r="AE4" s="640"/>
      <c r="AF4" s="645"/>
      <c r="AG4" s="644"/>
      <c r="AH4" s="527"/>
    </row>
    <row r="5">
      <c r="A5" s="646" t="s">
        <v>75</v>
      </c>
      <c r="B5" s="518"/>
      <c r="C5" s="633">
        <v>3.0</v>
      </c>
      <c r="D5" s="633">
        <v>69.0</v>
      </c>
      <c r="E5" s="633"/>
      <c r="F5" s="633">
        <v>71.0</v>
      </c>
      <c r="G5" s="634">
        <v>0.022835648148148147</v>
      </c>
      <c r="H5" s="635">
        <f t="shared" si="1"/>
        <v>-2</v>
      </c>
      <c r="I5" s="554">
        <f t="shared" si="2"/>
        <v>-0.06082108464</v>
      </c>
      <c r="J5" s="633">
        <v>5.0</v>
      </c>
      <c r="K5" s="633">
        <v>7.0</v>
      </c>
      <c r="L5" s="633">
        <v>3.0</v>
      </c>
      <c r="M5" s="535"/>
      <c r="N5" s="633"/>
      <c r="O5" s="636"/>
      <c r="P5" s="637"/>
      <c r="Q5" s="527"/>
      <c r="R5" s="646" t="s">
        <v>75</v>
      </c>
      <c r="S5" s="518"/>
      <c r="T5" s="633">
        <v>3.0</v>
      </c>
      <c r="U5" s="633">
        <v>82.0</v>
      </c>
      <c r="V5" s="535"/>
      <c r="W5" s="633">
        <v>72.0</v>
      </c>
      <c r="X5" s="634">
        <v>0.017986111111111112</v>
      </c>
      <c r="Y5" s="635">
        <f t="shared" si="3"/>
        <v>10</v>
      </c>
      <c r="Z5" s="554">
        <f t="shared" si="4"/>
        <v>0.3861003861</v>
      </c>
      <c r="AA5" s="633">
        <v>4.0</v>
      </c>
      <c r="AB5" s="633">
        <v>16.0</v>
      </c>
      <c r="AC5" s="633">
        <v>3.0</v>
      </c>
      <c r="AD5" s="633"/>
      <c r="AE5" s="633">
        <v>4.0</v>
      </c>
      <c r="AF5" s="636"/>
      <c r="AG5" s="637"/>
      <c r="AH5" s="527"/>
    </row>
    <row r="6">
      <c r="A6" s="559" t="s">
        <v>76</v>
      </c>
      <c r="B6" s="518"/>
      <c r="C6" s="544"/>
      <c r="D6" s="640">
        <v>89.0</v>
      </c>
      <c r="E6" s="544"/>
      <c r="F6" s="640">
        <v>107.0</v>
      </c>
      <c r="G6" s="641">
        <v>0.022835648148148147</v>
      </c>
      <c r="H6" s="642">
        <f t="shared" si="1"/>
        <v>-18</v>
      </c>
      <c r="I6" s="545">
        <f t="shared" si="2"/>
        <v>-0.5473897618</v>
      </c>
      <c r="J6" s="640">
        <v>2.0</v>
      </c>
      <c r="K6" s="640">
        <v>9.0</v>
      </c>
      <c r="L6" s="640">
        <v>1.0</v>
      </c>
      <c r="M6" s="544"/>
      <c r="N6" s="544"/>
      <c r="O6" s="645"/>
      <c r="P6" s="644"/>
      <c r="Q6" s="527"/>
      <c r="R6" s="559" t="s">
        <v>76</v>
      </c>
      <c r="S6" s="518"/>
      <c r="T6" s="640"/>
      <c r="U6" s="640">
        <v>89.0</v>
      </c>
      <c r="V6" s="640"/>
      <c r="W6" s="640">
        <v>90.0</v>
      </c>
      <c r="X6" s="641">
        <v>0.017986111111111112</v>
      </c>
      <c r="Y6" s="642">
        <f t="shared" si="3"/>
        <v>-1</v>
      </c>
      <c r="Z6" s="545">
        <f t="shared" si="4"/>
        <v>-0.03861003861</v>
      </c>
      <c r="AA6" s="640">
        <v>12.0</v>
      </c>
      <c r="AB6" s="640">
        <v>3.0</v>
      </c>
      <c r="AC6" s="640"/>
      <c r="AD6" s="544"/>
      <c r="AE6" s="640">
        <v>1.0</v>
      </c>
      <c r="AF6" s="645"/>
      <c r="AG6" s="644"/>
      <c r="AH6" s="527"/>
    </row>
    <row r="7">
      <c r="A7" s="561" t="s">
        <v>77</v>
      </c>
      <c r="B7" s="461"/>
      <c r="C7" s="562"/>
      <c r="D7" s="597"/>
      <c r="E7" s="597"/>
      <c r="F7" s="597"/>
      <c r="G7" s="647"/>
      <c r="H7" s="648"/>
      <c r="I7" s="565"/>
      <c r="J7" s="597"/>
      <c r="K7" s="597"/>
      <c r="L7" s="562"/>
      <c r="M7" s="562"/>
      <c r="N7" s="562"/>
      <c r="O7" s="649"/>
      <c r="P7" s="568"/>
      <c r="Q7" s="527"/>
      <c r="R7" s="561" t="s">
        <v>77</v>
      </c>
      <c r="S7" s="461"/>
      <c r="T7" s="562"/>
      <c r="U7" s="562"/>
      <c r="V7" s="562"/>
      <c r="W7" s="562"/>
      <c r="X7" s="647"/>
      <c r="Y7" s="648"/>
      <c r="Z7" s="565"/>
      <c r="AA7" s="562"/>
      <c r="AB7" s="562"/>
      <c r="AC7" s="562"/>
      <c r="AD7" s="562"/>
      <c r="AE7" s="562"/>
      <c r="AF7" s="649"/>
      <c r="AG7" s="568"/>
      <c r="AH7" s="527"/>
    </row>
    <row r="8">
      <c r="A8" s="650" t="s">
        <v>106</v>
      </c>
      <c r="B8" s="572"/>
      <c r="C8" s="571"/>
      <c r="D8" s="572"/>
      <c r="E8" s="572"/>
      <c r="F8" s="572"/>
      <c r="G8" s="573"/>
      <c r="H8" s="572"/>
      <c r="I8" s="572"/>
      <c r="J8" s="572"/>
      <c r="K8" s="572"/>
      <c r="L8" s="572"/>
      <c r="M8" s="572"/>
      <c r="N8" s="572"/>
      <c r="O8" s="575"/>
      <c r="P8" s="619"/>
      <c r="Q8" s="577"/>
      <c r="R8" s="650" t="s">
        <v>106</v>
      </c>
      <c r="S8" s="572"/>
      <c r="T8" s="571"/>
      <c r="U8" s="572"/>
      <c r="V8" s="572"/>
      <c r="W8" s="572"/>
      <c r="X8" s="573"/>
      <c r="Y8" s="572"/>
      <c r="Z8" s="572"/>
      <c r="AA8" s="572"/>
      <c r="AB8" s="572"/>
      <c r="AC8" s="572"/>
      <c r="AD8" s="572"/>
      <c r="AE8" s="572"/>
      <c r="AF8" s="575"/>
      <c r="AG8" s="619"/>
      <c r="AH8" s="577"/>
    </row>
    <row r="9">
      <c r="A9" s="651" t="s">
        <v>326</v>
      </c>
      <c r="B9" s="453"/>
      <c r="C9" s="519" t="s">
        <v>5</v>
      </c>
      <c r="D9" s="519" t="s">
        <v>6</v>
      </c>
      <c r="E9" s="519" t="s">
        <v>296</v>
      </c>
      <c r="F9" s="519" t="s">
        <v>8</v>
      </c>
      <c r="G9" s="628" t="s">
        <v>9</v>
      </c>
      <c r="H9" s="629" t="s">
        <v>10</v>
      </c>
      <c r="I9" s="630" t="s">
        <v>297</v>
      </c>
      <c r="J9" s="629" t="s">
        <v>12</v>
      </c>
      <c r="K9" s="519" t="s">
        <v>13</v>
      </c>
      <c r="L9" s="519" t="s">
        <v>14</v>
      </c>
      <c r="M9" s="519" t="s">
        <v>15</v>
      </c>
      <c r="N9" s="519" t="s">
        <v>16</v>
      </c>
      <c r="O9" s="631" t="s">
        <v>17</v>
      </c>
      <c r="P9" s="519" t="s">
        <v>18</v>
      </c>
      <c r="Q9" s="527"/>
      <c r="R9" s="652" t="s">
        <v>327</v>
      </c>
      <c r="S9" s="453"/>
      <c r="T9" s="519" t="s">
        <v>5</v>
      </c>
      <c r="U9" s="519" t="s">
        <v>6</v>
      </c>
      <c r="V9" s="519" t="s">
        <v>296</v>
      </c>
      <c r="W9" s="519" t="s">
        <v>8</v>
      </c>
      <c r="X9" s="628" t="s">
        <v>9</v>
      </c>
      <c r="Y9" s="629" t="s">
        <v>10</v>
      </c>
      <c r="Z9" s="630" t="s">
        <v>297</v>
      </c>
      <c r="AA9" s="629" t="s">
        <v>12</v>
      </c>
      <c r="AB9" s="519" t="s">
        <v>13</v>
      </c>
      <c r="AC9" s="519" t="s">
        <v>14</v>
      </c>
      <c r="AD9" s="519" t="s">
        <v>15</v>
      </c>
      <c r="AE9" s="519" t="s">
        <v>16</v>
      </c>
      <c r="AF9" s="631" t="s">
        <v>17</v>
      </c>
      <c r="AG9" s="519" t="s">
        <v>18</v>
      </c>
      <c r="AH9" s="527"/>
    </row>
    <row r="10">
      <c r="A10" s="528"/>
      <c r="B10" s="518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527"/>
      <c r="R10" s="528"/>
      <c r="S10" s="518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527"/>
    </row>
    <row r="11">
      <c r="A11" s="632" t="s">
        <v>73</v>
      </c>
      <c r="B11" s="518"/>
      <c r="C11" s="535"/>
      <c r="D11" s="633">
        <v>119.0</v>
      </c>
      <c r="E11" s="633"/>
      <c r="F11" s="633">
        <v>137.0</v>
      </c>
      <c r="G11" s="634">
        <v>0.024340277777777777</v>
      </c>
      <c r="H11" s="635">
        <f t="shared" ref="H11:H14" si="5">D11-F11</f>
        <v>-18</v>
      </c>
      <c r="I11" s="554">
        <f t="shared" ref="I11:I14" si="6">H11/(HOUR(G11)*60+(MINUTE(G11)+((SECOND(G11)/60))))</f>
        <v>-0.5135520685</v>
      </c>
      <c r="J11" s="633">
        <v>2.0</v>
      </c>
      <c r="K11" s="633">
        <v>15.0</v>
      </c>
      <c r="L11" s="633">
        <v>4.0</v>
      </c>
      <c r="M11" s="535"/>
      <c r="N11" s="633">
        <v>2.0</v>
      </c>
      <c r="O11" s="636"/>
      <c r="P11" s="637"/>
      <c r="Q11" s="527"/>
      <c r="R11" s="632" t="s">
        <v>73</v>
      </c>
      <c r="S11" s="518"/>
      <c r="T11" s="535"/>
      <c r="U11" s="633">
        <v>174.0</v>
      </c>
      <c r="V11" s="535"/>
      <c r="W11" s="633">
        <v>130.0</v>
      </c>
      <c r="X11" s="634">
        <v>0.027916666666666666</v>
      </c>
      <c r="Y11" s="635">
        <f t="shared" ref="Y11:Y14" si="7">U11-W11</f>
        <v>44</v>
      </c>
      <c r="Z11" s="554">
        <f t="shared" ref="Z11:Z14" si="8">Y11/(HOUR(X11)*60+(MINUTE(X11)+((SECOND(X11)/60))))</f>
        <v>1.094527363</v>
      </c>
      <c r="AA11" s="633">
        <v>2.0</v>
      </c>
      <c r="AB11" s="633">
        <v>30.0</v>
      </c>
      <c r="AC11" s="633">
        <v>9.0</v>
      </c>
      <c r="AD11" s="535"/>
      <c r="AE11" s="633">
        <v>4.0</v>
      </c>
      <c r="AF11" s="636"/>
      <c r="AG11" s="637"/>
      <c r="AH11" s="527"/>
    </row>
    <row r="12">
      <c r="A12" s="638" t="s">
        <v>74</v>
      </c>
      <c r="B12" s="518"/>
      <c r="C12" s="640">
        <v>1.0</v>
      </c>
      <c r="D12" s="640">
        <v>110.0</v>
      </c>
      <c r="E12" s="640">
        <v>1.0</v>
      </c>
      <c r="F12" s="640">
        <v>112.0</v>
      </c>
      <c r="G12" s="641">
        <v>0.024340277777777777</v>
      </c>
      <c r="H12" s="642">
        <f t="shared" si="5"/>
        <v>-2</v>
      </c>
      <c r="I12" s="545">
        <f t="shared" si="6"/>
        <v>-0.05706134094</v>
      </c>
      <c r="J12" s="640">
        <v>2.0</v>
      </c>
      <c r="K12" s="640">
        <v>12.0</v>
      </c>
      <c r="L12" s="640">
        <v>2.0</v>
      </c>
      <c r="M12" s="640">
        <v>2.0</v>
      </c>
      <c r="N12" s="640">
        <v>4.0</v>
      </c>
      <c r="O12" s="645"/>
      <c r="P12" s="644"/>
      <c r="Q12" s="527"/>
      <c r="R12" s="638" t="s">
        <v>74</v>
      </c>
      <c r="S12" s="518"/>
      <c r="T12" s="640">
        <v>1.0</v>
      </c>
      <c r="U12" s="640">
        <v>138.0</v>
      </c>
      <c r="V12" s="640">
        <v>1.0</v>
      </c>
      <c r="W12" s="640">
        <v>115.0</v>
      </c>
      <c r="X12" s="641">
        <v>0.027916666666666666</v>
      </c>
      <c r="Y12" s="642">
        <f t="shared" si="7"/>
        <v>23</v>
      </c>
      <c r="Z12" s="545">
        <f t="shared" si="8"/>
        <v>0.5721393035</v>
      </c>
      <c r="AA12" s="640">
        <v>5.0</v>
      </c>
      <c r="AB12" s="640">
        <v>14.0</v>
      </c>
      <c r="AC12" s="640">
        <v>2.0</v>
      </c>
      <c r="AD12" s="544"/>
      <c r="AE12" s="640">
        <v>4.0</v>
      </c>
      <c r="AF12" s="645"/>
      <c r="AG12" s="644"/>
      <c r="AH12" s="527"/>
    </row>
    <row r="13">
      <c r="A13" s="646" t="s">
        <v>75</v>
      </c>
      <c r="B13" s="518"/>
      <c r="C13" s="633">
        <v>3.0</v>
      </c>
      <c r="D13" s="633">
        <v>68.0</v>
      </c>
      <c r="E13" s="633">
        <v>1.0</v>
      </c>
      <c r="F13" s="633">
        <v>79.0</v>
      </c>
      <c r="G13" s="634">
        <v>0.024340277777777777</v>
      </c>
      <c r="H13" s="635">
        <f t="shared" si="5"/>
        <v>-11</v>
      </c>
      <c r="I13" s="554">
        <f t="shared" si="6"/>
        <v>-0.3138373752</v>
      </c>
      <c r="J13" s="633">
        <v>4.0</v>
      </c>
      <c r="K13" s="633">
        <v>8.0</v>
      </c>
      <c r="L13" s="633"/>
      <c r="M13" s="535"/>
      <c r="N13" s="633">
        <v>1.0</v>
      </c>
      <c r="O13" s="636"/>
      <c r="P13" s="637"/>
      <c r="Q13" s="527"/>
      <c r="R13" s="646" t="s">
        <v>75</v>
      </c>
      <c r="S13" s="518"/>
      <c r="T13" s="633">
        <v>2.0</v>
      </c>
      <c r="U13" s="633">
        <v>62.0</v>
      </c>
      <c r="V13" s="535"/>
      <c r="W13" s="633">
        <v>72.0</v>
      </c>
      <c r="X13" s="634">
        <v>0.027916666666666666</v>
      </c>
      <c r="Y13" s="635">
        <f t="shared" si="7"/>
        <v>-10</v>
      </c>
      <c r="Z13" s="554">
        <f t="shared" si="8"/>
        <v>-0.2487562189</v>
      </c>
      <c r="AA13" s="633">
        <v>3.0</v>
      </c>
      <c r="AB13" s="633">
        <v>1.0</v>
      </c>
      <c r="AC13" s="633"/>
      <c r="AD13" s="535"/>
      <c r="AE13" s="535"/>
      <c r="AF13" s="636"/>
      <c r="AG13" s="637"/>
      <c r="AH13" s="527"/>
    </row>
    <row r="14">
      <c r="A14" s="559" t="s">
        <v>76</v>
      </c>
      <c r="B14" s="518"/>
      <c r="C14" s="640"/>
      <c r="D14" s="640">
        <v>84.0</v>
      </c>
      <c r="E14" s="640"/>
      <c r="F14" s="640">
        <v>114.0</v>
      </c>
      <c r="G14" s="641">
        <v>0.024340277777777777</v>
      </c>
      <c r="H14" s="642">
        <f t="shared" si="5"/>
        <v>-30</v>
      </c>
      <c r="I14" s="545">
        <f t="shared" si="6"/>
        <v>-0.8559201141</v>
      </c>
      <c r="J14" s="640">
        <v>1.0</v>
      </c>
      <c r="K14" s="640">
        <v>8.0</v>
      </c>
      <c r="L14" s="640">
        <v>1.0</v>
      </c>
      <c r="M14" s="640">
        <v>1.0</v>
      </c>
      <c r="N14" s="640">
        <v>1.0</v>
      </c>
      <c r="O14" s="645"/>
      <c r="P14" s="653"/>
      <c r="Q14" s="527"/>
      <c r="R14" s="559" t="s">
        <v>76</v>
      </c>
      <c r="S14" s="518"/>
      <c r="T14" s="640">
        <v>2.0</v>
      </c>
      <c r="U14" s="640">
        <v>110.0</v>
      </c>
      <c r="V14" s="544"/>
      <c r="W14" s="640">
        <v>130.0</v>
      </c>
      <c r="X14" s="641">
        <v>0.027916666666666666</v>
      </c>
      <c r="Y14" s="642">
        <f t="shared" si="7"/>
        <v>-20</v>
      </c>
      <c r="Z14" s="545">
        <f t="shared" si="8"/>
        <v>-0.4975124378</v>
      </c>
      <c r="AA14" s="640">
        <v>4.0</v>
      </c>
      <c r="AB14" s="640">
        <v>12.0</v>
      </c>
      <c r="AC14" s="640">
        <v>2.0</v>
      </c>
      <c r="AD14" s="544"/>
      <c r="AE14" s="640">
        <v>3.0</v>
      </c>
      <c r="AF14" s="645"/>
      <c r="AG14" s="653"/>
      <c r="AH14" s="527"/>
    </row>
    <row r="15">
      <c r="A15" s="561" t="s">
        <v>77</v>
      </c>
      <c r="B15" s="461"/>
      <c r="C15" s="562"/>
      <c r="D15" s="562"/>
      <c r="E15" s="562"/>
      <c r="F15" s="562"/>
      <c r="G15" s="647"/>
      <c r="H15" s="648"/>
      <c r="I15" s="565"/>
      <c r="J15" s="562"/>
      <c r="K15" s="562"/>
      <c r="L15" s="562"/>
      <c r="M15" s="562"/>
      <c r="N15" s="562"/>
      <c r="O15" s="649"/>
      <c r="P15" s="568"/>
      <c r="Q15" s="527"/>
      <c r="R15" s="561" t="s">
        <v>77</v>
      </c>
      <c r="S15" s="461"/>
      <c r="T15" s="562"/>
      <c r="U15" s="562"/>
      <c r="V15" s="562"/>
      <c r="W15" s="562"/>
      <c r="X15" s="647"/>
      <c r="Y15" s="648"/>
      <c r="Z15" s="565"/>
      <c r="AA15" s="562"/>
      <c r="AB15" s="562"/>
      <c r="AC15" s="562"/>
      <c r="AD15" s="562"/>
      <c r="AE15" s="562"/>
      <c r="AF15" s="649"/>
      <c r="AG15" s="568"/>
      <c r="AH15" s="527"/>
    </row>
    <row r="16">
      <c r="A16" s="585" t="s">
        <v>110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110</v>
      </c>
      <c r="S16" s="586"/>
      <c r="T16" s="587"/>
      <c r="U16" s="587"/>
      <c r="V16" s="586"/>
      <c r="W16" s="586"/>
      <c r="X16" s="588"/>
      <c r="Y16" s="586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12" t="s">
        <v>328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12" t="s">
        <v>329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24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73</v>
      </c>
      <c r="B19" s="531"/>
      <c r="C19" s="532"/>
      <c r="D19" s="533">
        <v>194.0</v>
      </c>
      <c r="E19" s="533">
        <v>1.0</v>
      </c>
      <c r="F19" s="533">
        <v>147.0</v>
      </c>
      <c r="G19" s="534">
        <v>0.03203703703703704</v>
      </c>
      <c r="H19" s="654">
        <f t="shared" ref="H19:H22" si="9">D19-F19</f>
        <v>47</v>
      </c>
      <c r="I19" s="536">
        <f t="shared" ref="I19:I22" si="10">H19/(HOUR(G19)*60+(MINUTE(G19)+((SECOND(G19)/60))))</f>
        <v>1.018786127</v>
      </c>
      <c r="J19" s="533">
        <v>5.0</v>
      </c>
      <c r="K19" s="533">
        <v>30.0</v>
      </c>
      <c r="L19" s="533">
        <v>6.0</v>
      </c>
      <c r="M19" s="581"/>
      <c r="N19" s="533">
        <v>5.0</v>
      </c>
      <c r="O19" s="537"/>
      <c r="P19" s="538"/>
      <c r="Q19" s="527"/>
      <c r="R19" s="530" t="s">
        <v>73</v>
      </c>
      <c r="S19" s="531"/>
      <c r="T19" s="532">
        <v>1.0</v>
      </c>
      <c r="U19" s="533">
        <v>123.0</v>
      </c>
      <c r="V19" s="533"/>
      <c r="W19" s="533">
        <v>124.0</v>
      </c>
      <c r="X19" s="534">
        <v>0.022754629629629628</v>
      </c>
      <c r="Y19" s="654">
        <f t="shared" ref="Y19:Y22" si="11">U19-W19</f>
        <v>-1</v>
      </c>
      <c r="Z19" s="536">
        <f t="shared" ref="Z19:Z22" si="12">Y19/(HOUR(X19)*60+(MINUTE(X19)+((SECOND(X19)/60))))</f>
        <v>-0.03051881994</v>
      </c>
      <c r="AA19" s="533">
        <v>6.0</v>
      </c>
      <c r="AB19" s="533">
        <v>15.0</v>
      </c>
      <c r="AC19" s="533">
        <v>4.0</v>
      </c>
      <c r="AD19" s="533"/>
      <c r="AE19" s="533">
        <v>2.0</v>
      </c>
      <c r="AF19" s="537"/>
      <c r="AG19" s="538"/>
      <c r="AH19" s="527"/>
    </row>
    <row r="20">
      <c r="A20" s="539" t="s">
        <v>74</v>
      </c>
      <c r="B20" s="540"/>
      <c r="C20" s="549"/>
      <c r="D20" s="542">
        <v>172.0</v>
      </c>
      <c r="E20" s="542">
        <v>2.0</v>
      </c>
      <c r="F20" s="542">
        <v>142.0</v>
      </c>
      <c r="G20" s="543">
        <v>0.03203703703703704</v>
      </c>
      <c r="H20" s="655">
        <f t="shared" si="9"/>
        <v>30</v>
      </c>
      <c r="I20" s="545">
        <f t="shared" si="10"/>
        <v>0.6502890173</v>
      </c>
      <c r="J20" s="542">
        <v>6.0</v>
      </c>
      <c r="K20" s="542">
        <v>23.0</v>
      </c>
      <c r="L20" s="542">
        <v>6.0</v>
      </c>
      <c r="M20" s="542"/>
      <c r="N20" s="542">
        <v>3.0</v>
      </c>
      <c r="O20" s="547"/>
      <c r="P20" s="548"/>
      <c r="Q20" s="527"/>
      <c r="R20" s="539" t="s">
        <v>74</v>
      </c>
      <c r="S20" s="540"/>
      <c r="T20" s="549"/>
      <c r="U20" s="542">
        <v>83.0</v>
      </c>
      <c r="V20" s="546"/>
      <c r="W20" s="542">
        <v>87.0</v>
      </c>
      <c r="X20" s="543">
        <v>0.022754629629629628</v>
      </c>
      <c r="Y20" s="655">
        <f t="shared" si="11"/>
        <v>-4</v>
      </c>
      <c r="Z20" s="545">
        <f t="shared" si="12"/>
        <v>-0.1220752798</v>
      </c>
      <c r="AA20" s="542">
        <v>9.0</v>
      </c>
      <c r="AB20" s="542">
        <v>14.0</v>
      </c>
      <c r="AC20" s="542"/>
      <c r="AD20" s="546"/>
      <c r="AE20" s="542">
        <v>2.0</v>
      </c>
      <c r="AF20" s="547"/>
      <c r="AG20" s="548"/>
      <c r="AH20" s="527"/>
    </row>
    <row r="21">
      <c r="A21" s="550" t="s">
        <v>75</v>
      </c>
      <c r="B21" s="540"/>
      <c r="C21" s="557">
        <v>4.0</v>
      </c>
      <c r="D21" s="552">
        <v>89.0</v>
      </c>
      <c r="E21" s="552">
        <v>1.0</v>
      </c>
      <c r="F21" s="552">
        <v>102.0</v>
      </c>
      <c r="G21" s="553">
        <v>0.03203703703703704</v>
      </c>
      <c r="H21" s="656">
        <f t="shared" si="9"/>
        <v>-13</v>
      </c>
      <c r="I21" s="554">
        <f t="shared" si="10"/>
        <v>-0.2817919075</v>
      </c>
      <c r="J21" s="552">
        <v>2.0</v>
      </c>
      <c r="K21" s="552">
        <v>10.0</v>
      </c>
      <c r="L21" s="552">
        <v>1.0</v>
      </c>
      <c r="M21" s="552"/>
      <c r="N21" s="552">
        <v>3.0</v>
      </c>
      <c r="O21" s="555"/>
      <c r="P21" s="556"/>
      <c r="Q21" s="527"/>
      <c r="R21" s="550" t="s">
        <v>75</v>
      </c>
      <c r="S21" s="540"/>
      <c r="T21" s="557">
        <v>1.0</v>
      </c>
      <c r="U21" s="552">
        <v>99.0</v>
      </c>
      <c r="V21" s="552">
        <v>1.0</v>
      </c>
      <c r="W21" s="552">
        <v>114.0</v>
      </c>
      <c r="X21" s="553">
        <v>0.022754629629629628</v>
      </c>
      <c r="Y21" s="656">
        <f t="shared" si="11"/>
        <v>-15</v>
      </c>
      <c r="Z21" s="554">
        <f t="shared" si="12"/>
        <v>-0.4577822991</v>
      </c>
      <c r="AA21" s="552">
        <v>3.0</v>
      </c>
      <c r="AB21" s="552">
        <v>19.0</v>
      </c>
      <c r="AC21" s="552">
        <v>2.0</v>
      </c>
      <c r="AD21" s="552">
        <v>2.0</v>
      </c>
      <c r="AE21" s="552">
        <v>3.0</v>
      </c>
      <c r="AF21" s="555"/>
      <c r="AG21" s="556"/>
      <c r="AH21" s="527"/>
    </row>
    <row r="22">
      <c r="A22" s="559" t="s">
        <v>76</v>
      </c>
      <c r="B22" s="518"/>
      <c r="C22" s="560">
        <v>1.0</v>
      </c>
      <c r="D22" s="542">
        <v>150.0</v>
      </c>
      <c r="E22" s="542">
        <v>1.0</v>
      </c>
      <c r="F22" s="542">
        <v>172.0</v>
      </c>
      <c r="G22" s="543">
        <v>0.03203703703703704</v>
      </c>
      <c r="H22" s="655">
        <f t="shared" si="9"/>
        <v>-22</v>
      </c>
      <c r="I22" s="545">
        <f t="shared" si="10"/>
        <v>-0.4768786127</v>
      </c>
      <c r="J22" s="542">
        <v>4.0</v>
      </c>
      <c r="K22" s="542">
        <v>23.0</v>
      </c>
      <c r="L22" s="542">
        <v>8.0</v>
      </c>
      <c r="M22" s="542">
        <v>2.0</v>
      </c>
      <c r="N22" s="542">
        <v>4.0</v>
      </c>
      <c r="O22" s="547"/>
      <c r="P22" s="548"/>
      <c r="Q22" s="527"/>
      <c r="R22" s="559" t="s">
        <v>76</v>
      </c>
      <c r="S22" s="518"/>
      <c r="T22" s="549"/>
      <c r="U22" s="542">
        <v>93.0</v>
      </c>
      <c r="V22" s="546"/>
      <c r="W22" s="542">
        <v>135.0</v>
      </c>
      <c r="X22" s="543">
        <v>0.022754629629629628</v>
      </c>
      <c r="Y22" s="655">
        <f t="shared" si="11"/>
        <v>-42</v>
      </c>
      <c r="Z22" s="545">
        <f t="shared" si="12"/>
        <v>-1.281790437</v>
      </c>
      <c r="AA22" s="546"/>
      <c r="AB22" s="542">
        <v>10.0</v>
      </c>
      <c r="AC22" s="542">
        <v>4.0</v>
      </c>
      <c r="AD22" s="542">
        <v>3.0</v>
      </c>
      <c r="AE22" s="542">
        <v>3.0</v>
      </c>
      <c r="AF22" s="547"/>
      <c r="AG22" s="548"/>
      <c r="AH22" s="527"/>
    </row>
    <row r="23">
      <c r="A23" s="561" t="s">
        <v>77</v>
      </c>
      <c r="B23" s="461"/>
      <c r="C23" s="562"/>
      <c r="D23" s="566"/>
      <c r="E23" s="566"/>
      <c r="F23" s="566"/>
      <c r="G23" s="564"/>
      <c r="H23" s="657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77</v>
      </c>
      <c r="S23" s="461"/>
      <c r="T23" s="562"/>
      <c r="U23" s="566"/>
      <c r="V23" s="566"/>
      <c r="W23" s="566"/>
      <c r="X23" s="564"/>
      <c r="Y23" s="657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143</v>
      </c>
      <c r="B24" s="586"/>
      <c r="C24" s="594"/>
      <c r="D24" s="586"/>
      <c r="E24" s="586"/>
      <c r="F24" s="586"/>
      <c r="G24" s="588"/>
      <c r="H24" s="586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143</v>
      </c>
      <c r="S24" s="586"/>
      <c r="T24" s="594"/>
      <c r="U24" s="586"/>
      <c r="V24" s="586"/>
      <c r="W24" s="586"/>
      <c r="X24" s="588"/>
      <c r="Y24" s="586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605" t="s">
        <v>330</v>
      </c>
      <c r="B25" s="453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24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605" t="s">
        <v>331</v>
      </c>
      <c r="S25" s="453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24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73</v>
      </c>
      <c r="B27" s="531"/>
      <c r="C27" s="532">
        <v>1.0</v>
      </c>
      <c r="D27" s="533">
        <v>186.0</v>
      </c>
      <c r="E27" s="533">
        <v>1.0</v>
      </c>
      <c r="F27" s="533">
        <v>158.0</v>
      </c>
      <c r="G27" s="534">
        <v>0.03521990740740741</v>
      </c>
      <c r="H27" s="654">
        <f t="shared" ref="H27:H30" si="13">D27-F27</f>
        <v>28</v>
      </c>
      <c r="I27" s="536">
        <f t="shared" ref="I27:I30" si="14">H27/(HOUR(G27)*60+(MINUTE(G27)+((SECOND(G27)/60))))</f>
        <v>0.5520867565</v>
      </c>
      <c r="J27" s="533">
        <v>5.0</v>
      </c>
      <c r="K27" s="533">
        <v>29.0</v>
      </c>
      <c r="L27" s="581"/>
      <c r="M27" s="581"/>
      <c r="N27" s="533">
        <v>1.0</v>
      </c>
      <c r="O27" s="537"/>
      <c r="P27" s="538"/>
      <c r="Q27" s="527"/>
      <c r="R27" s="530" t="s">
        <v>73</v>
      </c>
      <c r="S27" s="531"/>
      <c r="T27" s="532"/>
      <c r="U27" s="533">
        <v>126.0</v>
      </c>
      <c r="V27" s="533"/>
      <c r="W27" s="533">
        <v>92.0</v>
      </c>
      <c r="X27" s="534">
        <v>0.021770833333333333</v>
      </c>
      <c r="Y27" s="654">
        <f t="shared" ref="Y27:Y30" si="15">U27-W27</f>
        <v>34</v>
      </c>
      <c r="Z27" s="536">
        <f t="shared" ref="Z27:Z30" si="16">Y27/(HOUR(X27)*60+(MINUTE(X27)+((SECOND(X27)/60))))</f>
        <v>1.084529506</v>
      </c>
      <c r="AA27" s="533">
        <v>4.0</v>
      </c>
      <c r="AB27" s="533">
        <v>20.0</v>
      </c>
      <c r="AC27" s="533">
        <v>1.0</v>
      </c>
      <c r="AD27" s="581"/>
      <c r="AE27" s="533">
        <v>4.0</v>
      </c>
      <c r="AF27" s="537"/>
      <c r="AG27" s="538"/>
      <c r="AH27" s="527"/>
    </row>
    <row r="28">
      <c r="A28" s="539" t="s">
        <v>74</v>
      </c>
      <c r="B28" s="540"/>
      <c r="C28" s="549"/>
      <c r="D28" s="542">
        <v>155.0</v>
      </c>
      <c r="E28" s="542">
        <v>1.0</v>
      </c>
      <c r="F28" s="542">
        <v>182.0</v>
      </c>
      <c r="G28" s="543">
        <v>0.03521990740740741</v>
      </c>
      <c r="H28" s="655">
        <f t="shared" si="13"/>
        <v>-27</v>
      </c>
      <c r="I28" s="545">
        <f t="shared" si="14"/>
        <v>-0.5323693723</v>
      </c>
      <c r="J28" s="542">
        <v>3.0</v>
      </c>
      <c r="K28" s="542">
        <v>18.0</v>
      </c>
      <c r="L28" s="542">
        <v>1.0</v>
      </c>
      <c r="M28" s="546"/>
      <c r="N28" s="542">
        <v>2.0</v>
      </c>
      <c r="O28" s="547"/>
      <c r="P28" s="548"/>
      <c r="Q28" s="527"/>
      <c r="R28" s="539" t="s">
        <v>74</v>
      </c>
      <c r="S28" s="540"/>
      <c r="T28" s="560">
        <v>1.0</v>
      </c>
      <c r="U28" s="542">
        <v>95.0</v>
      </c>
      <c r="V28" s="542">
        <v>1.0</v>
      </c>
      <c r="W28" s="542">
        <v>76.0</v>
      </c>
      <c r="X28" s="543">
        <v>0.021770833333333333</v>
      </c>
      <c r="Y28" s="655">
        <f t="shared" si="15"/>
        <v>19</v>
      </c>
      <c r="Z28" s="545">
        <f t="shared" si="16"/>
        <v>0.6060606061</v>
      </c>
      <c r="AA28" s="542">
        <v>7.0</v>
      </c>
      <c r="AB28" s="542">
        <v>12.0</v>
      </c>
      <c r="AC28" s="542">
        <v>4.0</v>
      </c>
      <c r="AD28" s="542">
        <v>1.0</v>
      </c>
      <c r="AE28" s="542">
        <v>4.0</v>
      </c>
      <c r="AF28" s="600"/>
      <c r="AG28" s="548"/>
      <c r="AH28" s="527"/>
    </row>
    <row r="29">
      <c r="A29" s="550" t="s">
        <v>75</v>
      </c>
      <c r="B29" s="540"/>
      <c r="C29" s="557">
        <v>2.0</v>
      </c>
      <c r="D29" s="552">
        <v>127.0</v>
      </c>
      <c r="E29" s="552"/>
      <c r="F29" s="552">
        <v>109.0</v>
      </c>
      <c r="G29" s="553">
        <v>0.03521990740740741</v>
      </c>
      <c r="H29" s="656">
        <f t="shared" si="13"/>
        <v>18</v>
      </c>
      <c r="I29" s="554">
        <f t="shared" si="14"/>
        <v>0.3549129149</v>
      </c>
      <c r="J29" s="552">
        <v>4.0</v>
      </c>
      <c r="K29" s="552">
        <v>15.0</v>
      </c>
      <c r="L29" s="552">
        <v>3.0</v>
      </c>
      <c r="M29" s="558"/>
      <c r="N29" s="552">
        <v>2.0</v>
      </c>
      <c r="O29" s="555"/>
      <c r="P29" s="556"/>
      <c r="Q29" s="527"/>
      <c r="R29" s="550" t="s">
        <v>75</v>
      </c>
      <c r="S29" s="540"/>
      <c r="T29" s="557">
        <v>2.0</v>
      </c>
      <c r="U29" s="552">
        <v>63.0</v>
      </c>
      <c r="V29" s="552"/>
      <c r="W29" s="552">
        <v>83.0</v>
      </c>
      <c r="X29" s="553">
        <v>0.021770833333333333</v>
      </c>
      <c r="Y29" s="656">
        <f t="shared" si="15"/>
        <v>-20</v>
      </c>
      <c r="Z29" s="554">
        <f t="shared" si="16"/>
        <v>-0.6379585327</v>
      </c>
      <c r="AA29" s="552">
        <v>1.0</v>
      </c>
      <c r="AB29" s="552">
        <v>10.0</v>
      </c>
      <c r="AC29" s="552">
        <v>2.0</v>
      </c>
      <c r="AD29" s="552">
        <v>1.0</v>
      </c>
      <c r="AE29" s="552"/>
      <c r="AF29" s="555"/>
      <c r="AG29" s="556"/>
      <c r="AH29" s="527"/>
    </row>
    <row r="30">
      <c r="A30" s="559" t="s">
        <v>76</v>
      </c>
      <c r="B30" s="518"/>
      <c r="C30" s="560">
        <v>1.0</v>
      </c>
      <c r="D30" s="542">
        <v>131.0</v>
      </c>
      <c r="E30" s="542"/>
      <c r="F30" s="542">
        <v>158.0</v>
      </c>
      <c r="G30" s="543">
        <v>0.03521990740740741</v>
      </c>
      <c r="H30" s="655">
        <f t="shared" si="13"/>
        <v>-27</v>
      </c>
      <c r="I30" s="545">
        <f t="shared" si="14"/>
        <v>-0.5323693723</v>
      </c>
      <c r="J30" s="542">
        <v>8.0</v>
      </c>
      <c r="K30" s="542">
        <v>14.0</v>
      </c>
      <c r="L30" s="542">
        <v>1.0</v>
      </c>
      <c r="M30" s="546"/>
      <c r="N30" s="542">
        <v>2.0</v>
      </c>
      <c r="O30" s="547"/>
      <c r="P30" s="548"/>
      <c r="Q30" s="527"/>
      <c r="R30" s="559" t="s">
        <v>76</v>
      </c>
      <c r="S30" s="518"/>
      <c r="T30" s="549"/>
      <c r="U30" s="542">
        <v>65.0</v>
      </c>
      <c r="V30" s="542">
        <v>1.0</v>
      </c>
      <c r="W30" s="542">
        <v>93.0</v>
      </c>
      <c r="X30" s="543">
        <v>0.021770833333333333</v>
      </c>
      <c r="Y30" s="655">
        <f t="shared" si="15"/>
        <v>-28</v>
      </c>
      <c r="Z30" s="545">
        <f t="shared" si="16"/>
        <v>-0.8931419458</v>
      </c>
      <c r="AA30" s="542">
        <v>1.0</v>
      </c>
      <c r="AB30" s="542">
        <v>9.0</v>
      </c>
      <c r="AC30" s="542">
        <v>2.0</v>
      </c>
      <c r="AD30" s="542">
        <v>1.0</v>
      </c>
      <c r="AE30" s="542">
        <v>1.0</v>
      </c>
      <c r="AF30" s="547"/>
      <c r="AG30" s="548"/>
      <c r="AH30" s="527"/>
    </row>
    <row r="31">
      <c r="A31" s="561" t="s">
        <v>77</v>
      </c>
      <c r="B31" s="461"/>
      <c r="C31" s="562"/>
      <c r="D31" s="566"/>
      <c r="E31" s="566"/>
      <c r="F31" s="566"/>
      <c r="G31" s="564"/>
      <c r="H31" s="657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77</v>
      </c>
      <c r="S31" s="461"/>
      <c r="T31" s="562"/>
      <c r="U31" s="566"/>
      <c r="V31" s="566"/>
      <c r="W31" s="566"/>
      <c r="X31" s="564"/>
      <c r="Y31" s="657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602" t="s">
        <v>170</v>
      </c>
      <c r="B32" s="586"/>
      <c r="C32" s="587"/>
      <c r="D32" s="586"/>
      <c r="E32" s="586"/>
      <c r="F32" s="586"/>
      <c r="G32" s="588"/>
      <c r="H32" s="586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172</v>
      </c>
      <c r="S32" s="586"/>
      <c r="T32" s="587"/>
      <c r="U32" s="586"/>
      <c r="V32" s="586"/>
      <c r="W32" s="586"/>
      <c r="X32" s="588"/>
      <c r="Y32" s="586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595" t="s">
        <v>332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24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595" t="s">
        <v>333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24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73</v>
      </c>
      <c r="B35" s="531"/>
      <c r="C35" s="658"/>
      <c r="D35" s="533">
        <v>93.0</v>
      </c>
      <c r="E35" s="533"/>
      <c r="F35" s="533">
        <v>84.0</v>
      </c>
      <c r="G35" s="534">
        <v>0.01642361111111111</v>
      </c>
      <c r="H35" s="654">
        <f t="shared" ref="H35:H39" si="17">D35-F35</f>
        <v>9</v>
      </c>
      <c r="I35" s="536">
        <f t="shared" ref="I35:I39" si="18">H35/(HOUR(G35)*60+(MINUTE(G35)+((SECOND(G35)/60))))</f>
        <v>0.3805496829</v>
      </c>
      <c r="J35" s="533">
        <v>2.0</v>
      </c>
      <c r="K35" s="533">
        <v>15.0</v>
      </c>
      <c r="L35" s="533">
        <v>1.0</v>
      </c>
      <c r="M35" s="533">
        <v>3.0</v>
      </c>
      <c r="N35" s="533"/>
      <c r="O35" s="537"/>
      <c r="P35" s="538"/>
      <c r="Q35" s="527"/>
      <c r="R35" s="530" t="s">
        <v>73</v>
      </c>
      <c r="S35" s="531"/>
      <c r="T35" s="658"/>
      <c r="U35" s="533">
        <v>152.0</v>
      </c>
      <c r="V35" s="533"/>
      <c r="W35" s="533">
        <v>136.0</v>
      </c>
      <c r="X35" s="534">
        <v>0.026458333333333334</v>
      </c>
      <c r="Y35" s="654">
        <f t="shared" ref="Y35:Y39" si="19">U35-W35</f>
        <v>16</v>
      </c>
      <c r="Z35" s="536">
        <f t="shared" ref="Z35:Z39" si="20">Y35/(HOUR(X35)*60+(MINUTE(X35)+((SECOND(X35)/60))))</f>
        <v>0.4199475066</v>
      </c>
      <c r="AA35" s="533">
        <v>5.0</v>
      </c>
      <c r="AB35" s="533">
        <v>20.0</v>
      </c>
      <c r="AC35" s="533">
        <v>5.0</v>
      </c>
      <c r="AD35" s="533">
        <v>2.0</v>
      </c>
      <c r="AE35" s="533">
        <v>5.0</v>
      </c>
      <c r="AF35" s="537"/>
      <c r="AG35" s="538"/>
      <c r="AH35" s="527"/>
    </row>
    <row r="36">
      <c r="A36" s="539" t="s">
        <v>74</v>
      </c>
      <c r="B36" s="540"/>
      <c r="C36" s="560"/>
      <c r="D36" s="542">
        <v>91.0</v>
      </c>
      <c r="E36" s="546"/>
      <c r="F36" s="542">
        <v>66.0</v>
      </c>
      <c r="G36" s="543">
        <v>0.01642361111111111</v>
      </c>
      <c r="H36" s="655">
        <f t="shared" si="17"/>
        <v>25</v>
      </c>
      <c r="I36" s="545">
        <f t="shared" si="18"/>
        <v>1.057082452</v>
      </c>
      <c r="J36" s="542">
        <v>1.0</v>
      </c>
      <c r="K36" s="542">
        <v>19.0</v>
      </c>
      <c r="L36" s="542">
        <v>7.0</v>
      </c>
      <c r="M36" s="542">
        <v>1.0</v>
      </c>
      <c r="N36" s="542">
        <v>2.0</v>
      </c>
      <c r="O36" s="600">
        <v>1.0</v>
      </c>
      <c r="P36" s="548"/>
      <c r="Q36" s="527"/>
      <c r="R36" s="539" t="s">
        <v>74</v>
      </c>
      <c r="S36" s="540"/>
      <c r="T36" s="560">
        <v>1.0</v>
      </c>
      <c r="U36" s="542">
        <v>124.0</v>
      </c>
      <c r="V36" s="542">
        <v>1.0</v>
      </c>
      <c r="W36" s="542">
        <v>113.0</v>
      </c>
      <c r="X36" s="543">
        <v>0.026458333333333334</v>
      </c>
      <c r="Y36" s="655">
        <f t="shared" si="19"/>
        <v>11</v>
      </c>
      <c r="Z36" s="545">
        <f t="shared" si="20"/>
        <v>0.2887139108</v>
      </c>
      <c r="AA36" s="542">
        <v>4.0</v>
      </c>
      <c r="AB36" s="542">
        <v>21.0</v>
      </c>
      <c r="AC36" s="542">
        <v>6.0</v>
      </c>
      <c r="AD36" s="542">
        <v>1.0</v>
      </c>
      <c r="AE36" s="542">
        <v>4.0</v>
      </c>
      <c r="AF36" s="547"/>
      <c r="AG36" s="548"/>
      <c r="AH36" s="527"/>
    </row>
    <row r="37">
      <c r="A37" s="550" t="s">
        <v>75</v>
      </c>
      <c r="B37" s="540"/>
      <c r="C37" s="557">
        <v>2.0</v>
      </c>
      <c r="D37" s="552">
        <v>75.0</v>
      </c>
      <c r="E37" s="552"/>
      <c r="F37" s="552">
        <v>86.0</v>
      </c>
      <c r="G37" s="553">
        <v>0.01642361111111111</v>
      </c>
      <c r="H37" s="656">
        <f t="shared" si="17"/>
        <v>-11</v>
      </c>
      <c r="I37" s="554">
        <f t="shared" si="18"/>
        <v>-0.4651162791</v>
      </c>
      <c r="J37" s="552">
        <v>2.0</v>
      </c>
      <c r="K37" s="552">
        <v>15.0</v>
      </c>
      <c r="L37" s="552">
        <v>2.0</v>
      </c>
      <c r="M37" s="558"/>
      <c r="N37" s="552">
        <v>1.0</v>
      </c>
      <c r="O37" s="555"/>
      <c r="P37" s="556"/>
      <c r="Q37" s="527"/>
      <c r="R37" s="550" t="s">
        <v>75</v>
      </c>
      <c r="S37" s="540"/>
      <c r="T37" s="557">
        <v>1.0</v>
      </c>
      <c r="U37" s="552">
        <v>146.0</v>
      </c>
      <c r="V37" s="558"/>
      <c r="W37" s="552">
        <v>150.0</v>
      </c>
      <c r="X37" s="553">
        <v>0.026458333333333334</v>
      </c>
      <c r="Y37" s="656">
        <f t="shared" si="19"/>
        <v>-4</v>
      </c>
      <c r="Z37" s="554">
        <f t="shared" si="20"/>
        <v>-0.1049868766</v>
      </c>
      <c r="AA37" s="552">
        <v>4.0</v>
      </c>
      <c r="AB37" s="552">
        <v>22.0</v>
      </c>
      <c r="AC37" s="552">
        <v>4.0</v>
      </c>
      <c r="AD37" s="552">
        <v>1.0</v>
      </c>
      <c r="AE37" s="552">
        <v>3.0</v>
      </c>
      <c r="AF37" s="583"/>
      <c r="AG37" s="659">
        <v>1.0</v>
      </c>
      <c r="AH37" s="527"/>
    </row>
    <row r="38">
      <c r="A38" s="559" t="s">
        <v>76</v>
      </c>
      <c r="B38" s="518"/>
      <c r="C38" s="560">
        <v>3.0</v>
      </c>
      <c r="D38" s="542">
        <v>20.0</v>
      </c>
      <c r="E38" s="542"/>
      <c r="F38" s="542">
        <v>20.0</v>
      </c>
      <c r="G38" s="543">
        <v>0.01642361111111111</v>
      </c>
      <c r="H38" s="655">
        <f t="shared" si="17"/>
        <v>0</v>
      </c>
      <c r="I38" s="545">
        <f t="shared" si="18"/>
        <v>0</v>
      </c>
      <c r="J38" s="542">
        <v>2.0</v>
      </c>
      <c r="K38" s="542">
        <v>3.0</v>
      </c>
      <c r="L38" s="542">
        <v>1.0</v>
      </c>
      <c r="M38" s="542"/>
      <c r="N38" s="542"/>
      <c r="O38" s="547"/>
      <c r="P38" s="601"/>
      <c r="Q38" s="527"/>
      <c r="R38" s="559" t="s">
        <v>76</v>
      </c>
      <c r="S38" s="518"/>
      <c r="T38" s="560">
        <v>3.0</v>
      </c>
      <c r="U38" s="542">
        <v>50.0</v>
      </c>
      <c r="V38" s="542"/>
      <c r="W38" s="542">
        <v>62.0</v>
      </c>
      <c r="X38" s="543">
        <v>0.026458333333333334</v>
      </c>
      <c r="Y38" s="655">
        <f t="shared" si="19"/>
        <v>-12</v>
      </c>
      <c r="Z38" s="545">
        <f t="shared" si="20"/>
        <v>-0.3149606299</v>
      </c>
      <c r="AA38" s="542">
        <v>3.0</v>
      </c>
      <c r="AB38" s="542">
        <v>3.0</v>
      </c>
      <c r="AC38" s="542"/>
      <c r="AD38" s="542"/>
      <c r="AE38" s="542"/>
      <c r="AF38" s="547"/>
      <c r="AG38" s="548"/>
      <c r="AH38" s="527"/>
    </row>
    <row r="39">
      <c r="A39" s="561" t="s">
        <v>77</v>
      </c>
      <c r="B39" s="461"/>
      <c r="C39" s="562"/>
      <c r="D39" s="566"/>
      <c r="E39" s="566"/>
      <c r="F39" s="566"/>
      <c r="G39" s="564"/>
      <c r="H39" s="657">
        <f t="shared" si="17"/>
        <v>0</v>
      </c>
      <c r="I39" s="565" t="str">
        <f t="shared" si="18"/>
        <v>#DIV/0!</v>
      </c>
      <c r="J39" s="566"/>
      <c r="K39" s="566"/>
      <c r="L39" s="566"/>
      <c r="M39" s="566"/>
      <c r="N39" s="566"/>
      <c r="O39" s="567"/>
      <c r="P39" s="568"/>
      <c r="Q39" s="527"/>
      <c r="R39" s="561" t="s">
        <v>77</v>
      </c>
      <c r="S39" s="461"/>
      <c r="T39" s="562"/>
      <c r="U39" s="566"/>
      <c r="V39" s="566"/>
      <c r="W39" s="566"/>
      <c r="X39" s="564"/>
      <c r="Y39" s="657">
        <f t="shared" si="19"/>
        <v>0</v>
      </c>
      <c r="Z39" s="565" t="str">
        <f t="shared" si="20"/>
        <v>#DIV/0!</v>
      </c>
      <c r="AA39" s="566"/>
      <c r="AB39" s="566"/>
      <c r="AC39" s="566"/>
      <c r="AD39" s="566"/>
      <c r="AE39" s="566"/>
      <c r="AF39" s="567"/>
      <c r="AG39" s="568"/>
      <c r="AH39" s="527"/>
    </row>
    <row r="40">
      <c r="A40" s="602" t="s">
        <v>178</v>
      </c>
      <c r="B40" s="586"/>
      <c r="C40" s="587"/>
      <c r="D40" s="586"/>
      <c r="E40" s="586"/>
      <c r="F40" s="586"/>
      <c r="G40" s="588"/>
      <c r="H40" s="586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180</v>
      </c>
      <c r="S40" s="586"/>
      <c r="T40" s="587"/>
      <c r="U40" s="586"/>
      <c r="V40" s="586"/>
      <c r="W40" s="586"/>
      <c r="X40" s="588"/>
      <c r="Y40" s="586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578" t="s">
        <v>334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24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578" t="s">
        <v>335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24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73</v>
      </c>
      <c r="B43" s="531"/>
      <c r="C43" s="532">
        <v>1.0</v>
      </c>
      <c r="D43" s="533">
        <v>157.0</v>
      </c>
      <c r="E43" s="581"/>
      <c r="F43" s="533">
        <v>125.0</v>
      </c>
      <c r="G43" s="534">
        <v>0.02337962962962963</v>
      </c>
      <c r="H43" s="654">
        <f t="shared" ref="H43:H46" si="21">D43-F43</f>
        <v>32</v>
      </c>
      <c r="I43" s="536">
        <f t="shared" ref="I43:I46" si="22">H43/(HOUR(G43)*60+(MINUTE(G43)+((SECOND(G43)/60))))</f>
        <v>0.9504950495</v>
      </c>
      <c r="J43" s="533">
        <v>5.0</v>
      </c>
      <c r="K43" s="533">
        <v>30.0</v>
      </c>
      <c r="L43" s="533">
        <v>3.0</v>
      </c>
      <c r="M43" s="533">
        <v>1.0</v>
      </c>
      <c r="N43" s="533">
        <v>3.0</v>
      </c>
      <c r="O43" s="537"/>
      <c r="P43" s="538"/>
      <c r="Q43" s="527"/>
      <c r="R43" s="530" t="s">
        <v>73</v>
      </c>
      <c r="S43" s="531"/>
      <c r="T43" s="532"/>
      <c r="U43" s="533">
        <v>81.0</v>
      </c>
      <c r="V43" s="533">
        <v>1.0</v>
      </c>
      <c r="W43" s="533">
        <v>78.0</v>
      </c>
      <c r="X43" s="534">
        <v>0.015046296296296295</v>
      </c>
      <c r="Y43" s="654">
        <f t="shared" ref="Y43:Y46" si="23">U43-W43</f>
        <v>3</v>
      </c>
      <c r="Z43" s="536">
        <f t="shared" ref="Z43:Z46" si="24">Y43/(HOUR(X43)*60+(MINUTE(X43)+((SECOND(X43)/60))))</f>
        <v>0.1384615385</v>
      </c>
      <c r="AA43" s="533">
        <v>3.0</v>
      </c>
      <c r="AB43" s="533">
        <v>13.0</v>
      </c>
      <c r="AC43" s="533"/>
      <c r="AD43" s="533"/>
      <c r="AE43" s="533">
        <v>3.0</v>
      </c>
      <c r="AF43" s="537"/>
      <c r="AG43" s="538"/>
      <c r="AH43" s="527"/>
    </row>
    <row r="44">
      <c r="A44" s="539" t="s">
        <v>74</v>
      </c>
      <c r="B44" s="540"/>
      <c r="C44" s="560"/>
      <c r="D44" s="542">
        <v>126.0</v>
      </c>
      <c r="E44" s="546"/>
      <c r="F44" s="542">
        <v>131.0</v>
      </c>
      <c r="G44" s="543">
        <v>0.02337962962962963</v>
      </c>
      <c r="H44" s="655">
        <f t="shared" si="21"/>
        <v>-5</v>
      </c>
      <c r="I44" s="545">
        <f t="shared" si="22"/>
        <v>-0.1485148515</v>
      </c>
      <c r="J44" s="542">
        <v>4.0</v>
      </c>
      <c r="K44" s="542">
        <v>20.0</v>
      </c>
      <c r="L44" s="542">
        <v>3.0</v>
      </c>
      <c r="M44" s="542">
        <v>1.0</v>
      </c>
      <c r="N44" s="542">
        <v>2.0</v>
      </c>
      <c r="O44" s="600">
        <v>1.0</v>
      </c>
      <c r="P44" s="548"/>
      <c r="Q44" s="527"/>
      <c r="R44" s="539" t="s">
        <v>74</v>
      </c>
      <c r="S44" s="540"/>
      <c r="T44" s="560"/>
      <c r="U44" s="542">
        <v>96.0</v>
      </c>
      <c r="V44" s="542"/>
      <c r="W44" s="542">
        <v>66.0</v>
      </c>
      <c r="X44" s="543">
        <v>0.015046296296296295</v>
      </c>
      <c r="Y44" s="655">
        <f t="shared" si="23"/>
        <v>30</v>
      </c>
      <c r="Z44" s="545">
        <f t="shared" si="24"/>
        <v>1.384615385</v>
      </c>
      <c r="AA44" s="542">
        <v>5.0</v>
      </c>
      <c r="AB44" s="542">
        <v>16.0</v>
      </c>
      <c r="AC44" s="542">
        <v>4.0</v>
      </c>
      <c r="AD44" s="542">
        <v>2.0</v>
      </c>
      <c r="AE44" s="542">
        <v>4.0</v>
      </c>
      <c r="AF44" s="547"/>
      <c r="AG44" s="548"/>
      <c r="AH44" s="527"/>
    </row>
    <row r="45">
      <c r="A45" s="550" t="s">
        <v>75</v>
      </c>
      <c r="B45" s="540"/>
      <c r="C45" s="557"/>
      <c r="D45" s="552">
        <v>132.0</v>
      </c>
      <c r="E45" s="558"/>
      <c r="F45" s="552">
        <v>123.0</v>
      </c>
      <c r="G45" s="553">
        <v>0.02337962962962963</v>
      </c>
      <c r="H45" s="656">
        <f t="shared" si="21"/>
        <v>9</v>
      </c>
      <c r="I45" s="554">
        <f t="shared" si="22"/>
        <v>0.2673267327</v>
      </c>
      <c r="J45" s="552">
        <v>6.0</v>
      </c>
      <c r="K45" s="552">
        <v>27.0</v>
      </c>
      <c r="L45" s="552">
        <v>2.0</v>
      </c>
      <c r="M45" s="558"/>
      <c r="N45" s="552">
        <v>7.0</v>
      </c>
      <c r="O45" s="555"/>
      <c r="P45" s="556"/>
      <c r="Q45" s="527"/>
      <c r="R45" s="550" t="s">
        <v>75</v>
      </c>
      <c r="S45" s="540"/>
      <c r="T45" s="557">
        <v>1.0</v>
      </c>
      <c r="U45" s="552">
        <v>75.0</v>
      </c>
      <c r="V45" s="552">
        <v>1.0</v>
      </c>
      <c r="W45" s="552">
        <v>74.0</v>
      </c>
      <c r="X45" s="553">
        <v>0.015046296296296295</v>
      </c>
      <c r="Y45" s="656">
        <f t="shared" si="23"/>
        <v>1</v>
      </c>
      <c r="Z45" s="554">
        <f t="shared" si="24"/>
        <v>0.04615384615</v>
      </c>
      <c r="AA45" s="552"/>
      <c r="AB45" s="552">
        <v>16.0</v>
      </c>
      <c r="AC45" s="552">
        <v>3.0</v>
      </c>
      <c r="AD45" s="558"/>
      <c r="AE45" s="552">
        <v>1.0</v>
      </c>
      <c r="AF45" s="555"/>
      <c r="AG45" s="556"/>
      <c r="AH45" s="527"/>
    </row>
    <row r="46">
      <c r="A46" s="559" t="s">
        <v>76</v>
      </c>
      <c r="B46" s="518"/>
      <c r="C46" s="560">
        <v>4.0</v>
      </c>
      <c r="D46" s="542">
        <v>38.0</v>
      </c>
      <c r="E46" s="542">
        <v>1.0</v>
      </c>
      <c r="F46" s="542">
        <v>44.0</v>
      </c>
      <c r="G46" s="543">
        <v>0.02337962962962963</v>
      </c>
      <c r="H46" s="655">
        <f t="shared" si="21"/>
        <v>-6</v>
      </c>
      <c r="I46" s="545">
        <f t="shared" si="22"/>
        <v>-0.1782178218</v>
      </c>
      <c r="J46" s="542">
        <v>3.0</v>
      </c>
      <c r="K46" s="542">
        <v>1.0</v>
      </c>
      <c r="L46" s="542"/>
      <c r="M46" s="546"/>
      <c r="N46" s="542"/>
      <c r="O46" s="547"/>
      <c r="P46" s="548"/>
      <c r="Q46" s="527"/>
      <c r="R46" s="559" t="s">
        <v>76</v>
      </c>
      <c r="S46" s="518"/>
      <c r="T46" s="560">
        <v>4.0</v>
      </c>
      <c r="U46" s="542">
        <v>52.0</v>
      </c>
      <c r="V46" s="546"/>
      <c r="W46" s="542">
        <v>31.0</v>
      </c>
      <c r="X46" s="543">
        <v>0.015046296296296295</v>
      </c>
      <c r="Y46" s="655">
        <f t="shared" si="23"/>
        <v>21</v>
      </c>
      <c r="Z46" s="545">
        <f t="shared" si="24"/>
        <v>0.9692307692</v>
      </c>
      <c r="AA46" s="542">
        <v>5.0</v>
      </c>
      <c r="AB46" s="542">
        <v>6.0</v>
      </c>
      <c r="AC46" s="542">
        <v>3.0</v>
      </c>
      <c r="AD46" s="542"/>
      <c r="AE46" s="542">
        <v>1.0</v>
      </c>
      <c r="AF46" s="547"/>
      <c r="AG46" s="548"/>
      <c r="AH46" s="527"/>
    </row>
    <row r="47">
      <c r="A47" s="561" t="s">
        <v>77</v>
      </c>
      <c r="B47" s="461"/>
      <c r="C47" s="562"/>
      <c r="D47" s="566"/>
      <c r="E47" s="566"/>
      <c r="F47" s="566"/>
      <c r="G47" s="564"/>
      <c r="H47" s="657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77</v>
      </c>
      <c r="S47" s="461"/>
      <c r="T47" s="562"/>
      <c r="U47" s="566"/>
      <c r="V47" s="566"/>
      <c r="W47" s="566"/>
      <c r="X47" s="564"/>
      <c r="Y47" s="657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602" t="s">
        <v>186</v>
      </c>
      <c r="B48" s="586"/>
      <c r="C48" s="604"/>
      <c r="D48" s="586"/>
      <c r="E48" s="586"/>
      <c r="F48" s="586"/>
      <c r="G48" s="588"/>
      <c r="H48" s="586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186</v>
      </c>
      <c r="S48" s="586"/>
      <c r="T48" s="604"/>
      <c r="U48" s="586"/>
      <c r="V48" s="586"/>
      <c r="W48" s="586"/>
      <c r="X48" s="588"/>
      <c r="Y48" s="586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660" t="s">
        <v>336</v>
      </c>
      <c r="B49" s="518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24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660" t="s">
        <v>337</v>
      </c>
      <c r="S49" s="518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24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93"/>
      <c r="B50" s="461"/>
      <c r="C50" s="529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73</v>
      </c>
      <c r="B51" s="531"/>
      <c r="C51" s="532"/>
      <c r="D51" s="533">
        <v>142.0</v>
      </c>
      <c r="E51" s="533">
        <v>1.0</v>
      </c>
      <c r="F51" s="533">
        <v>153.0</v>
      </c>
      <c r="G51" s="534">
        <v>0.024212962962962964</v>
      </c>
      <c r="H51" s="654">
        <f t="shared" ref="H51:H54" si="25">D51-F51</f>
        <v>-11</v>
      </c>
      <c r="I51" s="536">
        <f t="shared" ref="I51:I54" si="26">H51/(HOUR(G51)*60+(MINUTE(G51)+((SECOND(G51)/60))))</f>
        <v>-0.3154875717</v>
      </c>
      <c r="J51" s="533">
        <v>4.0</v>
      </c>
      <c r="K51" s="533">
        <v>30.0</v>
      </c>
      <c r="L51" s="533">
        <v>5.0</v>
      </c>
      <c r="M51" s="533">
        <v>3.0</v>
      </c>
      <c r="N51" s="533"/>
      <c r="O51" s="537"/>
      <c r="P51" s="538"/>
      <c r="Q51" s="527"/>
      <c r="R51" s="530" t="s">
        <v>73</v>
      </c>
      <c r="S51" s="531"/>
      <c r="T51" s="532"/>
      <c r="U51" s="533">
        <v>98.0</v>
      </c>
      <c r="V51" s="533">
        <v>1.0</v>
      </c>
      <c r="W51" s="533">
        <v>95.0</v>
      </c>
      <c r="X51" s="534">
        <v>0.01832175925925926</v>
      </c>
      <c r="Y51" s="654">
        <f t="shared" ref="Y51:Y54" si="27">U51-W51</f>
        <v>3</v>
      </c>
      <c r="Z51" s="536">
        <f t="shared" ref="Z51:Z54" si="28">Y51/(HOUR(X51)*60+(MINUTE(X51)+((SECOND(X51)/60))))</f>
        <v>0.1137081491</v>
      </c>
      <c r="AA51" s="533">
        <v>1.0</v>
      </c>
      <c r="AB51" s="533">
        <v>12.0</v>
      </c>
      <c r="AC51" s="533">
        <v>2.0</v>
      </c>
      <c r="AD51" s="533">
        <v>1.0</v>
      </c>
      <c r="AE51" s="533">
        <v>1.0</v>
      </c>
      <c r="AF51" s="537"/>
      <c r="AG51" s="538"/>
      <c r="AH51" s="527"/>
    </row>
    <row r="52">
      <c r="A52" s="539" t="s">
        <v>74</v>
      </c>
      <c r="B52" s="540"/>
      <c r="C52" s="560"/>
      <c r="D52" s="542">
        <v>153.0</v>
      </c>
      <c r="E52" s="542"/>
      <c r="F52" s="542">
        <v>131.0</v>
      </c>
      <c r="G52" s="543">
        <v>0.024212962962962964</v>
      </c>
      <c r="H52" s="655">
        <f t="shared" si="25"/>
        <v>22</v>
      </c>
      <c r="I52" s="545">
        <f t="shared" si="26"/>
        <v>0.6309751434</v>
      </c>
      <c r="J52" s="542">
        <v>1.0</v>
      </c>
      <c r="K52" s="542">
        <v>28.0</v>
      </c>
      <c r="L52" s="542">
        <v>4.0</v>
      </c>
      <c r="M52" s="542">
        <v>3.0</v>
      </c>
      <c r="N52" s="542">
        <v>4.0</v>
      </c>
      <c r="O52" s="547"/>
      <c r="P52" s="548"/>
      <c r="Q52" s="527"/>
      <c r="R52" s="539" t="s">
        <v>74</v>
      </c>
      <c r="S52" s="540"/>
      <c r="T52" s="560">
        <v>1.0</v>
      </c>
      <c r="U52" s="542">
        <v>130.0</v>
      </c>
      <c r="V52" s="542">
        <v>2.0</v>
      </c>
      <c r="W52" s="542">
        <v>89.0</v>
      </c>
      <c r="X52" s="543">
        <v>0.01832175925925926</v>
      </c>
      <c r="Y52" s="655">
        <f t="shared" si="27"/>
        <v>41</v>
      </c>
      <c r="Z52" s="545">
        <f t="shared" si="28"/>
        <v>1.554011371</v>
      </c>
      <c r="AA52" s="542">
        <v>4.0</v>
      </c>
      <c r="AB52" s="542">
        <v>24.0</v>
      </c>
      <c r="AC52" s="542">
        <v>5.0</v>
      </c>
      <c r="AD52" s="542">
        <v>2.0</v>
      </c>
      <c r="AE52" s="542">
        <v>6.0</v>
      </c>
      <c r="AF52" s="547"/>
      <c r="AG52" s="548"/>
      <c r="AH52" s="527"/>
    </row>
    <row r="53">
      <c r="A53" s="550" t="s">
        <v>75</v>
      </c>
      <c r="B53" s="540"/>
      <c r="C53" s="557"/>
      <c r="D53" s="552">
        <v>131.0</v>
      </c>
      <c r="E53" s="558"/>
      <c r="F53" s="552">
        <v>127.0</v>
      </c>
      <c r="G53" s="553">
        <v>0.024212962962962964</v>
      </c>
      <c r="H53" s="656">
        <f t="shared" si="25"/>
        <v>4</v>
      </c>
      <c r="I53" s="554">
        <f t="shared" si="26"/>
        <v>0.1147227533</v>
      </c>
      <c r="J53" s="552">
        <v>4.0</v>
      </c>
      <c r="K53" s="552">
        <v>21.0</v>
      </c>
      <c r="L53" s="552">
        <v>4.0</v>
      </c>
      <c r="M53" s="558"/>
      <c r="N53" s="552">
        <v>2.0</v>
      </c>
      <c r="O53" s="555"/>
      <c r="P53" s="659">
        <v>1.0</v>
      </c>
      <c r="Q53" s="527"/>
      <c r="R53" s="550" t="s">
        <v>75</v>
      </c>
      <c r="S53" s="540"/>
      <c r="T53" s="596"/>
      <c r="U53" s="552">
        <v>103.0</v>
      </c>
      <c r="V53" s="558"/>
      <c r="W53" s="552">
        <v>92.0</v>
      </c>
      <c r="X53" s="553">
        <v>0.01832175925925926</v>
      </c>
      <c r="Y53" s="656">
        <f t="shared" si="27"/>
        <v>11</v>
      </c>
      <c r="Z53" s="554">
        <f t="shared" si="28"/>
        <v>0.41692988</v>
      </c>
      <c r="AA53" s="552">
        <v>3.0</v>
      </c>
      <c r="AB53" s="552">
        <v>14.0</v>
      </c>
      <c r="AC53" s="552">
        <v>3.0</v>
      </c>
      <c r="AD53" s="558"/>
      <c r="AE53" s="552"/>
      <c r="AF53" s="555"/>
      <c r="AG53" s="556"/>
      <c r="AH53" s="527"/>
    </row>
    <row r="54">
      <c r="A54" s="559" t="s">
        <v>76</v>
      </c>
      <c r="B54" s="518"/>
      <c r="C54" s="560">
        <v>1.0</v>
      </c>
      <c r="D54" s="542">
        <v>35.0</v>
      </c>
      <c r="E54" s="546"/>
      <c r="F54" s="542">
        <v>44.0</v>
      </c>
      <c r="G54" s="543">
        <v>0.024212962962962964</v>
      </c>
      <c r="H54" s="655">
        <f t="shared" si="25"/>
        <v>-9</v>
      </c>
      <c r="I54" s="545">
        <f t="shared" si="26"/>
        <v>-0.258126195</v>
      </c>
      <c r="J54" s="546"/>
      <c r="K54" s="542">
        <v>5.0</v>
      </c>
      <c r="L54" s="542"/>
      <c r="M54" s="542"/>
      <c r="N54" s="542">
        <v>1.0</v>
      </c>
      <c r="O54" s="547"/>
      <c r="P54" s="548"/>
      <c r="Q54" s="527"/>
      <c r="R54" s="559" t="s">
        <v>76</v>
      </c>
      <c r="S54" s="518"/>
      <c r="T54" s="560">
        <v>4.0</v>
      </c>
      <c r="U54" s="542">
        <v>42.0</v>
      </c>
      <c r="V54" s="546"/>
      <c r="W54" s="542">
        <v>42.0</v>
      </c>
      <c r="X54" s="543">
        <v>0.01832175925925926</v>
      </c>
      <c r="Y54" s="655">
        <f t="shared" si="27"/>
        <v>0</v>
      </c>
      <c r="Z54" s="545">
        <f t="shared" si="28"/>
        <v>0</v>
      </c>
      <c r="AA54" s="542">
        <v>1.0</v>
      </c>
      <c r="AB54" s="542">
        <v>4.0</v>
      </c>
      <c r="AC54" s="542">
        <v>2.0</v>
      </c>
      <c r="AD54" s="546"/>
      <c r="AE54" s="542">
        <v>1.0</v>
      </c>
      <c r="AF54" s="547"/>
      <c r="AG54" s="548"/>
      <c r="AH54" s="527"/>
    </row>
    <row r="55">
      <c r="A55" s="561" t="s">
        <v>77</v>
      </c>
      <c r="B55" s="461"/>
      <c r="C55" s="562"/>
      <c r="D55" s="566"/>
      <c r="E55" s="566"/>
      <c r="F55" s="566"/>
      <c r="G55" s="564"/>
      <c r="H55" s="657"/>
      <c r="I55" s="565"/>
      <c r="J55" s="566"/>
      <c r="K55" s="566"/>
      <c r="L55" s="566"/>
      <c r="M55" s="566"/>
      <c r="N55" s="566"/>
      <c r="O55" s="567"/>
      <c r="P55" s="568"/>
      <c r="Q55" s="527"/>
      <c r="R55" s="561" t="s">
        <v>77</v>
      </c>
      <c r="S55" s="461"/>
      <c r="T55" s="562"/>
      <c r="U55" s="566"/>
      <c r="V55" s="566"/>
      <c r="W55" s="566"/>
      <c r="X55" s="564"/>
      <c r="Y55" s="657"/>
      <c r="Z55" s="565"/>
      <c r="AA55" s="566"/>
      <c r="AB55" s="566"/>
      <c r="AC55" s="566"/>
      <c r="AD55" s="566"/>
      <c r="AE55" s="566"/>
      <c r="AF55" s="567"/>
      <c r="AG55" s="568"/>
      <c r="AH55" s="527"/>
    </row>
    <row r="56">
      <c r="A56" s="602" t="s">
        <v>189</v>
      </c>
      <c r="B56" s="586"/>
      <c r="C56" s="587"/>
      <c r="D56" s="586"/>
      <c r="E56" s="586"/>
      <c r="F56" s="586"/>
      <c r="G56" s="588"/>
      <c r="H56" s="586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190</v>
      </c>
      <c r="S56" s="586"/>
      <c r="T56" s="587"/>
      <c r="U56" s="586"/>
      <c r="V56" s="586"/>
      <c r="W56" s="586"/>
      <c r="X56" s="588"/>
      <c r="Y56" s="586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661" t="s">
        <v>338</v>
      </c>
      <c r="B57" s="453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24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661" t="s">
        <v>339</v>
      </c>
      <c r="S57" s="453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24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 ht="24.75" customHeight="1">
      <c r="A58" s="593"/>
      <c r="B58" s="461"/>
      <c r="C58" s="529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73</v>
      </c>
      <c r="B59" s="531"/>
      <c r="C59" s="532">
        <v>1.0</v>
      </c>
      <c r="D59" s="533">
        <v>62.0</v>
      </c>
      <c r="E59" s="533">
        <v>1.0</v>
      </c>
      <c r="F59" s="533">
        <v>42.0</v>
      </c>
      <c r="G59" s="534">
        <v>0.008993055555555556</v>
      </c>
      <c r="H59" s="654">
        <f t="shared" ref="H59:H62" si="29">D59-F59</f>
        <v>20</v>
      </c>
      <c r="I59" s="536">
        <f t="shared" ref="I59:I62" si="30">H59/(HOUR(G59)*60+(MINUTE(G59)+((SECOND(G59)/60))))</f>
        <v>1.544401544</v>
      </c>
      <c r="J59" s="533"/>
      <c r="K59" s="533">
        <v>9.0</v>
      </c>
      <c r="L59" s="533">
        <v>4.0</v>
      </c>
      <c r="M59" s="533">
        <v>1.0</v>
      </c>
      <c r="N59" s="533">
        <v>3.0</v>
      </c>
      <c r="O59" s="537"/>
      <c r="P59" s="538"/>
      <c r="Q59" s="527"/>
      <c r="R59" s="530" t="s">
        <v>73</v>
      </c>
      <c r="S59" s="531"/>
      <c r="T59" s="658"/>
      <c r="U59" s="533">
        <v>59.0</v>
      </c>
      <c r="V59" s="533"/>
      <c r="W59" s="533">
        <v>61.0</v>
      </c>
      <c r="X59" s="534">
        <v>0.011585648148148149</v>
      </c>
      <c r="Y59" s="654">
        <f t="shared" ref="Y59:Y62" si="31">U59-W59</f>
        <v>-2</v>
      </c>
      <c r="Z59" s="536">
        <f t="shared" ref="Z59:Z62" si="32">Y59/(HOUR(X59)*60+(MINUTE(X59)+((SECOND(X59)/60))))</f>
        <v>-0.1198801199</v>
      </c>
      <c r="AA59" s="533">
        <v>3.0</v>
      </c>
      <c r="AB59" s="533">
        <v>11.0</v>
      </c>
      <c r="AC59" s="533">
        <v>3.0</v>
      </c>
      <c r="AD59" s="581"/>
      <c r="AE59" s="533"/>
      <c r="AF59" s="537"/>
      <c r="AG59" s="538"/>
      <c r="AH59" s="527"/>
    </row>
    <row r="60">
      <c r="A60" s="539" t="s">
        <v>74</v>
      </c>
      <c r="B60" s="540"/>
      <c r="C60" s="560"/>
      <c r="D60" s="542">
        <v>70.0</v>
      </c>
      <c r="E60" s="542"/>
      <c r="F60" s="542">
        <v>36.0</v>
      </c>
      <c r="G60" s="543">
        <v>0.008993055555555556</v>
      </c>
      <c r="H60" s="655">
        <f t="shared" si="29"/>
        <v>34</v>
      </c>
      <c r="I60" s="545">
        <f t="shared" si="30"/>
        <v>2.625482625</v>
      </c>
      <c r="J60" s="542">
        <v>3.0</v>
      </c>
      <c r="K60" s="542">
        <v>20.0</v>
      </c>
      <c r="L60" s="542">
        <v>3.0</v>
      </c>
      <c r="M60" s="542"/>
      <c r="N60" s="542">
        <v>4.0</v>
      </c>
      <c r="O60" s="547"/>
      <c r="P60" s="548"/>
      <c r="Q60" s="527"/>
      <c r="R60" s="539" t="s">
        <v>74</v>
      </c>
      <c r="S60" s="540"/>
      <c r="T60" s="560"/>
      <c r="U60" s="542">
        <v>45.0</v>
      </c>
      <c r="V60" s="542"/>
      <c r="W60" s="542">
        <v>51.0</v>
      </c>
      <c r="X60" s="543">
        <v>0.011585648148148149</v>
      </c>
      <c r="Y60" s="655">
        <f t="shared" si="31"/>
        <v>-6</v>
      </c>
      <c r="Z60" s="545">
        <f t="shared" si="32"/>
        <v>-0.3596403596</v>
      </c>
      <c r="AA60" s="542">
        <v>1.0</v>
      </c>
      <c r="AB60" s="542">
        <v>7.0</v>
      </c>
      <c r="AC60" s="542">
        <v>1.0</v>
      </c>
      <c r="AD60" s="542"/>
      <c r="AE60" s="542">
        <v>2.0</v>
      </c>
      <c r="AF60" s="547"/>
      <c r="AG60" s="548"/>
      <c r="AH60" s="527"/>
    </row>
    <row r="61">
      <c r="A61" s="550" t="s">
        <v>75</v>
      </c>
      <c r="B61" s="540"/>
      <c r="C61" s="557"/>
      <c r="D61" s="552">
        <v>40.0</v>
      </c>
      <c r="E61" s="558"/>
      <c r="F61" s="552">
        <v>44.0</v>
      </c>
      <c r="G61" s="553">
        <v>0.008993055555555556</v>
      </c>
      <c r="H61" s="656">
        <f t="shared" si="29"/>
        <v>-4</v>
      </c>
      <c r="I61" s="554">
        <f t="shared" si="30"/>
        <v>-0.3088803089</v>
      </c>
      <c r="J61" s="552"/>
      <c r="K61" s="552">
        <v>4.0</v>
      </c>
      <c r="L61" s="552">
        <v>2.0</v>
      </c>
      <c r="M61" s="558"/>
      <c r="N61" s="552">
        <v>1.0</v>
      </c>
      <c r="O61" s="555"/>
      <c r="P61" s="556"/>
      <c r="Q61" s="527"/>
      <c r="R61" s="550" t="s">
        <v>75</v>
      </c>
      <c r="S61" s="540"/>
      <c r="T61" s="596"/>
      <c r="U61" s="552">
        <v>44.0</v>
      </c>
      <c r="V61" s="558"/>
      <c r="W61" s="552">
        <v>57.0</v>
      </c>
      <c r="X61" s="553">
        <v>0.011585648148148149</v>
      </c>
      <c r="Y61" s="656">
        <f t="shared" si="31"/>
        <v>-13</v>
      </c>
      <c r="Z61" s="554">
        <f t="shared" si="32"/>
        <v>-0.7792207792</v>
      </c>
      <c r="AA61" s="552">
        <v>1.0</v>
      </c>
      <c r="AB61" s="552">
        <v>9.0</v>
      </c>
      <c r="AC61" s="552">
        <v>1.0</v>
      </c>
      <c r="AD61" s="552"/>
      <c r="AE61" s="552"/>
      <c r="AF61" s="555"/>
      <c r="AG61" s="556"/>
      <c r="AH61" s="527"/>
    </row>
    <row r="62">
      <c r="A62" s="559" t="s">
        <v>76</v>
      </c>
      <c r="B62" s="518"/>
      <c r="C62" s="560">
        <v>4.0</v>
      </c>
      <c r="D62" s="542">
        <v>25.0</v>
      </c>
      <c r="E62" s="542"/>
      <c r="F62" s="542">
        <v>14.0</v>
      </c>
      <c r="G62" s="543">
        <v>0.008993055555555556</v>
      </c>
      <c r="H62" s="655">
        <f t="shared" si="29"/>
        <v>11</v>
      </c>
      <c r="I62" s="545">
        <f t="shared" si="30"/>
        <v>0.8494208494</v>
      </c>
      <c r="J62" s="542">
        <v>1.0</v>
      </c>
      <c r="K62" s="542">
        <v>2.0</v>
      </c>
      <c r="L62" s="542">
        <v>1.0</v>
      </c>
      <c r="M62" s="542"/>
      <c r="N62" s="542">
        <v>1.0</v>
      </c>
      <c r="O62" s="600"/>
      <c r="P62" s="548"/>
      <c r="Q62" s="527"/>
      <c r="R62" s="559" t="s">
        <v>76</v>
      </c>
      <c r="S62" s="518"/>
      <c r="T62" s="560">
        <v>1.0</v>
      </c>
      <c r="U62" s="542">
        <v>12.0</v>
      </c>
      <c r="V62" s="546"/>
      <c r="W62" s="542">
        <v>36.0</v>
      </c>
      <c r="X62" s="543">
        <v>0.011585648148148149</v>
      </c>
      <c r="Y62" s="655">
        <f t="shared" si="31"/>
        <v>-24</v>
      </c>
      <c r="Z62" s="545">
        <f t="shared" si="32"/>
        <v>-1.438561439</v>
      </c>
      <c r="AA62" s="542">
        <v>1.0</v>
      </c>
      <c r="AB62" s="542"/>
      <c r="AC62" s="542"/>
      <c r="AD62" s="546"/>
      <c r="AE62" s="546"/>
      <c r="AF62" s="547"/>
      <c r="AG62" s="548"/>
      <c r="AH62" s="527"/>
    </row>
    <row r="63">
      <c r="A63" s="561" t="s">
        <v>77</v>
      </c>
      <c r="B63" s="461"/>
      <c r="C63" s="562"/>
      <c r="D63" s="566"/>
      <c r="E63" s="566"/>
      <c r="F63" s="566"/>
      <c r="G63" s="564"/>
      <c r="H63" s="657"/>
      <c r="I63" s="565"/>
      <c r="J63" s="566"/>
      <c r="K63" s="566"/>
      <c r="L63" s="566"/>
      <c r="M63" s="566"/>
      <c r="N63" s="566"/>
      <c r="O63" s="567"/>
      <c r="P63" s="568"/>
      <c r="Q63" s="527"/>
      <c r="R63" s="561" t="s">
        <v>77</v>
      </c>
      <c r="S63" s="461"/>
      <c r="T63" s="562"/>
      <c r="U63" s="566"/>
      <c r="V63" s="566"/>
      <c r="W63" s="566"/>
      <c r="X63" s="564"/>
      <c r="Y63" s="657"/>
      <c r="Z63" s="565"/>
      <c r="AA63" s="566"/>
      <c r="AB63" s="566"/>
      <c r="AC63" s="566"/>
      <c r="AD63" s="566"/>
      <c r="AE63" s="566"/>
      <c r="AF63" s="567"/>
      <c r="AG63" s="568"/>
      <c r="AH63" s="527"/>
    </row>
    <row r="64">
      <c r="A64" s="602" t="s">
        <v>202</v>
      </c>
      <c r="B64" s="586"/>
      <c r="C64" s="587"/>
      <c r="D64" s="586"/>
      <c r="E64" s="586"/>
      <c r="F64" s="586"/>
      <c r="G64" s="588"/>
      <c r="H64" s="586"/>
      <c r="I64" s="572"/>
      <c r="J64" s="586"/>
      <c r="K64" s="586"/>
      <c r="L64" s="586"/>
      <c r="M64" s="586"/>
      <c r="N64" s="586"/>
      <c r="O64" s="590"/>
      <c r="P64" s="576"/>
      <c r="Q64" s="591"/>
      <c r="R64" s="602" t="s">
        <v>203</v>
      </c>
      <c r="S64" s="586"/>
      <c r="T64" s="587"/>
      <c r="U64" s="586"/>
      <c r="V64" s="586"/>
      <c r="W64" s="586"/>
      <c r="X64" s="588"/>
      <c r="Y64" s="586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70" t="s">
        <v>340</v>
      </c>
      <c r="B65" s="518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24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70" t="s">
        <v>341</v>
      </c>
      <c r="S65" s="518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24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 ht="27.75" customHeight="1">
      <c r="A66" s="528"/>
      <c r="B66" s="518"/>
      <c r="C66" s="529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526"/>
      <c r="R66" s="528"/>
      <c r="S66" s="518"/>
      <c r="T66" s="529"/>
      <c r="U66" s="461"/>
      <c r="V66" s="461"/>
      <c r="W66" s="461"/>
      <c r="X66" s="461"/>
      <c r="Y66" s="461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73</v>
      </c>
      <c r="B67" s="531"/>
      <c r="C67" s="532"/>
      <c r="D67" s="533">
        <v>206.0</v>
      </c>
      <c r="E67" s="581"/>
      <c r="F67" s="533">
        <v>214.0</v>
      </c>
      <c r="G67" s="534">
        <v>0.04376157407407407</v>
      </c>
      <c r="H67" s="654">
        <f t="shared" ref="H67:H70" si="33">D67-F67</f>
        <v>-8</v>
      </c>
      <c r="I67" s="536">
        <f t="shared" ref="I67:I70" si="34">H67/(HOUR(G67)*60+(MINUTE(G67)+((SECOND(G67)/60))))</f>
        <v>-0.1269505422</v>
      </c>
      <c r="J67" s="533">
        <v>8.0</v>
      </c>
      <c r="K67" s="533">
        <v>31.0</v>
      </c>
      <c r="L67" s="533">
        <v>7.0</v>
      </c>
      <c r="M67" s="533">
        <v>3.0</v>
      </c>
      <c r="N67" s="533">
        <v>3.0</v>
      </c>
      <c r="O67" s="537"/>
      <c r="P67" s="538"/>
      <c r="Q67" s="527"/>
      <c r="R67" s="530" t="s">
        <v>73</v>
      </c>
      <c r="S67" s="531"/>
      <c r="T67" s="532"/>
      <c r="U67" s="533">
        <v>157.0</v>
      </c>
      <c r="V67" s="533"/>
      <c r="W67" s="533">
        <v>146.0</v>
      </c>
      <c r="X67" s="534">
        <v>0.026747685185185187</v>
      </c>
      <c r="Y67" s="654">
        <f t="shared" ref="Y67:Y70" si="35">U67-W67</f>
        <v>11</v>
      </c>
      <c r="Z67" s="536">
        <f t="shared" ref="Z67:Z70" si="36">Y67/(HOUR(X67)*60+(MINUTE(X67)+((SECOND(X67)/60))))</f>
        <v>0.2855906534</v>
      </c>
      <c r="AA67" s="533">
        <v>3.0</v>
      </c>
      <c r="AB67" s="533">
        <v>28.0</v>
      </c>
      <c r="AC67" s="533">
        <v>2.0</v>
      </c>
      <c r="AD67" s="533"/>
      <c r="AE67" s="533">
        <v>2.0</v>
      </c>
      <c r="AF67" s="607"/>
      <c r="AG67" s="538"/>
      <c r="AH67" s="527"/>
    </row>
    <row r="68">
      <c r="A68" s="539" t="s">
        <v>74</v>
      </c>
      <c r="B68" s="540"/>
      <c r="C68" s="549"/>
      <c r="D68" s="542">
        <v>189.0</v>
      </c>
      <c r="E68" s="542">
        <v>1.0</v>
      </c>
      <c r="F68" s="542">
        <v>201.0</v>
      </c>
      <c r="G68" s="543">
        <v>0.04376157407407407</v>
      </c>
      <c r="H68" s="655">
        <f t="shared" si="33"/>
        <v>-12</v>
      </c>
      <c r="I68" s="545">
        <f t="shared" si="34"/>
        <v>-0.1904258133</v>
      </c>
      <c r="J68" s="542">
        <v>8.0</v>
      </c>
      <c r="K68" s="542">
        <v>29.0</v>
      </c>
      <c r="L68" s="542">
        <v>4.0</v>
      </c>
      <c r="M68" s="542"/>
      <c r="N68" s="542">
        <v>4.0</v>
      </c>
      <c r="O68" s="600"/>
      <c r="P68" s="548"/>
      <c r="Q68" s="527"/>
      <c r="R68" s="539" t="s">
        <v>74</v>
      </c>
      <c r="S68" s="540"/>
      <c r="T68" s="560">
        <v>1.0</v>
      </c>
      <c r="U68" s="542">
        <v>142.0</v>
      </c>
      <c r="V68" s="542">
        <v>3.0</v>
      </c>
      <c r="W68" s="542">
        <v>115.0</v>
      </c>
      <c r="X68" s="543">
        <v>0.026747685185185187</v>
      </c>
      <c r="Y68" s="655">
        <f t="shared" si="35"/>
        <v>27</v>
      </c>
      <c r="Z68" s="545">
        <f t="shared" si="36"/>
        <v>0.7009952402</v>
      </c>
      <c r="AA68" s="542">
        <v>12.0</v>
      </c>
      <c r="AB68" s="542">
        <v>21.0</v>
      </c>
      <c r="AC68" s="542">
        <v>5.0</v>
      </c>
      <c r="AD68" s="542">
        <v>1.0</v>
      </c>
      <c r="AE68" s="542">
        <v>2.0</v>
      </c>
      <c r="AF68" s="547"/>
      <c r="AG68" s="548"/>
      <c r="AH68" s="527"/>
    </row>
    <row r="69">
      <c r="A69" s="550" t="s">
        <v>75</v>
      </c>
      <c r="B69" s="540"/>
      <c r="C69" s="596"/>
      <c r="D69" s="552">
        <v>198.0</v>
      </c>
      <c r="E69" s="552">
        <v>1.0</v>
      </c>
      <c r="F69" s="552">
        <v>196.0</v>
      </c>
      <c r="G69" s="553">
        <v>0.04376157407407407</v>
      </c>
      <c r="H69" s="656">
        <f t="shared" si="33"/>
        <v>2</v>
      </c>
      <c r="I69" s="554">
        <f t="shared" si="34"/>
        <v>0.03173763555</v>
      </c>
      <c r="J69" s="552">
        <v>3.0</v>
      </c>
      <c r="K69" s="552">
        <v>30.0</v>
      </c>
      <c r="L69" s="552">
        <v>6.0</v>
      </c>
      <c r="M69" s="552">
        <v>3.0</v>
      </c>
      <c r="N69" s="552">
        <v>4.0</v>
      </c>
      <c r="O69" s="555"/>
      <c r="P69" s="659">
        <v>1.0</v>
      </c>
      <c r="Q69" s="527"/>
      <c r="R69" s="550" t="s">
        <v>75</v>
      </c>
      <c r="S69" s="540"/>
      <c r="T69" s="557">
        <v>4.0</v>
      </c>
      <c r="U69" s="552">
        <v>75.0</v>
      </c>
      <c r="V69" s="552"/>
      <c r="W69" s="552">
        <v>104.0</v>
      </c>
      <c r="X69" s="553">
        <v>0.026747685185185187</v>
      </c>
      <c r="Y69" s="656">
        <f t="shared" si="35"/>
        <v>-29</v>
      </c>
      <c r="Z69" s="554">
        <f t="shared" si="36"/>
        <v>-0.7529208135</v>
      </c>
      <c r="AA69" s="552">
        <v>4.0</v>
      </c>
      <c r="AB69" s="552">
        <v>8.0</v>
      </c>
      <c r="AC69" s="552">
        <v>1.0</v>
      </c>
      <c r="AD69" s="552"/>
      <c r="AE69" s="552"/>
      <c r="AF69" s="555"/>
      <c r="AG69" s="556"/>
      <c r="AH69" s="527"/>
    </row>
    <row r="70">
      <c r="A70" s="559" t="s">
        <v>76</v>
      </c>
      <c r="B70" s="518"/>
      <c r="C70" s="560">
        <v>3.0</v>
      </c>
      <c r="D70" s="542">
        <v>76.0</v>
      </c>
      <c r="E70" s="542">
        <v>1.0</v>
      </c>
      <c r="F70" s="542">
        <v>91.0</v>
      </c>
      <c r="G70" s="543">
        <v>0.04376157407407407</v>
      </c>
      <c r="H70" s="655">
        <f t="shared" si="33"/>
        <v>-15</v>
      </c>
      <c r="I70" s="545">
        <f t="shared" si="34"/>
        <v>-0.2380322666</v>
      </c>
      <c r="J70" s="542">
        <v>4.0</v>
      </c>
      <c r="K70" s="542">
        <v>8.0</v>
      </c>
      <c r="L70" s="546"/>
      <c r="M70" s="546"/>
      <c r="N70" s="542">
        <v>1.0</v>
      </c>
      <c r="O70" s="547"/>
      <c r="P70" s="548"/>
      <c r="Q70" s="527"/>
      <c r="R70" s="559" t="s">
        <v>76</v>
      </c>
      <c r="S70" s="518"/>
      <c r="T70" s="549"/>
      <c r="U70" s="542">
        <v>95.0</v>
      </c>
      <c r="V70" s="542">
        <v>3.0</v>
      </c>
      <c r="W70" s="542">
        <v>104.0</v>
      </c>
      <c r="X70" s="543">
        <v>0.026747685185185187</v>
      </c>
      <c r="Y70" s="655">
        <f t="shared" si="35"/>
        <v>-9</v>
      </c>
      <c r="Z70" s="545">
        <f t="shared" si="36"/>
        <v>-0.2336650801</v>
      </c>
      <c r="AA70" s="542">
        <v>4.0</v>
      </c>
      <c r="AB70" s="542">
        <v>8.0</v>
      </c>
      <c r="AC70" s="542">
        <v>2.0</v>
      </c>
      <c r="AD70" s="546"/>
      <c r="AE70" s="542">
        <v>1.0</v>
      </c>
      <c r="AF70" s="547"/>
      <c r="AG70" s="548"/>
      <c r="AH70" s="527"/>
    </row>
    <row r="71">
      <c r="A71" s="561" t="s">
        <v>77</v>
      </c>
      <c r="B71" s="461"/>
      <c r="C71" s="662"/>
      <c r="D71" s="566"/>
      <c r="E71" s="566"/>
      <c r="F71" s="566"/>
      <c r="G71" s="564"/>
      <c r="H71" s="657"/>
      <c r="I71" s="565"/>
      <c r="J71" s="566"/>
      <c r="K71" s="566"/>
      <c r="L71" s="566"/>
      <c r="M71" s="566"/>
      <c r="N71" s="566"/>
      <c r="O71" s="567"/>
      <c r="P71" s="568"/>
      <c r="Q71" s="527"/>
      <c r="R71" s="561" t="s">
        <v>77</v>
      </c>
      <c r="S71" s="461"/>
      <c r="T71" s="562"/>
      <c r="U71" s="566"/>
      <c r="V71" s="566"/>
      <c r="W71" s="566"/>
      <c r="X71" s="564"/>
      <c r="Y71" s="657"/>
      <c r="Z71" s="565"/>
      <c r="AA71" s="566"/>
      <c r="AB71" s="566"/>
      <c r="AC71" s="566"/>
      <c r="AD71" s="566"/>
      <c r="AE71" s="566"/>
      <c r="AF71" s="567"/>
      <c r="AG71" s="568"/>
      <c r="AH71" s="527"/>
    </row>
    <row r="72">
      <c r="A72" s="602" t="s">
        <v>211</v>
      </c>
      <c r="B72" s="586"/>
      <c r="C72" s="587"/>
      <c r="D72" s="586"/>
      <c r="E72" s="586"/>
      <c r="F72" s="586"/>
      <c r="G72" s="588"/>
      <c r="H72" s="586"/>
      <c r="I72" s="572"/>
      <c r="J72" s="586"/>
      <c r="K72" s="586"/>
      <c r="L72" s="586"/>
      <c r="M72" s="586"/>
      <c r="N72" s="586"/>
      <c r="O72" s="590"/>
      <c r="P72" s="576"/>
      <c r="Q72" s="591"/>
      <c r="R72" s="602" t="s">
        <v>212</v>
      </c>
      <c r="S72" s="586"/>
      <c r="T72" s="587"/>
      <c r="U72" s="586"/>
      <c r="V72" s="586"/>
      <c r="W72" s="586"/>
      <c r="X72" s="588"/>
      <c r="Y72" s="586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578" t="s">
        <v>342</v>
      </c>
      <c r="B73" s="518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24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578" t="s">
        <v>343</v>
      </c>
      <c r="S73" s="518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24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28"/>
      <c r="B74" s="518"/>
      <c r="C74" s="529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526"/>
      <c r="R74" s="528"/>
      <c r="S74" s="518"/>
      <c r="T74" s="529"/>
      <c r="U74" s="461"/>
      <c r="V74" s="461"/>
      <c r="W74" s="461"/>
      <c r="X74" s="461"/>
      <c r="Y74" s="461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73</v>
      </c>
      <c r="B75" s="531"/>
      <c r="C75" s="532"/>
      <c r="D75" s="533">
        <v>78.0</v>
      </c>
      <c r="E75" s="581"/>
      <c r="F75" s="533">
        <v>49.0</v>
      </c>
      <c r="G75" s="663">
        <v>0.011597222222222222</v>
      </c>
      <c r="H75" s="654">
        <f t="shared" ref="H75:H78" si="37">D75-F75</f>
        <v>29</v>
      </c>
      <c r="I75" s="536">
        <f t="shared" ref="I75:I78" si="38">H75/(HOUR(G75)*60+(MINUTE(G75)+((SECOND(G75)/60))))</f>
        <v>1.736526946</v>
      </c>
      <c r="J75" s="533"/>
      <c r="K75" s="533">
        <v>9.0</v>
      </c>
      <c r="L75" s="533">
        <v>5.0</v>
      </c>
      <c r="M75" s="533">
        <v>2.0</v>
      </c>
      <c r="N75" s="533">
        <v>2.0</v>
      </c>
      <c r="O75" s="537"/>
      <c r="P75" s="538"/>
      <c r="Q75" s="527"/>
      <c r="R75" s="530" t="s">
        <v>73</v>
      </c>
      <c r="S75" s="531"/>
      <c r="T75" s="532"/>
      <c r="U75" s="533">
        <v>112.0</v>
      </c>
      <c r="V75" s="533">
        <v>1.0</v>
      </c>
      <c r="W75" s="533">
        <v>90.0</v>
      </c>
      <c r="X75" s="534">
        <v>0.021157407407407406</v>
      </c>
      <c r="Y75" s="654">
        <f t="shared" ref="Y75:Y78" si="39">U75-W75</f>
        <v>22</v>
      </c>
      <c r="Z75" s="536">
        <f t="shared" ref="Z75:Z78" si="40">Y75/(HOUR(X75)*60+(MINUTE(X75)+((SECOND(X75)/60))))</f>
        <v>0.7221006565</v>
      </c>
      <c r="AA75" s="533">
        <v>9.0</v>
      </c>
      <c r="AB75" s="533">
        <v>20.0</v>
      </c>
      <c r="AC75" s="533">
        <v>2.0</v>
      </c>
      <c r="AD75" s="533"/>
      <c r="AE75" s="533">
        <v>3.0</v>
      </c>
      <c r="AF75" s="537"/>
      <c r="AG75" s="538"/>
      <c r="AH75" s="527"/>
    </row>
    <row r="76">
      <c r="A76" s="539" t="s">
        <v>74</v>
      </c>
      <c r="B76" s="540"/>
      <c r="C76" s="560"/>
      <c r="D76" s="542">
        <v>65.0</v>
      </c>
      <c r="E76" s="542"/>
      <c r="F76" s="664">
        <v>45.0</v>
      </c>
      <c r="G76" s="641">
        <v>0.011597222222222222</v>
      </c>
      <c r="H76" s="655">
        <f t="shared" si="37"/>
        <v>20</v>
      </c>
      <c r="I76" s="545">
        <f t="shared" si="38"/>
        <v>1.19760479</v>
      </c>
      <c r="J76" s="542">
        <v>1.0</v>
      </c>
      <c r="K76" s="542">
        <v>12.0</v>
      </c>
      <c r="L76" s="542"/>
      <c r="M76" s="542"/>
      <c r="N76" s="542">
        <v>3.0</v>
      </c>
      <c r="O76" s="547"/>
      <c r="P76" s="548"/>
      <c r="Q76" s="527"/>
      <c r="R76" s="539" t="s">
        <v>74</v>
      </c>
      <c r="S76" s="540"/>
      <c r="T76" s="560">
        <v>4.0</v>
      </c>
      <c r="U76" s="542">
        <v>73.0</v>
      </c>
      <c r="V76" s="546"/>
      <c r="W76" s="542">
        <v>79.0</v>
      </c>
      <c r="X76" s="543">
        <v>0.021157407407407406</v>
      </c>
      <c r="Y76" s="655">
        <f t="shared" si="39"/>
        <v>-6</v>
      </c>
      <c r="Z76" s="545">
        <f t="shared" si="40"/>
        <v>-0.1969365427</v>
      </c>
      <c r="AA76" s="542">
        <v>4.0</v>
      </c>
      <c r="AB76" s="542">
        <v>7.0</v>
      </c>
      <c r="AC76" s="542">
        <v>1.0</v>
      </c>
      <c r="AD76" s="542">
        <v>3.0</v>
      </c>
      <c r="AE76" s="542">
        <v>2.0</v>
      </c>
      <c r="AF76" s="547"/>
      <c r="AG76" s="601">
        <v>1.0</v>
      </c>
      <c r="AH76" s="527"/>
    </row>
    <row r="77">
      <c r="A77" s="550" t="s">
        <v>75</v>
      </c>
      <c r="B77" s="540"/>
      <c r="C77" s="557"/>
      <c r="D77" s="552">
        <v>78.0</v>
      </c>
      <c r="E77" s="558"/>
      <c r="F77" s="552">
        <v>57.0</v>
      </c>
      <c r="G77" s="553">
        <v>0.011597222222222222</v>
      </c>
      <c r="H77" s="656">
        <f t="shared" si="37"/>
        <v>21</v>
      </c>
      <c r="I77" s="554">
        <f t="shared" si="38"/>
        <v>1.25748503</v>
      </c>
      <c r="J77" s="552">
        <v>1.0</v>
      </c>
      <c r="K77" s="552">
        <v>14.0</v>
      </c>
      <c r="L77" s="552">
        <v>4.0</v>
      </c>
      <c r="M77" s="552">
        <v>6.0</v>
      </c>
      <c r="N77" s="552">
        <v>4.0</v>
      </c>
      <c r="O77" s="583">
        <v>1.0</v>
      </c>
      <c r="P77" s="556"/>
      <c r="Q77" s="527"/>
      <c r="R77" s="550" t="s">
        <v>75</v>
      </c>
      <c r="S77" s="540"/>
      <c r="T77" s="557">
        <v>1.0</v>
      </c>
      <c r="U77" s="552">
        <v>110.0</v>
      </c>
      <c r="V77" s="552">
        <v>3.0</v>
      </c>
      <c r="W77" s="552">
        <v>96.0</v>
      </c>
      <c r="X77" s="553">
        <v>0.021157407407407406</v>
      </c>
      <c r="Y77" s="656">
        <f t="shared" si="39"/>
        <v>14</v>
      </c>
      <c r="Z77" s="554">
        <f t="shared" si="40"/>
        <v>0.4595185996</v>
      </c>
      <c r="AA77" s="552">
        <v>5.0</v>
      </c>
      <c r="AB77" s="552">
        <v>22.0</v>
      </c>
      <c r="AC77" s="552">
        <v>4.0</v>
      </c>
      <c r="AD77" s="552">
        <v>1.0</v>
      </c>
      <c r="AE77" s="552">
        <v>2.0</v>
      </c>
      <c r="AF77" s="555"/>
      <c r="AG77" s="556"/>
      <c r="AH77" s="527"/>
    </row>
    <row r="78">
      <c r="A78" s="559" t="s">
        <v>76</v>
      </c>
      <c r="B78" s="518"/>
      <c r="C78" s="560">
        <v>5.0</v>
      </c>
      <c r="D78" s="542">
        <v>12.0</v>
      </c>
      <c r="E78" s="542"/>
      <c r="F78" s="542">
        <v>7.0</v>
      </c>
      <c r="G78" s="543">
        <v>0.011597222222222222</v>
      </c>
      <c r="H78" s="655">
        <f t="shared" si="37"/>
        <v>5</v>
      </c>
      <c r="I78" s="545">
        <f t="shared" si="38"/>
        <v>0.2994011976</v>
      </c>
      <c r="J78" s="542"/>
      <c r="K78" s="542">
        <v>1.0</v>
      </c>
      <c r="L78" s="542"/>
      <c r="M78" s="546"/>
      <c r="N78" s="542"/>
      <c r="O78" s="547"/>
      <c r="P78" s="548"/>
      <c r="Q78" s="527"/>
      <c r="R78" s="559" t="s">
        <v>76</v>
      </c>
      <c r="S78" s="518"/>
      <c r="T78" s="560"/>
      <c r="U78" s="542">
        <v>64.0</v>
      </c>
      <c r="V78" s="546"/>
      <c r="W78" s="542">
        <v>77.0</v>
      </c>
      <c r="X78" s="543">
        <v>0.021157407407407406</v>
      </c>
      <c r="Y78" s="655">
        <f t="shared" si="39"/>
        <v>-13</v>
      </c>
      <c r="Z78" s="545">
        <f t="shared" si="40"/>
        <v>-0.4266958425</v>
      </c>
      <c r="AA78" s="542">
        <v>4.0</v>
      </c>
      <c r="AB78" s="542">
        <v>12.0</v>
      </c>
      <c r="AC78" s="542"/>
      <c r="AD78" s="546"/>
      <c r="AE78" s="546"/>
      <c r="AF78" s="547"/>
      <c r="AG78" s="548"/>
      <c r="AH78" s="527"/>
    </row>
    <row r="79">
      <c r="A79" s="561" t="s">
        <v>77</v>
      </c>
      <c r="B79" s="461"/>
      <c r="C79" s="562"/>
      <c r="D79" s="566"/>
      <c r="E79" s="566"/>
      <c r="F79" s="566"/>
      <c r="G79" s="564"/>
      <c r="H79" s="657"/>
      <c r="I79" s="565"/>
      <c r="J79" s="566"/>
      <c r="K79" s="566"/>
      <c r="L79" s="566"/>
      <c r="M79" s="566"/>
      <c r="N79" s="566"/>
      <c r="O79" s="567"/>
      <c r="P79" s="568"/>
      <c r="Q79" s="527"/>
      <c r="R79" s="561" t="s">
        <v>77</v>
      </c>
      <c r="S79" s="461"/>
      <c r="T79" s="562"/>
      <c r="U79" s="566"/>
      <c r="V79" s="566"/>
      <c r="W79" s="566"/>
      <c r="X79" s="564"/>
      <c r="Y79" s="657"/>
      <c r="Z79" s="565"/>
      <c r="AA79" s="566"/>
      <c r="AB79" s="566"/>
      <c r="AC79" s="566"/>
      <c r="AD79" s="566"/>
      <c r="AE79" s="566"/>
      <c r="AF79" s="567"/>
      <c r="AG79" s="568"/>
      <c r="AH79" s="527"/>
    </row>
    <row r="80">
      <c r="A80" s="602" t="s">
        <v>218</v>
      </c>
      <c r="B80" s="610"/>
      <c r="C80" s="611"/>
      <c r="D80" s="591"/>
      <c r="E80" s="591"/>
      <c r="F80" s="591"/>
      <c r="G80" s="612"/>
      <c r="H80" s="591"/>
      <c r="I80" s="572"/>
      <c r="J80" s="591"/>
      <c r="K80" s="591"/>
      <c r="L80" s="591"/>
      <c r="M80" s="591"/>
      <c r="N80" s="591"/>
      <c r="O80" s="613"/>
      <c r="P80" s="614"/>
      <c r="Q80" s="591"/>
      <c r="R80" s="602" t="s">
        <v>219</v>
      </c>
      <c r="S80" s="610"/>
      <c r="T80" s="611"/>
      <c r="U80" s="591"/>
      <c r="V80" s="591"/>
      <c r="W80" s="591"/>
      <c r="X80" s="612"/>
      <c r="Y80" s="591"/>
      <c r="Z80" s="572"/>
      <c r="AA80" s="591"/>
      <c r="AB80" s="591"/>
      <c r="AC80" s="591"/>
      <c r="AD80" s="591"/>
      <c r="AE80" s="591"/>
      <c r="AF80" s="613"/>
      <c r="AG80" s="614"/>
      <c r="AH80" s="591"/>
    </row>
    <row r="81">
      <c r="A81" s="665" t="s">
        <v>344</v>
      </c>
      <c r="B81" s="453"/>
      <c r="C81" s="519" t="s">
        <v>5</v>
      </c>
      <c r="D81" s="520" t="s">
        <v>6</v>
      </c>
      <c r="E81" s="520" t="s">
        <v>296</v>
      </c>
      <c r="F81" s="520" t="s">
        <v>8</v>
      </c>
      <c r="G81" s="521" t="s">
        <v>9</v>
      </c>
      <c r="H81" s="524" t="s">
        <v>10</v>
      </c>
      <c r="I81" s="523" t="s">
        <v>297</v>
      </c>
      <c r="J81" s="524" t="s">
        <v>12</v>
      </c>
      <c r="K81" s="520" t="s">
        <v>13</v>
      </c>
      <c r="L81" s="520" t="s">
        <v>14</v>
      </c>
      <c r="M81" s="520" t="s">
        <v>15</v>
      </c>
      <c r="N81" s="520" t="s">
        <v>16</v>
      </c>
      <c r="O81" s="525" t="s">
        <v>17</v>
      </c>
      <c r="P81" s="520" t="s">
        <v>18</v>
      </c>
      <c r="Q81" s="526"/>
      <c r="R81" s="665" t="s">
        <v>337</v>
      </c>
      <c r="S81" s="453"/>
      <c r="T81" s="519" t="s">
        <v>5</v>
      </c>
      <c r="U81" s="520" t="s">
        <v>6</v>
      </c>
      <c r="V81" s="520" t="s">
        <v>296</v>
      </c>
      <c r="W81" s="520" t="s">
        <v>8</v>
      </c>
      <c r="X81" s="521" t="s">
        <v>9</v>
      </c>
      <c r="Y81" s="524" t="s">
        <v>10</v>
      </c>
      <c r="Z81" s="523" t="s">
        <v>297</v>
      </c>
      <c r="AA81" s="524" t="s">
        <v>12</v>
      </c>
      <c r="AB81" s="520" t="s">
        <v>13</v>
      </c>
      <c r="AC81" s="520" t="s">
        <v>14</v>
      </c>
      <c r="AD81" s="520" t="s">
        <v>15</v>
      </c>
      <c r="AE81" s="520" t="s">
        <v>16</v>
      </c>
      <c r="AF81" s="525" t="s">
        <v>17</v>
      </c>
      <c r="AG81" s="520" t="s">
        <v>18</v>
      </c>
      <c r="AH81" s="527"/>
    </row>
    <row r="82">
      <c r="A82" s="593"/>
      <c r="B82" s="461"/>
      <c r="C82" s="529"/>
      <c r="D82" s="461"/>
      <c r="E82" s="461"/>
      <c r="F82" s="461"/>
      <c r="G82" s="461"/>
      <c r="H82" s="461"/>
      <c r="I82" s="461"/>
      <c r="J82" s="461"/>
      <c r="K82" s="461"/>
      <c r="L82" s="461"/>
      <c r="M82" s="461"/>
      <c r="N82" s="461"/>
      <c r="O82" s="461"/>
      <c r="P82" s="461"/>
      <c r="Q82" s="526"/>
      <c r="R82" s="593"/>
      <c r="S82" s="461"/>
      <c r="T82" s="529"/>
      <c r="U82" s="461"/>
      <c r="V82" s="461"/>
      <c r="W82" s="461"/>
      <c r="X82" s="461"/>
      <c r="Y82" s="461"/>
      <c r="Z82" s="461"/>
      <c r="AA82" s="461"/>
      <c r="AB82" s="461"/>
      <c r="AC82" s="461"/>
      <c r="AD82" s="461"/>
      <c r="AE82" s="461"/>
      <c r="AF82" s="461"/>
      <c r="AG82" s="461"/>
      <c r="AH82" s="527"/>
    </row>
    <row r="83">
      <c r="A83" s="530" t="s">
        <v>73</v>
      </c>
      <c r="B83" s="531"/>
      <c r="C83" s="532"/>
      <c r="D83" s="533">
        <v>103.0</v>
      </c>
      <c r="E83" s="581"/>
      <c r="F83" s="533">
        <v>103.0</v>
      </c>
      <c r="G83" s="534">
        <v>0.02361111111111111</v>
      </c>
      <c r="H83" s="654">
        <f t="shared" ref="H83:H86" si="41">D83-F83</f>
        <v>0</v>
      </c>
      <c r="I83" s="536">
        <f t="shared" ref="I83:I86" si="42">H83/(HOUR(G83)*60+(MINUTE(G83)+((SECOND(G83)/60))))</f>
        <v>0</v>
      </c>
      <c r="J83" s="533"/>
      <c r="K83" s="533">
        <v>13.0</v>
      </c>
      <c r="L83" s="533">
        <v>2.0</v>
      </c>
      <c r="M83" s="533"/>
      <c r="N83" s="533"/>
      <c r="O83" s="537"/>
      <c r="P83" s="538"/>
      <c r="Q83" s="527"/>
      <c r="R83" s="530" t="s">
        <v>73</v>
      </c>
      <c r="S83" s="531"/>
      <c r="T83" s="532"/>
      <c r="U83" s="533">
        <v>131.0</v>
      </c>
      <c r="V83" s="533">
        <v>3.0</v>
      </c>
      <c r="W83" s="533">
        <v>84.0</v>
      </c>
      <c r="X83" s="534">
        <v>0.019664351851851853</v>
      </c>
      <c r="Y83" s="654">
        <f t="shared" ref="Y83:Y86" si="43">U83-W83</f>
        <v>47</v>
      </c>
      <c r="Z83" s="536">
        <f t="shared" ref="Z83:Z86" si="44">Y83/(HOUR(X83)*60+(MINUTE(X83)+((SECOND(X83)/60))))</f>
        <v>1.659799882</v>
      </c>
      <c r="AA83" s="533">
        <v>2.0</v>
      </c>
      <c r="AB83" s="533">
        <v>29.0</v>
      </c>
      <c r="AC83" s="533">
        <v>5.0</v>
      </c>
      <c r="AD83" s="533">
        <v>5.0</v>
      </c>
      <c r="AE83" s="533">
        <v>7.0</v>
      </c>
      <c r="AF83" s="537"/>
      <c r="AG83" s="538"/>
      <c r="AH83" s="527"/>
    </row>
    <row r="84">
      <c r="A84" s="539" t="s">
        <v>74</v>
      </c>
      <c r="B84" s="540"/>
      <c r="C84" s="560"/>
      <c r="D84" s="542">
        <v>97.0</v>
      </c>
      <c r="E84" s="542"/>
      <c r="F84" s="542">
        <v>127.0</v>
      </c>
      <c r="G84" s="543">
        <v>0.02361111111111111</v>
      </c>
      <c r="H84" s="655">
        <f t="shared" si="41"/>
        <v>-30</v>
      </c>
      <c r="I84" s="545">
        <f t="shared" si="42"/>
        <v>-0.8823529412</v>
      </c>
      <c r="J84" s="542">
        <v>2.0</v>
      </c>
      <c r="K84" s="542">
        <v>19.0</v>
      </c>
      <c r="L84" s="542">
        <v>3.0</v>
      </c>
      <c r="M84" s="542">
        <v>1.0</v>
      </c>
      <c r="N84" s="542">
        <v>1.0</v>
      </c>
      <c r="O84" s="547"/>
      <c r="P84" s="548"/>
      <c r="Q84" s="527"/>
      <c r="R84" s="539" t="s">
        <v>74</v>
      </c>
      <c r="S84" s="540"/>
      <c r="T84" s="560">
        <v>1.0</v>
      </c>
      <c r="U84" s="542">
        <v>118.0</v>
      </c>
      <c r="V84" s="546"/>
      <c r="W84" s="542">
        <v>88.0</v>
      </c>
      <c r="X84" s="543">
        <v>0.019664351851851853</v>
      </c>
      <c r="Y84" s="655">
        <f t="shared" si="43"/>
        <v>30</v>
      </c>
      <c r="Z84" s="545">
        <f t="shared" si="44"/>
        <v>1.059446733</v>
      </c>
      <c r="AA84" s="542">
        <v>7.0</v>
      </c>
      <c r="AB84" s="542">
        <v>19.0</v>
      </c>
      <c r="AC84" s="542">
        <v>3.0</v>
      </c>
      <c r="AD84" s="542">
        <v>4.0</v>
      </c>
      <c r="AE84" s="542">
        <v>2.0</v>
      </c>
      <c r="AF84" s="547"/>
      <c r="AG84" s="548"/>
      <c r="AH84" s="527"/>
    </row>
    <row r="85">
      <c r="A85" s="550" t="s">
        <v>75</v>
      </c>
      <c r="B85" s="540"/>
      <c r="C85" s="557"/>
      <c r="D85" s="552">
        <v>100.0</v>
      </c>
      <c r="E85" s="558"/>
      <c r="F85" s="552">
        <v>113.0</v>
      </c>
      <c r="G85" s="553">
        <v>0.02361111111111111</v>
      </c>
      <c r="H85" s="656">
        <f t="shared" si="41"/>
        <v>-13</v>
      </c>
      <c r="I85" s="554">
        <f t="shared" si="42"/>
        <v>-0.3823529412</v>
      </c>
      <c r="J85" s="552">
        <v>1.0</v>
      </c>
      <c r="K85" s="552">
        <v>18.0</v>
      </c>
      <c r="L85" s="552">
        <v>3.0</v>
      </c>
      <c r="M85" s="552"/>
      <c r="N85" s="552"/>
      <c r="O85" s="555"/>
      <c r="P85" s="556"/>
      <c r="Q85" s="527"/>
      <c r="R85" s="550" t="s">
        <v>75</v>
      </c>
      <c r="S85" s="540"/>
      <c r="T85" s="557">
        <v>4.0</v>
      </c>
      <c r="U85" s="552">
        <v>61.0</v>
      </c>
      <c r="V85" s="552"/>
      <c r="W85" s="552">
        <v>77.0</v>
      </c>
      <c r="X85" s="553">
        <v>0.019664351851851853</v>
      </c>
      <c r="Y85" s="656">
        <f t="shared" si="43"/>
        <v>-16</v>
      </c>
      <c r="Z85" s="554">
        <f t="shared" si="44"/>
        <v>-0.5650382578</v>
      </c>
      <c r="AA85" s="552">
        <v>2.0</v>
      </c>
      <c r="AB85" s="552">
        <v>10.0</v>
      </c>
      <c r="AC85" s="552">
        <v>1.0</v>
      </c>
      <c r="AD85" s="558"/>
      <c r="AE85" s="552"/>
      <c r="AF85" s="555"/>
      <c r="AG85" s="556"/>
      <c r="AH85" s="527"/>
    </row>
    <row r="86">
      <c r="A86" s="559" t="s">
        <v>76</v>
      </c>
      <c r="B86" s="518"/>
      <c r="C86" s="560">
        <v>3.0</v>
      </c>
      <c r="D86" s="542">
        <v>46.0</v>
      </c>
      <c r="E86" s="542"/>
      <c r="F86" s="542">
        <v>63.0</v>
      </c>
      <c r="G86" s="543">
        <v>0.02361111111111111</v>
      </c>
      <c r="H86" s="655">
        <f t="shared" si="41"/>
        <v>-17</v>
      </c>
      <c r="I86" s="545">
        <f t="shared" si="42"/>
        <v>-0.5</v>
      </c>
      <c r="J86" s="542">
        <v>1.0</v>
      </c>
      <c r="K86" s="542">
        <v>5.0</v>
      </c>
      <c r="L86" s="542">
        <v>1.0</v>
      </c>
      <c r="M86" s="546"/>
      <c r="N86" s="542"/>
      <c r="O86" s="547"/>
      <c r="P86" s="548"/>
      <c r="Q86" s="527"/>
      <c r="R86" s="559" t="s">
        <v>76</v>
      </c>
      <c r="S86" s="518"/>
      <c r="T86" s="560"/>
      <c r="U86" s="542">
        <v>75.0</v>
      </c>
      <c r="V86" s="542">
        <v>1.0</v>
      </c>
      <c r="W86" s="542">
        <v>73.0</v>
      </c>
      <c r="X86" s="543">
        <v>0.019664351851851853</v>
      </c>
      <c r="Y86" s="655">
        <f t="shared" si="43"/>
        <v>2</v>
      </c>
      <c r="Z86" s="545">
        <f t="shared" si="44"/>
        <v>0.07062978222</v>
      </c>
      <c r="AA86" s="542">
        <v>5.0</v>
      </c>
      <c r="AB86" s="542">
        <v>9.0</v>
      </c>
      <c r="AC86" s="542">
        <v>4.0</v>
      </c>
      <c r="AD86" s="542">
        <v>3.0</v>
      </c>
      <c r="AE86" s="542">
        <v>2.0</v>
      </c>
      <c r="AF86" s="547"/>
      <c r="AG86" s="548"/>
      <c r="AH86" s="527"/>
    </row>
    <row r="87">
      <c r="A87" s="561" t="s">
        <v>77</v>
      </c>
      <c r="B87" s="461"/>
      <c r="C87" s="562"/>
      <c r="D87" s="566"/>
      <c r="E87" s="566"/>
      <c r="F87" s="566"/>
      <c r="G87" s="564"/>
      <c r="H87" s="657"/>
      <c r="I87" s="565"/>
      <c r="J87" s="566"/>
      <c r="K87" s="566"/>
      <c r="L87" s="566"/>
      <c r="M87" s="566"/>
      <c r="N87" s="566"/>
      <c r="O87" s="567"/>
      <c r="P87" s="568"/>
      <c r="Q87" s="527"/>
      <c r="R87" s="561" t="s">
        <v>77</v>
      </c>
      <c r="S87" s="461"/>
      <c r="T87" s="562"/>
      <c r="U87" s="566"/>
      <c r="V87" s="566"/>
      <c r="W87" s="566"/>
      <c r="X87" s="564"/>
      <c r="Y87" s="657"/>
      <c r="Z87" s="565"/>
      <c r="AA87" s="566"/>
      <c r="AB87" s="566"/>
      <c r="AC87" s="566"/>
      <c r="AD87" s="566"/>
      <c r="AE87" s="566"/>
      <c r="AF87" s="567"/>
      <c r="AG87" s="568"/>
      <c r="AH87" s="527"/>
    </row>
    <row r="88">
      <c r="A88" s="602" t="s">
        <v>223</v>
      </c>
      <c r="B88" s="591"/>
      <c r="C88" s="611"/>
      <c r="D88" s="591"/>
      <c r="E88" s="591"/>
      <c r="F88" s="591"/>
      <c r="G88" s="612"/>
      <c r="H88" s="591"/>
      <c r="I88" s="572"/>
      <c r="J88" s="591"/>
      <c r="K88" s="591"/>
      <c r="L88" s="591"/>
      <c r="M88" s="591"/>
      <c r="N88" s="591"/>
      <c r="O88" s="613"/>
      <c r="P88" s="614"/>
      <c r="Q88" s="591"/>
      <c r="R88" s="666" t="s">
        <v>224</v>
      </c>
      <c r="S88" s="591"/>
      <c r="T88" s="616"/>
      <c r="U88" s="610"/>
      <c r="V88" s="610"/>
      <c r="W88" s="610"/>
      <c r="X88" s="617"/>
      <c r="Y88" s="610"/>
      <c r="Z88" s="572"/>
      <c r="AA88" s="610"/>
      <c r="AB88" s="610"/>
      <c r="AC88" s="610"/>
      <c r="AD88" s="610"/>
      <c r="AE88" s="610"/>
      <c r="AF88" s="618"/>
      <c r="AG88" s="619"/>
      <c r="AH88" s="591"/>
    </row>
    <row r="89">
      <c r="A89" s="665" t="s">
        <v>345</v>
      </c>
      <c r="B89" s="453"/>
      <c r="C89" s="519" t="s">
        <v>5</v>
      </c>
      <c r="D89" s="520" t="s">
        <v>6</v>
      </c>
      <c r="E89" s="520" t="s">
        <v>296</v>
      </c>
      <c r="F89" s="520" t="s">
        <v>8</v>
      </c>
      <c r="G89" s="521" t="s">
        <v>9</v>
      </c>
      <c r="H89" s="524" t="s">
        <v>10</v>
      </c>
      <c r="I89" s="523" t="s">
        <v>297</v>
      </c>
      <c r="J89" s="524" t="s">
        <v>12</v>
      </c>
      <c r="K89" s="520" t="s">
        <v>13</v>
      </c>
      <c r="L89" s="520" t="s">
        <v>14</v>
      </c>
      <c r="M89" s="520" t="s">
        <v>15</v>
      </c>
      <c r="N89" s="520" t="s">
        <v>16</v>
      </c>
      <c r="O89" s="525" t="s">
        <v>17</v>
      </c>
      <c r="P89" s="520" t="s">
        <v>18</v>
      </c>
      <c r="Q89" s="527"/>
      <c r="R89" s="527"/>
      <c r="S89" s="527"/>
      <c r="T89" s="527"/>
      <c r="U89" s="527"/>
      <c r="V89" s="527"/>
      <c r="W89" s="527"/>
      <c r="X89" s="527"/>
      <c r="Y89" s="527"/>
      <c r="Z89" s="527"/>
      <c r="AA89" s="527"/>
      <c r="AB89" s="527"/>
      <c r="AC89" s="527"/>
      <c r="AD89" s="527"/>
      <c r="AE89" s="527"/>
      <c r="AF89" s="527"/>
      <c r="AG89" s="527"/>
      <c r="AH89" s="527"/>
    </row>
    <row r="90">
      <c r="A90" s="593"/>
      <c r="B90" s="461"/>
      <c r="C90" s="529"/>
      <c r="D90" s="461"/>
      <c r="E90" s="461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527"/>
      <c r="R90" s="527"/>
      <c r="S90" s="527"/>
      <c r="T90" s="527"/>
      <c r="U90" s="527"/>
      <c r="V90" s="527"/>
      <c r="W90" s="527"/>
      <c r="X90" s="527"/>
      <c r="Y90" s="527"/>
      <c r="Z90" s="527"/>
      <c r="AA90" s="527"/>
      <c r="AB90" s="527"/>
      <c r="AC90" s="527"/>
      <c r="AD90" s="527"/>
      <c r="AE90" s="527"/>
      <c r="AF90" s="527"/>
      <c r="AG90" s="527"/>
      <c r="AH90" s="527"/>
    </row>
    <row r="91">
      <c r="A91" s="530" t="s">
        <v>73</v>
      </c>
      <c r="B91" s="531"/>
      <c r="C91" s="532"/>
      <c r="D91" s="533">
        <v>211.0</v>
      </c>
      <c r="E91" s="581"/>
      <c r="F91" s="533">
        <v>217.0</v>
      </c>
      <c r="G91" s="534">
        <v>0.04159722222222222</v>
      </c>
      <c r="H91" s="654">
        <f t="shared" ref="H91:H94" si="45">D91-F91</f>
        <v>-6</v>
      </c>
      <c r="I91" s="536">
        <f t="shared" ref="I91:I94" si="46">H91/(HOUR(G91)*60+(MINUTE(G91)+((SECOND(G91)/60))))</f>
        <v>-0.1001669449</v>
      </c>
      <c r="J91" s="533">
        <v>7.0</v>
      </c>
      <c r="K91" s="533">
        <v>31.0</v>
      </c>
      <c r="L91" s="533">
        <v>5.0</v>
      </c>
      <c r="M91" s="533"/>
      <c r="N91" s="533">
        <v>5.0</v>
      </c>
      <c r="O91" s="537"/>
      <c r="P91" s="538"/>
      <c r="Q91" s="527"/>
      <c r="R91" s="527"/>
      <c r="S91" s="527"/>
      <c r="T91" s="527"/>
      <c r="U91" s="527"/>
      <c r="V91" s="527"/>
      <c r="W91" s="527"/>
      <c r="X91" s="527"/>
      <c r="Y91" s="527"/>
      <c r="Z91" s="527"/>
      <c r="AA91" s="527"/>
      <c r="AB91" s="527"/>
      <c r="AC91" s="527"/>
      <c r="AD91" s="527"/>
      <c r="AE91" s="527"/>
      <c r="AF91" s="527"/>
      <c r="AG91" s="527"/>
      <c r="AH91" s="527"/>
    </row>
    <row r="92">
      <c r="A92" s="539" t="s">
        <v>74</v>
      </c>
      <c r="B92" s="540"/>
      <c r="C92" s="560">
        <v>2.0</v>
      </c>
      <c r="D92" s="542">
        <v>136.0</v>
      </c>
      <c r="E92" s="542"/>
      <c r="F92" s="542">
        <v>176.0</v>
      </c>
      <c r="G92" s="543">
        <v>0.04159722222222222</v>
      </c>
      <c r="H92" s="655">
        <f t="shared" si="45"/>
        <v>-40</v>
      </c>
      <c r="I92" s="545">
        <f t="shared" si="46"/>
        <v>-0.6677796327</v>
      </c>
      <c r="J92" s="542">
        <v>7.0</v>
      </c>
      <c r="K92" s="542">
        <v>30.0</v>
      </c>
      <c r="L92" s="542">
        <v>4.0</v>
      </c>
      <c r="M92" s="542"/>
      <c r="N92" s="542">
        <v>2.0</v>
      </c>
      <c r="O92" s="547"/>
      <c r="P92" s="548"/>
      <c r="Q92" s="527"/>
      <c r="R92" s="527"/>
      <c r="S92" s="527"/>
      <c r="T92" s="527"/>
      <c r="U92" s="527"/>
      <c r="V92" s="527"/>
      <c r="W92" s="527"/>
      <c r="X92" s="527"/>
      <c r="Y92" s="527"/>
      <c r="Z92" s="527"/>
      <c r="AA92" s="527"/>
      <c r="AB92" s="527"/>
      <c r="AC92" s="527"/>
      <c r="AD92" s="527"/>
      <c r="AE92" s="527"/>
      <c r="AF92" s="527"/>
      <c r="AG92" s="527"/>
      <c r="AH92" s="527"/>
    </row>
    <row r="93">
      <c r="A93" s="550" t="s">
        <v>75</v>
      </c>
      <c r="B93" s="540"/>
      <c r="C93" s="557"/>
      <c r="D93" s="552">
        <v>160.0</v>
      </c>
      <c r="E93" s="552">
        <v>1.0</v>
      </c>
      <c r="F93" s="552">
        <v>193.0</v>
      </c>
      <c r="G93" s="553">
        <v>0.04159722222222222</v>
      </c>
      <c r="H93" s="656">
        <f t="shared" si="45"/>
        <v>-33</v>
      </c>
      <c r="I93" s="554">
        <f t="shared" si="46"/>
        <v>-0.550918197</v>
      </c>
      <c r="J93" s="552">
        <v>3.0</v>
      </c>
      <c r="K93" s="552">
        <v>18.0</v>
      </c>
      <c r="L93" s="552">
        <v>7.0</v>
      </c>
      <c r="M93" s="552">
        <v>1.0</v>
      </c>
      <c r="N93" s="552">
        <v>4.0</v>
      </c>
      <c r="O93" s="555"/>
      <c r="P93" s="556"/>
      <c r="Q93" s="527"/>
      <c r="R93" s="527"/>
      <c r="S93" s="527"/>
      <c r="T93" s="527"/>
      <c r="U93" s="527"/>
      <c r="V93" s="527"/>
      <c r="W93" s="527"/>
      <c r="X93" s="527"/>
      <c r="Y93" s="527"/>
      <c r="Z93" s="527"/>
      <c r="AA93" s="527"/>
      <c r="AB93" s="527"/>
      <c r="AC93" s="527"/>
      <c r="AD93" s="527"/>
      <c r="AE93" s="527"/>
      <c r="AF93" s="527"/>
      <c r="AG93" s="527"/>
      <c r="AH93" s="527"/>
    </row>
    <row r="94">
      <c r="A94" s="559" t="s">
        <v>76</v>
      </c>
      <c r="B94" s="518"/>
      <c r="C94" s="560">
        <v>2.0</v>
      </c>
      <c r="D94" s="542">
        <v>189.0</v>
      </c>
      <c r="E94" s="542">
        <v>1.0</v>
      </c>
      <c r="F94" s="542">
        <v>224.0</v>
      </c>
      <c r="G94" s="543">
        <v>0.04159722222222222</v>
      </c>
      <c r="H94" s="655">
        <f t="shared" si="45"/>
        <v>-35</v>
      </c>
      <c r="I94" s="545">
        <f t="shared" si="46"/>
        <v>-0.5843071786</v>
      </c>
      <c r="J94" s="542">
        <v>5.0</v>
      </c>
      <c r="K94" s="542">
        <v>32.0</v>
      </c>
      <c r="L94" s="542">
        <v>7.0</v>
      </c>
      <c r="M94" s="542">
        <v>4.0</v>
      </c>
      <c r="N94" s="542">
        <v>2.0</v>
      </c>
      <c r="O94" s="547"/>
      <c r="P94" s="548"/>
      <c r="Q94" s="527"/>
      <c r="R94" s="527"/>
      <c r="S94" s="527"/>
      <c r="T94" s="527"/>
      <c r="U94" s="527"/>
      <c r="V94" s="527"/>
      <c r="W94" s="527"/>
      <c r="X94" s="527"/>
      <c r="Y94" s="527"/>
      <c r="Z94" s="527"/>
      <c r="AA94" s="527"/>
      <c r="AB94" s="527"/>
      <c r="AC94" s="527"/>
      <c r="AD94" s="527"/>
      <c r="AE94" s="527"/>
      <c r="AF94" s="527"/>
      <c r="AG94" s="527"/>
      <c r="AH94" s="527"/>
    </row>
    <row r="95">
      <c r="A95" s="561" t="s">
        <v>77</v>
      </c>
      <c r="B95" s="461"/>
      <c r="C95" s="562"/>
      <c r="D95" s="566"/>
      <c r="E95" s="566"/>
      <c r="F95" s="566"/>
      <c r="G95" s="564"/>
      <c r="H95" s="657"/>
      <c r="I95" s="565"/>
      <c r="J95" s="566"/>
      <c r="K95" s="566"/>
      <c r="L95" s="566"/>
      <c r="M95" s="566"/>
      <c r="N95" s="566"/>
      <c r="O95" s="567"/>
      <c r="P95" s="568"/>
      <c r="Q95" s="527"/>
      <c r="R95" s="527"/>
      <c r="S95" s="527"/>
      <c r="T95" s="527"/>
      <c r="U95" s="527"/>
      <c r="V95" s="527"/>
      <c r="W95" s="527"/>
      <c r="X95" s="527"/>
      <c r="Y95" s="527"/>
      <c r="Z95" s="527"/>
      <c r="AA95" s="527"/>
      <c r="AB95" s="527"/>
      <c r="AC95" s="527"/>
      <c r="AD95" s="527"/>
      <c r="AE95" s="527"/>
      <c r="AF95" s="527"/>
      <c r="AG95" s="527"/>
      <c r="AH95" s="527"/>
    </row>
    <row r="96">
      <c r="A96" s="602" t="s">
        <v>225</v>
      </c>
      <c r="B96" s="610"/>
      <c r="C96" s="611"/>
      <c r="D96" s="591"/>
      <c r="E96" s="591"/>
      <c r="F96" s="591"/>
      <c r="G96" s="612"/>
      <c r="H96" s="591"/>
      <c r="I96" s="572"/>
      <c r="J96" s="591"/>
      <c r="K96" s="591"/>
      <c r="L96" s="591"/>
      <c r="M96" s="591"/>
      <c r="N96" s="591"/>
      <c r="O96" s="613"/>
      <c r="P96" s="614"/>
      <c r="Q96" s="591"/>
      <c r="R96" s="527"/>
      <c r="S96" s="527"/>
      <c r="T96" s="527"/>
      <c r="U96" s="527"/>
      <c r="V96" s="527"/>
      <c r="W96" s="527"/>
      <c r="X96" s="527"/>
      <c r="Y96" s="527"/>
      <c r="Z96" s="527"/>
      <c r="AA96" s="527"/>
      <c r="AB96" s="527"/>
      <c r="AC96" s="527"/>
      <c r="AD96" s="527"/>
      <c r="AE96" s="527"/>
      <c r="AF96" s="527"/>
      <c r="AG96" s="527"/>
      <c r="AH96" s="591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AC81:AC82"/>
    <mergeCell ref="AD81:AD82"/>
    <mergeCell ref="V81:V82"/>
    <mergeCell ref="W81:W82"/>
    <mergeCell ref="X81:X82"/>
    <mergeCell ref="Y81:Y82"/>
    <mergeCell ref="Z81:Z82"/>
    <mergeCell ref="AA81:AA82"/>
    <mergeCell ref="AB81:AB82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AE81:AE82"/>
    <mergeCell ref="AF81:AF82"/>
    <mergeCell ref="AG81:AG82"/>
    <mergeCell ref="D81:D82"/>
    <mergeCell ref="E81:E82"/>
    <mergeCell ref="F81:F82"/>
    <mergeCell ref="G81:G82"/>
    <mergeCell ref="H81:H82"/>
    <mergeCell ref="I81:I82"/>
    <mergeCell ref="J81:J82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1:T82"/>
    <mergeCell ref="U81:U82"/>
    <mergeCell ref="R81:S82"/>
    <mergeCell ref="R83:S83"/>
    <mergeCell ref="R84:S84"/>
    <mergeCell ref="R85:S85"/>
    <mergeCell ref="R86:S86"/>
    <mergeCell ref="R87:S87"/>
    <mergeCell ref="K81:K82"/>
    <mergeCell ref="L81:L82"/>
    <mergeCell ref="M81:M82"/>
    <mergeCell ref="N81:N82"/>
    <mergeCell ref="O81:O82"/>
    <mergeCell ref="P81:P82"/>
    <mergeCell ref="A83:B83"/>
    <mergeCell ref="L89:L90"/>
    <mergeCell ref="M89:M90"/>
    <mergeCell ref="N89:N90"/>
    <mergeCell ref="O89:O90"/>
    <mergeCell ref="P89:P90"/>
    <mergeCell ref="E89:E90"/>
    <mergeCell ref="F89:F90"/>
    <mergeCell ref="G89:G90"/>
    <mergeCell ref="H89:H90"/>
    <mergeCell ref="I89:I90"/>
    <mergeCell ref="J89:J90"/>
    <mergeCell ref="K89:K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9:B90"/>
    <mergeCell ref="C89:C90"/>
    <mergeCell ref="D89:D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  <hyperlink r:id="rId22" ref="R88"/>
    <hyperlink r:id="rId23" ref="A96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9" width="9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592" t="s">
        <v>346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2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592" t="s">
        <v>347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2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529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529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21</v>
      </c>
      <c r="B3" s="531"/>
      <c r="C3" s="532">
        <v>3.0</v>
      </c>
      <c r="D3" s="533">
        <v>24.0</v>
      </c>
      <c r="E3" s="533"/>
      <c r="F3" s="667">
        <v>29.0</v>
      </c>
      <c r="G3" s="668">
        <v>0.008194444444444445</v>
      </c>
      <c r="H3" s="535">
        <f t="shared" ref="H3:H5" si="1">D3-F3</f>
        <v>-5</v>
      </c>
      <c r="I3" s="536">
        <f t="shared" ref="I3:I5" si="2">H3/(HOUR(G3)*60+(MINUTE(G3)+((SECOND(G3)/60))))</f>
        <v>-0.4237288136</v>
      </c>
      <c r="J3" s="533">
        <v>1.0</v>
      </c>
      <c r="K3" s="533">
        <v>2.0</v>
      </c>
      <c r="L3" s="533">
        <v>1.0</v>
      </c>
      <c r="M3" s="533"/>
      <c r="N3" s="533"/>
      <c r="O3" s="537"/>
      <c r="P3" s="538"/>
      <c r="Q3" s="527"/>
      <c r="R3" s="530" t="s">
        <v>21</v>
      </c>
      <c r="S3" s="531"/>
      <c r="T3" s="532">
        <v>5.0</v>
      </c>
      <c r="U3" s="533">
        <v>53.0</v>
      </c>
      <c r="V3" s="533"/>
      <c r="W3" s="667">
        <v>59.0</v>
      </c>
      <c r="X3" s="668">
        <v>0.01832175925925926</v>
      </c>
      <c r="Y3" s="535">
        <f t="shared" ref="Y3:Y6" si="3">U3-W3</f>
        <v>-6</v>
      </c>
      <c r="Z3" s="536">
        <f t="shared" ref="Z3:Z6" si="4">Y3/(HOUR(X3)*60+(MINUTE(X3)+((SECOND(X3)/60))))</f>
        <v>-0.2274162982</v>
      </c>
      <c r="AA3" s="533">
        <v>2.0</v>
      </c>
      <c r="AB3" s="533">
        <v>7.0</v>
      </c>
      <c r="AC3" s="533">
        <v>2.0</v>
      </c>
      <c r="AD3" s="533"/>
      <c r="AE3" s="533">
        <v>2.0</v>
      </c>
      <c r="AF3" s="537"/>
      <c r="AG3" s="538"/>
      <c r="AH3" s="527"/>
    </row>
    <row r="4">
      <c r="A4" s="539" t="s">
        <v>22</v>
      </c>
      <c r="B4" s="540"/>
      <c r="C4" s="560">
        <v>2.0</v>
      </c>
      <c r="D4" s="542">
        <v>61.0</v>
      </c>
      <c r="E4" s="542"/>
      <c r="F4" s="664">
        <v>40.0</v>
      </c>
      <c r="G4" s="641">
        <v>0.008194444444444445</v>
      </c>
      <c r="H4" s="544">
        <f t="shared" si="1"/>
        <v>21</v>
      </c>
      <c r="I4" s="545">
        <f t="shared" si="2"/>
        <v>1.779661017</v>
      </c>
      <c r="J4" s="542">
        <v>4.0</v>
      </c>
      <c r="K4" s="542">
        <v>14.0</v>
      </c>
      <c r="L4" s="542">
        <v>3.0</v>
      </c>
      <c r="M4" s="542">
        <v>1.0</v>
      </c>
      <c r="N4" s="542">
        <v>4.0</v>
      </c>
      <c r="O4" s="600">
        <v>1.0</v>
      </c>
      <c r="P4" s="548"/>
      <c r="Q4" s="527"/>
      <c r="R4" s="539" t="s">
        <v>22</v>
      </c>
      <c r="S4" s="540"/>
      <c r="T4" s="549"/>
      <c r="U4" s="542">
        <v>135.0</v>
      </c>
      <c r="V4" s="546"/>
      <c r="W4" s="664">
        <v>96.0</v>
      </c>
      <c r="X4" s="641">
        <v>0.01832175925925926</v>
      </c>
      <c r="Y4" s="544">
        <f t="shared" si="3"/>
        <v>39</v>
      </c>
      <c r="Z4" s="545">
        <f t="shared" si="4"/>
        <v>1.478205938</v>
      </c>
      <c r="AA4" s="542">
        <v>3.0</v>
      </c>
      <c r="AB4" s="542">
        <v>30.0</v>
      </c>
      <c r="AC4" s="542">
        <v>11.0</v>
      </c>
      <c r="AD4" s="542">
        <v>5.0</v>
      </c>
      <c r="AE4" s="542">
        <v>6.0</v>
      </c>
      <c r="AF4" s="547"/>
      <c r="AG4" s="548"/>
      <c r="AH4" s="527"/>
    </row>
    <row r="5">
      <c r="A5" s="550" t="s">
        <v>23</v>
      </c>
      <c r="B5" s="540"/>
      <c r="C5" s="551"/>
      <c r="D5" s="552">
        <v>29.0</v>
      </c>
      <c r="E5" s="552"/>
      <c r="F5" s="669">
        <v>42.0</v>
      </c>
      <c r="G5" s="634">
        <v>0.008194444444444445</v>
      </c>
      <c r="H5" s="535">
        <f t="shared" si="1"/>
        <v>-13</v>
      </c>
      <c r="I5" s="554">
        <f t="shared" si="2"/>
        <v>-1.101694915</v>
      </c>
      <c r="J5" s="552">
        <v>1.0</v>
      </c>
      <c r="K5" s="552">
        <v>3.0</v>
      </c>
      <c r="L5" s="552"/>
      <c r="M5" s="558"/>
      <c r="N5" s="552"/>
      <c r="O5" s="555"/>
      <c r="P5" s="556"/>
      <c r="Q5" s="527"/>
      <c r="R5" s="550" t="s">
        <v>23</v>
      </c>
      <c r="S5" s="540"/>
      <c r="T5" s="557"/>
      <c r="U5" s="552">
        <v>87.0</v>
      </c>
      <c r="V5" s="552">
        <v>1.0</v>
      </c>
      <c r="W5" s="669">
        <v>81.0</v>
      </c>
      <c r="X5" s="634">
        <v>0.01832175925925926</v>
      </c>
      <c r="Y5" s="535">
        <f t="shared" si="3"/>
        <v>6</v>
      </c>
      <c r="Z5" s="554">
        <f t="shared" si="4"/>
        <v>0.2274162982</v>
      </c>
      <c r="AA5" s="552">
        <v>2.0</v>
      </c>
      <c r="AB5" s="552">
        <v>8.0</v>
      </c>
      <c r="AC5" s="552">
        <v>2.0</v>
      </c>
      <c r="AD5" s="552">
        <v>2.0</v>
      </c>
      <c r="AE5" s="552">
        <v>2.0</v>
      </c>
      <c r="AF5" s="555"/>
      <c r="AG5" s="556"/>
      <c r="AH5" s="527"/>
    </row>
    <row r="6">
      <c r="A6" s="559" t="s">
        <v>24</v>
      </c>
      <c r="B6" s="518"/>
      <c r="C6" s="549"/>
      <c r="D6" s="546"/>
      <c r="E6" s="546"/>
      <c r="F6" s="670"/>
      <c r="G6" s="671"/>
      <c r="H6" s="544"/>
      <c r="I6" s="545"/>
      <c r="J6" s="546"/>
      <c r="K6" s="546"/>
      <c r="L6" s="546"/>
      <c r="M6" s="546"/>
      <c r="N6" s="546"/>
      <c r="O6" s="547"/>
      <c r="P6" s="548"/>
      <c r="Q6" s="527"/>
      <c r="R6" s="559" t="s">
        <v>24</v>
      </c>
      <c r="S6" s="518"/>
      <c r="T6" s="560"/>
      <c r="U6" s="542">
        <v>88.0</v>
      </c>
      <c r="V6" s="542"/>
      <c r="W6" s="664">
        <v>80.0</v>
      </c>
      <c r="X6" s="641">
        <v>0.01832175925925926</v>
      </c>
      <c r="Y6" s="544">
        <f t="shared" si="3"/>
        <v>8</v>
      </c>
      <c r="Z6" s="545">
        <f t="shared" si="4"/>
        <v>0.3032217309</v>
      </c>
      <c r="AA6" s="542">
        <v>2.0</v>
      </c>
      <c r="AB6" s="542">
        <v>12.0</v>
      </c>
      <c r="AC6" s="542">
        <v>4.0</v>
      </c>
      <c r="AD6" s="542">
        <v>3.0</v>
      </c>
      <c r="AE6" s="542">
        <v>4.0</v>
      </c>
      <c r="AF6" s="547"/>
      <c r="AG6" s="548"/>
      <c r="AH6" s="527"/>
    </row>
    <row r="7">
      <c r="A7" s="561" t="s">
        <v>25</v>
      </c>
      <c r="B7" s="461"/>
      <c r="C7" s="562"/>
      <c r="D7" s="563">
        <v>48.0</v>
      </c>
      <c r="E7" s="563"/>
      <c r="F7" s="672">
        <v>46.0</v>
      </c>
      <c r="G7" s="673">
        <v>0.008194444444444445</v>
      </c>
      <c r="H7" s="562">
        <f>D7-F7</f>
        <v>2</v>
      </c>
      <c r="I7" s="565">
        <f>H7/(HOUR(G7)*60+(MINUTE(G7)+((SECOND(G7)/60))))</f>
        <v>0.1694915254</v>
      </c>
      <c r="J7" s="563">
        <v>1.0</v>
      </c>
      <c r="K7" s="563">
        <v>10.0</v>
      </c>
      <c r="L7" s="563">
        <v>2.0</v>
      </c>
      <c r="M7" s="563">
        <v>1.0</v>
      </c>
      <c r="N7" s="563">
        <v>2.0</v>
      </c>
      <c r="O7" s="567"/>
      <c r="P7" s="568"/>
      <c r="Q7" s="527"/>
      <c r="R7" s="561" t="s">
        <v>25</v>
      </c>
      <c r="S7" s="461"/>
      <c r="T7" s="562"/>
      <c r="U7" s="566"/>
      <c r="V7" s="566"/>
      <c r="W7" s="674"/>
      <c r="X7" s="647"/>
      <c r="Y7" s="562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118</v>
      </c>
      <c r="B8" s="570"/>
      <c r="C8" s="571"/>
      <c r="D8" s="572"/>
      <c r="E8" s="572"/>
      <c r="F8" s="572"/>
      <c r="G8" s="573"/>
      <c r="H8" s="574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118</v>
      </c>
      <c r="S8" s="570"/>
      <c r="T8" s="571"/>
      <c r="U8" s="572"/>
      <c r="V8" s="572"/>
      <c r="W8" s="572"/>
      <c r="X8" s="573"/>
      <c r="Y8" s="574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675" t="s">
        <v>348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79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675" t="s">
        <v>349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79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93"/>
      <c r="B10" s="461"/>
      <c r="C10" s="529"/>
      <c r="D10" s="461"/>
      <c r="E10" s="461"/>
      <c r="F10" s="461"/>
      <c r="G10" s="461"/>
      <c r="H10" s="529"/>
      <c r="I10" s="461"/>
      <c r="J10" s="461"/>
      <c r="K10" s="461"/>
      <c r="L10" s="461"/>
      <c r="M10" s="461"/>
      <c r="N10" s="461"/>
      <c r="O10" s="461"/>
      <c r="P10" s="461"/>
      <c r="Q10" s="526"/>
      <c r="R10" s="593"/>
      <c r="S10" s="461"/>
      <c r="T10" s="529"/>
      <c r="U10" s="461"/>
      <c r="V10" s="461"/>
      <c r="W10" s="461"/>
      <c r="X10" s="461"/>
      <c r="Y10" s="529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21</v>
      </c>
      <c r="B11" s="531"/>
      <c r="C11" s="532">
        <v>1.0</v>
      </c>
      <c r="D11" s="533">
        <v>38.0</v>
      </c>
      <c r="E11" s="533">
        <v>1.0</v>
      </c>
      <c r="F11" s="533">
        <v>38.0</v>
      </c>
      <c r="G11" s="668">
        <v>0.011909722222222223</v>
      </c>
      <c r="H11" s="580">
        <f t="shared" ref="H11:H14" si="5">D11-F11</f>
        <v>0</v>
      </c>
      <c r="I11" s="536">
        <f t="shared" ref="I11:I14" si="6">H11/(HOUR(G11)*60+(MINUTE(G11)+((SECOND(G11)/60))))</f>
        <v>0</v>
      </c>
      <c r="J11" s="533">
        <v>2.0</v>
      </c>
      <c r="K11" s="533">
        <v>3.0</v>
      </c>
      <c r="L11" s="533"/>
      <c r="M11" s="581"/>
      <c r="N11" s="533">
        <v>1.0</v>
      </c>
      <c r="O11" s="537"/>
      <c r="P11" s="538"/>
      <c r="Q11" s="527"/>
      <c r="R11" s="530" t="s">
        <v>21</v>
      </c>
      <c r="S11" s="531"/>
      <c r="T11" s="532">
        <v>4.0</v>
      </c>
      <c r="U11" s="533">
        <v>36.0</v>
      </c>
      <c r="V11" s="581"/>
      <c r="W11" s="533">
        <v>38.0</v>
      </c>
      <c r="X11" s="534">
        <v>0.01758101851851852</v>
      </c>
      <c r="Y11" s="580">
        <f t="shared" ref="Y11:Y13" si="7">U11-W11</f>
        <v>-2</v>
      </c>
      <c r="Z11" s="536">
        <f t="shared" ref="Z11:Z13" si="8">Y11/(HOUR(X11)*60+(MINUTE(X11)+((SECOND(X11)/60))))</f>
        <v>-0.07899934167</v>
      </c>
      <c r="AA11" s="533">
        <v>7.0</v>
      </c>
      <c r="AB11" s="533">
        <v>3.0</v>
      </c>
      <c r="AC11" s="533"/>
      <c r="AD11" s="581"/>
      <c r="AE11" s="533">
        <v>1.0</v>
      </c>
      <c r="AF11" s="537"/>
      <c r="AG11" s="538"/>
      <c r="AH11" s="527"/>
    </row>
    <row r="12">
      <c r="A12" s="539" t="s">
        <v>22</v>
      </c>
      <c r="B12" s="540"/>
      <c r="C12" s="549"/>
      <c r="D12" s="542">
        <v>93.0</v>
      </c>
      <c r="E12" s="542"/>
      <c r="F12" s="542">
        <v>69.0</v>
      </c>
      <c r="G12" s="641">
        <v>0.011909722222222223</v>
      </c>
      <c r="H12" s="582">
        <f t="shared" si="5"/>
        <v>24</v>
      </c>
      <c r="I12" s="545">
        <f t="shared" si="6"/>
        <v>1.39941691</v>
      </c>
      <c r="J12" s="542">
        <v>3.0</v>
      </c>
      <c r="K12" s="542">
        <v>9.0</v>
      </c>
      <c r="L12" s="542">
        <v>4.0</v>
      </c>
      <c r="M12" s="546"/>
      <c r="N12" s="542">
        <v>4.0</v>
      </c>
      <c r="O12" s="547"/>
      <c r="P12" s="548"/>
      <c r="Q12" s="527"/>
      <c r="R12" s="539" t="s">
        <v>22</v>
      </c>
      <c r="S12" s="540"/>
      <c r="T12" s="560">
        <v>1.0</v>
      </c>
      <c r="U12" s="542">
        <v>139.0</v>
      </c>
      <c r="V12" s="542"/>
      <c r="W12" s="542">
        <v>97.0</v>
      </c>
      <c r="X12" s="543">
        <v>0.01758101851851852</v>
      </c>
      <c r="Y12" s="582">
        <f t="shared" si="7"/>
        <v>42</v>
      </c>
      <c r="Z12" s="545">
        <f t="shared" si="8"/>
        <v>1.658986175</v>
      </c>
      <c r="AA12" s="542">
        <v>3.0</v>
      </c>
      <c r="AB12" s="542">
        <v>27.0</v>
      </c>
      <c r="AC12" s="542">
        <v>8.0</v>
      </c>
      <c r="AD12" s="542">
        <v>6.0</v>
      </c>
      <c r="AE12" s="542">
        <v>7.0</v>
      </c>
      <c r="AF12" s="547"/>
      <c r="AG12" s="548"/>
      <c r="AH12" s="527"/>
    </row>
    <row r="13">
      <c r="A13" s="550" t="s">
        <v>23</v>
      </c>
      <c r="B13" s="540"/>
      <c r="C13" s="596"/>
      <c r="D13" s="552">
        <v>52.0</v>
      </c>
      <c r="E13" s="558"/>
      <c r="F13" s="669">
        <v>60.0</v>
      </c>
      <c r="G13" s="634">
        <v>0.011909722222222223</v>
      </c>
      <c r="H13" s="580">
        <f t="shared" si="5"/>
        <v>-8</v>
      </c>
      <c r="I13" s="554">
        <f t="shared" si="6"/>
        <v>-0.4664723032</v>
      </c>
      <c r="J13" s="552">
        <v>1.0</v>
      </c>
      <c r="K13" s="552">
        <v>8.0</v>
      </c>
      <c r="L13" s="552">
        <v>1.0</v>
      </c>
      <c r="M13" s="552">
        <v>1.0</v>
      </c>
      <c r="N13" s="552"/>
      <c r="O13" s="555"/>
      <c r="P13" s="556"/>
      <c r="Q13" s="527"/>
      <c r="R13" s="550" t="s">
        <v>23</v>
      </c>
      <c r="S13" s="540"/>
      <c r="T13" s="557"/>
      <c r="U13" s="552">
        <v>79.0</v>
      </c>
      <c r="V13" s="552">
        <v>2.0</v>
      </c>
      <c r="W13" s="552">
        <v>73.0</v>
      </c>
      <c r="X13" s="553">
        <v>0.01758101851851852</v>
      </c>
      <c r="Y13" s="580">
        <f t="shared" si="7"/>
        <v>6</v>
      </c>
      <c r="Z13" s="554">
        <f t="shared" si="8"/>
        <v>0.236998025</v>
      </c>
      <c r="AA13" s="552">
        <v>1.0</v>
      </c>
      <c r="AB13" s="552">
        <v>7.0</v>
      </c>
      <c r="AC13" s="552">
        <v>3.0</v>
      </c>
      <c r="AD13" s="552">
        <v>1.0</v>
      </c>
      <c r="AE13" s="552">
        <v>3.0</v>
      </c>
      <c r="AF13" s="555"/>
      <c r="AG13" s="556"/>
      <c r="AH13" s="527"/>
    </row>
    <row r="14">
      <c r="A14" s="559" t="s">
        <v>24</v>
      </c>
      <c r="B14" s="518"/>
      <c r="C14" s="560"/>
      <c r="D14" s="542">
        <v>34.0</v>
      </c>
      <c r="E14" s="542"/>
      <c r="F14" s="542">
        <v>64.0</v>
      </c>
      <c r="G14" s="671">
        <v>0.011909722222222223</v>
      </c>
      <c r="H14" s="582">
        <f t="shared" si="5"/>
        <v>-30</v>
      </c>
      <c r="I14" s="545">
        <f t="shared" si="6"/>
        <v>-1.749271137</v>
      </c>
      <c r="J14" s="542">
        <v>1.0</v>
      </c>
      <c r="K14" s="542">
        <v>2.0</v>
      </c>
      <c r="L14" s="542"/>
      <c r="M14" s="546"/>
      <c r="N14" s="542"/>
      <c r="O14" s="547"/>
      <c r="P14" s="584"/>
      <c r="Q14" s="527"/>
      <c r="R14" s="559" t="s">
        <v>24</v>
      </c>
      <c r="S14" s="518"/>
      <c r="T14" s="549"/>
      <c r="U14" s="542"/>
      <c r="V14" s="546"/>
      <c r="W14" s="542"/>
      <c r="X14" s="608"/>
      <c r="Y14" s="582"/>
      <c r="Z14" s="545"/>
      <c r="AA14" s="542"/>
      <c r="AB14" s="542"/>
      <c r="AC14" s="546"/>
      <c r="AD14" s="546"/>
      <c r="AE14" s="546"/>
      <c r="AF14" s="547"/>
      <c r="AG14" s="584"/>
      <c r="AH14" s="527"/>
    </row>
    <row r="15">
      <c r="A15" s="561" t="s">
        <v>25</v>
      </c>
      <c r="B15" s="461"/>
      <c r="C15" s="562"/>
      <c r="D15" s="566"/>
      <c r="E15" s="566"/>
      <c r="F15" s="566"/>
      <c r="G15" s="673"/>
      <c r="H15" s="566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25</v>
      </c>
      <c r="S15" s="461"/>
      <c r="T15" s="562"/>
      <c r="U15" s="563">
        <v>103.0</v>
      </c>
      <c r="V15" s="566"/>
      <c r="W15" s="563">
        <v>105.0</v>
      </c>
      <c r="X15" s="598">
        <v>0.01758101851851852</v>
      </c>
      <c r="Y15" s="566">
        <f>U15-W15</f>
        <v>-2</v>
      </c>
      <c r="Z15" s="565">
        <f>Y15/(HOUR(X15)*60+(MINUTE(X15)+((SECOND(X15)/60))))</f>
        <v>-0.07899934167</v>
      </c>
      <c r="AA15" s="563">
        <v>4.0</v>
      </c>
      <c r="AB15" s="563">
        <v>20.0</v>
      </c>
      <c r="AC15" s="563">
        <v>3.0</v>
      </c>
      <c r="AD15" s="563">
        <v>1.0</v>
      </c>
      <c r="AE15" s="563">
        <v>2.0</v>
      </c>
      <c r="AF15" s="567"/>
      <c r="AG15" s="568"/>
      <c r="AH15" s="527"/>
    </row>
    <row r="16">
      <c r="A16" s="585" t="s">
        <v>121</v>
      </c>
      <c r="B16" s="586"/>
      <c r="C16" s="587"/>
      <c r="D16" s="586"/>
      <c r="E16" s="586"/>
      <c r="F16" s="586"/>
      <c r="G16" s="588"/>
      <c r="H16" s="589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132</v>
      </c>
      <c r="S16" s="586"/>
      <c r="T16" s="587"/>
      <c r="U16" s="587"/>
      <c r="V16" s="586"/>
      <c r="W16" s="586"/>
      <c r="X16" s="588"/>
      <c r="Y16" s="589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418" t="s">
        <v>350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79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418" t="s">
        <v>351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79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529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529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21</v>
      </c>
      <c r="B19" s="531"/>
      <c r="C19" s="532">
        <v>2.0</v>
      </c>
      <c r="D19" s="533">
        <v>66.0</v>
      </c>
      <c r="E19" s="533"/>
      <c r="F19" s="533">
        <v>65.0</v>
      </c>
      <c r="G19" s="534">
        <v>0.02539351851851852</v>
      </c>
      <c r="H19" s="535">
        <f t="shared" ref="H19:H21" si="9">D19-F19</f>
        <v>1</v>
      </c>
      <c r="I19" s="536">
        <f t="shared" ref="I19:I21" si="10">H19/(HOUR(G19)*60+(MINUTE(G19)+((SECOND(G19)/60))))</f>
        <v>0.02734731085</v>
      </c>
      <c r="J19" s="533">
        <v>2.0</v>
      </c>
      <c r="K19" s="533">
        <v>7.0</v>
      </c>
      <c r="L19" s="581"/>
      <c r="M19" s="581"/>
      <c r="N19" s="533">
        <v>2.0</v>
      </c>
      <c r="O19" s="537"/>
      <c r="P19" s="538"/>
      <c r="Q19" s="527"/>
      <c r="R19" s="530" t="s">
        <v>21</v>
      </c>
      <c r="S19" s="531"/>
      <c r="T19" s="532">
        <v>4.0</v>
      </c>
      <c r="U19" s="533">
        <v>56.0</v>
      </c>
      <c r="V19" s="533"/>
      <c r="W19" s="533">
        <v>42.0</v>
      </c>
      <c r="X19" s="534">
        <v>0.02221064814814815</v>
      </c>
      <c r="Y19" s="535">
        <f t="shared" ref="Y19:Y21" si="11">U19-W19</f>
        <v>14</v>
      </c>
      <c r="Z19" s="536">
        <f t="shared" ref="Z19:Z21" si="12">Y19/(HOUR(X19)*60+(MINUTE(X19)+((SECOND(X19)/60))))</f>
        <v>0.4377279833</v>
      </c>
      <c r="AA19" s="533">
        <v>1.0</v>
      </c>
      <c r="AB19" s="533">
        <v>8.0</v>
      </c>
      <c r="AC19" s="533"/>
      <c r="AD19" s="533"/>
      <c r="AE19" s="533">
        <v>1.0</v>
      </c>
      <c r="AF19" s="537"/>
      <c r="AG19" s="538"/>
      <c r="AH19" s="527"/>
    </row>
    <row r="20">
      <c r="A20" s="539" t="s">
        <v>22</v>
      </c>
      <c r="B20" s="540"/>
      <c r="C20" s="549"/>
      <c r="D20" s="542">
        <v>177.0</v>
      </c>
      <c r="E20" s="542"/>
      <c r="F20" s="542">
        <v>151.0</v>
      </c>
      <c r="G20" s="543">
        <v>0.02539351851851852</v>
      </c>
      <c r="H20" s="544">
        <f t="shared" si="9"/>
        <v>26</v>
      </c>
      <c r="I20" s="545">
        <f t="shared" si="10"/>
        <v>0.711030082</v>
      </c>
      <c r="J20" s="542">
        <v>3.0</v>
      </c>
      <c r="K20" s="542">
        <v>34.0</v>
      </c>
      <c r="L20" s="542">
        <v>7.0</v>
      </c>
      <c r="M20" s="542">
        <v>4.0</v>
      </c>
      <c r="N20" s="542">
        <v>3.0</v>
      </c>
      <c r="O20" s="600">
        <v>1.0</v>
      </c>
      <c r="P20" s="548"/>
      <c r="Q20" s="527"/>
      <c r="R20" s="539" t="s">
        <v>22</v>
      </c>
      <c r="S20" s="540"/>
      <c r="T20" s="560">
        <v>1.0</v>
      </c>
      <c r="U20" s="542">
        <v>139.0</v>
      </c>
      <c r="V20" s="546"/>
      <c r="W20" s="542">
        <v>139.0</v>
      </c>
      <c r="X20" s="543">
        <v>0.02221064814814815</v>
      </c>
      <c r="Y20" s="544">
        <f t="shared" si="11"/>
        <v>0</v>
      </c>
      <c r="Z20" s="545">
        <f t="shared" si="12"/>
        <v>0</v>
      </c>
      <c r="AA20" s="542">
        <v>3.0</v>
      </c>
      <c r="AB20" s="542">
        <v>23.0</v>
      </c>
      <c r="AC20" s="542">
        <v>5.0</v>
      </c>
      <c r="AD20" s="542">
        <v>4.0</v>
      </c>
      <c r="AE20" s="542">
        <v>4.0</v>
      </c>
      <c r="AF20" s="600">
        <v>1.0</v>
      </c>
      <c r="AG20" s="548"/>
      <c r="AH20" s="527"/>
    </row>
    <row r="21">
      <c r="A21" s="550" t="s">
        <v>23</v>
      </c>
      <c r="B21" s="540"/>
      <c r="C21" s="557">
        <v>1.0</v>
      </c>
      <c r="D21" s="552">
        <v>95.0</v>
      </c>
      <c r="E21" s="552"/>
      <c r="F21" s="552">
        <v>115.0</v>
      </c>
      <c r="G21" s="553">
        <v>0.02539351851851852</v>
      </c>
      <c r="H21" s="535">
        <f t="shared" si="9"/>
        <v>-20</v>
      </c>
      <c r="I21" s="554">
        <f t="shared" si="10"/>
        <v>-0.546946217</v>
      </c>
      <c r="J21" s="552">
        <v>3.0</v>
      </c>
      <c r="K21" s="552">
        <v>13.0</v>
      </c>
      <c r="L21" s="552">
        <v>1.0</v>
      </c>
      <c r="M21" s="552"/>
      <c r="N21" s="552">
        <v>1.0</v>
      </c>
      <c r="O21" s="555"/>
      <c r="P21" s="556"/>
      <c r="Q21" s="527"/>
      <c r="R21" s="550" t="s">
        <v>23</v>
      </c>
      <c r="S21" s="540"/>
      <c r="T21" s="557"/>
      <c r="U21" s="552">
        <v>103.0</v>
      </c>
      <c r="V21" s="552"/>
      <c r="W21" s="552">
        <v>96.0</v>
      </c>
      <c r="X21" s="553">
        <v>0.02221064814814815</v>
      </c>
      <c r="Y21" s="535">
        <f t="shared" si="11"/>
        <v>7</v>
      </c>
      <c r="Z21" s="554">
        <f t="shared" si="12"/>
        <v>0.2188639917</v>
      </c>
      <c r="AA21" s="552">
        <v>2.0</v>
      </c>
      <c r="AB21" s="552">
        <v>12.0</v>
      </c>
      <c r="AC21" s="552">
        <v>5.0</v>
      </c>
      <c r="AD21" s="552">
        <v>2.0</v>
      </c>
      <c r="AE21" s="552">
        <v>1.0</v>
      </c>
      <c r="AF21" s="583">
        <v>1.0</v>
      </c>
      <c r="AG21" s="556"/>
      <c r="AH21" s="527"/>
    </row>
    <row r="22">
      <c r="A22" s="559" t="s">
        <v>24</v>
      </c>
      <c r="B22" s="518"/>
      <c r="C22" s="560"/>
      <c r="D22" s="542"/>
      <c r="E22" s="546"/>
      <c r="F22" s="542"/>
      <c r="G22" s="608"/>
      <c r="H22" s="544"/>
      <c r="I22" s="545"/>
      <c r="J22" s="542"/>
      <c r="K22" s="542"/>
      <c r="L22" s="542"/>
      <c r="M22" s="542"/>
      <c r="N22" s="542"/>
      <c r="O22" s="547"/>
      <c r="P22" s="548"/>
      <c r="Q22" s="527"/>
      <c r="R22" s="559" t="s">
        <v>24</v>
      </c>
      <c r="S22" s="518"/>
      <c r="T22" s="549"/>
      <c r="U22" s="542"/>
      <c r="V22" s="546"/>
      <c r="W22" s="542"/>
      <c r="X22" s="608"/>
      <c r="Y22" s="544"/>
      <c r="Z22" s="545"/>
      <c r="AA22" s="546"/>
      <c r="AB22" s="542"/>
      <c r="AC22" s="542"/>
      <c r="AD22" s="546"/>
      <c r="AE22" s="546"/>
      <c r="AF22" s="547"/>
      <c r="AG22" s="548"/>
      <c r="AH22" s="527"/>
    </row>
    <row r="23">
      <c r="A23" s="561" t="s">
        <v>25</v>
      </c>
      <c r="B23" s="461"/>
      <c r="C23" s="562"/>
      <c r="D23" s="563">
        <v>159.0</v>
      </c>
      <c r="E23" s="563">
        <v>1.0</v>
      </c>
      <c r="F23" s="563">
        <v>155.0</v>
      </c>
      <c r="G23" s="598">
        <v>0.02539351851851852</v>
      </c>
      <c r="H23" s="562">
        <f>D23-F23</f>
        <v>4</v>
      </c>
      <c r="I23" s="565">
        <f>H23/(HOUR(G23)*60+(MINUTE(G23)+((SECOND(G23)/60))))</f>
        <v>0.1093892434</v>
      </c>
      <c r="J23" s="563">
        <v>1.0</v>
      </c>
      <c r="K23" s="563">
        <v>21.0</v>
      </c>
      <c r="L23" s="563">
        <v>5.0</v>
      </c>
      <c r="M23" s="563">
        <v>5.0</v>
      </c>
      <c r="N23" s="563">
        <v>3.0</v>
      </c>
      <c r="O23" s="567"/>
      <c r="P23" s="568"/>
      <c r="Q23" s="527"/>
      <c r="R23" s="561" t="s">
        <v>25</v>
      </c>
      <c r="S23" s="461"/>
      <c r="T23" s="562"/>
      <c r="U23" s="563">
        <v>144.0</v>
      </c>
      <c r="V23" s="566"/>
      <c r="W23" s="563">
        <v>140.0</v>
      </c>
      <c r="X23" s="598">
        <v>0.02221064814814815</v>
      </c>
      <c r="Y23" s="562">
        <f>U23-W23</f>
        <v>4</v>
      </c>
      <c r="Z23" s="565">
        <f>Y23/(HOUR(X23)*60+(MINUTE(X23)+((SECOND(X23)/60))))</f>
        <v>0.1250651381</v>
      </c>
      <c r="AA23" s="563">
        <v>2.0</v>
      </c>
      <c r="AB23" s="563">
        <v>30.0</v>
      </c>
      <c r="AC23" s="563">
        <v>8.0</v>
      </c>
      <c r="AD23" s="563">
        <v>3.0</v>
      </c>
      <c r="AE23" s="563">
        <v>4.0</v>
      </c>
      <c r="AF23" s="676">
        <v>1.0</v>
      </c>
      <c r="AG23" s="568"/>
      <c r="AH23" s="527"/>
    </row>
    <row r="24">
      <c r="A24" s="585" t="s">
        <v>134</v>
      </c>
      <c r="B24" s="586"/>
      <c r="C24" s="594"/>
      <c r="D24" s="586"/>
      <c r="E24" s="586"/>
      <c r="F24" s="586"/>
      <c r="G24" s="588"/>
      <c r="H24" s="589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136</v>
      </c>
      <c r="S24" s="586"/>
      <c r="T24" s="594"/>
      <c r="U24" s="586"/>
      <c r="V24" s="586"/>
      <c r="W24" s="586"/>
      <c r="X24" s="588"/>
      <c r="Y24" s="589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606" t="s">
        <v>352</v>
      </c>
      <c r="B25" s="453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79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606" t="s">
        <v>353</v>
      </c>
      <c r="S25" s="453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79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529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529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21</v>
      </c>
      <c r="B27" s="531"/>
      <c r="C27" s="532">
        <v>1.0</v>
      </c>
      <c r="D27" s="533">
        <v>92.0</v>
      </c>
      <c r="E27" s="533">
        <v>2.0</v>
      </c>
      <c r="F27" s="533">
        <v>97.0</v>
      </c>
      <c r="G27" s="534">
        <v>0.03203703703703704</v>
      </c>
      <c r="H27" s="535">
        <f t="shared" ref="H27:H29" si="13">D27-F27</f>
        <v>-5</v>
      </c>
      <c r="I27" s="536">
        <f t="shared" ref="I27:I29" si="14">H27/(HOUR(G27)*60+(MINUTE(G27)+((SECOND(G27)/60))))</f>
        <v>-0.1083815029</v>
      </c>
      <c r="J27" s="533">
        <v>6.0</v>
      </c>
      <c r="K27" s="533">
        <v>5.0</v>
      </c>
      <c r="L27" s="581"/>
      <c r="M27" s="533"/>
      <c r="N27" s="533">
        <v>2.0</v>
      </c>
      <c r="O27" s="537"/>
      <c r="P27" s="538"/>
      <c r="Q27" s="527"/>
      <c r="R27" s="530" t="s">
        <v>21</v>
      </c>
      <c r="S27" s="531"/>
      <c r="T27" s="532">
        <v>5.0</v>
      </c>
      <c r="U27" s="533">
        <v>69.0</v>
      </c>
      <c r="V27" s="533">
        <v>2.0</v>
      </c>
      <c r="W27" s="533">
        <v>84.0</v>
      </c>
      <c r="X27" s="534">
        <v>0.022754629629629628</v>
      </c>
      <c r="Y27" s="535">
        <f t="shared" ref="Y27:Y29" si="15">U27-W27</f>
        <v>-15</v>
      </c>
      <c r="Z27" s="536">
        <f t="shared" ref="Z27:Z29" si="16">Y27/(HOUR(X27)*60+(MINUTE(X27)+((SECOND(X27)/60))))</f>
        <v>-0.4577822991</v>
      </c>
      <c r="AA27" s="533">
        <v>4.0</v>
      </c>
      <c r="AB27" s="533">
        <v>7.0</v>
      </c>
      <c r="AC27" s="533">
        <v>1.0</v>
      </c>
      <c r="AD27" s="581"/>
      <c r="AE27" s="533"/>
      <c r="AF27" s="537"/>
      <c r="AG27" s="538"/>
      <c r="AH27" s="527"/>
    </row>
    <row r="28">
      <c r="A28" s="539" t="s">
        <v>22</v>
      </c>
      <c r="B28" s="540"/>
      <c r="C28" s="560">
        <v>1.0</v>
      </c>
      <c r="D28" s="542">
        <v>204.0</v>
      </c>
      <c r="E28" s="546"/>
      <c r="F28" s="542">
        <v>172.0</v>
      </c>
      <c r="G28" s="543">
        <v>0.03203703703703704</v>
      </c>
      <c r="H28" s="544">
        <f t="shared" si="13"/>
        <v>32</v>
      </c>
      <c r="I28" s="545">
        <f t="shared" si="14"/>
        <v>0.6936416185</v>
      </c>
      <c r="J28" s="542">
        <v>7.0</v>
      </c>
      <c r="K28" s="542">
        <v>33.0</v>
      </c>
      <c r="L28" s="542">
        <v>5.0</v>
      </c>
      <c r="M28" s="542">
        <v>3.0</v>
      </c>
      <c r="N28" s="542">
        <v>4.0</v>
      </c>
      <c r="O28" s="547"/>
      <c r="P28" s="548"/>
      <c r="Q28" s="527"/>
      <c r="R28" s="539" t="s">
        <v>22</v>
      </c>
      <c r="S28" s="540"/>
      <c r="T28" s="560"/>
      <c r="U28" s="542">
        <v>160.0</v>
      </c>
      <c r="V28" s="542">
        <v>1.0</v>
      </c>
      <c r="W28" s="542">
        <v>115.0</v>
      </c>
      <c r="X28" s="543">
        <v>0.022754629629629628</v>
      </c>
      <c r="Y28" s="544">
        <f t="shared" si="15"/>
        <v>45</v>
      </c>
      <c r="Z28" s="545">
        <f t="shared" si="16"/>
        <v>1.373346897</v>
      </c>
      <c r="AA28" s="542">
        <v>8.0</v>
      </c>
      <c r="AB28" s="542">
        <v>27.0</v>
      </c>
      <c r="AC28" s="542">
        <v>7.0</v>
      </c>
      <c r="AD28" s="542">
        <v>4.0</v>
      </c>
      <c r="AE28" s="542">
        <v>4.0</v>
      </c>
      <c r="AF28" s="547"/>
      <c r="AG28" s="548"/>
      <c r="AH28" s="527"/>
    </row>
    <row r="29">
      <c r="A29" s="550" t="s">
        <v>23</v>
      </c>
      <c r="B29" s="540"/>
      <c r="C29" s="596"/>
      <c r="D29" s="552">
        <v>113.0</v>
      </c>
      <c r="E29" s="552">
        <v>1.0</v>
      </c>
      <c r="F29" s="552">
        <v>142.0</v>
      </c>
      <c r="G29" s="553">
        <v>0.03203703703703704</v>
      </c>
      <c r="H29" s="535">
        <f t="shared" si="13"/>
        <v>-29</v>
      </c>
      <c r="I29" s="554">
        <f t="shared" si="14"/>
        <v>-0.6286127168</v>
      </c>
      <c r="J29" s="552">
        <v>3.0</v>
      </c>
      <c r="K29" s="552">
        <v>11.0</v>
      </c>
      <c r="L29" s="552">
        <v>4.0</v>
      </c>
      <c r="M29" s="552">
        <v>3.0</v>
      </c>
      <c r="N29" s="552">
        <v>1.0</v>
      </c>
      <c r="O29" s="555"/>
      <c r="P29" s="556"/>
      <c r="Q29" s="527"/>
      <c r="R29" s="550" t="s">
        <v>23</v>
      </c>
      <c r="S29" s="540"/>
      <c r="T29" s="596"/>
      <c r="U29" s="552">
        <v>96.0</v>
      </c>
      <c r="V29" s="552"/>
      <c r="W29" s="552">
        <v>78.0</v>
      </c>
      <c r="X29" s="553">
        <v>0.022754629629629628</v>
      </c>
      <c r="Y29" s="535">
        <f t="shared" si="15"/>
        <v>18</v>
      </c>
      <c r="Z29" s="554">
        <f t="shared" si="16"/>
        <v>0.5493387589</v>
      </c>
      <c r="AA29" s="552">
        <v>2.0</v>
      </c>
      <c r="AB29" s="552">
        <v>12.0</v>
      </c>
      <c r="AC29" s="552">
        <v>1.0</v>
      </c>
      <c r="AD29" s="552"/>
      <c r="AE29" s="552"/>
      <c r="AF29" s="555"/>
      <c r="AG29" s="556"/>
      <c r="AH29" s="527"/>
    </row>
    <row r="30">
      <c r="A30" s="559" t="s">
        <v>24</v>
      </c>
      <c r="B30" s="518"/>
      <c r="C30" s="549"/>
      <c r="D30" s="542"/>
      <c r="E30" s="542"/>
      <c r="F30" s="542"/>
      <c r="G30" s="543"/>
      <c r="H30" s="544"/>
      <c r="I30" s="545"/>
      <c r="J30" s="542"/>
      <c r="K30" s="542"/>
      <c r="L30" s="542"/>
      <c r="M30" s="546"/>
      <c r="N30" s="542"/>
      <c r="O30" s="547"/>
      <c r="P30" s="548"/>
      <c r="Q30" s="527"/>
      <c r="R30" s="559" t="s">
        <v>24</v>
      </c>
      <c r="S30" s="518"/>
      <c r="T30" s="549"/>
      <c r="U30" s="542"/>
      <c r="V30" s="542"/>
      <c r="W30" s="542"/>
      <c r="X30" s="543"/>
      <c r="Y30" s="544"/>
      <c r="Z30" s="545"/>
      <c r="AA30" s="542"/>
      <c r="AB30" s="542"/>
      <c r="AC30" s="542"/>
      <c r="AD30" s="546"/>
      <c r="AE30" s="542"/>
      <c r="AF30" s="547"/>
      <c r="AG30" s="548"/>
      <c r="AH30" s="527"/>
    </row>
    <row r="31">
      <c r="A31" s="561" t="s">
        <v>25</v>
      </c>
      <c r="B31" s="461"/>
      <c r="C31" s="562"/>
      <c r="D31" s="563">
        <v>141.0</v>
      </c>
      <c r="E31" s="566"/>
      <c r="F31" s="563">
        <v>211.0</v>
      </c>
      <c r="G31" s="598">
        <v>0.03203703703703704</v>
      </c>
      <c r="H31" s="562">
        <f>D31-F31</f>
        <v>-70</v>
      </c>
      <c r="I31" s="565">
        <f>H31/(HOUR(G31)*60+(MINUTE(G31)+((SECOND(G31)/60))))</f>
        <v>-1.51734104</v>
      </c>
      <c r="J31" s="563">
        <v>5.0</v>
      </c>
      <c r="K31" s="563">
        <v>18.0</v>
      </c>
      <c r="L31" s="563">
        <v>3.0</v>
      </c>
      <c r="M31" s="566"/>
      <c r="N31" s="563">
        <v>2.0</v>
      </c>
      <c r="O31" s="567"/>
      <c r="P31" s="568"/>
      <c r="Q31" s="527"/>
      <c r="R31" s="561" t="s">
        <v>25</v>
      </c>
      <c r="S31" s="461"/>
      <c r="T31" s="562"/>
      <c r="U31" s="563">
        <v>114.0</v>
      </c>
      <c r="V31" s="563">
        <v>3.0</v>
      </c>
      <c r="W31" s="563">
        <v>126.0</v>
      </c>
      <c r="X31" s="598">
        <v>0.022754629629629628</v>
      </c>
      <c r="Y31" s="562">
        <f>U31-W31</f>
        <v>-12</v>
      </c>
      <c r="Z31" s="565">
        <f>Y31/(HOUR(X31)*60+(MINUTE(X31)+((SECOND(X31)/60))))</f>
        <v>-0.3662258393</v>
      </c>
      <c r="AA31" s="563">
        <v>2.0</v>
      </c>
      <c r="AB31" s="563">
        <v>17.0</v>
      </c>
      <c r="AC31" s="563">
        <v>3.0</v>
      </c>
      <c r="AD31" s="566"/>
      <c r="AE31" s="563">
        <v>2.0</v>
      </c>
      <c r="AF31" s="567"/>
      <c r="AG31" s="568"/>
      <c r="AH31" s="527"/>
    </row>
    <row r="32">
      <c r="A32" s="585" t="s">
        <v>143</v>
      </c>
      <c r="B32" s="586"/>
      <c r="C32" s="587"/>
      <c r="D32" s="586"/>
      <c r="E32" s="586"/>
      <c r="F32" s="586"/>
      <c r="G32" s="588"/>
      <c r="H32" s="589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143</v>
      </c>
      <c r="S32" s="586"/>
      <c r="T32" s="587"/>
      <c r="U32" s="586"/>
      <c r="V32" s="586"/>
      <c r="W32" s="586"/>
      <c r="X32" s="588"/>
      <c r="Y32" s="589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70" t="s">
        <v>354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79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70" t="s">
        <v>355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79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529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529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21</v>
      </c>
      <c r="B35" s="531"/>
      <c r="C35" s="532">
        <v>4.0</v>
      </c>
      <c r="D35" s="533">
        <v>50.0</v>
      </c>
      <c r="E35" s="533"/>
      <c r="F35" s="533">
        <v>40.0</v>
      </c>
      <c r="G35" s="534">
        <v>0.016435185185185185</v>
      </c>
      <c r="H35" s="535">
        <f t="shared" ref="H35:H37" si="17">D35-F35</f>
        <v>10</v>
      </c>
      <c r="I35" s="536">
        <f t="shared" ref="I35:I37" si="18">H35/(HOUR(G35)*60+(MINUTE(G35)+((SECOND(G35)/60))))</f>
        <v>0.4225352113</v>
      </c>
      <c r="J35" s="533">
        <v>1.0</v>
      </c>
      <c r="K35" s="533">
        <v>2.0</v>
      </c>
      <c r="L35" s="533"/>
      <c r="M35" s="533"/>
      <c r="N35" s="533">
        <v>2.0</v>
      </c>
      <c r="O35" s="537"/>
      <c r="P35" s="538"/>
      <c r="Q35" s="527"/>
      <c r="R35" s="530" t="s">
        <v>21</v>
      </c>
      <c r="S35" s="531"/>
      <c r="T35" s="532">
        <v>3.0</v>
      </c>
      <c r="U35" s="533">
        <v>104.0</v>
      </c>
      <c r="V35" s="533"/>
      <c r="W35" s="533">
        <v>114.0</v>
      </c>
      <c r="X35" s="534">
        <v>0.034895833333333334</v>
      </c>
      <c r="Y35" s="535">
        <f t="shared" ref="Y35:Y37" si="19">U35-W35</f>
        <v>-10</v>
      </c>
      <c r="Z35" s="536">
        <f t="shared" ref="Z35:Z37" si="20">Y35/(HOUR(X35)*60+(MINUTE(X35)+((SECOND(X35)/60))))</f>
        <v>-0.1990049751</v>
      </c>
      <c r="AA35" s="533">
        <v>4.0</v>
      </c>
      <c r="AB35" s="533">
        <v>8.0</v>
      </c>
      <c r="AC35" s="533"/>
      <c r="AD35" s="581"/>
      <c r="AE35" s="533">
        <v>3.0</v>
      </c>
      <c r="AF35" s="537"/>
      <c r="AG35" s="538"/>
      <c r="AH35" s="527"/>
    </row>
    <row r="36">
      <c r="A36" s="539" t="s">
        <v>22</v>
      </c>
      <c r="B36" s="540"/>
      <c r="C36" s="560">
        <v>1.0</v>
      </c>
      <c r="D36" s="542">
        <v>111.0</v>
      </c>
      <c r="E36" s="546"/>
      <c r="F36" s="542">
        <v>89.0</v>
      </c>
      <c r="G36" s="543">
        <v>0.016435185185185185</v>
      </c>
      <c r="H36" s="544">
        <f t="shared" si="17"/>
        <v>22</v>
      </c>
      <c r="I36" s="545">
        <f t="shared" si="18"/>
        <v>0.9295774648</v>
      </c>
      <c r="J36" s="542">
        <v>2.0</v>
      </c>
      <c r="K36" s="542">
        <v>23.0</v>
      </c>
      <c r="L36" s="542">
        <v>5.0</v>
      </c>
      <c r="M36" s="542">
        <v>2.0</v>
      </c>
      <c r="N36" s="542">
        <v>3.0</v>
      </c>
      <c r="O36" s="547"/>
      <c r="P36" s="548"/>
      <c r="Q36" s="527"/>
      <c r="R36" s="539" t="s">
        <v>22</v>
      </c>
      <c r="S36" s="540"/>
      <c r="T36" s="560"/>
      <c r="U36" s="542">
        <v>229.0</v>
      </c>
      <c r="V36" s="542">
        <v>1.0</v>
      </c>
      <c r="W36" s="542">
        <v>193.0</v>
      </c>
      <c r="X36" s="543">
        <v>0.034895833333333334</v>
      </c>
      <c r="Y36" s="544">
        <f t="shared" si="19"/>
        <v>36</v>
      </c>
      <c r="Z36" s="545">
        <f t="shared" si="20"/>
        <v>0.7164179104</v>
      </c>
      <c r="AA36" s="542">
        <v>11.0</v>
      </c>
      <c r="AB36" s="542">
        <v>42.0</v>
      </c>
      <c r="AC36" s="542">
        <v>13.0</v>
      </c>
      <c r="AD36" s="542">
        <v>5.0</v>
      </c>
      <c r="AE36" s="542">
        <v>9.0</v>
      </c>
      <c r="AF36" s="547"/>
      <c r="AG36" s="548"/>
      <c r="AH36" s="527"/>
    </row>
    <row r="37">
      <c r="A37" s="550" t="s">
        <v>23</v>
      </c>
      <c r="B37" s="540"/>
      <c r="C37" s="596"/>
      <c r="D37" s="552">
        <v>84.0</v>
      </c>
      <c r="E37" s="552"/>
      <c r="F37" s="552">
        <v>70.0</v>
      </c>
      <c r="G37" s="553">
        <v>0.016435185185185185</v>
      </c>
      <c r="H37" s="535">
        <f t="shared" si="17"/>
        <v>14</v>
      </c>
      <c r="I37" s="554">
        <f t="shared" si="18"/>
        <v>0.5915492958</v>
      </c>
      <c r="J37" s="552">
        <v>2.0</v>
      </c>
      <c r="K37" s="552">
        <v>11.0</v>
      </c>
      <c r="L37" s="552">
        <v>5.0</v>
      </c>
      <c r="M37" s="558"/>
      <c r="N37" s="552">
        <v>2.0</v>
      </c>
      <c r="O37" s="555"/>
      <c r="P37" s="556"/>
      <c r="Q37" s="527"/>
      <c r="R37" s="550" t="s">
        <v>23</v>
      </c>
      <c r="S37" s="540"/>
      <c r="T37" s="557"/>
      <c r="U37" s="552">
        <v>155.0</v>
      </c>
      <c r="V37" s="558"/>
      <c r="W37" s="552">
        <v>155.0</v>
      </c>
      <c r="X37" s="553">
        <v>0.034895833333333334</v>
      </c>
      <c r="Y37" s="535">
        <f t="shared" si="19"/>
        <v>0</v>
      </c>
      <c r="Z37" s="554">
        <f t="shared" si="20"/>
        <v>0</v>
      </c>
      <c r="AA37" s="552">
        <v>2.0</v>
      </c>
      <c r="AB37" s="552">
        <v>17.0</v>
      </c>
      <c r="AC37" s="552">
        <v>3.0</v>
      </c>
      <c r="AD37" s="552"/>
      <c r="AE37" s="552">
        <v>2.0</v>
      </c>
      <c r="AF37" s="583"/>
      <c r="AG37" s="556"/>
      <c r="AH37" s="527"/>
    </row>
    <row r="38">
      <c r="A38" s="559" t="s">
        <v>24</v>
      </c>
      <c r="B38" s="518"/>
      <c r="C38" s="549"/>
      <c r="D38" s="542"/>
      <c r="E38" s="542"/>
      <c r="F38" s="542"/>
      <c r="G38" s="543"/>
      <c r="H38" s="544"/>
      <c r="I38" s="545"/>
      <c r="J38" s="542"/>
      <c r="K38" s="542"/>
      <c r="L38" s="542"/>
      <c r="M38" s="542"/>
      <c r="N38" s="542"/>
      <c r="O38" s="547"/>
      <c r="P38" s="601"/>
      <c r="Q38" s="527"/>
      <c r="R38" s="559" t="s">
        <v>24</v>
      </c>
      <c r="S38" s="518"/>
      <c r="T38" s="549"/>
      <c r="U38" s="542"/>
      <c r="V38" s="542"/>
      <c r="W38" s="542"/>
      <c r="X38" s="543"/>
      <c r="Y38" s="544"/>
      <c r="Z38" s="545"/>
      <c r="AA38" s="542"/>
      <c r="AB38" s="542"/>
      <c r="AC38" s="542"/>
      <c r="AD38" s="542"/>
      <c r="AE38" s="542"/>
      <c r="AF38" s="547"/>
      <c r="AG38" s="548"/>
      <c r="AH38" s="527"/>
    </row>
    <row r="39">
      <c r="A39" s="561" t="s">
        <v>25</v>
      </c>
      <c r="B39" s="461"/>
      <c r="C39" s="562"/>
      <c r="D39" s="563">
        <v>80.0</v>
      </c>
      <c r="E39" s="563">
        <v>1.0</v>
      </c>
      <c r="F39" s="563">
        <v>99.0</v>
      </c>
      <c r="G39" s="598">
        <v>0.016435185185185185</v>
      </c>
      <c r="H39" s="562">
        <f>D39-F39</f>
        <v>-19</v>
      </c>
      <c r="I39" s="565">
        <f>H39/(HOUR(G39)*60+(MINUTE(G39)+((SECOND(G39)/60))))</f>
        <v>-0.8028169014</v>
      </c>
      <c r="J39" s="563">
        <v>4.0</v>
      </c>
      <c r="K39" s="563">
        <v>12.0</v>
      </c>
      <c r="L39" s="563">
        <v>3.0</v>
      </c>
      <c r="M39" s="563">
        <v>2.0</v>
      </c>
      <c r="N39" s="566"/>
      <c r="O39" s="567"/>
      <c r="P39" s="568"/>
      <c r="Q39" s="527"/>
      <c r="R39" s="561" t="s">
        <v>25</v>
      </c>
      <c r="S39" s="461"/>
      <c r="T39" s="597">
        <v>1.0</v>
      </c>
      <c r="U39" s="563">
        <v>208.0</v>
      </c>
      <c r="V39" s="566"/>
      <c r="W39" s="563">
        <v>190.0</v>
      </c>
      <c r="X39" s="598">
        <v>0.034895833333333334</v>
      </c>
      <c r="Y39" s="562">
        <f>U39-W39</f>
        <v>18</v>
      </c>
      <c r="Z39" s="565">
        <f>Y39/(HOUR(X39)*60+(MINUTE(X39)+((SECOND(X39)/60))))</f>
        <v>0.3582089552</v>
      </c>
      <c r="AA39" s="563">
        <v>9.0</v>
      </c>
      <c r="AB39" s="563">
        <v>32.0</v>
      </c>
      <c r="AC39" s="563">
        <v>14.0</v>
      </c>
      <c r="AD39" s="563">
        <v>1.0</v>
      </c>
      <c r="AE39" s="563">
        <v>4.0</v>
      </c>
      <c r="AF39" s="567"/>
      <c r="AG39" s="568"/>
      <c r="AH39" s="527"/>
    </row>
    <row r="40">
      <c r="A40" s="585" t="s">
        <v>300</v>
      </c>
      <c r="B40" s="586"/>
      <c r="C40" s="587"/>
      <c r="D40" s="586"/>
      <c r="E40" s="586"/>
      <c r="F40" s="586"/>
      <c r="G40" s="588"/>
      <c r="H40" s="589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301</v>
      </c>
      <c r="S40" s="586"/>
      <c r="T40" s="587"/>
      <c r="U40" s="586"/>
      <c r="V40" s="586"/>
      <c r="W40" s="586"/>
      <c r="X40" s="588"/>
      <c r="Y40" s="589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78" t="s">
        <v>356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79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78" t="s">
        <v>356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79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529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529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21</v>
      </c>
      <c r="B43" s="531"/>
      <c r="C43" s="532"/>
      <c r="D43" s="533">
        <v>33.0</v>
      </c>
      <c r="E43" s="581"/>
      <c r="F43" s="533">
        <v>46.0</v>
      </c>
      <c r="G43" s="534">
        <v>0.012847222222222222</v>
      </c>
      <c r="H43" s="535">
        <f t="shared" ref="H43:H45" si="21">D43-F43</f>
        <v>-13</v>
      </c>
      <c r="I43" s="536">
        <f t="shared" ref="I43:I45" si="22">H43/(HOUR(G43)*60+(MINUTE(G43)+((SECOND(G43)/60))))</f>
        <v>-0.7027027027</v>
      </c>
      <c r="J43" s="533"/>
      <c r="K43" s="533">
        <v>1.0</v>
      </c>
      <c r="L43" s="533"/>
      <c r="M43" s="581"/>
      <c r="N43" s="533"/>
      <c r="O43" s="537"/>
      <c r="P43" s="538"/>
      <c r="Q43" s="527"/>
      <c r="R43" s="530" t="s">
        <v>21</v>
      </c>
      <c r="S43" s="531"/>
      <c r="T43" s="532">
        <v>3.0</v>
      </c>
      <c r="U43" s="533">
        <v>46.0</v>
      </c>
      <c r="V43" s="533"/>
      <c r="W43" s="533">
        <v>49.0</v>
      </c>
      <c r="X43" s="534">
        <v>0.020856481481481483</v>
      </c>
      <c r="Y43" s="535">
        <f t="shared" ref="Y43:Y45" si="23">U43-W43</f>
        <v>-3</v>
      </c>
      <c r="Z43" s="536">
        <f t="shared" ref="Z43:Z45" si="24">Y43/(HOUR(X43)*60+(MINUTE(X43)+((SECOND(X43)/60))))</f>
        <v>-0.09988901221</v>
      </c>
      <c r="AA43" s="533">
        <v>3.0</v>
      </c>
      <c r="AB43" s="533">
        <v>6.0</v>
      </c>
      <c r="AC43" s="533">
        <v>2.0</v>
      </c>
      <c r="AD43" s="533"/>
      <c r="AE43" s="533">
        <v>1.0</v>
      </c>
      <c r="AF43" s="537"/>
      <c r="AG43" s="538"/>
      <c r="AH43" s="527"/>
    </row>
    <row r="44">
      <c r="A44" s="539" t="s">
        <v>22</v>
      </c>
      <c r="B44" s="540"/>
      <c r="C44" s="560"/>
      <c r="D44" s="542">
        <v>94.0</v>
      </c>
      <c r="E44" s="546"/>
      <c r="F44" s="542">
        <v>79.0</v>
      </c>
      <c r="G44" s="543">
        <v>0.012847222222222222</v>
      </c>
      <c r="H44" s="544">
        <f t="shared" si="21"/>
        <v>15</v>
      </c>
      <c r="I44" s="545">
        <f t="shared" si="22"/>
        <v>0.8108108108</v>
      </c>
      <c r="J44" s="542">
        <v>3.0</v>
      </c>
      <c r="K44" s="542">
        <v>20.0</v>
      </c>
      <c r="L44" s="542">
        <v>5.0</v>
      </c>
      <c r="M44" s="542">
        <v>1.0</v>
      </c>
      <c r="N44" s="542">
        <v>3.0</v>
      </c>
      <c r="O44" s="547"/>
      <c r="P44" s="548"/>
      <c r="Q44" s="527"/>
      <c r="R44" s="539" t="s">
        <v>22</v>
      </c>
      <c r="S44" s="540"/>
      <c r="T44" s="560"/>
      <c r="U44" s="542">
        <v>143.0</v>
      </c>
      <c r="V44" s="542">
        <v>2.0</v>
      </c>
      <c r="W44" s="542">
        <v>106.0</v>
      </c>
      <c r="X44" s="543">
        <v>0.020856481481481483</v>
      </c>
      <c r="Y44" s="544">
        <f t="shared" si="23"/>
        <v>37</v>
      </c>
      <c r="Z44" s="545">
        <f t="shared" si="24"/>
        <v>1.231964484</v>
      </c>
      <c r="AA44" s="542">
        <v>3.0</v>
      </c>
      <c r="AB44" s="542">
        <v>24.0</v>
      </c>
      <c r="AC44" s="542">
        <v>5.0</v>
      </c>
      <c r="AD44" s="546"/>
      <c r="AE44" s="542">
        <v>5.0</v>
      </c>
      <c r="AF44" s="547"/>
      <c r="AG44" s="548"/>
      <c r="AH44" s="527"/>
    </row>
    <row r="45">
      <c r="A45" s="550" t="s">
        <v>23</v>
      </c>
      <c r="B45" s="540"/>
      <c r="C45" s="557"/>
      <c r="D45" s="552">
        <v>58.0</v>
      </c>
      <c r="E45" s="552">
        <v>1.0</v>
      </c>
      <c r="F45" s="552">
        <v>69.0</v>
      </c>
      <c r="G45" s="553">
        <v>0.012847222222222222</v>
      </c>
      <c r="H45" s="535">
        <f t="shared" si="21"/>
        <v>-11</v>
      </c>
      <c r="I45" s="554">
        <f t="shared" si="22"/>
        <v>-0.5945945946</v>
      </c>
      <c r="J45" s="552">
        <v>6.0</v>
      </c>
      <c r="K45" s="552">
        <v>9.0</v>
      </c>
      <c r="L45" s="552">
        <v>1.0</v>
      </c>
      <c r="M45" s="558"/>
      <c r="N45" s="552"/>
      <c r="O45" s="555"/>
      <c r="P45" s="556"/>
      <c r="Q45" s="527"/>
      <c r="R45" s="550" t="s">
        <v>23</v>
      </c>
      <c r="S45" s="540"/>
      <c r="T45" s="596"/>
      <c r="U45" s="552">
        <v>98.0</v>
      </c>
      <c r="V45" s="552">
        <v>1.0</v>
      </c>
      <c r="W45" s="552">
        <v>102.0</v>
      </c>
      <c r="X45" s="553">
        <v>0.020856481481481483</v>
      </c>
      <c r="Y45" s="535">
        <f t="shared" si="23"/>
        <v>-4</v>
      </c>
      <c r="Z45" s="554">
        <f t="shared" si="24"/>
        <v>-0.1331853496</v>
      </c>
      <c r="AA45" s="552">
        <v>2.0</v>
      </c>
      <c r="AB45" s="552">
        <v>12.0</v>
      </c>
      <c r="AC45" s="552">
        <v>1.0</v>
      </c>
      <c r="AD45" s="558"/>
      <c r="AE45" s="552">
        <v>1.0</v>
      </c>
      <c r="AF45" s="555"/>
      <c r="AG45" s="556"/>
      <c r="AH45" s="527"/>
    </row>
    <row r="46">
      <c r="A46" s="559" t="s">
        <v>24</v>
      </c>
      <c r="B46" s="518"/>
      <c r="C46" s="549"/>
      <c r="D46" s="542"/>
      <c r="E46" s="546"/>
      <c r="F46" s="542"/>
      <c r="G46" s="543"/>
      <c r="H46" s="544"/>
      <c r="I46" s="545"/>
      <c r="J46" s="542"/>
      <c r="K46" s="542"/>
      <c r="L46" s="542"/>
      <c r="M46" s="546"/>
      <c r="N46" s="542"/>
      <c r="O46" s="547"/>
      <c r="P46" s="548"/>
      <c r="Q46" s="527"/>
      <c r="R46" s="559" t="s">
        <v>24</v>
      </c>
      <c r="S46" s="518"/>
      <c r="T46" s="549"/>
      <c r="U46" s="542"/>
      <c r="V46" s="546"/>
      <c r="W46" s="542"/>
      <c r="X46" s="543"/>
      <c r="Y46" s="544"/>
      <c r="Z46" s="545"/>
      <c r="AA46" s="542"/>
      <c r="AB46" s="542"/>
      <c r="AC46" s="542"/>
      <c r="AD46" s="542"/>
      <c r="AE46" s="542"/>
      <c r="AF46" s="547"/>
      <c r="AG46" s="548"/>
      <c r="AH46" s="527"/>
    </row>
    <row r="47">
      <c r="A47" s="561" t="s">
        <v>25</v>
      </c>
      <c r="B47" s="461"/>
      <c r="C47" s="562"/>
      <c r="D47" s="563">
        <v>44.0</v>
      </c>
      <c r="E47" s="566"/>
      <c r="F47" s="563">
        <v>58.0</v>
      </c>
      <c r="G47" s="598">
        <v>0.012847222222222222</v>
      </c>
      <c r="H47" s="562">
        <f>D47-F47</f>
        <v>-14</v>
      </c>
      <c r="I47" s="565">
        <f>H47/(HOUR(G47)*60+(MINUTE(G47)+((SECOND(G47)/60))))</f>
        <v>-0.7567567568</v>
      </c>
      <c r="J47" s="563">
        <v>1.0</v>
      </c>
      <c r="K47" s="563">
        <v>5.0</v>
      </c>
      <c r="L47" s="566"/>
      <c r="M47" s="566"/>
      <c r="N47" s="566"/>
      <c r="O47" s="567"/>
      <c r="P47" s="568"/>
      <c r="Q47" s="527"/>
      <c r="R47" s="561" t="s">
        <v>25</v>
      </c>
      <c r="S47" s="461"/>
      <c r="T47" s="562"/>
      <c r="U47" s="563">
        <v>121.0</v>
      </c>
      <c r="V47" s="563">
        <v>1.0</v>
      </c>
      <c r="W47" s="563">
        <v>119.0</v>
      </c>
      <c r="X47" s="598">
        <v>0.020856481481481483</v>
      </c>
      <c r="Y47" s="562">
        <f>U47-W47</f>
        <v>2</v>
      </c>
      <c r="Z47" s="565">
        <f>Y47/(HOUR(X47)*60+(MINUTE(X47)+((SECOND(X47)/60))))</f>
        <v>0.06659267481</v>
      </c>
      <c r="AA47" s="563">
        <v>2.0</v>
      </c>
      <c r="AB47" s="563">
        <v>21.0</v>
      </c>
      <c r="AC47" s="563">
        <v>5.0</v>
      </c>
      <c r="AD47" s="566"/>
      <c r="AE47" s="563">
        <v>2.0</v>
      </c>
      <c r="AF47" s="567"/>
      <c r="AG47" s="568"/>
      <c r="AH47" s="527"/>
    </row>
    <row r="48">
      <c r="A48" s="602" t="s">
        <v>204</v>
      </c>
      <c r="B48" s="586"/>
      <c r="C48" s="604"/>
      <c r="D48" s="586"/>
      <c r="E48" s="586"/>
      <c r="F48" s="586"/>
      <c r="G48" s="588"/>
      <c r="H48" s="589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205</v>
      </c>
      <c r="S48" s="586"/>
      <c r="T48" s="604"/>
      <c r="U48" s="586"/>
      <c r="V48" s="586"/>
      <c r="W48" s="586"/>
      <c r="X48" s="588"/>
      <c r="Y48" s="589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677" t="s">
        <v>357</v>
      </c>
      <c r="B49" s="518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79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677" t="s">
        <v>358</v>
      </c>
      <c r="S49" s="518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79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93"/>
      <c r="B50" s="461"/>
      <c r="C50" s="529"/>
      <c r="D50" s="461"/>
      <c r="E50" s="461"/>
      <c r="F50" s="461"/>
      <c r="G50" s="461"/>
      <c r="H50" s="529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529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21</v>
      </c>
      <c r="B51" s="531"/>
      <c r="C51" s="532">
        <v>1.0</v>
      </c>
      <c r="D51" s="533">
        <v>57.0</v>
      </c>
      <c r="E51" s="581"/>
      <c r="F51" s="533">
        <v>73.0</v>
      </c>
      <c r="G51" s="534">
        <v>0.02207175925925926</v>
      </c>
      <c r="H51" s="535">
        <f t="shared" ref="H51:H52" si="25">D51-F51</f>
        <v>-16</v>
      </c>
      <c r="I51" s="536">
        <f t="shared" ref="I51:I52" si="26">H51/(HOUR(G51)*60+(MINUTE(G51)+((SECOND(G51)/60))))</f>
        <v>-0.503408495</v>
      </c>
      <c r="J51" s="533">
        <v>4.0</v>
      </c>
      <c r="K51" s="533">
        <v>9.0</v>
      </c>
      <c r="L51" s="533"/>
      <c r="M51" s="581"/>
      <c r="N51" s="533">
        <v>3.0</v>
      </c>
      <c r="O51" s="537"/>
      <c r="P51" s="538"/>
      <c r="Q51" s="527"/>
      <c r="R51" s="530" t="s">
        <v>21</v>
      </c>
      <c r="S51" s="531"/>
      <c r="T51" s="532">
        <v>4.0</v>
      </c>
      <c r="U51" s="533">
        <v>62.0</v>
      </c>
      <c r="V51" s="533">
        <v>1.0</v>
      </c>
      <c r="W51" s="533">
        <f>45+18</f>
        <v>63</v>
      </c>
      <c r="X51" s="534">
        <v>0.008171296296296296</v>
      </c>
      <c r="Y51" s="535">
        <f t="shared" ref="Y51:Y52" si="27">U51-W51</f>
        <v>-1</v>
      </c>
      <c r="Z51" s="536">
        <f t="shared" ref="Z51:Z52" si="28">Y51/(HOUR(X51)*60+(MINUTE(X51)+((SECOND(X51)/60))))</f>
        <v>-0.08498583569</v>
      </c>
      <c r="AA51" s="533">
        <v>3.0</v>
      </c>
      <c r="AB51" s="533">
        <v>4.0</v>
      </c>
      <c r="AC51" s="581"/>
      <c r="AD51" s="581"/>
      <c r="AE51" s="533"/>
      <c r="AF51" s="537"/>
      <c r="AG51" s="538"/>
      <c r="AH51" s="527"/>
    </row>
    <row r="52">
      <c r="A52" s="539" t="s">
        <v>22</v>
      </c>
      <c r="B52" s="540"/>
      <c r="C52" s="560"/>
      <c r="D52" s="542">
        <v>123.0</v>
      </c>
      <c r="E52" s="542">
        <v>2.0</v>
      </c>
      <c r="F52" s="542">
        <v>99.0</v>
      </c>
      <c r="G52" s="543">
        <v>0.02207175925925926</v>
      </c>
      <c r="H52" s="544">
        <f t="shared" si="25"/>
        <v>24</v>
      </c>
      <c r="I52" s="545">
        <f t="shared" si="26"/>
        <v>0.7551127425</v>
      </c>
      <c r="J52" s="542">
        <v>3.0</v>
      </c>
      <c r="K52" s="542">
        <v>19.0</v>
      </c>
      <c r="L52" s="542">
        <v>4.0</v>
      </c>
      <c r="M52" s="542">
        <v>2.0</v>
      </c>
      <c r="N52" s="542">
        <v>5.0</v>
      </c>
      <c r="O52" s="547"/>
      <c r="P52" s="548"/>
      <c r="Q52" s="527"/>
      <c r="R52" s="539" t="s">
        <v>22</v>
      </c>
      <c r="S52" s="540"/>
      <c r="T52" s="560">
        <v>1.0</v>
      </c>
      <c r="U52" s="542">
        <v>88.0</v>
      </c>
      <c r="V52" s="542"/>
      <c r="W52" s="542">
        <v>67.0</v>
      </c>
      <c r="X52" s="543">
        <v>0.008171296296296296</v>
      </c>
      <c r="Y52" s="544">
        <f t="shared" si="27"/>
        <v>21</v>
      </c>
      <c r="Z52" s="545">
        <f t="shared" si="28"/>
        <v>1.78470255</v>
      </c>
      <c r="AA52" s="542">
        <v>6.0</v>
      </c>
      <c r="AB52" s="542">
        <v>13.0</v>
      </c>
      <c r="AC52" s="542">
        <v>6.0</v>
      </c>
      <c r="AD52" s="542">
        <v>3.0</v>
      </c>
      <c r="AE52" s="542">
        <v>1.0</v>
      </c>
      <c r="AF52" s="547"/>
      <c r="AG52" s="548"/>
      <c r="AH52" s="527"/>
    </row>
    <row r="53">
      <c r="A53" s="550" t="s">
        <v>23</v>
      </c>
      <c r="B53" s="540"/>
      <c r="C53" s="557"/>
      <c r="D53" s="552"/>
      <c r="E53" s="558"/>
      <c r="F53" s="552"/>
      <c r="G53" s="553"/>
      <c r="H53" s="535"/>
      <c r="I53" s="554"/>
      <c r="J53" s="552"/>
      <c r="K53" s="552"/>
      <c r="L53" s="558"/>
      <c r="M53" s="558"/>
      <c r="N53" s="552"/>
      <c r="O53" s="555"/>
      <c r="P53" s="556"/>
      <c r="Q53" s="527"/>
      <c r="R53" s="550" t="s">
        <v>23</v>
      </c>
      <c r="S53" s="540"/>
      <c r="T53" s="596"/>
      <c r="U53" s="552"/>
      <c r="V53" s="558"/>
      <c r="W53" s="552"/>
      <c r="X53" s="553"/>
      <c r="Y53" s="535"/>
      <c r="Z53" s="554"/>
      <c r="AA53" s="552"/>
      <c r="AB53" s="552"/>
      <c r="AC53" s="552"/>
      <c r="AD53" s="558"/>
      <c r="AE53" s="552"/>
      <c r="AF53" s="555"/>
      <c r="AG53" s="556"/>
      <c r="AH53" s="527"/>
    </row>
    <row r="54">
      <c r="A54" s="559" t="s">
        <v>24</v>
      </c>
      <c r="B54" s="518"/>
      <c r="C54" s="549"/>
      <c r="D54" s="542"/>
      <c r="E54" s="546"/>
      <c r="F54" s="542"/>
      <c r="G54" s="543"/>
      <c r="H54" s="544"/>
      <c r="I54" s="545"/>
      <c r="J54" s="546"/>
      <c r="K54" s="542"/>
      <c r="L54" s="542"/>
      <c r="M54" s="542"/>
      <c r="N54" s="542"/>
      <c r="O54" s="547"/>
      <c r="P54" s="548"/>
      <c r="Q54" s="527"/>
      <c r="R54" s="559" t="s">
        <v>24</v>
      </c>
      <c r="S54" s="518"/>
      <c r="T54" s="549"/>
      <c r="U54" s="542"/>
      <c r="V54" s="546"/>
      <c r="W54" s="542"/>
      <c r="X54" s="543"/>
      <c r="Y54" s="544"/>
      <c r="Z54" s="545"/>
      <c r="AA54" s="542"/>
      <c r="AB54" s="542"/>
      <c r="AC54" s="542"/>
      <c r="AD54" s="546"/>
      <c r="AE54" s="542"/>
      <c r="AF54" s="547"/>
      <c r="AG54" s="548"/>
      <c r="AH54" s="527"/>
    </row>
    <row r="55">
      <c r="A55" s="646" t="s">
        <v>25</v>
      </c>
      <c r="B55" s="518"/>
      <c r="C55" s="535"/>
      <c r="D55" s="678">
        <v>88.0</v>
      </c>
      <c r="E55" s="678">
        <v>1.0</v>
      </c>
      <c r="F55" s="678">
        <v>105.0</v>
      </c>
      <c r="G55" s="679">
        <v>0.02207175925925926</v>
      </c>
      <c r="H55" s="535">
        <f t="shared" ref="H55:H56" si="29">D55-F55</f>
        <v>-17</v>
      </c>
      <c r="I55" s="554">
        <f t="shared" ref="I55:I56" si="30">H55/(HOUR(G55)*60+(MINUTE(G55)+((SECOND(G55)/60))))</f>
        <v>-0.534871526</v>
      </c>
      <c r="J55" s="678">
        <v>4.0</v>
      </c>
      <c r="K55" s="678">
        <v>11.0</v>
      </c>
      <c r="L55" s="580"/>
      <c r="M55" s="580"/>
      <c r="N55" s="580"/>
      <c r="O55" s="680"/>
      <c r="P55" s="637"/>
      <c r="Q55" s="527"/>
      <c r="R55" s="646" t="s">
        <v>25</v>
      </c>
      <c r="S55" s="518"/>
      <c r="T55" s="535"/>
      <c r="U55" s="678">
        <f>80+59</f>
        <v>139</v>
      </c>
      <c r="V55" s="678">
        <v>1.0</v>
      </c>
      <c r="W55" s="678">
        <v>126.0</v>
      </c>
      <c r="X55" s="679">
        <v>0.008171296296296296</v>
      </c>
      <c r="Y55" s="535">
        <f t="shared" ref="Y55:Y56" si="31">U55-W55</f>
        <v>13</v>
      </c>
      <c r="Z55" s="554">
        <f t="shared" ref="Z55:Z56" si="32">Y55/(HOUR(X55)*60+(MINUTE(X55)+((SECOND(X55)/60))))</f>
        <v>1.104815864</v>
      </c>
      <c r="AA55" s="678">
        <v>2.0</v>
      </c>
      <c r="AB55" s="678">
        <v>13.0</v>
      </c>
      <c r="AC55" s="678">
        <v>2.0</v>
      </c>
      <c r="AD55" s="678">
        <v>1.0</v>
      </c>
      <c r="AE55" s="678">
        <v>1.0</v>
      </c>
      <c r="AF55" s="680"/>
      <c r="AG55" s="637"/>
      <c r="AH55" s="527"/>
    </row>
    <row r="56">
      <c r="A56" s="681" t="s">
        <v>26</v>
      </c>
      <c r="B56" s="461"/>
      <c r="C56" s="682"/>
      <c r="D56" s="683">
        <v>74.0</v>
      </c>
      <c r="E56" s="684"/>
      <c r="F56" s="683">
        <v>99.0</v>
      </c>
      <c r="G56" s="685">
        <v>0.02207175925925926</v>
      </c>
      <c r="H56" s="684">
        <f t="shared" si="29"/>
        <v>-25</v>
      </c>
      <c r="I56" s="686">
        <f t="shared" si="30"/>
        <v>-0.7865757735</v>
      </c>
      <c r="J56" s="683">
        <v>1.0</v>
      </c>
      <c r="K56" s="683">
        <v>11.0</v>
      </c>
      <c r="L56" s="683"/>
      <c r="M56" s="683"/>
      <c r="N56" s="683"/>
      <c r="O56" s="687"/>
      <c r="P56" s="688"/>
      <c r="Q56" s="527"/>
      <c r="R56" s="681" t="s">
        <v>26</v>
      </c>
      <c r="S56" s="461"/>
      <c r="T56" s="684"/>
      <c r="U56" s="683">
        <f>73+46</f>
        <v>119</v>
      </c>
      <c r="V56" s="684"/>
      <c r="W56" s="683">
        <f>37+62</f>
        <v>99</v>
      </c>
      <c r="X56" s="685">
        <v>0.008171296296296296</v>
      </c>
      <c r="Y56" s="684">
        <f t="shared" si="31"/>
        <v>20</v>
      </c>
      <c r="Z56" s="686">
        <f t="shared" si="32"/>
        <v>1.699716714</v>
      </c>
      <c r="AA56" s="683">
        <v>3.0</v>
      </c>
      <c r="AB56" s="683">
        <v>12.0</v>
      </c>
      <c r="AC56" s="683">
        <v>1.0</v>
      </c>
      <c r="AD56" s="684"/>
      <c r="AE56" s="683">
        <v>3.0</v>
      </c>
      <c r="AF56" s="687"/>
      <c r="AG56" s="688"/>
      <c r="AH56" s="527"/>
    </row>
    <row r="57">
      <c r="A57" s="602" t="s">
        <v>209</v>
      </c>
      <c r="B57" s="586"/>
      <c r="C57" s="587"/>
      <c r="D57" s="586"/>
      <c r="E57" s="586"/>
      <c r="F57" s="586"/>
      <c r="G57" s="588"/>
      <c r="H57" s="589"/>
      <c r="I57" s="572"/>
      <c r="J57" s="586"/>
      <c r="K57" s="586"/>
      <c r="L57" s="586"/>
      <c r="M57" s="586"/>
      <c r="N57" s="586"/>
      <c r="O57" s="590"/>
      <c r="P57" s="576"/>
      <c r="Q57" s="591"/>
      <c r="R57" s="602" t="s">
        <v>210</v>
      </c>
      <c r="S57" s="586"/>
      <c r="T57" s="587"/>
      <c r="U57" s="586"/>
      <c r="V57" s="586"/>
      <c r="W57" s="586"/>
      <c r="X57" s="588"/>
      <c r="Y57" s="589"/>
      <c r="Z57" s="572"/>
      <c r="AA57" s="586"/>
      <c r="AB57" s="586"/>
      <c r="AC57" s="586"/>
      <c r="AD57" s="586"/>
      <c r="AE57" s="586"/>
      <c r="AF57" s="590"/>
      <c r="AG57" s="576"/>
      <c r="AH57" s="591"/>
    </row>
    <row r="58">
      <c r="A58" s="393" t="s">
        <v>359</v>
      </c>
      <c r="B58" s="518"/>
      <c r="C58" s="519" t="s">
        <v>5</v>
      </c>
      <c r="D58" s="520" t="s">
        <v>6</v>
      </c>
      <c r="E58" s="520" t="s">
        <v>296</v>
      </c>
      <c r="F58" s="520" t="s">
        <v>8</v>
      </c>
      <c r="G58" s="521" t="s">
        <v>9</v>
      </c>
      <c r="H58" s="579" t="s">
        <v>10</v>
      </c>
      <c r="I58" s="523" t="s">
        <v>297</v>
      </c>
      <c r="J58" s="524" t="s">
        <v>12</v>
      </c>
      <c r="K58" s="520" t="s">
        <v>13</v>
      </c>
      <c r="L58" s="520" t="s">
        <v>14</v>
      </c>
      <c r="M58" s="520" t="s">
        <v>15</v>
      </c>
      <c r="N58" s="520" t="s">
        <v>16</v>
      </c>
      <c r="O58" s="525" t="s">
        <v>17</v>
      </c>
      <c r="P58" s="520" t="s">
        <v>18</v>
      </c>
      <c r="Q58" s="526"/>
      <c r="R58" s="689" t="s">
        <v>360</v>
      </c>
      <c r="S58" s="518"/>
      <c r="T58" s="519" t="s">
        <v>5</v>
      </c>
      <c r="U58" s="520" t="s">
        <v>6</v>
      </c>
      <c r="V58" s="520" t="s">
        <v>296</v>
      </c>
      <c r="W58" s="520" t="s">
        <v>8</v>
      </c>
      <c r="X58" s="521" t="s">
        <v>9</v>
      </c>
      <c r="Y58" s="579" t="s">
        <v>10</v>
      </c>
      <c r="Z58" s="523" t="s">
        <v>297</v>
      </c>
      <c r="AA58" s="524" t="s">
        <v>12</v>
      </c>
      <c r="AB58" s="520" t="s">
        <v>13</v>
      </c>
      <c r="AC58" s="520" t="s">
        <v>14</v>
      </c>
      <c r="AD58" s="520" t="s">
        <v>15</v>
      </c>
      <c r="AE58" s="520" t="s">
        <v>16</v>
      </c>
      <c r="AF58" s="525" t="s">
        <v>17</v>
      </c>
      <c r="AG58" s="520" t="s">
        <v>18</v>
      </c>
      <c r="AH58" s="527"/>
    </row>
    <row r="59">
      <c r="A59" s="593"/>
      <c r="B59" s="461"/>
      <c r="C59" s="529"/>
      <c r="D59" s="461"/>
      <c r="E59" s="461"/>
      <c r="F59" s="461"/>
      <c r="G59" s="461"/>
      <c r="H59" s="529"/>
      <c r="I59" s="461"/>
      <c r="J59" s="461"/>
      <c r="K59" s="461"/>
      <c r="L59" s="461"/>
      <c r="M59" s="461"/>
      <c r="N59" s="461"/>
      <c r="O59" s="461"/>
      <c r="P59" s="461"/>
      <c r="Q59" s="526"/>
      <c r="R59" s="690"/>
      <c r="S59" s="461"/>
      <c r="T59" s="529"/>
      <c r="U59" s="461"/>
      <c r="V59" s="461"/>
      <c r="W59" s="461"/>
      <c r="X59" s="461"/>
      <c r="Y59" s="529"/>
      <c r="Z59" s="461"/>
      <c r="AA59" s="461"/>
      <c r="AB59" s="461"/>
      <c r="AC59" s="461"/>
      <c r="AD59" s="461"/>
      <c r="AE59" s="461"/>
      <c r="AF59" s="461"/>
      <c r="AG59" s="461"/>
      <c r="AH59" s="527"/>
    </row>
    <row r="60">
      <c r="A60" s="530" t="s">
        <v>21</v>
      </c>
      <c r="B60" s="531"/>
      <c r="C60" s="532">
        <v>3.0</v>
      </c>
      <c r="D60" s="533">
        <v>72.0</v>
      </c>
      <c r="E60" s="533"/>
      <c r="F60" s="533">
        <v>71.0</v>
      </c>
      <c r="G60" s="534">
        <v>0.025868055555555554</v>
      </c>
      <c r="H60" s="535">
        <f t="shared" ref="H60:H65" si="33">D60-F60</f>
        <v>1</v>
      </c>
      <c r="I60" s="536">
        <f t="shared" ref="I60:I65" si="34">H60/(HOUR(G60)*60+(MINUTE(G60)+((SECOND(G60)/60))))</f>
        <v>0.02684563758</v>
      </c>
      <c r="J60" s="533">
        <v>2.0</v>
      </c>
      <c r="K60" s="533">
        <v>9.0</v>
      </c>
      <c r="L60" s="533">
        <v>1.0</v>
      </c>
      <c r="M60" s="581"/>
      <c r="N60" s="533">
        <v>2.0</v>
      </c>
      <c r="O60" s="537"/>
      <c r="P60" s="538"/>
      <c r="Q60" s="527"/>
      <c r="R60" s="530" t="s">
        <v>21</v>
      </c>
      <c r="S60" s="531"/>
      <c r="T60" s="532">
        <v>1.0</v>
      </c>
      <c r="U60" s="533">
        <v>66.0</v>
      </c>
      <c r="V60" s="533">
        <v>1.0</v>
      </c>
      <c r="W60" s="533">
        <v>52.0</v>
      </c>
      <c r="X60" s="534">
        <v>0.012766203703703703</v>
      </c>
      <c r="Y60" s="535">
        <f t="shared" ref="Y60:Y65" si="35">U60-W60</f>
        <v>14</v>
      </c>
      <c r="Z60" s="536">
        <f t="shared" ref="Z60:Z65" si="36">Y60/(HOUR(X60)*60+(MINUTE(X60)+((SECOND(X60)/60))))</f>
        <v>0.7615593835</v>
      </c>
      <c r="AA60" s="533">
        <v>4.0</v>
      </c>
      <c r="AB60" s="533">
        <v>11.0</v>
      </c>
      <c r="AC60" s="533">
        <v>1.0</v>
      </c>
      <c r="AD60" s="533">
        <v>2.0</v>
      </c>
      <c r="AE60" s="533">
        <v>5.0</v>
      </c>
      <c r="AF60" s="537"/>
      <c r="AG60" s="538"/>
      <c r="AH60" s="527"/>
    </row>
    <row r="61">
      <c r="A61" s="539" t="s">
        <v>22</v>
      </c>
      <c r="B61" s="540"/>
      <c r="C61" s="560"/>
      <c r="D61" s="542">
        <v>186.0</v>
      </c>
      <c r="E61" s="542">
        <v>2.0</v>
      </c>
      <c r="F61" s="542">
        <v>142.0</v>
      </c>
      <c r="G61" s="543">
        <v>0.025868055555555554</v>
      </c>
      <c r="H61" s="544">
        <f t="shared" si="33"/>
        <v>44</v>
      </c>
      <c r="I61" s="545">
        <f t="shared" si="34"/>
        <v>1.181208054</v>
      </c>
      <c r="J61" s="542">
        <v>6.0</v>
      </c>
      <c r="K61" s="542">
        <v>36.0</v>
      </c>
      <c r="L61" s="542">
        <v>10.0</v>
      </c>
      <c r="M61" s="542">
        <v>2.0</v>
      </c>
      <c r="N61" s="542">
        <v>4.0</v>
      </c>
      <c r="O61" s="547"/>
      <c r="P61" s="548"/>
      <c r="Q61" s="527"/>
      <c r="R61" s="539" t="s">
        <v>22</v>
      </c>
      <c r="S61" s="540"/>
      <c r="T61" s="560">
        <v>2.0</v>
      </c>
      <c r="U61" s="542">
        <v>62.0</v>
      </c>
      <c r="V61" s="542"/>
      <c r="W61" s="542">
        <v>75.0</v>
      </c>
      <c r="X61" s="543">
        <v>0.012766203703703703</v>
      </c>
      <c r="Y61" s="544">
        <f t="shared" si="35"/>
        <v>-13</v>
      </c>
      <c r="Z61" s="545">
        <f t="shared" si="36"/>
        <v>-0.7071622847</v>
      </c>
      <c r="AA61" s="542">
        <v>7.0</v>
      </c>
      <c r="AB61" s="542">
        <v>13.0</v>
      </c>
      <c r="AC61" s="542">
        <v>3.0</v>
      </c>
      <c r="AD61" s="542">
        <v>1.0</v>
      </c>
      <c r="AE61" s="542">
        <v>1.0</v>
      </c>
      <c r="AF61" s="600">
        <v>1.0</v>
      </c>
      <c r="AG61" s="548"/>
      <c r="AH61" s="527"/>
    </row>
    <row r="62">
      <c r="A62" s="550" t="s">
        <v>23</v>
      </c>
      <c r="B62" s="540"/>
      <c r="C62" s="557"/>
      <c r="D62" s="552"/>
      <c r="E62" s="558"/>
      <c r="F62" s="552"/>
      <c r="G62" s="553"/>
      <c r="H62" s="535">
        <f t="shared" si="33"/>
        <v>0</v>
      </c>
      <c r="I62" s="554" t="str">
        <f t="shared" si="34"/>
        <v>#DIV/0!</v>
      </c>
      <c r="J62" s="552"/>
      <c r="K62" s="552"/>
      <c r="L62" s="552"/>
      <c r="M62" s="558"/>
      <c r="N62" s="552"/>
      <c r="O62" s="555"/>
      <c r="P62" s="556"/>
      <c r="Q62" s="527"/>
      <c r="R62" s="550" t="s">
        <v>23</v>
      </c>
      <c r="S62" s="540"/>
      <c r="T62" s="596"/>
      <c r="U62" s="552"/>
      <c r="V62" s="558"/>
      <c r="W62" s="552"/>
      <c r="X62" s="553"/>
      <c r="Y62" s="535">
        <f t="shared" si="35"/>
        <v>0</v>
      </c>
      <c r="Z62" s="554" t="str">
        <f t="shared" si="36"/>
        <v>#DIV/0!</v>
      </c>
      <c r="AA62" s="552"/>
      <c r="AB62" s="552"/>
      <c r="AC62" s="552"/>
      <c r="AD62" s="552"/>
      <c r="AE62" s="552"/>
      <c r="AF62" s="555"/>
      <c r="AG62" s="556"/>
      <c r="AH62" s="527"/>
    </row>
    <row r="63">
      <c r="A63" s="559" t="s">
        <v>24</v>
      </c>
      <c r="B63" s="518"/>
      <c r="C63" s="549"/>
      <c r="D63" s="542"/>
      <c r="E63" s="542"/>
      <c r="F63" s="542"/>
      <c r="G63" s="543"/>
      <c r="H63" s="544">
        <f t="shared" si="33"/>
        <v>0</v>
      </c>
      <c r="I63" s="545" t="str">
        <f t="shared" si="34"/>
        <v>#DIV/0!</v>
      </c>
      <c r="J63" s="546"/>
      <c r="K63" s="542"/>
      <c r="L63" s="542"/>
      <c r="M63" s="542"/>
      <c r="N63" s="542"/>
      <c r="O63" s="600"/>
      <c r="P63" s="548"/>
      <c r="Q63" s="527"/>
      <c r="R63" s="559" t="s">
        <v>24</v>
      </c>
      <c r="S63" s="518"/>
      <c r="T63" s="560"/>
      <c r="U63" s="542"/>
      <c r="V63" s="546"/>
      <c r="W63" s="542"/>
      <c r="X63" s="543"/>
      <c r="Y63" s="544">
        <f t="shared" si="35"/>
        <v>0</v>
      </c>
      <c r="Z63" s="545" t="str">
        <f t="shared" si="36"/>
        <v>#DIV/0!</v>
      </c>
      <c r="AA63" s="542"/>
      <c r="AB63" s="542"/>
      <c r="AC63" s="542"/>
      <c r="AD63" s="546"/>
      <c r="AE63" s="546"/>
      <c r="AF63" s="547"/>
      <c r="AG63" s="548"/>
      <c r="AH63" s="527"/>
    </row>
    <row r="64">
      <c r="A64" s="550" t="s">
        <v>25</v>
      </c>
      <c r="B64" s="540"/>
      <c r="C64" s="557"/>
      <c r="D64" s="552">
        <v>146.0</v>
      </c>
      <c r="E64" s="558">
        <v>2.0</v>
      </c>
      <c r="F64" s="552">
        <v>162.0</v>
      </c>
      <c r="G64" s="553">
        <v>0.025868055555555554</v>
      </c>
      <c r="H64" s="535">
        <f t="shared" si="33"/>
        <v>-16</v>
      </c>
      <c r="I64" s="554">
        <f t="shared" si="34"/>
        <v>-0.4295302013</v>
      </c>
      <c r="J64" s="552">
        <v>4.0</v>
      </c>
      <c r="K64" s="552">
        <v>28.0</v>
      </c>
      <c r="L64" s="552">
        <v>4.0</v>
      </c>
      <c r="M64" s="558">
        <v>2.0</v>
      </c>
      <c r="N64" s="552">
        <v>2.0</v>
      </c>
      <c r="O64" s="555"/>
      <c r="P64" s="556"/>
      <c r="Q64" s="527"/>
      <c r="R64" s="550" t="s">
        <v>25</v>
      </c>
      <c r="S64" s="540"/>
      <c r="T64" s="557"/>
      <c r="U64" s="552">
        <v>71.0</v>
      </c>
      <c r="V64" s="558">
        <v>1.0</v>
      </c>
      <c r="W64" s="552">
        <v>90.0</v>
      </c>
      <c r="X64" s="553">
        <v>0.012766203703703703</v>
      </c>
      <c r="Y64" s="535">
        <f t="shared" si="35"/>
        <v>-19</v>
      </c>
      <c r="Z64" s="554">
        <f t="shared" si="36"/>
        <v>-1.033544878</v>
      </c>
      <c r="AA64" s="552">
        <v>4.0</v>
      </c>
      <c r="AB64" s="552">
        <v>12.0</v>
      </c>
      <c r="AC64" s="552">
        <v>2.0</v>
      </c>
      <c r="AD64" s="558"/>
      <c r="AE64" s="552">
        <v>1.0</v>
      </c>
      <c r="AF64" s="555"/>
      <c r="AG64" s="556"/>
      <c r="AH64" s="527"/>
    </row>
    <row r="65">
      <c r="A65" s="681" t="s">
        <v>26</v>
      </c>
      <c r="B65" s="461"/>
      <c r="C65" s="684"/>
      <c r="D65" s="691">
        <v>152.0</v>
      </c>
      <c r="E65" s="692"/>
      <c r="F65" s="691">
        <v>135.0</v>
      </c>
      <c r="G65" s="693">
        <v>0.025868055555555554</v>
      </c>
      <c r="H65" s="684">
        <f t="shared" si="33"/>
        <v>17</v>
      </c>
      <c r="I65" s="686">
        <f t="shared" si="34"/>
        <v>0.4563758389</v>
      </c>
      <c r="J65" s="694">
        <v>3.0</v>
      </c>
      <c r="K65" s="691">
        <v>26.0</v>
      </c>
      <c r="L65" s="691">
        <v>4.0</v>
      </c>
      <c r="M65" s="691">
        <v>4.0</v>
      </c>
      <c r="N65" s="691">
        <v>3.0</v>
      </c>
      <c r="O65" s="695"/>
      <c r="P65" s="688"/>
      <c r="Q65" s="527"/>
      <c r="R65" s="681" t="s">
        <v>26</v>
      </c>
      <c r="S65" s="461"/>
      <c r="T65" s="683">
        <v>1.0</v>
      </c>
      <c r="U65" s="691">
        <v>75.0</v>
      </c>
      <c r="V65" s="682"/>
      <c r="W65" s="691">
        <v>66.0</v>
      </c>
      <c r="X65" s="693">
        <v>0.012766203703703703</v>
      </c>
      <c r="Y65" s="684">
        <f t="shared" si="35"/>
        <v>9</v>
      </c>
      <c r="Z65" s="686">
        <f t="shared" si="36"/>
        <v>0.4895738894</v>
      </c>
      <c r="AA65" s="691">
        <v>4.0</v>
      </c>
      <c r="AB65" s="691">
        <v>14.0</v>
      </c>
      <c r="AC65" s="691">
        <v>2.0</v>
      </c>
      <c r="AD65" s="682"/>
      <c r="AE65" s="694">
        <v>1.0</v>
      </c>
      <c r="AF65" s="696"/>
      <c r="AG65" s="688"/>
      <c r="AH65" s="527"/>
    </row>
    <row r="66">
      <c r="A66" s="602" t="s">
        <v>213</v>
      </c>
      <c r="B66" s="586"/>
      <c r="C66" s="587"/>
      <c r="D66" s="586"/>
      <c r="E66" s="586"/>
      <c r="F66" s="586"/>
      <c r="G66" s="588"/>
      <c r="H66" s="589"/>
      <c r="I66" s="572"/>
      <c r="J66" s="586"/>
      <c r="K66" s="586"/>
      <c r="L66" s="586"/>
      <c r="M66" s="586"/>
      <c r="N66" s="586"/>
      <c r="O66" s="590"/>
      <c r="P66" s="576"/>
      <c r="Q66" s="591"/>
      <c r="R66" s="602" t="s">
        <v>214</v>
      </c>
      <c r="S66" s="586"/>
      <c r="T66" s="587"/>
      <c r="U66" s="586"/>
      <c r="V66" s="586"/>
      <c r="W66" s="586"/>
      <c r="X66" s="588"/>
      <c r="Y66" s="589"/>
      <c r="Z66" s="572"/>
      <c r="AA66" s="586"/>
      <c r="AB66" s="586"/>
      <c r="AC66" s="586"/>
      <c r="AD66" s="586"/>
      <c r="AE66" s="586"/>
      <c r="AF66" s="590"/>
      <c r="AG66" s="576"/>
      <c r="AH66" s="591"/>
    </row>
    <row r="67">
      <c r="A67" s="603" t="s">
        <v>361</v>
      </c>
      <c r="B67" s="518"/>
      <c r="C67" s="519" t="s">
        <v>5</v>
      </c>
      <c r="D67" s="520" t="s">
        <v>6</v>
      </c>
      <c r="E67" s="520" t="s">
        <v>296</v>
      </c>
      <c r="F67" s="520" t="s">
        <v>8</v>
      </c>
      <c r="G67" s="521" t="s">
        <v>9</v>
      </c>
      <c r="H67" s="579" t="s">
        <v>10</v>
      </c>
      <c r="I67" s="523" t="s">
        <v>297</v>
      </c>
      <c r="J67" s="524" t="s">
        <v>12</v>
      </c>
      <c r="K67" s="520" t="s">
        <v>13</v>
      </c>
      <c r="L67" s="520" t="s">
        <v>14</v>
      </c>
      <c r="M67" s="520" t="s">
        <v>15</v>
      </c>
      <c r="N67" s="520" t="s">
        <v>16</v>
      </c>
      <c r="O67" s="525" t="s">
        <v>17</v>
      </c>
      <c r="P67" s="520" t="s">
        <v>18</v>
      </c>
      <c r="Q67" s="526"/>
      <c r="R67" s="603" t="s">
        <v>362</v>
      </c>
      <c r="S67" s="518"/>
      <c r="T67" s="519" t="s">
        <v>5</v>
      </c>
      <c r="U67" s="520" t="s">
        <v>6</v>
      </c>
      <c r="V67" s="520" t="s">
        <v>296</v>
      </c>
      <c r="W67" s="520" t="s">
        <v>8</v>
      </c>
      <c r="X67" s="521" t="s">
        <v>9</v>
      </c>
      <c r="Y67" s="579" t="s">
        <v>10</v>
      </c>
      <c r="Z67" s="523" t="s">
        <v>297</v>
      </c>
      <c r="AA67" s="524" t="s">
        <v>12</v>
      </c>
      <c r="AB67" s="520" t="s">
        <v>13</v>
      </c>
      <c r="AC67" s="520" t="s">
        <v>14</v>
      </c>
      <c r="AD67" s="520" t="s">
        <v>15</v>
      </c>
      <c r="AE67" s="520" t="s">
        <v>16</v>
      </c>
      <c r="AF67" s="525" t="s">
        <v>17</v>
      </c>
      <c r="AG67" s="520" t="s">
        <v>18</v>
      </c>
      <c r="AH67" s="527"/>
    </row>
    <row r="68">
      <c r="A68" s="593"/>
      <c r="B68" s="461"/>
      <c r="C68" s="529"/>
      <c r="D68" s="461"/>
      <c r="E68" s="461"/>
      <c r="F68" s="461"/>
      <c r="G68" s="461"/>
      <c r="H68" s="529"/>
      <c r="I68" s="461"/>
      <c r="J68" s="461"/>
      <c r="K68" s="461"/>
      <c r="L68" s="461"/>
      <c r="M68" s="461"/>
      <c r="N68" s="461"/>
      <c r="O68" s="461"/>
      <c r="P68" s="461"/>
      <c r="Q68" s="526"/>
      <c r="R68" s="593"/>
      <c r="S68" s="461"/>
      <c r="T68" s="529"/>
      <c r="U68" s="461"/>
      <c r="V68" s="461"/>
      <c r="W68" s="461"/>
      <c r="X68" s="461"/>
      <c r="Y68" s="529"/>
      <c r="Z68" s="461"/>
      <c r="AA68" s="461"/>
      <c r="AB68" s="461"/>
      <c r="AC68" s="461"/>
      <c r="AD68" s="461"/>
      <c r="AE68" s="461"/>
      <c r="AF68" s="461"/>
      <c r="AG68" s="461"/>
      <c r="AH68" s="527"/>
    </row>
    <row r="69">
      <c r="A69" s="530" t="s">
        <v>21</v>
      </c>
      <c r="B69" s="531"/>
      <c r="C69" s="532">
        <v>1.0</v>
      </c>
      <c r="D69" s="533">
        <v>52.0</v>
      </c>
      <c r="E69" s="581"/>
      <c r="F69" s="533">
        <v>77.0</v>
      </c>
      <c r="G69" s="534">
        <v>0.017939814814814815</v>
      </c>
      <c r="H69" s="535">
        <f>D69-F69</f>
        <v>-25</v>
      </c>
      <c r="I69" s="536">
        <f>H69/(HOUR(G69)*60+(MINUTE(G69)+((SECOND(G69)/60))))</f>
        <v>-0.9677419355</v>
      </c>
      <c r="J69" s="533">
        <v>3.0</v>
      </c>
      <c r="K69" s="533">
        <v>5.0</v>
      </c>
      <c r="L69" s="533"/>
      <c r="M69" s="533"/>
      <c r="N69" s="533"/>
      <c r="O69" s="537"/>
      <c r="P69" s="538"/>
      <c r="Q69" s="527"/>
      <c r="R69" s="530" t="s">
        <v>21</v>
      </c>
      <c r="S69" s="531"/>
      <c r="T69" s="532">
        <v>1.0</v>
      </c>
      <c r="U69" s="533">
        <v>68.0</v>
      </c>
      <c r="V69" s="533"/>
      <c r="W69" s="533">
        <v>80.0</v>
      </c>
      <c r="X69" s="534">
        <v>0.0075</v>
      </c>
      <c r="Y69" s="535">
        <f>U69-W69</f>
        <v>-12</v>
      </c>
      <c r="Z69" s="536">
        <f>Y69/(HOUR(X69)*60+(MINUTE(X69)+((SECOND(X69)/60))))</f>
        <v>-1.111111111</v>
      </c>
      <c r="AA69" s="533">
        <v>4.0</v>
      </c>
      <c r="AB69" s="533">
        <v>7.0</v>
      </c>
      <c r="AC69" s="533">
        <v>2.0</v>
      </c>
      <c r="AD69" s="533">
        <v>1.0</v>
      </c>
      <c r="AE69" s="533"/>
      <c r="AF69" s="607"/>
      <c r="AG69" s="538"/>
      <c r="AH69" s="527"/>
    </row>
    <row r="70">
      <c r="A70" s="539" t="s">
        <v>22</v>
      </c>
      <c r="B70" s="540"/>
      <c r="C70" s="549"/>
      <c r="D70" s="542"/>
      <c r="E70" s="542"/>
      <c r="F70" s="542"/>
      <c r="G70" s="608"/>
      <c r="H70" s="544"/>
      <c r="I70" s="545"/>
      <c r="J70" s="542"/>
      <c r="K70" s="542"/>
      <c r="L70" s="542"/>
      <c r="M70" s="542"/>
      <c r="N70" s="542"/>
      <c r="O70" s="600"/>
      <c r="P70" s="548"/>
      <c r="Q70" s="527"/>
      <c r="R70" s="539" t="s">
        <v>22</v>
      </c>
      <c r="S70" s="540"/>
      <c r="T70" s="560"/>
      <c r="U70" s="542"/>
      <c r="V70" s="542"/>
      <c r="W70" s="542"/>
      <c r="X70" s="608"/>
      <c r="Y70" s="544"/>
      <c r="Z70" s="545"/>
      <c r="AA70" s="542"/>
      <c r="AB70" s="542"/>
      <c r="AC70" s="542"/>
      <c r="AD70" s="546"/>
      <c r="AE70" s="542"/>
      <c r="AF70" s="547"/>
      <c r="AG70" s="548"/>
      <c r="AH70" s="527"/>
    </row>
    <row r="71">
      <c r="A71" s="550" t="s">
        <v>23</v>
      </c>
      <c r="B71" s="540"/>
      <c r="C71" s="596"/>
      <c r="D71" s="552"/>
      <c r="E71" s="558"/>
      <c r="F71" s="552"/>
      <c r="G71" s="697"/>
      <c r="H71" s="535"/>
      <c r="I71" s="554"/>
      <c r="J71" s="552"/>
      <c r="K71" s="552"/>
      <c r="L71" s="552"/>
      <c r="M71" s="552"/>
      <c r="N71" s="558"/>
      <c r="O71" s="555"/>
      <c r="P71" s="556"/>
      <c r="Q71" s="527"/>
      <c r="R71" s="550" t="s">
        <v>23</v>
      </c>
      <c r="S71" s="540"/>
      <c r="T71" s="596"/>
      <c r="U71" s="552"/>
      <c r="V71" s="552"/>
      <c r="W71" s="552"/>
      <c r="X71" s="697"/>
      <c r="Y71" s="535"/>
      <c r="Z71" s="554"/>
      <c r="AA71" s="552"/>
      <c r="AB71" s="552"/>
      <c r="AC71" s="552"/>
      <c r="AD71" s="552"/>
      <c r="AE71" s="552"/>
      <c r="AF71" s="555"/>
      <c r="AG71" s="556"/>
      <c r="AH71" s="527"/>
    </row>
    <row r="72">
      <c r="A72" s="559" t="s">
        <v>24</v>
      </c>
      <c r="B72" s="518"/>
      <c r="C72" s="560"/>
      <c r="D72" s="542"/>
      <c r="E72" s="546"/>
      <c r="F72" s="542"/>
      <c r="G72" s="608"/>
      <c r="H72" s="544"/>
      <c r="I72" s="545"/>
      <c r="J72" s="546"/>
      <c r="K72" s="542"/>
      <c r="L72" s="546"/>
      <c r="M72" s="546"/>
      <c r="N72" s="546"/>
      <c r="O72" s="547"/>
      <c r="P72" s="548"/>
      <c r="Q72" s="527"/>
      <c r="R72" s="559" t="s">
        <v>24</v>
      </c>
      <c r="S72" s="518"/>
      <c r="T72" s="549"/>
      <c r="U72" s="542"/>
      <c r="V72" s="546"/>
      <c r="W72" s="542"/>
      <c r="X72" s="608"/>
      <c r="Y72" s="544"/>
      <c r="Z72" s="545"/>
      <c r="AA72" s="542"/>
      <c r="AB72" s="542"/>
      <c r="AC72" s="542"/>
      <c r="AD72" s="546"/>
      <c r="AE72" s="542"/>
      <c r="AF72" s="547"/>
      <c r="AG72" s="548"/>
      <c r="AH72" s="527"/>
    </row>
    <row r="73">
      <c r="A73" s="550" t="s">
        <v>25</v>
      </c>
      <c r="B73" s="540"/>
      <c r="C73" s="596">
        <v>1.0</v>
      </c>
      <c r="D73" s="552">
        <v>104.0</v>
      </c>
      <c r="E73" s="552">
        <v>1.0</v>
      </c>
      <c r="F73" s="552">
        <v>130.0</v>
      </c>
      <c r="G73" s="553">
        <v>0.017939814814814815</v>
      </c>
      <c r="H73" s="535">
        <f t="shared" ref="H73:H75" si="37">D73-F73</f>
        <v>-26</v>
      </c>
      <c r="I73" s="554">
        <f t="shared" ref="I73:I75" si="38">H73/(HOUR(G73)*60+(MINUTE(G73)+((SECOND(G73)/60))))</f>
        <v>-1.006451613</v>
      </c>
      <c r="J73" s="552">
        <v>7.0</v>
      </c>
      <c r="K73" s="552">
        <v>20.0</v>
      </c>
      <c r="L73" s="552">
        <v>6.0</v>
      </c>
      <c r="M73" s="552">
        <v>1.0</v>
      </c>
      <c r="N73" s="558"/>
      <c r="O73" s="555"/>
      <c r="P73" s="556"/>
      <c r="Q73" s="527"/>
      <c r="R73" s="550" t="s">
        <v>25</v>
      </c>
      <c r="S73" s="540"/>
      <c r="T73" s="557">
        <v>1.0</v>
      </c>
      <c r="U73" s="552">
        <v>66.0</v>
      </c>
      <c r="V73" s="558"/>
      <c r="W73" s="552">
        <v>100.0</v>
      </c>
      <c r="X73" s="553">
        <v>0.0075</v>
      </c>
      <c r="Y73" s="535">
        <f t="shared" ref="Y73:Y75" si="39">U73-W73</f>
        <v>-34</v>
      </c>
      <c r="Z73" s="554">
        <f t="shared" ref="Z73:Z75" si="40">Y73/(HOUR(X73)*60+(MINUTE(X73)+((SECOND(X73)/60))))</f>
        <v>-3.148148148</v>
      </c>
      <c r="AA73" s="552">
        <v>2.0</v>
      </c>
      <c r="AB73" s="552">
        <v>15.0</v>
      </c>
      <c r="AC73" s="552">
        <v>2.0</v>
      </c>
      <c r="AD73" s="552"/>
      <c r="AE73" s="552">
        <v>1.0</v>
      </c>
      <c r="AF73" s="555"/>
      <c r="AG73" s="556"/>
      <c r="AH73" s="527"/>
    </row>
    <row r="74">
      <c r="A74" s="559" t="s">
        <v>26</v>
      </c>
      <c r="B74" s="518"/>
      <c r="C74" s="549"/>
      <c r="D74" s="542">
        <v>85.0</v>
      </c>
      <c r="E74" s="542">
        <v>1.0</v>
      </c>
      <c r="F74" s="542">
        <v>113.0</v>
      </c>
      <c r="G74" s="543">
        <v>0.017939814814814815</v>
      </c>
      <c r="H74" s="544">
        <f t="shared" si="37"/>
        <v>-28</v>
      </c>
      <c r="I74" s="545">
        <f t="shared" si="38"/>
        <v>-1.083870968</v>
      </c>
      <c r="J74" s="542">
        <v>4.0</v>
      </c>
      <c r="K74" s="542">
        <v>11.0</v>
      </c>
      <c r="L74" s="542">
        <v>2.0</v>
      </c>
      <c r="M74" s="542"/>
      <c r="N74" s="542">
        <v>1.0</v>
      </c>
      <c r="O74" s="600"/>
      <c r="P74" s="548"/>
      <c r="Q74" s="527"/>
      <c r="R74" s="559" t="s">
        <v>26</v>
      </c>
      <c r="S74" s="518"/>
      <c r="T74" s="560"/>
      <c r="U74" s="542">
        <v>77.0</v>
      </c>
      <c r="V74" s="542">
        <v>2.0</v>
      </c>
      <c r="W74" s="542">
        <v>88.0</v>
      </c>
      <c r="X74" s="543">
        <v>0.0075</v>
      </c>
      <c r="Y74" s="544">
        <f t="shared" si="39"/>
        <v>-11</v>
      </c>
      <c r="Z74" s="545">
        <f t="shared" si="40"/>
        <v>-1.018518519</v>
      </c>
      <c r="AA74" s="542">
        <v>4.0</v>
      </c>
      <c r="AB74" s="542">
        <v>12.0</v>
      </c>
      <c r="AC74" s="542">
        <v>4.0</v>
      </c>
      <c r="AD74" s="542">
        <v>3.0</v>
      </c>
      <c r="AE74" s="542">
        <v>2.0</v>
      </c>
      <c r="AF74" s="547"/>
      <c r="AG74" s="548"/>
      <c r="AH74" s="527"/>
    </row>
    <row r="75">
      <c r="A75" s="550" t="s">
        <v>27</v>
      </c>
      <c r="B75" s="540"/>
      <c r="C75" s="557">
        <v>2.0</v>
      </c>
      <c r="D75" s="552">
        <v>92.0</v>
      </c>
      <c r="E75" s="558"/>
      <c r="F75" s="552">
        <v>89.0</v>
      </c>
      <c r="G75" s="553">
        <v>0.017939814814814815</v>
      </c>
      <c r="H75" s="535">
        <f t="shared" si="37"/>
        <v>3</v>
      </c>
      <c r="I75" s="554">
        <f t="shared" si="38"/>
        <v>0.1161290323</v>
      </c>
      <c r="J75" s="552">
        <v>3.0</v>
      </c>
      <c r="K75" s="552">
        <v>13.0</v>
      </c>
      <c r="L75" s="552">
        <v>4.0</v>
      </c>
      <c r="M75" s="552">
        <v>1.0</v>
      </c>
      <c r="N75" s="552">
        <v>3.0</v>
      </c>
      <c r="O75" s="555"/>
      <c r="P75" s="556"/>
      <c r="Q75" s="527"/>
      <c r="R75" s="550" t="s">
        <v>27</v>
      </c>
      <c r="S75" s="540"/>
      <c r="T75" s="557">
        <v>1.0</v>
      </c>
      <c r="U75" s="552">
        <v>65.0</v>
      </c>
      <c r="V75" s="552">
        <v>1.0</v>
      </c>
      <c r="W75" s="552">
        <v>72.0</v>
      </c>
      <c r="X75" s="553">
        <v>0.0075</v>
      </c>
      <c r="Y75" s="535">
        <f t="shared" si="39"/>
        <v>-7</v>
      </c>
      <c r="Z75" s="554">
        <f t="shared" si="40"/>
        <v>-0.6481481481</v>
      </c>
      <c r="AA75" s="552">
        <v>7.0</v>
      </c>
      <c r="AB75" s="552">
        <v>9.0</v>
      </c>
      <c r="AC75" s="552">
        <v>1.0</v>
      </c>
      <c r="AD75" s="552">
        <v>1.0</v>
      </c>
      <c r="AE75" s="552"/>
      <c r="AF75" s="555"/>
      <c r="AG75" s="556"/>
      <c r="AH75" s="527"/>
    </row>
    <row r="76">
      <c r="A76" s="602" t="s">
        <v>215</v>
      </c>
      <c r="B76" s="586"/>
      <c r="C76" s="587"/>
      <c r="D76" s="586"/>
      <c r="E76" s="586"/>
      <c r="F76" s="586"/>
      <c r="G76" s="588"/>
      <c r="H76" s="589"/>
      <c r="I76" s="572"/>
      <c r="J76" s="586"/>
      <c r="K76" s="586"/>
      <c r="L76" s="586"/>
      <c r="M76" s="586"/>
      <c r="N76" s="586"/>
      <c r="O76" s="590"/>
      <c r="P76" s="576"/>
      <c r="Q76" s="591"/>
      <c r="R76" s="602" t="s">
        <v>216</v>
      </c>
      <c r="S76" s="586"/>
      <c r="T76" s="587"/>
      <c r="U76" s="586"/>
      <c r="V76" s="586"/>
      <c r="W76" s="586"/>
      <c r="X76" s="588"/>
      <c r="Y76" s="589"/>
      <c r="Z76" s="572"/>
      <c r="AA76" s="586"/>
      <c r="AB76" s="586"/>
      <c r="AC76" s="586"/>
      <c r="AD76" s="586"/>
      <c r="AE76" s="586"/>
      <c r="AF76" s="590"/>
      <c r="AG76" s="576"/>
      <c r="AH76" s="591"/>
    </row>
    <row r="77">
      <c r="A77" s="698"/>
      <c r="B77" s="518"/>
      <c r="C77" s="519" t="s">
        <v>5</v>
      </c>
      <c r="D77" s="520" t="s">
        <v>6</v>
      </c>
      <c r="E77" s="520" t="s">
        <v>296</v>
      </c>
      <c r="F77" s="520" t="s">
        <v>8</v>
      </c>
      <c r="G77" s="521" t="s">
        <v>9</v>
      </c>
      <c r="H77" s="579" t="s">
        <v>10</v>
      </c>
      <c r="I77" s="523" t="s">
        <v>297</v>
      </c>
      <c r="J77" s="524" t="s">
        <v>12</v>
      </c>
      <c r="K77" s="520" t="s">
        <v>13</v>
      </c>
      <c r="L77" s="520" t="s">
        <v>14</v>
      </c>
      <c r="M77" s="520" t="s">
        <v>15</v>
      </c>
      <c r="N77" s="520" t="s">
        <v>16</v>
      </c>
      <c r="O77" s="525" t="s">
        <v>17</v>
      </c>
      <c r="P77" s="520" t="s">
        <v>18</v>
      </c>
      <c r="Q77" s="526"/>
      <c r="R77" s="698"/>
      <c r="S77" s="518"/>
      <c r="T77" s="519" t="s">
        <v>5</v>
      </c>
      <c r="U77" s="520" t="s">
        <v>6</v>
      </c>
      <c r="V77" s="520" t="s">
        <v>296</v>
      </c>
      <c r="W77" s="520" t="s">
        <v>8</v>
      </c>
      <c r="X77" s="521" t="s">
        <v>9</v>
      </c>
      <c r="Y77" s="579" t="s">
        <v>10</v>
      </c>
      <c r="Z77" s="523" t="s">
        <v>297</v>
      </c>
      <c r="AA77" s="524" t="s">
        <v>12</v>
      </c>
      <c r="AB77" s="520" t="s">
        <v>13</v>
      </c>
      <c r="AC77" s="520" t="s">
        <v>14</v>
      </c>
      <c r="AD77" s="520" t="s">
        <v>15</v>
      </c>
      <c r="AE77" s="520" t="s">
        <v>16</v>
      </c>
      <c r="AF77" s="525" t="s">
        <v>17</v>
      </c>
      <c r="AG77" s="520" t="s">
        <v>18</v>
      </c>
      <c r="AH77" s="527"/>
    </row>
    <row r="78">
      <c r="A78" s="593"/>
      <c r="B78" s="461"/>
      <c r="C78" s="529"/>
      <c r="D78" s="461"/>
      <c r="E78" s="461"/>
      <c r="F78" s="461"/>
      <c r="G78" s="461"/>
      <c r="H78" s="529"/>
      <c r="I78" s="461"/>
      <c r="J78" s="461"/>
      <c r="K78" s="461"/>
      <c r="L78" s="461"/>
      <c r="M78" s="461"/>
      <c r="N78" s="461"/>
      <c r="O78" s="461"/>
      <c r="P78" s="461"/>
      <c r="Q78" s="526"/>
      <c r="R78" s="593"/>
      <c r="S78" s="461"/>
      <c r="T78" s="529"/>
      <c r="U78" s="461"/>
      <c r="V78" s="461"/>
      <c r="W78" s="461"/>
      <c r="X78" s="461"/>
      <c r="Y78" s="529"/>
      <c r="Z78" s="461"/>
      <c r="AA78" s="461"/>
      <c r="AB78" s="461"/>
      <c r="AC78" s="461"/>
      <c r="AD78" s="461"/>
      <c r="AE78" s="461"/>
      <c r="AF78" s="461"/>
      <c r="AG78" s="461"/>
      <c r="AH78" s="527"/>
    </row>
    <row r="79">
      <c r="A79" s="530" t="s">
        <v>21</v>
      </c>
      <c r="B79" s="531"/>
      <c r="C79" s="532"/>
      <c r="D79" s="533"/>
      <c r="E79" s="581"/>
      <c r="F79" s="533"/>
      <c r="G79" s="534"/>
      <c r="H79" s="535">
        <f t="shared" ref="H79:H83" si="41">D79-F79</f>
        <v>0</v>
      </c>
      <c r="I79" s="536" t="str">
        <f t="shared" ref="I79:I83" si="42">H79/(HOUR(G79)*60+(MINUTE(G79)+((SECOND(G79)/60))))</f>
        <v>#DIV/0!</v>
      </c>
      <c r="J79" s="533"/>
      <c r="K79" s="533"/>
      <c r="L79" s="533"/>
      <c r="M79" s="533"/>
      <c r="N79" s="533"/>
      <c r="O79" s="537"/>
      <c r="P79" s="538"/>
      <c r="Q79" s="527"/>
      <c r="R79" s="530" t="s">
        <v>21</v>
      </c>
      <c r="S79" s="531"/>
      <c r="T79" s="532"/>
      <c r="U79" s="533"/>
      <c r="V79" s="581"/>
      <c r="W79" s="533"/>
      <c r="X79" s="534"/>
      <c r="Y79" s="535">
        <f t="shared" ref="Y79:Y83" si="43">U79-W79</f>
        <v>0</v>
      </c>
      <c r="Z79" s="536" t="str">
        <f t="shared" ref="Z79:Z83" si="44">Y79/(HOUR(X79)*60+(MINUTE(X79)+((SECOND(X79)/60))))</f>
        <v>#DIV/0!</v>
      </c>
      <c r="AA79" s="533"/>
      <c r="AB79" s="533"/>
      <c r="AC79" s="533"/>
      <c r="AD79" s="533"/>
      <c r="AE79" s="533"/>
      <c r="AF79" s="537"/>
      <c r="AG79" s="538"/>
      <c r="AH79" s="527"/>
    </row>
    <row r="80">
      <c r="A80" s="539" t="s">
        <v>22</v>
      </c>
      <c r="B80" s="540"/>
      <c r="C80" s="560"/>
      <c r="D80" s="542"/>
      <c r="E80" s="542"/>
      <c r="F80" s="542"/>
      <c r="G80" s="543"/>
      <c r="H80" s="544">
        <f t="shared" si="41"/>
        <v>0</v>
      </c>
      <c r="I80" s="545" t="str">
        <f t="shared" si="42"/>
        <v>#DIV/0!</v>
      </c>
      <c r="J80" s="542"/>
      <c r="K80" s="542"/>
      <c r="L80" s="542"/>
      <c r="M80" s="542"/>
      <c r="N80" s="542"/>
      <c r="O80" s="547"/>
      <c r="P80" s="548"/>
      <c r="Q80" s="527"/>
      <c r="R80" s="539" t="s">
        <v>22</v>
      </c>
      <c r="S80" s="540"/>
      <c r="T80" s="560"/>
      <c r="U80" s="542"/>
      <c r="V80" s="546"/>
      <c r="W80" s="542"/>
      <c r="X80" s="543"/>
      <c r="Y80" s="544">
        <f t="shared" si="43"/>
        <v>0</v>
      </c>
      <c r="Z80" s="545" t="str">
        <f t="shared" si="44"/>
        <v>#DIV/0!</v>
      </c>
      <c r="AA80" s="546"/>
      <c r="AB80" s="542"/>
      <c r="AC80" s="542"/>
      <c r="AD80" s="542"/>
      <c r="AE80" s="542"/>
      <c r="AF80" s="547"/>
      <c r="AG80" s="548"/>
      <c r="AH80" s="527"/>
    </row>
    <row r="81">
      <c r="A81" s="550" t="s">
        <v>23</v>
      </c>
      <c r="B81" s="540"/>
      <c r="C81" s="557"/>
      <c r="D81" s="552"/>
      <c r="E81" s="558"/>
      <c r="F81" s="552"/>
      <c r="G81" s="553"/>
      <c r="H81" s="535">
        <f t="shared" si="41"/>
        <v>0</v>
      </c>
      <c r="I81" s="554" t="str">
        <f t="shared" si="42"/>
        <v>#DIV/0!</v>
      </c>
      <c r="J81" s="552"/>
      <c r="K81" s="552"/>
      <c r="L81" s="552"/>
      <c r="M81" s="552"/>
      <c r="N81" s="552"/>
      <c r="O81" s="555"/>
      <c r="P81" s="556"/>
      <c r="Q81" s="527"/>
      <c r="R81" s="550" t="s">
        <v>23</v>
      </c>
      <c r="S81" s="540"/>
      <c r="T81" s="596"/>
      <c r="U81" s="552"/>
      <c r="V81" s="552"/>
      <c r="W81" s="552"/>
      <c r="X81" s="553"/>
      <c r="Y81" s="535">
        <f t="shared" si="43"/>
        <v>0</v>
      </c>
      <c r="Z81" s="554" t="str">
        <f t="shared" si="44"/>
        <v>#DIV/0!</v>
      </c>
      <c r="AA81" s="552"/>
      <c r="AB81" s="552"/>
      <c r="AC81" s="552"/>
      <c r="AD81" s="558"/>
      <c r="AE81" s="552"/>
      <c r="AF81" s="555"/>
      <c r="AG81" s="556"/>
      <c r="AH81" s="527"/>
    </row>
    <row r="82">
      <c r="A82" s="559" t="s">
        <v>24</v>
      </c>
      <c r="B82" s="518"/>
      <c r="C82" s="549"/>
      <c r="D82" s="542"/>
      <c r="E82" s="542"/>
      <c r="F82" s="542"/>
      <c r="G82" s="543"/>
      <c r="H82" s="544">
        <f t="shared" si="41"/>
        <v>0</v>
      </c>
      <c r="I82" s="545" t="str">
        <f t="shared" si="42"/>
        <v>#DIV/0!</v>
      </c>
      <c r="J82" s="542"/>
      <c r="K82" s="542"/>
      <c r="L82" s="542"/>
      <c r="M82" s="546"/>
      <c r="N82" s="542"/>
      <c r="O82" s="547"/>
      <c r="P82" s="548"/>
      <c r="Q82" s="527"/>
      <c r="R82" s="559" t="s">
        <v>24</v>
      </c>
      <c r="S82" s="518"/>
      <c r="T82" s="560"/>
      <c r="U82" s="542"/>
      <c r="V82" s="546"/>
      <c r="W82" s="542"/>
      <c r="X82" s="543"/>
      <c r="Y82" s="544">
        <f t="shared" si="43"/>
        <v>0</v>
      </c>
      <c r="Z82" s="545" t="str">
        <f t="shared" si="44"/>
        <v>#DIV/0!</v>
      </c>
      <c r="AA82" s="542"/>
      <c r="AB82" s="542"/>
      <c r="AC82" s="542"/>
      <c r="AD82" s="546"/>
      <c r="AE82" s="546"/>
      <c r="AF82" s="547"/>
      <c r="AG82" s="548"/>
      <c r="AH82" s="527"/>
    </row>
    <row r="83">
      <c r="A83" s="561" t="s">
        <v>25</v>
      </c>
      <c r="B83" s="461"/>
      <c r="C83" s="562"/>
      <c r="D83" s="566"/>
      <c r="E83" s="566"/>
      <c r="F83" s="566"/>
      <c r="G83" s="564"/>
      <c r="H83" s="562">
        <f t="shared" si="41"/>
        <v>0</v>
      </c>
      <c r="I83" s="565" t="str">
        <f t="shared" si="42"/>
        <v>#DIV/0!</v>
      </c>
      <c r="J83" s="566"/>
      <c r="K83" s="566"/>
      <c r="L83" s="566"/>
      <c r="M83" s="566"/>
      <c r="N83" s="566"/>
      <c r="O83" s="567"/>
      <c r="P83" s="568"/>
      <c r="Q83" s="527"/>
      <c r="R83" s="561" t="s">
        <v>25</v>
      </c>
      <c r="S83" s="461"/>
      <c r="T83" s="562"/>
      <c r="U83" s="566"/>
      <c r="V83" s="566"/>
      <c r="W83" s="566"/>
      <c r="X83" s="564"/>
      <c r="Y83" s="562">
        <f t="shared" si="43"/>
        <v>0</v>
      </c>
      <c r="Z83" s="565" t="str">
        <f t="shared" si="44"/>
        <v>#DIV/0!</v>
      </c>
      <c r="AA83" s="566"/>
      <c r="AB83" s="566"/>
      <c r="AC83" s="566"/>
      <c r="AD83" s="566"/>
      <c r="AE83" s="566"/>
      <c r="AF83" s="567"/>
      <c r="AG83" s="568"/>
      <c r="AH83" s="527"/>
    </row>
    <row r="84">
      <c r="A84" s="587"/>
      <c r="B84" s="591"/>
      <c r="C84" s="611"/>
      <c r="D84" s="591"/>
      <c r="E84" s="591"/>
      <c r="F84" s="591"/>
      <c r="G84" s="612"/>
      <c r="H84" s="591"/>
      <c r="I84" s="572"/>
      <c r="J84" s="591"/>
      <c r="K84" s="591"/>
      <c r="L84" s="591"/>
      <c r="M84" s="591"/>
      <c r="N84" s="591"/>
      <c r="O84" s="613"/>
      <c r="P84" s="614"/>
      <c r="Q84" s="591"/>
      <c r="R84" s="587"/>
      <c r="S84" s="591"/>
      <c r="T84" s="611"/>
      <c r="U84" s="591"/>
      <c r="V84" s="591"/>
      <c r="W84" s="591"/>
      <c r="X84" s="612"/>
      <c r="Y84" s="591"/>
      <c r="Z84" s="572"/>
      <c r="AA84" s="591"/>
      <c r="AB84" s="591"/>
      <c r="AC84" s="591"/>
      <c r="AD84" s="591"/>
      <c r="AE84" s="591"/>
      <c r="AF84" s="613"/>
      <c r="AG84" s="614"/>
      <c r="AH84" s="591"/>
    </row>
    <row r="85">
      <c r="A85" s="623"/>
      <c r="B85" s="623"/>
      <c r="C85" s="623"/>
      <c r="D85" s="623"/>
      <c r="E85" s="623"/>
      <c r="F85" s="623"/>
      <c r="G85" s="624"/>
      <c r="H85" s="623"/>
      <c r="I85" s="625"/>
      <c r="J85" s="623"/>
      <c r="K85" s="623"/>
      <c r="L85" s="623"/>
      <c r="M85" s="623"/>
      <c r="N85" s="623"/>
      <c r="O85" s="626"/>
      <c r="P85" s="627"/>
      <c r="Q85" s="623"/>
      <c r="R85" s="623"/>
      <c r="S85" s="623"/>
      <c r="T85" s="623"/>
      <c r="U85" s="623"/>
      <c r="V85" s="623"/>
      <c r="W85" s="623"/>
      <c r="X85" s="624"/>
      <c r="Y85" s="623"/>
      <c r="Z85" s="625"/>
      <c r="AA85" s="623"/>
      <c r="AB85" s="623"/>
      <c r="AC85" s="623"/>
      <c r="AD85" s="623"/>
      <c r="AE85" s="623"/>
      <c r="AF85" s="626"/>
      <c r="AG85" s="627"/>
      <c r="AH85" s="623"/>
    </row>
    <row r="86">
      <c r="A86" s="699"/>
      <c r="B86" s="623"/>
      <c r="C86" s="623"/>
      <c r="D86" s="699"/>
      <c r="E86" s="623"/>
      <c r="F86" s="699"/>
      <c r="G86" s="700"/>
      <c r="H86" s="623"/>
      <c r="I86" s="625"/>
      <c r="J86" s="699"/>
      <c r="K86" s="699"/>
      <c r="L86" s="699"/>
      <c r="M86" s="699"/>
      <c r="N86" s="699"/>
      <c r="O86" s="626"/>
      <c r="P86" s="627"/>
      <c r="Q86" s="623"/>
      <c r="R86" s="699"/>
      <c r="S86" s="623"/>
      <c r="T86" s="699"/>
      <c r="U86" s="699"/>
      <c r="V86" s="623"/>
      <c r="W86" s="699"/>
      <c r="X86" s="700"/>
      <c r="Y86" s="623"/>
      <c r="Z86" s="625"/>
      <c r="AA86" s="699"/>
      <c r="AB86" s="699"/>
      <c r="AC86" s="699"/>
      <c r="AD86" s="623"/>
      <c r="AE86" s="699"/>
      <c r="AF86" s="626"/>
      <c r="AG86" s="627"/>
      <c r="AH86" s="623"/>
    </row>
    <row r="87">
      <c r="A87" s="623"/>
      <c r="B87" s="623"/>
      <c r="C87" s="623"/>
      <c r="D87" s="623"/>
      <c r="E87" s="623"/>
      <c r="F87" s="623"/>
      <c r="G87" s="624"/>
      <c r="H87" s="623"/>
      <c r="I87" s="625"/>
      <c r="J87" s="623"/>
      <c r="K87" s="623"/>
      <c r="L87" s="623"/>
      <c r="M87" s="623"/>
      <c r="N87" s="623"/>
      <c r="O87" s="626"/>
      <c r="P87" s="627"/>
      <c r="Q87" s="623"/>
      <c r="R87" s="623"/>
      <c r="S87" s="623"/>
      <c r="T87" s="623"/>
      <c r="U87" s="623"/>
      <c r="V87" s="623"/>
      <c r="W87" s="623"/>
      <c r="X87" s="624"/>
      <c r="Y87" s="623"/>
      <c r="Z87" s="625"/>
      <c r="AA87" s="623"/>
      <c r="AB87" s="623"/>
      <c r="AC87" s="623"/>
      <c r="AD87" s="623"/>
      <c r="AE87" s="623"/>
      <c r="AF87" s="626"/>
      <c r="AG87" s="627"/>
      <c r="AH87" s="623"/>
    </row>
    <row r="88">
      <c r="A88" s="623"/>
      <c r="B88" s="623"/>
      <c r="C88" s="623"/>
      <c r="D88" s="623"/>
      <c r="E88" s="623"/>
      <c r="F88" s="623"/>
      <c r="G88" s="624"/>
      <c r="H88" s="623"/>
      <c r="I88" s="625"/>
      <c r="J88" s="623"/>
      <c r="K88" s="623"/>
      <c r="L88" s="623"/>
      <c r="M88" s="623"/>
      <c r="N88" s="623"/>
      <c r="O88" s="626"/>
      <c r="P88" s="627"/>
      <c r="Q88" s="623"/>
      <c r="R88" s="623"/>
      <c r="S88" s="623"/>
      <c r="T88" s="623"/>
      <c r="U88" s="623"/>
      <c r="V88" s="623"/>
      <c r="W88" s="623"/>
      <c r="X88" s="624"/>
      <c r="Y88" s="623"/>
      <c r="Z88" s="625"/>
      <c r="AA88" s="623"/>
      <c r="AB88" s="623"/>
      <c r="AC88" s="623"/>
      <c r="AD88" s="623"/>
      <c r="AE88" s="623"/>
      <c r="AF88" s="626"/>
      <c r="AG88" s="627"/>
      <c r="AH88" s="623"/>
    </row>
    <row r="89">
      <c r="A89" s="623"/>
      <c r="B89" s="623"/>
      <c r="C89" s="623"/>
      <c r="D89" s="623"/>
      <c r="E89" s="623"/>
      <c r="F89" s="623"/>
      <c r="G89" s="624"/>
      <c r="H89" s="623"/>
      <c r="I89" s="625"/>
      <c r="J89" s="623"/>
      <c r="K89" s="623"/>
      <c r="L89" s="623"/>
      <c r="M89" s="623"/>
      <c r="N89" s="623"/>
      <c r="O89" s="626"/>
      <c r="P89" s="627"/>
      <c r="Q89" s="623"/>
      <c r="R89" s="623"/>
      <c r="S89" s="623"/>
      <c r="T89" s="623"/>
      <c r="U89" s="623"/>
      <c r="V89" s="623"/>
      <c r="W89" s="623"/>
      <c r="X89" s="624"/>
      <c r="Y89" s="623"/>
      <c r="Z89" s="625"/>
      <c r="AA89" s="623"/>
      <c r="AB89" s="623"/>
      <c r="AC89" s="623"/>
      <c r="AD89" s="623"/>
      <c r="AE89" s="623"/>
      <c r="AF89" s="626"/>
      <c r="AG89" s="627"/>
      <c r="AH89" s="623"/>
    </row>
    <row r="90">
      <c r="A90" s="623"/>
      <c r="B90" s="623"/>
      <c r="C90" s="623"/>
      <c r="D90" s="623"/>
      <c r="E90" s="623"/>
      <c r="F90" s="623"/>
      <c r="G90" s="624"/>
      <c r="H90" s="623"/>
      <c r="I90" s="625"/>
      <c r="J90" s="623"/>
      <c r="K90" s="623"/>
      <c r="L90" s="623"/>
      <c r="M90" s="623"/>
      <c r="N90" s="623"/>
      <c r="O90" s="626"/>
      <c r="P90" s="627"/>
      <c r="Q90" s="623"/>
      <c r="R90" s="623"/>
      <c r="S90" s="623"/>
      <c r="T90" s="623"/>
      <c r="U90" s="623"/>
      <c r="V90" s="623"/>
      <c r="W90" s="623"/>
      <c r="X90" s="624"/>
      <c r="Y90" s="623"/>
      <c r="Z90" s="625"/>
      <c r="AA90" s="623"/>
      <c r="AB90" s="623"/>
      <c r="AC90" s="623"/>
      <c r="AD90" s="623"/>
      <c r="AE90" s="623"/>
      <c r="AF90" s="626"/>
      <c r="AG90" s="627"/>
      <c r="AH90" s="623"/>
    </row>
    <row r="91">
      <c r="A91" s="623"/>
      <c r="B91" s="623"/>
      <c r="C91" s="623"/>
      <c r="D91" s="623"/>
      <c r="E91" s="623"/>
      <c r="F91" s="623"/>
      <c r="G91" s="624"/>
      <c r="H91" s="623"/>
      <c r="I91" s="625"/>
      <c r="J91" s="623"/>
      <c r="K91" s="623"/>
      <c r="L91" s="623"/>
      <c r="M91" s="623"/>
      <c r="N91" s="623"/>
      <c r="O91" s="626"/>
      <c r="P91" s="627"/>
      <c r="Q91" s="623"/>
      <c r="R91" s="623"/>
      <c r="S91" s="623"/>
      <c r="T91" s="623"/>
      <c r="U91" s="623"/>
      <c r="V91" s="623"/>
      <c r="W91" s="623"/>
      <c r="X91" s="624"/>
      <c r="Y91" s="623"/>
      <c r="Z91" s="625"/>
      <c r="AA91" s="623"/>
      <c r="AB91" s="623"/>
      <c r="AC91" s="623"/>
      <c r="AD91" s="623"/>
      <c r="AE91" s="623"/>
      <c r="AF91" s="626"/>
      <c r="AG91" s="627"/>
      <c r="AH91" s="623"/>
    </row>
    <row r="92">
      <c r="A92" s="623"/>
      <c r="B92" s="623"/>
      <c r="C92" s="623"/>
      <c r="D92" s="623"/>
      <c r="E92" s="623"/>
      <c r="F92" s="623"/>
      <c r="G92" s="624"/>
      <c r="H92" s="623"/>
      <c r="I92" s="625"/>
      <c r="J92" s="623"/>
      <c r="K92" s="623"/>
      <c r="L92" s="623"/>
      <c r="M92" s="623"/>
      <c r="N92" s="623"/>
      <c r="O92" s="626"/>
      <c r="P92" s="627"/>
      <c r="Q92" s="623"/>
      <c r="R92" s="623"/>
      <c r="S92" s="623"/>
      <c r="T92" s="623"/>
      <c r="U92" s="623"/>
      <c r="V92" s="623"/>
      <c r="W92" s="623"/>
      <c r="X92" s="624"/>
      <c r="Y92" s="623"/>
      <c r="Z92" s="625"/>
      <c r="AA92" s="623"/>
      <c r="AB92" s="623"/>
      <c r="AC92" s="623"/>
      <c r="AD92" s="623"/>
      <c r="AE92" s="623"/>
      <c r="AF92" s="626"/>
      <c r="AG92" s="627"/>
      <c r="AH92" s="623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I94" s="625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  <row r="991">
      <c r="A991" s="623"/>
      <c r="B991" s="623"/>
      <c r="C991" s="623"/>
      <c r="D991" s="623"/>
      <c r="E991" s="623"/>
      <c r="F991" s="623"/>
      <c r="G991" s="624"/>
      <c r="H991" s="623"/>
      <c r="I991" s="625"/>
      <c r="J991" s="623"/>
      <c r="K991" s="623"/>
      <c r="L991" s="623"/>
      <c r="M991" s="623"/>
      <c r="N991" s="623"/>
      <c r="O991" s="626"/>
      <c r="P991" s="627"/>
      <c r="Q991" s="623"/>
      <c r="R991" s="623"/>
      <c r="S991" s="623"/>
      <c r="T991" s="623"/>
      <c r="U991" s="623"/>
      <c r="V991" s="623"/>
      <c r="W991" s="623"/>
      <c r="X991" s="624"/>
      <c r="Y991" s="623"/>
      <c r="Z991" s="625"/>
      <c r="AA991" s="623"/>
      <c r="AB991" s="623"/>
      <c r="AC991" s="623"/>
      <c r="AD991" s="623"/>
      <c r="AE991" s="623"/>
      <c r="AF991" s="626"/>
      <c r="AG991" s="627"/>
      <c r="AH991" s="623"/>
    </row>
    <row r="992">
      <c r="A992" s="623"/>
      <c r="B992" s="623"/>
      <c r="C992" s="623"/>
      <c r="D992" s="623"/>
      <c r="E992" s="623"/>
      <c r="F992" s="623"/>
      <c r="G992" s="624"/>
      <c r="H992" s="623"/>
      <c r="I992" s="625"/>
      <c r="J992" s="623"/>
      <c r="K992" s="623"/>
      <c r="L992" s="623"/>
      <c r="M992" s="623"/>
      <c r="N992" s="623"/>
      <c r="O992" s="626"/>
      <c r="P992" s="627"/>
      <c r="Q992" s="623"/>
      <c r="R992" s="623"/>
      <c r="S992" s="623"/>
      <c r="T992" s="623"/>
      <c r="U992" s="623"/>
      <c r="V992" s="623"/>
      <c r="W992" s="623"/>
      <c r="X992" s="624"/>
      <c r="Y992" s="623"/>
      <c r="Z992" s="625"/>
      <c r="AA992" s="623"/>
      <c r="AB992" s="623"/>
      <c r="AC992" s="623"/>
      <c r="AD992" s="623"/>
      <c r="AE992" s="623"/>
      <c r="AF992" s="626"/>
      <c r="AG992" s="627"/>
      <c r="AH992" s="623"/>
    </row>
    <row r="993">
      <c r="A993" s="623"/>
      <c r="B993" s="623"/>
      <c r="C993" s="623"/>
      <c r="D993" s="623"/>
      <c r="E993" s="623"/>
      <c r="F993" s="623"/>
      <c r="G993" s="624"/>
      <c r="H993" s="623"/>
      <c r="I993" s="625"/>
      <c r="J993" s="623"/>
      <c r="K993" s="623"/>
      <c r="L993" s="623"/>
      <c r="M993" s="623"/>
      <c r="N993" s="623"/>
      <c r="O993" s="626"/>
      <c r="P993" s="627"/>
      <c r="Q993" s="623"/>
      <c r="R993" s="623"/>
      <c r="S993" s="623"/>
      <c r="T993" s="623"/>
      <c r="U993" s="623"/>
      <c r="V993" s="623"/>
      <c r="W993" s="623"/>
      <c r="X993" s="624"/>
      <c r="Y993" s="623"/>
      <c r="Z993" s="625"/>
      <c r="AA993" s="623"/>
      <c r="AB993" s="623"/>
      <c r="AC993" s="623"/>
      <c r="AD993" s="623"/>
      <c r="AE993" s="623"/>
      <c r="AF993" s="626"/>
      <c r="AG993" s="627"/>
      <c r="AH993" s="623"/>
    </row>
    <row r="994">
      <c r="A994" s="623"/>
      <c r="B994" s="623"/>
      <c r="C994" s="623"/>
      <c r="D994" s="623"/>
      <c r="E994" s="623"/>
      <c r="F994" s="623"/>
      <c r="G994" s="624"/>
      <c r="H994" s="623"/>
      <c r="I994" s="625"/>
      <c r="J994" s="623"/>
      <c r="K994" s="623"/>
      <c r="L994" s="623"/>
      <c r="M994" s="623"/>
      <c r="N994" s="623"/>
      <c r="O994" s="626"/>
      <c r="P994" s="627"/>
      <c r="Q994" s="623"/>
      <c r="R994" s="623"/>
      <c r="S994" s="623"/>
      <c r="T994" s="623"/>
      <c r="U994" s="623"/>
      <c r="V994" s="623"/>
      <c r="W994" s="623"/>
      <c r="X994" s="624"/>
      <c r="Y994" s="623"/>
      <c r="Z994" s="625"/>
      <c r="AA994" s="623"/>
      <c r="AB994" s="623"/>
      <c r="AC994" s="623"/>
      <c r="AD994" s="623"/>
      <c r="AE994" s="623"/>
      <c r="AF994" s="626"/>
      <c r="AG994" s="627"/>
      <c r="AH994" s="623"/>
    </row>
  </sheetData>
  <mergeCells count="408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L58:L59"/>
    <mergeCell ref="M58:M59"/>
    <mergeCell ref="N58:N59"/>
    <mergeCell ref="O58:O59"/>
    <mergeCell ref="P58:P59"/>
    <mergeCell ref="E58:E59"/>
    <mergeCell ref="F58:F59"/>
    <mergeCell ref="G58:G59"/>
    <mergeCell ref="H58:H59"/>
    <mergeCell ref="I58:I59"/>
    <mergeCell ref="J58:J59"/>
    <mergeCell ref="K58:K59"/>
    <mergeCell ref="A53:B53"/>
    <mergeCell ref="A54:B54"/>
    <mergeCell ref="A55:B55"/>
    <mergeCell ref="A56:B56"/>
    <mergeCell ref="A58:B59"/>
    <mergeCell ref="C58:C59"/>
    <mergeCell ref="D58:D59"/>
    <mergeCell ref="J67:J68"/>
    <mergeCell ref="K67:K68"/>
    <mergeCell ref="L67:L68"/>
    <mergeCell ref="M67:M68"/>
    <mergeCell ref="N67:N68"/>
    <mergeCell ref="O67:O68"/>
    <mergeCell ref="P67:P68"/>
    <mergeCell ref="C67:C68"/>
    <mergeCell ref="D67:D68"/>
    <mergeCell ref="E67:E68"/>
    <mergeCell ref="F67:F68"/>
    <mergeCell ref="G67:G68"/>
    <mergeCell ref="H67:H68"/>
    <mergeCell ref="I67:I68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51:S51"/>
    <mergeCell ref="R52:S52"/>
    <mergeCell ref="R53:S53"/>
    <mergeCell ref="R54:S54"/>
    <mergeCell ref="R55:S55"/>
    <mergeCell ref="R56:S56"/>
    <mergeCell ref="R58:S59"/>
    <mergeCell ref="AA67:AA68"/>
    <mergeCell ref="AB67:AB68"/>
    <mergeCell ref="AC67:AC68"/>
    <mergeCell ref="AD67:AD68"/>
    <mergeCell ref="AE67:AE68"/>
    <mergeCell ref="AF67:AF68"/>
    <mergeCell ref="AG67:AG68"/>
    <mergeCell ref="T67:T68"/>
    <mergeCell ref="U67:U68"/>
    <mergeCell ref="V67:V68"/>
    <mergeCell ref="W67:W68"/>
    <mergeCell ref="X67:X68"/>
    <mergeCell ref="Y67:Y68"/>
    <mergeCell ref="Z67:Z68"/>
    <mergeCell ref="R60:S60"/>
    <mergeCell ref="R61:S61"/>
    <mergeCell ref="R62:S62"/>
    <mergeCell ref="R63:S63"/>
    <mergeCell ref="R64:S64"/>
    <mergeCell ref="R65:S65"/>
    <mergeCell ref="R67:S68"/>
    <mergeCell ref="R69:S69"/>
    <mergeCell ref="R70:S70"/>
    <mergeCell ref="R71:S71"/>
    <mergeCell ref="R72:S72"/>
    <mergeCell ref="R73:S73"/>
    <mergeCell ref="R74:S74"/>
    <mergeCell ref="R75:S75"/>
    <mergeCell ref="Z77:Z78"/>
    <mergeCell ref="AA77:AA78"/>
    <mergeCell ref="AB77:AB78"/>
    <mergeCell ref="AC77:AC78"/>
    <mergeCell ref="AD77:AD78"/>
    <mergeCell ref="AE77:AE78"/>
    <mergeCell ref="AF77:AF78"/>
    <mergeCell ref="AG77:AG78"/>
    <mergeCell ref="R79:S79"/>
    <mergeCell ref="R80:S80"/>
    <mergeCell ref="R81:S81"/>
    <mergeCell ref="R82:S82"/>
    <mergeCell ref="R83:S83"/>
    <mergeCell ref="R77:S78"/>
    <mergeCell ref="T77:T78"/>
    <mergeCell ref="U77:U78"/>
    <mergeCell ref="V77:V78"/>
    <mergeCell ref="W77:W78"/>
    <mergeCell ref="X77:X78"/>
    <mergeCell ref="Y77:Y78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43:S43"/>
    <mergeCell ref="R44:S44"/>
    <mergeCell ref="R45:S45"/>
    <mergeCell ref="R46:S46"/>
    <mergeCell ref="R47:S47"/>
    <mergeCell ref="R49:S50"/>
    <mergeCell ref="T49:T50"/>
    <mergeCell ref="AA58:AA59"/>
    <mergeCell ref="AB58:AB59"/>
    <mergeCell ref="AC58:AC59"/>
    <mergeCell ref="AD58:AD59"/>
    <mergeCell ref="AE58:AE59"/>
    <mergeCell ref="AF58:AF59"/>
    <mergeCell ref="AG58:AG59"/>
    <mergeCell ref="T58:T59"/>
    <mergeCell ref="U58:U59"/>
    <mergeCell ref="V58:V59"/>
    <mergeCell ref="W58:W59"/>
    <mergeCell ref="X58:X59"/>
    <mergeCell ref="Y58:Y59"/>
    <mergeCell ref="Z58:Z59"/>
    <mergeCell ref="A60:B60"/>
    <mergeCell ref="A61:B61"/>
    <mergeCell ref="A62:B62"/>
    <mergeCell ref="A63:B63"/>
    <mergeCell ref="A64:B64"/>
    <mergeCell ref="A65:B65"/>
    <mergeCell ref="A67:B68"/>
    <mergeCell ref="A69:B69"/>
    <mergeCell ref="A70:B70"/>
    <mergeCell ref="A71:B71"/>
    <mergeCell ref="A72:B72"/>
    <mergeCell ref="A73:B73"/>
    <mergeCell ref="A74:B74"/>
    <mergeCell ref="A75:B75"/>
    <mergeCell ref="I77:I78"/>
    <mergeCell ref="J77:J78"/>
    <mergeCell ref="K77:K78"/>
    <mergeCell ref="L77:L78"/>
    <mergeCell ref="M77:M78"/>
    <mergeCell ref="N77:N78"/>
    <mergeCell ref="O77:O78"/>
    <mergeCell ref="P77:P78"/>
    <mergeCell ref="A79:B79"/>
    <mergeCell ref="A80:B80"/>
    <mergeCell ref="A81:B81"/>
    <mergeCell ref="A82:B82"/>
    <mergeCell ref="A83:B83"/>
    <mergeCell ref="A77:B78"/>
    <mergeCell ref="C77:C78"/>
    <mergeCell ref="D77:D78"/>
    <mergeCell ref="E77:E78"/>
    <mergeCell ref="F77:F78"/>
    <mergeCell ref="G77:G78"/>
    <mergeCell ref="H77:H78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7"/>
    <hyperlink r:id="rId14" ref="R57"/>
    <hyperlink r:id="rId15" ref="A66"/>
    <hyperlink r:id="rId16" ref="R66"/>
    <hyperlink r:id="rId17" ref="A76"/>
    <hyperlink r:id="rId18" ref="R76"/>
  </hyperlinks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88"/>
    <col customWidth="1" min="19" max="19" width="11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05" t="s">
        <v>349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4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605" t="s">
        <v>363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4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53</v>
      </c>
      <c r="B3" s="531"/>
      <c r="C3" s="532">
        <v>5.0</v>
      </c>
      <c r="D3" s="533">
        <v>71.0</v>
      </c>
      <c r="E3" s="533">
        <v>2.0</v>
      </c>
      <c r="F3" s="667">
        <v>69.0</v>
      </c>
      <c r="G3" s="668">
        <v>0.02122685185185185</v>
      </c>
      <c r="H3" s="654">
        <f t="shared" ref="H3:H6" si="1">D3-F3</f>
        <v>2</v>
      </c>
      <c r="I3" s="536">
        <f t="shared" ref="I3:I6" si="2">H3/(HOUR(G3)*60+(MINUTE(G3)+((SECOND(G3)/60))))</f>
        <v>0.06543075245</v>
      </c>
      <c r="J3" s="533">
        <v>3.0</v>
      </c>
      <c r="K3" s="533">
        <v>7.0</v>
      </c>
      <c r="L3" s="533"/>
      <c r="M3" s="533"/>
      <c r="N3" s="533">
        <v>1.0</v>
      </c>
      <c r="O3" s="537"/>
      <c r="P3" s="538"/>
      <c r="Q3" s="527"/>
      <c r="R3" s="530" t="s">
        <v>53</v>
      </c>
      <c r="S3" s="531"/>
      <c r="T3" s="532">
        <v>1.0</v>
      </c>
      <c r="U3" s="533">
        <v>70.0</v>
      </c>
      <c r="V3" s="533">
        <v>1.0</v>
      </c>
      <c r="W3" s="667">
        <v>90.0</v>
      </c>
      <c r="X3" s="668">
        <v>0.01765046296296296</v>
      </c>
      <c r="Y3" s="654">
        <f t="shared" ref="Y3:Y6" si="3">U3-W3</f>
        <v>-20</v>
      </c>
      <c r="Z3" s="536">
        <f t="shared" ref="Z3:Z6" si="4">Y3/(HOUR(X3)*60+(MINUTE(X3)+((SECOND(X3)/60))))</f>
        <v>-0.7868852459</v>
      </c>
      <c r="AA3" s="533">
        <v>1.0</v>
      </c>
      <c r="AB3" s="533">
        <v>6.0</v>
      </c>
      <c r="AC3" s="533"/>
      <c r="AD3" s="533"/>
      <c r="AE3" s="533"/>
      <c r="AF3" s="537"/>
      <c r="AG3" s="538"/>
      <c r="AH3" s="527"/>
    </row>
    <row r="4">
      <c r="A4" s="539" t="s">
        <v>54</v>
      </c>
      <c r="B4" s="540"/>
      <c r="C4" s="541"/>
      <c r="D4" s="542">
        <v>110.0</v>
      </c>
      <c r="E4" s="542"/>
      <c r="F4" s="664">
        <v>108.0</v>
      </c>
      <c r="G4" s="641">
        <v>0.02122685185185185</v>
      </c>
      <c r="H4" s="655">
        <f t="shared" si="1"/>
        <v>2</v>
      </c>
      <c r="I4" s="545">
        <f t="shared" si="2"/>
        <v>0.06543075245</v>
      </c>
      <c r="J4" s="542">
        <v>6.0</v>
      </c>
      <c r="K4" s="542">
        <v>21.0</v>
      </c>
      <c r="L4" s="542">
        <v>1.0</v>
      </c>
      <c r="M4" s="546"/>
      <c r="N4" s="542">
        <v>3.0</v>
      </c>
      <c r="O4" s="547"/>
      <c r="P4" s="548"/>
      <c r="Q4" s="527"/>
      <c r="R4" s="539" t="s">
        <v>54</v>
      </c>
      <c r="S4" s="540"/>
      <c r="T4" s="560">
        <v>2.0</v>
      </c>
      <c r="U4" s="542">
        <v>73.0</v>
      </c>
      <c r="V4" s="546"/>
      <c r="W4" s="664">
        <v>89.0</v>
      </c>
      <c r="X4" s="641">
        <v>0.01765046296296296</v>
      </c>
      <c r="Y4" s="655">
        <f t="shared" si="3"/>
        <v>-16</v>
      </c>
      <c r="Z4" s="545">
        <f t="shared" si="4"/>
        <v>-0.6295081967</v>
      </c>
      <c r="AA4" s="542">
        <v>6.0</v>
      </c>
      <c r="AB4" s="542">
        <v>6.0</v>
      </c>
      <c r="AC4" s="542">
        <v>2.0</v>
      </c>
      <c r="AD4" s="542"/>
      <c r="AE4" s="542"/>
      <c r="AF4" s="547"/>
      <c r="AG4" s="548"/>
      <c r="AH4" s="527"/>
    </row>
    <row r="5">
      <c r="A5" s="550" t="s">
        <v>55</v>
      </c>
      <c r="B5" s="540"/>
      <c r="C5" s="551"/>
      <c r="D5" s="552">
        <v>113.0</v>
      </c>
      <c r="E5" s="552"/>
      <c r="F5" s="669">
        <v>119.0</v>
      </c>
      <c r="G5" s="634">
        <v>0.02122685185185185</v>
      </c>
      <c r="H5" s="656">
        <f t="shared" si="1"/>
        <v>-6</v>
      </c>
      <c r="I5" s="554">
        <f t="shared" si="2"/>
        <v>-0.1962922574</v>
      </c>
      <c r="J5" s="552">
        <v>1.0</v>
      </c>
      <c r="K5" s="552">
        <v>17.0</v>
      </c>
      <c r="L5" s="552">
        <v>3.0</v>
      </c>
      <c r="M5" s="558"/>
      <c r="N5" s="552">
        <v>2.0</v>
      </c>
      <c r="O5" s="555"/>
      <c r="P5" s="556"/>
      <c r="Q5" s="527"/>
      <c r="R5" s="550" t="s">
        <v>55</v>
      </c>
      <c r="S5" s="540"/>
      <c r="T5" s="557">
        <v>1.0</v>
      </c>
      <c r="U5" s="552">
        <v>86.0</v>
      </c>
      <c r="V5" s="558"/>
      <c r="W5" s="669">
        <v>98.0</v>
      </c>
      <c r="X5" s="634">
        <v>0.01765046296296296</v>
      </c>
      <c r="Y5" s="656">
        <f t="shared" si="3"/>
        <v>-12</v>
      </c>
      <c r="Z5" s="554">
        <f t="shared" si="4"/>
        <v>-0.4721311475</v>
      </c>
      <c r="AA5" s="552">
        <v>3.0</v>
      </c>
      <c r="AB5" s="552">
        <v>8.0</v>
      </c>
      <c r="AC5" s="552">
        <v>3.0</v>
      </c>
      <c r="AD5" s="552"/>
      <c r="AE5" s="552">
        <v>2.0</v>
      </c>
      <c r="AF5" s="555"/>
      <c r="AG5" s="556"/>
      <c r="AH5" s="527"/>
    </row>
    <row r="6">
      <c r="A6" s="559" t="s">
        <v>56</v>
      </c>
      <c r="B6" s="518"/>
      <c r="C6" s="549"/>
      <c r="D6" s="542">
        <v>105.0</v>
      </c>
      <c r="E6" s="546"/>
      <c r="F6" s="664">
        <v>113.0</v>
      </c>
      <c r="G6" s="641">
        <v>0.02122685185185185</v>
      </c>
      <c r="H6" s="655">
        <f t="shared" si="1"/>
        <v>-8</v>
      </c>
      <c r="I6" s="545">
        <f t="shared" si="2"/>
        <v>-0.2617230098</v>
      </c>
      <c r="J6" s="542">
        <v>4.0</v>
      </c>
      <c r="K6" s="542">
        <v>11.0</v>
      </c>
      <c r="L6" s="542">
        <v>2.0</v>
      </c>
      <c r="M6" s="546"/>
      <c r="N6" s="546"/>
      <c r="O6" s="547"/>
      <c r="P6" s="548"/>
      <c r="Q6" s="527"/>
      <c r="R6" s="559" t="s">
        <v>56</v>
      </c>
      <c r="S6" s="518"/>
      <c r="T6" s="560"/>
      <c r="U6" s="542">
        <v>69.0</v>
      </c>
      <c r="V6" s="542"/>
      <c r="W6" s="664">
        <v>75.0</v>
      </c>
      <c r="X6" s="641">
        <v>0.01765046296296296</v>
      </c>
      <c r="Y6" s="655">
        <f t="shared" si="3"/>
        <v>-6</v>
      </c>
      <c r="Z6" s="545">
        <f t="shared" si="4"/>
        <v>-0.2360655738</v>
      </c>
      <c r="AA6" s="542">
        <v>6.0</v>
      </c>
      <c r="AB6" s="542">
        <v>6.0</v>
      </c>
      <c r="AC6" s="542">
        <v>1.0</v>
      </c>
      <c r="AD6" s="546"/>
      <c r="AE6" s="542">
        <v>2.0</v>
      </c>
      <c r="AF6" s="547"/>
      <c r="AG6" s="548"/>
      <c r="AH6" s="527"/>
    </row>
    <row r="7">
      <c r="A7" s="561" t="s">
        <v>57</v>
      </c>
      <c r="B7" s="461"/>
      <c r="C7" s="562"/>
      <c r="D7" s="563"/>
      <c r="E7" s="563"/>
      <c r="F7" s="672"/>
      <c r="G7" s="647"/>
      <c r="H7" s="657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57</v>
      </c>
      <c r="S7" s="461"/>
      <c r="T7" s="562"/>
      <c r="U7" s="566"/>
      <c r="V7" s="566"/>
      <c r="W7" s="674"/>
      <c r="X7" s="647"/>
      <c r="Y7" s="657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114</v>
      </c>
      <c r="B8" s="570"/>
      <c r="C8" s="571"/>
      <c r="D8" s="572"/>
      <c r="E8" s="572"/>
      <c r="F8" s="572"/>
      <c r="G8" s="573"/>
      <c r="H8" s="572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114</v>
      </c>
      <c r="S8" s="570"/>
      <c r="T8" s="571"/>
      <c r="U8" s="572"/>
      <c r="V8" s="572"/>
      <c r="W8" s="572"/>
      <c r="X8" s="573"/>
      <c r="Y8" s="572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413" t="s">
        <v>364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24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413" t="s">
        <v>365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24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28"/>
      <c r="B10" s="518"/>
      <c r="C10" s="529"/>
      <c r="D10" s="461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526"/>
      <c r="R10" s="528"/>
      <c r="S10" s="518"/>
      <c r="T10" s="529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53</v>
      </c>
      <c r="B11" s="531"/>
      <c r="C11" s="532">
        <v>3.0</v>
      </c>
      <c r="D11" s="533">
        <v>53.0</v>
      </c>
      <c r="E11" s="533"/>
      <c r="F11" s="533">
        <v>62.0</v>
      </c>
      <c r="G11" s="534">
        <v>0.01587962962962963</v>
      </c>
      <c r="H11" s="654">
        <f t="shared" ref="H11:H14" si="5">D11-F11</f>
        <v>-9</v>
      </c>
      <c r="I11" s="536">
        <f t="shared" ref="I11:I14" si="6">H11/(HOUR(G11)*60+(MINUTE(G11)+((SECOND(G11)/60))))</f>
        <v>-0.3935860058</v>
      </c>
      <c r="J11" s="533">
        <v>3.0</v>
      </c>
      <c r="K11" s="533">
        <v>4.0</v>
      </c>
      <c r="L11" s="533">
        <v>1.0</v>
      </c>
      <c r="M11" s="581"/>
      <c r="N11" s="533">
        <v>2.0</v>
      </c>
      <c r="O11" s="537"/>
      <c r="P11" s="538"/>
      <c r="Q11" s="527"/>
      <c r="R11" s="530" t="s">
        <v>53</v>
      </c>
      <c r="S11" s="531"/>
      <c r="T11" s="532">
        <v>2.0</v>
      </c>
      <c r="U11" s="533">
        <v>92.0</v>
      </c>
      <c r="V11" s="581"/>
      <c r="W11" s="533">
        <v>114.0</v>
      </c>
      <c r="X11" s="534">
        <v>0.023113425925925926</v>
      </c>
      <c r="Y11" s="654">
        <f t="shared" ref="Y11:Y14" si="7">U11-W11</f>
        <v>-22</v>
      </c>
      <c r="Z11" s="536">
        <f t="shared" ref="Z11:Z14" si="8">Y11/(HOUR(X11)*60+(MINUTE(X11)+((SECOND(X11)/60))))</f>
        <v>-0.6609914872</v>
      </c>
      <c r="AA11" s="533">
        <v>2.0</v>
      </c>
      <c r="AB11" s="533">
        <v>11.0</v>
      </c>
      <c r="AC11" s="533">
        <v>1.0</v>
      </c>
      <c r="AD11" s="581"/>
      <c r="AE11" s="533"/>
      <c r="AF11" s="537"/>
      <c r="AG11" s="538"/>
      <c r="AH11" s="527"/>
    </row>
    <row r="12">
      <c r="A12" s="539" t="s">
        <v>54</v>
      </c>
      <c r="B12" s="540"/>
      <c r="C12" s="560"/>
      <c r="D12" s="542">
        <v>79.0</v>
      </c>
      <c r="E12" s="542"/>
      <c r="F12" s="542">
        <v>95.0</v>
      </c>
      <c r="G12" s="543">
        <v>0.01587962962962963</v>
      </c>
      <c r="H12" s="655">
        <f t="shared" si="5"/>
        <v>-16</v>
      </c>
      <c r="I12" s="545">
        <f t="shared" si="6"/>
        <v>-0.6997084548</v>
      </c>
      <c r="J12" s="542">
        <v>3.0</v>
      </c>
      <c r="K12" s="542">
        <v>12.0</v>
      </c>
      <c r="L12" s="542">
        <v>3.0</v>
      </c>
      <c r="M12" s="542">
        <v>1.0</v>
      </c>
      <c r="N12" s="542">
        <v>1.0</v>
      </c>
      <c r="O12" s="542">
        <v>1.0</v>
      </c>
      <c r="P12" s="548"/>
      <c r="Q12" s="527"/>
      <c r="R12" s="539" t="s">
        <v>54</v>
      </c>
      <c r="S12" s="540"/>
      <c r="T12" s="560">
        <v>1.0</v>
      </c>
      <c r="U12" s="542">
        <v>83.0</v>
      </c>
      <c r="V12" s="542"/>
      <c r="W12" s="542">
        <v>109.0</v>
      </c>
      <c r="X12" s="543">
        <v>0.023113425925925926</v>
      </c>
      <c r="Y12" s="655">
        <f t="shared" si="7"/>
        <v>-26</v>
      </c>
      <c r="Z12" s="545">
        <f t="shared" si="8"/>
        <v>-0.7811717576</v>
      </c>
      <c r="AA12" s="542">
        <v>4.0</v>
      </c>
      <c r="AB12" s="542">
        <v>7.0</v>
      </c>
      <c r="AC12" s="542"/>
      <c r="AD12" s="546"/>
      <c r="AE12" s="542"/>
      <c r="AF12" s="547"/>
      <c r="AG12" s="548"/>
      <c r="AH12" s="527"/>
    </row>
    <row r="13">
      <c r="A13" s="550" t="s">
        <v>55</v>
      </c>
      <c r="B13" s="540"/>
      <c r="C13" s="596"/>
      <c r="D13" s="552">
        <v>65.0</v>
      </c>
      <c r="E13" s="558"/>
      <c r="F13" s="552">
        <v>96.0</v>
      </c>
      <c r="G13" s="553">
        <v>0.01587962962962963</v>
      </c>
      <c r="H13" s="656">
        <f t="shared" si="5"/>
        <v>-31</v>
      </c>
      <c r="I13" s="554">
        <f t="shared" si="6"/>
        <v>-1.355685131</v>
      </c>
      <c r="J13" s="552">
        <v>1.0</v>
      </c>
      <c r="K13" s="552">
        <v>8.0</v>
      </c>
      <c r="L13" s="552"/>
      <c r="M13" s="558"/>
      <c r="N13" s="552"/>
      <c r="O13" s="555"/>
      <c r="P13" s="556"/>
      <c r="Q13" s="527"/>
      <c r="R13" s="550" t="s">
        <v>55</v>
      </c>
      <c r="S13" s="540"/>
      <c r="T13" s="557"/>
      <c r="U13" s="552">
        <v>93.0</v>
      </c>
      <c r="V13" s="558"/>
      <c r="W13" s="552">
        <v>124.0</v>
      </c>
      <c r="X13" s="553">
        <v>0.023113425925925926</v>
      </c>
      <c r="Y13" s="656">
        <f t="shared" si="7"/>
        <v>-31</v>
      </c>
      <c r="Z13" s="554">
        <f t="shared" si="8"/>
        <v>-0.9313970956</v>
      </c>
      <c r="AA13" s="552">
        <v>4.0</v>
      </c>
      <c r="AB13" s="552">
        <v>11.0</v>
      </c>
      <c r="AC13" s="552">
        <v>3.0</v>
      </c>
      <c r="AD13" s="558"/>
      <c r="AE13" s="552">
        <v>2.0</v>
      </c>
      <c r="AF13" s="555"/>
      <c r="AG13" s="556"/>
      <c r="AH13" s="527"/>
    </row>
    <row r="14">
      <c r="A14" s="559" t="s">
        <v>56</v>
      </c>
      <c r="B14" s="518"/>
      <c r="C14" s="560"/>
      <c r="D14" s="542">
        <v>75.0</v>
      </c>
      <c r="E14" s="542"/>
      <c r="F14" s="542">
        <v>100.0</v>
      </c>
      <c r="G14" s="543">
        <v>0.01587962962962963</v>
      </c>
      <c r="H14" s="655">
        <f t="shared" si="5"/>
        <v>-25</v>
      </c>
      <c r="I14" s="545">
        <f t="shared" si="6"/>
        <v>-1.093294461</v>
      </c>
      <c r="J14" s="542">
        <v>1.0</v>
      </c>
      <c r="K14" s="542">
        <v>7.0</v>
      </c>
      <c r="L14" s="542">
        <v>2.0</v>
      </c>
      <c r="M14" s="542">
        <v>1.0</v>
      </c>
      <c r="N14" s="542">
        <v>1.0</v>
      </c>
      <c r="O14" s="547"/>
      <c r="P14" s="584"/>
      <c r="Q14" s="527"/>
      <c r="R14" s="559" t="s">
        <v>56</v>
      </c>
      <c r="S14" s="518"/>
      <c r="T14" s="560">
        <v>1.0</v>
      </c>
      <c r="U14" s="542">
        <v>95.0</v>
      </c>
      <c r="V14" s="542">
        <v>1.0</v>
      </c>
      <c r="W14" s="542">
        <v>127.0</v>
      </c>
      <c r="X14" s="543">
        <v>0.023113425925925926</v>
      </c>
      <c r="Y14" s="655">
        <f t="shared" si="7"/>
        <v>-32</v>
      </c>
      <c r="Z14" s="545">
        <f t="shared" si="8"/>
        <v>-0.9614421632</v>
      </c>
      <c r="AA14" s="542">
        <v>2.0</v>
      </c>
      <c r="AB14" s="542">
        <v>13.0</v>
      </c>
      <c r="AC14" s="542">
        <v>4.0</v>
      </c>
      <c r="AD14" s="546"/>
      <c r="AE14" s="542">
        <v>1.0</v>
      </c>
      <c r="AF14" s="547"/>
      <c r="AG14" s="584"/>
      <c r="AH14" s="527"/>
    </row>
    <row r="15">
      <c r="A15" s="561" t="s">
        <v>57</v>
      </c>
      <c r="B15" s="461"/>
      <c r="C15" s="562"/>
      <c r="D15" s="566"/>
      <c r="E15" s="566"/>
      <c r="F15" s="566"/>
      <c r="G15" s="564"/>
      <c r="H15" s="657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57</v>
      </c>
      <c r="S15" s="461"/>
      <c r="T15" s="562"/>
      <c r="U15" s="566"/>
      <c r="V15" s="566"/>
      <c r="W15" s="566"/>
      <c r="X15" s="564"/>
      <c r="Y15" s="657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701" t="s">
        <v>126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701" t="s">
        <v>126</v>
      </c>
      <c r="S16" s="586"/>
      <c r="T16" s="587"/>
      <c r="U16" s="587"/>
      <c r="V16" s="586"/>
      <c r="W16" s="586"/>
      <c r="X16" s="588"/>
      <c r="Y16" s="586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595" t="s">
        <v>366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595" t="s">
        <v>367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24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53</v>
      </c>
      <c r="B19" s="531"/>
      <c r="C19" s="532">
        <v>4.0</v>
      </c>
      <c r="D19" s="533">
        <v>55.0</v>
      </c>
      <c r="E19" s="533"/>
      <c r="F19" s="533">
        <v>74.0</v>
      </c>
      <c r="G19" s="534">
        <v>0.01738425925925926</v>
      </c>
      <c r="H19" s="654">
        <f t="shared" ref="H19:H22" si="9">D19-F19</f>
        <v>-19</v>
      </c>
      <c r="I19" s="536">
        <f t="shared" ref="I19:I22" si="10">H19/(HOUR(G19)*60+(MINUTE(G19)+((SECOND(G19)/60))))</f>
        <v>-0.758988016</v>
      </c>
      <c r="J19" s="533"/>
      <c r="K19" s="533">
        <v>5.0</v>
      </c>
      <c r="L19" s="581"/>
      <c r="M19" s="581"/>
      <c r="N19" s="533">
        <v>1.0</v>
      </c>
      <c r="O19" s="537"/>
      <c r="P19" s="538"/>
      <c r="Q19" s="527"/>
      <c r="R19" s="530" t="s">
        <v>53</v>
      </c>
      <c r="S19" s="531"/>
      <c r="T19" s="532">
        <v>5.0</v>
      </c>
      <c r="U19" s="533">
        <v>51.0</v>
      </c>
      <c r="V19" s="533"/>
      <c r="W19" s="533">
        <v>61.0</v>
      </c>
      <c r="X19" s="534">
        <v>0.017326388888888888</v>
      </c>
      <c r="Y19" s="654">
        <f t="shared" ref="Y19:Y23" si="11">U19-W19</f>
        <v>-10</v>
      </c>
      <c r="Z19" s="536">
        <f t="shared" ref="Z19:Z22" si="12">Y19/(HOUR(X19)*60+(MINUTE(X19)+((SECOND(X19)/60))))</f>
        <v>-0.4008016032</v>
      </c>
      <c r="AA19" s="533">
        <v>2.0</v>
      </c>
      <c r="AB19" s="533">
        <v>6.0</v>
      </c>
      <c r="AC19" s="533">
        <v>1.0</v>
      </c>
      <c r="AD19" s="533"/>
      <c r="AE19" s="533">
        <v>2.0</v>
      </c>
      <c r="AF19" s="537"/>
      <c r="AG19" s="538"/>
      <c r="AH19" s="527"/>
    </row>
    <row r="20">
      <c r="A20" s="539" t="s">
        <v>54</v>
      </c>
      <c r="B20" s="540"/>
      <c r="C20" s="549"/>
      <c r="D20" s="542">
        <v>98.0</v>
      </c>
      <c r="E20" s="542"/>
      <c r="F20" s="542">
        <v>92.0</v>
      </c>
      <c r="G20" s="543">
        <v>0.01738425925925926</v>
      </c>
      <c r="H20" s="655">
        <f t="shared" si="9"/>
        <v>6</v>
      </c>
      <c r="I20" s="545">
        <f t="shared" si="10"/>
        <v>0.2396804261</v>
      </c>
      <c r="J20" s="542">
        <v>6.0</v>
      </c>
      <c r="K20" s="542">
        <v>15.0</v>
      </c>
      <c r="L20" s="542">
        <v>3.0</v>
      </c>
      <c r="M20" s="542">
        <v>3.0</v>
      </c>
      <c r="N20" s="542">
        <v>2.0</v>
      </c>
      <c r="O20" s="600">
        <v>1.0</v>
      </c>
      <c r="P20" s="548"/>
      <c r="Q20" s="527"/>
      <c r="R20" s="539" t="s">
        <v>54</v>
      </c>
      <c r="S20" s="540"/>
      <c r="T20" s="549"/>
      <c r="U20" s="542">
        <v>75.0</v>
      </c>
      <c r="V20" s="546"/>
      <c r="W20" s="542">
        <v>82.0</v>
      </c>
      <c r="X20" s="543">
        <v>0.017326388888888888</v>
      </c>
      <c r="Y20" s="655">
        <f t="shared" si="11"/>
        <v>-7</v>
      </c>
      <c r="Z20" s="545">
        <f t="shared" si="12"/>
        <v>-0.2805611222</v>
      </c>
      <c r="AA20" s="542">
        <v>4.0</v>
      </c>
      <c r="AB20" s="542">
        <v>5.0</v>
      </c>
      <c r="AC20" s="542">
        <v>1.0</v>
      </c>
      <c r="AD20" s="546"/>
      <c r="AE20" s="542"/>
      <c r="AF20" s="547"/>
      <c r="AG20" s="548"/>
      <c r="AH20" s="527"/>
    </row>
    <row r="21">
      <c r="A21" s="550" t="s">
        <v>55</v>
      </c>
      <c r="B21" s="540"/>
      <c r="C21" s="557"/>
      <c r="D21" s="552">
        <v>84.0</v>
      </c>
      <c r="E21" s="552">
        <v>1.0</v>
      </c>
      <c r="F21" s="552">
        <v>95.0</v>
      </c>
      <c r="G21" s="553">
        <v>0.01738425925925926</v>
      </c>
      <c r="H21" s="656">
        <f t="shared" si="9"/>
        <v>-11</v>
      </c>
      <c r="I21" s="554">
        <f t="shared" si="10"/>
        <v>-0.4394141145</v>
      </c>
      <c r="J21" s="552">
        <v>3.0</v>
      </c>
      <c r="K21" s="552">
        <v>14.0</v>
      </c>
      <c r="L21" s="552">
        <v>1.0</v>
      </c>
      <c r="M21" s="552"/>
      <c r="N21" s="552">
        <v>3.0</v>
      </c>
      <c r="O21" s="555"/>
      <c r="P21" s="556"/>
      <c r="Q21" s="527"/>
      <c r="R21" s="550" t="s">
        <v>55</v>
      </c>
      <c r="S21" s="540"/>
      <c r="T21" s="557"/>
      <c r="U21" s="552">
        <v>73.0</v>
      </c>
      <c r="V21" s="552"/>
      <c r="W21" s="552">
        <v>86.0</v>
      </c>
      <c r="X21" s="553">
        <v>0.017326388888888888</v>
      </c>
      <c r="Y21" s="656">
        <f t="shared" si="11"/>
        <v>-13</v>
      </c>
      <c r="Z21" s="554">
        <f t="shared" si="12"/>
        <v>-0.5210420842</v>
      </c>
      <c r="AA21" s="552">
        <v>1.0</v>
      </c>
      <c r="AB21" s="552">
        <v>9.0</v>
      </c>
      <c r="AC21" s="552"/>
      <c r="AD21" s="552"/>
      <c r="AE21" s="552"/>
      <c r="AF21" s="555"/>
      <c r="AG21" s="556"/>
      <c r="AH21" s="527"/>
    </row>
    <row r="22">
      <c r="A22" s="559" t="s">
        <v>56</v>
      </c>
      <c r="B22" s="518"/>
      <c r="C22" s="560">
        <v>1.0</v>
      </c>
      <c r="D22" s="542">
        <v>79.0</v>
      </c>
      <c r="E22" s="546"/>
      <c r="F22" s="542">
        <v>99.0</v>
      </c>
      <c r="G22" s="543">
        <v>0.01738425925925926</v>
      </c>
      <c r="H22" s="655">
        <f t="shared" si="9"/>
        <v>-20</v>
      </c>
      <c r="I22" s="545">
        <f t="shared" si="10"/>
        <v>-0.7989347537</v>
      </c>
      <c r="J22" s="542">
        <v>4.0</v>
      </c>
      <c r="K22" s="542">
        <v>10.0</v>
      </c>
      <c r="L22" s="542">
        <v>3.0</v>
      </c>
      <c r="M22" s="542"/>
      <c r="N22" s="542"/>
      <c r="O22" s="547"/>
      <c r="P22" s="548"/>
      <c r="Q22" s="527"/>
      <c r="R22" s="559" t="s">
        <v>56</v>
      </c>
      <c r="S22" s="518"/>
      <c r="T22" s="549"/>
      <c r="U22" s="542">
        <v>95.0</v>
      </c>
      <c r="V22" s="546"/>
      <c r="W22" s="542">
        <v>83.0</v>
      </c>
      <c r="X22" s="543">
        <v>0.017326388888888888</v>
      </c>
      <c r="Y22" s="655">
        <f t="shared" si="11"/>
        <v>12</v>
      </c>
      <c r="Z22" s="545">
        <f t="shared" si="12"/>
        <v>0.4809619238</v>
      </c>
      <c r="AA22" s="542">
        <v>3.0</v>
      </c>
      <c r="AB22" s="542">
        <v>21.0</v>
      </c>
      <c r="AC22" s="542">
        <v>4.0</v>
      </c>
      <c r="AD22" s="546"/>
      <c r="AE22" s="542">
        <v>3.0</v>
      </c>
      <c r="AF22" s="547"/>
      <c r="AG22" s="548"/>
      <c r="AH22" s="527"/>
    </row>
    <row r="23">
      <c r="A23" s="561" t="s">
        <v>57</v>
      </c>
      <c r="B23" s="461"/>
      <c r="C23" s="562"/>
      <c r="D23" s="566"/>
      <c r="E23" s="566"/>
      <c r="F23" s="566"/>
      <c r="G23" s="564"/>
      <c r="H23" s="657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57</v>
      </c>
      <c r="S23" s="461"/>
      <c r="T23" s="562"/>
      <c r="U23" s="566"/>
      <c r="V23" s="566"/>
      <c r="W23" s="566"/>
      <c r="X23" s="564"/>
      <c r="Y23" s="657">
        <f t="shared" si="11"/>
        <v>0</v>
      </c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702" t="s">
        <v>128</v>
      </c>
      <c r="B24" s="587"/>
      <c r="C24" s="594"/>
      <c r="D24" s="586"/>
      <c r="E24" s="586"/>
      <c r="F24" s="586"/>
      <c r="G24" s="588"/>
      <c r="H24" s="586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128</v>
      </c>
      <c r="S24" s="586"/>
      <c r="T24" s="594"/>
      <c r="U24" s="586"/>
      <c r="V24" s="586"/>
      <c r="W24" s="586"/>
      <c r="X24" s="588"/>
      <c r="Y24" s="586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603" t="s">
        <v>368</v>
      </c>
      <c r="B25" s="518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24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603" t="s">
        <v>369</v>
      </c>
      <c r="S25" s="518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24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53</v>
      </c>
      <c r="B27" s="531"/>
      <c r="C27" s="532">
        <v>1.0</v>
      </c>
      <c r="D27" s="533">
        <v>51.0</v>
      </c>
      <c r="E27" s="533">
        <v>1.0</v>
      </c>
      <c r="F27" s="533">
        <v>63.0</v>
      </c>
      <c r="G27" s="534">
        <v>0.010810185185185185</v>
      </c>
      <c r="H27" s="654">
        <f t="shared" ref="H27:H30" si="13">D27-F27</f>
        <v>-12</v>
      </c>
      <c r="I27" s="536">
        <f t="shared" ref="I27:I30" si="14">H27/(HOUR(G27)*60+(MINUTE(G27)+((SECOND(G27)/60))))</f>
        <v>-0.7708779443</v>
      </c>
      <c r="J27" s="533"/>
      <c r="K27" s="533">
        <v>6.0</v>
      </c>
      <c r="L27" s="533">
        <v>3.0</v>
      </c>
      <c r="M27" s="533">
        <v>2.0</v>
      </c>
      <c r="N27" s="533">
        <v>1.0</v>
      </c>
      <c r="O27" s="537"/>
      <c r="P27" s="538"/>
      <c r="Q27" s="527"/>
      <c r="R27" s="530" t="s">
        <v>53</v>
      </c>
      <c r="S27" s="531"/>
      <c r="T27" s="532">
        <v>3.0</v>
      </c>
      <c r="U27" s="533">
        <v>27.0</v>
      </c>
      <c r="V27" s="533"/>
      <c r="W27" s="533">
        <v>32.0</v>
      </c>
      <c r="X27" s="534">
        <v>0.006944444444444444</v>
      </c>
      <c r="Y27" s="654">
        <f t="shared" ref="Y27:Y30" si="15">U27-W27</f>
        <v>-5</v>
      </c>
      <c r="Z27" s="536">
        <f t="shared" ref="Z27:Z30" si="16">Y27/(HOUR(X27)*60+(MINUTE(X27)+((SECOND(X27)/60))))</f>
        <v>-0.5</v>
      </c>
      <c r="AA27" s="533">
        <v>1.0</v>
      </c>
      <c r="AB27" s="533">
        <v>6.0</v>
      </c>
      <c r="AC27" s="533"/>
      <c r="AD27" s="581"/>
      <c r="AE27" s="533"/>
      <c r="AF27" s="537"/>
      <c r="AG27" s="538"/>
      <c r="AH27" s="527"/>
    </row>
    <row r="28">
      <c r="A28" s="539" t="s">
        <v>54</v>
      </c>
      <c r="B28" s="540"/>
      <c r="C28" s="549"/>
      <c r="D28" s="542">
        <v>60.0</v>
      </c>
      <c r="E28" s="546"/>
      <c r="F28" s="542">
        <v>54.0</v>
      </c>
      <c r="G28" s="543">
        <v>0.010810185185185185</v>
      </c>
      <c r="H28" s="655">
        <f t="shared" si="13"/>
        <v>6</v>
      </c>
      <c r="I28" s="545">
        <f t="shared" si="14"/>
        <v>0.3854389722</v>
      </c>
      <c r="J28" s="542"/>
      <c r="K28" s="542">
        <v>6.0</v>
      </c>
      <c r="L28" s="542">
        <v>2.0</v>
      </c>
      <c r="M28" s="546"/>
      <c r="N28" s="542">
        <v>2.0</v>
      </c>
      <c r="O28" s="547"/>
      <c r="P28" s="548"/>
      <c r="Q28" s="527"/>
      <c r="R28" s="539" t="s">
        <v>54</v>
      </c>
      <c r="S28" s="540"/>
      <c r="T28" s="560">
        <v>1.0</v>
      </c>
      <c r="U28" s="542">
        <v>40.0</v>
      </c>
      <c r="V28" s="546"/>
      <c r="W28" s="542">
        <v>34.0</v>
      </c>
      <c r="X28" s="543">
        <v>0.006944444444444444</v>
      </c>
      <c r="Y28" s="655">
        <f t="shared" si="15"/>
        <v>6</v>
      </c>
      <c r="Z28" s="545">
        <f t="shared" si="16"/>
        <v>0.6</v>
      </c>
      <c r="AA28" s="542">
        <v>4.0</v>
      </c>
      <c r="AB28" s="542">
        <v>8.0</v>
      </c>
      <c r="AC28" s="542">
        <v>2.0</v>
      </c>
      <c r="AD28" s="542"/>
      <c r="AE28" s="542">
        <v>1.0</v>
      </c>
      <c r="AF28" s="547"/>
      <c r="AG28" s="548"/>
      <c r="AH28" s="527"/>
    </row>
    <row r="29">
      <c r="A29" s="550" t="s">
        <v>55</v>
      </c>
      <c r="B29" s="540"/>
      <c r="C29" s="557">
        <v>1.0</v>
      </c>
      <c r="D29" s="552">
        <v>54.0</v>
      </c>
      <c r="E29" s="552"/>
      <c r="F29" s="552">
        <v>64.0</v>
      </c>
      <c r="G29" s="553">
        <v>0.010810185185185185</v>
      </c>
      <c r="H29" s="656">
        <f t="shared" si="13"/>
        <v>-10</v>
      </c>
      <c r="I29" s="554">
        <f t="shared" si="14"/>
        <v>-0.6423982869</v>
      </c>
      <c r="J29" s="552">
        <v>2.0</v>
      </c>
      <c r="K29" s="552">
        <v>8.0</v>
      </c>
      <c r="L29" s="552">
        <v>4.0</v>
      </c>
      <c r="M29" s="552">
        <v>1.0</v>
      </c>
      <c r="N29" s="552">
        <v>1.0</v>
      </c>
      <c r="O29" s="555"/>
      <c r="P29" s="556"/>
      <c r="Q29" s="527"/>
      <c r="R29" s="550" t="s">
        <v>55</v>
      </c>
      <c r="S29" s="540"/>
      <c r="T29" s="557"/>
      <c r="U29" s="552">
        <v>29.0</v>
      </c>
      <c r="V29" s="552"/>
      <c r="W29" s="552">
        <v>40.0</v>
      </c>
      <c r="X29" s="553">
        <v>0.006944444444444444</v>
      </c>
      <c r="Y29" s="656">
        <f t="shared" si="15"/>
        <v>-11</v>
      </c>
      <c r="Z29" s="554">
        <f t="shared" si="16"/>
        <v>-1.1</v>
      </c>
      <c r="AA29" s="552"/>
      <c r="AB29" s="552">
        <v>4.0</v>
      </c>
      <c r="AC29" s="552"/>
      <c r="AD29" s="552"/>
      <c r="AE29" s="552"/>
      <c r="AF29" s="555"/>
      <c r="AG29" s="556"/>
      <c r="AH29" s="527"/>
    </row>
    <row r="30">
      <c r="A30" s="559" t="s">
        <v>56</v>
      </c>
      <c r="B30" s="518"/>
      <c r="C30" s="549"/>
      <c r="D30" s="542">
        <v>41.0</v>
      </c>
      <c r="E30" s="542"/>
      <c r="F30" s="542">
        <v>58.0</v>
      </c>
      <c r="G30" s="543">
        <v>0.010810185185185185</v>
      </c>
      <c r="H30" s="655">
        <f t="shared" si="13"/>
        <v>-17</v>
      </c>
      <c r="I30" s="545">
        <f t="shared" si="14"/>
        <v>-1.092077088</v>
      </c>
      <c r="J30" s="542"/>
      <c r="K30" s="542">
        <v>4.0</v>
      </c>
      <c r="L30" s="542">
        <v>1.0</v>
      </c>
      <c r="M30" s="546"/>
      <c r="N30" s="542"/>
      <c r="O30" s="547"/>
      <c r="P30" s="548"/>
      <c r="Q30" s="527"/>
      <c r="R30" s="559" t="s">
        <v>56</v>
      </c>
      <c r="S30" s="518"/>
      <c r="T30" s="560">
        <v>1.0</v>
      </c>
      <c r="U30" s="542">
        <v>43.0</v>
      </c>
      <c r="V30" s="542"/>
      <c r="W30" s="542">
        <v>33.0</v>
      </c>
      <c r="X30" s="543">
        <v>0.006944444444444444</v>
      </c>
      <c r="Y30" s="655">
        <f t="shared" si="15"/>
        <v>10</v>
      </c>
      <c r="Z30" s="545">
        <f t="shared" si="16"/>
        <v>1</v>
      </c>
      <c r="AA30" s="542">
        <v>2.0</v>
      </c>
      <c r="AB30" s="542">
        <v>10.0</v>
      </c>
      <c r="AC30" s="542">
        <v>3.0</v>
      </c>
      <c r="AD30" s="546"/>
      <c r="AE30" s="542">
        <v>2.0</v>
      </c>
      <c r="AF30" s="547"/>
      <c r="AG30" s="548"/>
      <c r="AH30" s="527"/>
    </row>
    <row r="31">
      <c r="A31" s="561" t="s">
        <v>57</v>
      </c>
      <c r="B31" s="461"/>
      <c r="C31" s="562"/>
      <c r="D31" s="566"/>
      <c r="E31" s="566"/>
      <c r="F31" s="566"/>
      <c r="G31" s="564"/>
      <c r="H31" s="657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57</v>
      </c>
      <c r="S31" s="461"/>
      <c r="T31" s="562"/>
      <c r="U31" s="566"/>
      <c r="V31" s="566"/>
      <c r="W31" s="566"/>
      <c r="X31" s="564"/>
      <c r="Y31" s="657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140</v>
      </c>
      <c r="B32" s="586"/>
      <c r="C32" s="587"/>
      <c r="D32" s="586"/>
      <c r="E32" s="586"/>
      <c r="F32" s="586"/>
      <c r="G32" s="588"/>
      <c r="H32" s="586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140</v>
      </c>
      <c r="S32" s="586"/>
      <c r="T32" s="587"/>
      <c r="U32" s="586"/>
      <c r="V32" s="586"/>
      <c r="W32" s="586"/>
      <c r="X32" s="588"/>
      <c r="Y32" s="586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599" t="s">
        <v>370</v>
      </c>
      <c r="B33" s="453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24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599" t="s">
        <v>371</v>
      </c>
      <c r="S33" s="453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24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93"/>
      <c r="B34" s="461"/>
      <c r="C34" s="529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526"/>
      <c r="R34" s="593"/>
      <c r="S34" s="461"/>
      <c r="T34" s="529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53</v>
      </c>
      <c r="B35" s="531"/>
      <c r="C35" s="532">
        <v>3.0</v>
      </c>
      <c r="D35" s="533">
        <v>40.0</v>
      </c>
      <c r="E35" s="533">
        <v>1.0</v>
      </c>
      <c r="F35" s="533">
        <v>45.0</v>
      </c>
      <c r="G35" s="534">
        <v>0.01269675925925926</v>
      </c>
      <c r="H35" s="654">
        <f t="shared" ref="H35:H38" si="17">D35-F35</f>
        <v>-5</v>
      </c>
      <c r="I35" s="536">
        <f t="shared" ref="I35:I38" si="18">H35/(HOUR(G35)*60+(MINUTE(G35)+((SECOND(G35)/60))))</f>
        <v>-0.2734731085</v>
      </c>
      <c r="J35" s="533">
        <v>3.0</v>
      </c>
      <c r="K35" s="533">
        <v>4.0</v>
      </c>
      <c r="L35" s="533"/>
      <c r="M35" s="533"/>
      <c r="N35" s="533"/>
      <c r="O35" s="537"/>
      <c r="P35" s="538"/>
      <c r="Q35" s="527"/>
      <c r="R35" s="530" t="s">
        <v>53</v>
      </c>
      <c r="S35" s="531"/>
      <c r="T35" s="532">
        <v>3.0</v>
      </c>
      <c r="U35" s="533">
        <v>55.0</v>
      </c>
      <c r="V35" s="533"/>
      <c r="W35" s="533">
        <v>54.0</v>
      </c>
      <c r="X35" s="534">
        <v>0.011921296296296296</v>
      </c>
      <c r="Y35" s="654">
        <f t="shared" ref="Y35:Y38" si="19">U35-W35</f>
        <v>1</v>
      </c>
      <c r="Z35" s="536">
        <f t="shared" ref="Z35:Z38" si="20">Y35/(HOUR(X35)*60+(MINUTE(X35)+((SECOND(X35)/60))))</f>
        <v>0.05825242718</v>
      </c>
      <c r="AA35" s="533">
        <v>2.0</v>
      </c>
      <c r="AB35" s="533">
        <v>10.0</v>
      </c>
      <c r="AC35" s="533">
        <v>1.0</v>
      </c>
      <c r="AD35" s="581"/>
      <c r="AE35" s="533"/>
      <c r="AF35" s="537"/>
      <c r="AG35" s="538"/>
      <c r="AH35" s="527"/>
    </row>
    <row r="36">
      <c r="A36" s="539" t="s">
        <v>54</v>
      </c>
      <c r="B36" s="540"/>
      <c r="C36" s="560">
        <v>2.0</v>
      </c>
      <c r="D36" s="542">
        <v>74.0</v>
      </c>
      <c r="E36" s="546"/>
      <c r="F36" s="542">
        <v>59.0</v>
      </c>
      <c r="G36" s="543">
        <v>0.01269675925925926</v>
      </c>
      <c r="H36" s="655">
        <f t="shared" si="17"/>
        <v>15</v>
      </c>
      <c r="I36" s="545">
        <f t="shared" si="18"/>
        <v>0.8204193254</v>
      </c>
      <c r="J36" s="542">
        <v>7.0</v>
      </c>
      <c r="K36" s="542">
        <v>14.0</v>
      </c>
      <c r="L36" s="542">
        <v>3.0</v>
      </c>
      <c r="M36" s="546"/>
      <c r="N36" s="542">
        <v>4.0</v>
      </c>
      <c r="O36" s="547"/>
      <c r="P36" s="548"/>
      <c r="Q36" s="527"/>
      <c r="R36" s="539" t="s">
        <v>54</v>
      </c>
      <c r="S36" s="540"/>
      <c r="T36" s="560">
        <v>1.0</v>
      </c>
      <c r="U36" s="542">
        <v>73.0</v>
      </c>
      <c r="V36" s="546"/>
      <c r="W36" s="542">
        <v>60.0</v>
      </c>
      <c r="X36" s="543">
        <v>0.011921296296296296</v>
      </c>
      <c r="Y36" s="655">
        <f t="shared" si="19"/>
        <v>13</v>
      </c>
      <c r="Z36" s="545">
        <f t="shared" si="20"/>
        <v>0.7572815534</v>
      </c>
      <c r="AA36" s="542">
        <v>4.0</v>
      </c>
      <c r="AB36" s="542">
        <v>11.0</v>
      </c>
      <c r="AC36" s="542">
        <v>3.0</v>
      </c>
      <c r="AD36" s="542">
        <v>2.0</v>
      </c>
      <c r="AE36" s="542">
        <v>4.0</v>
      </c>
      <c r="AF36" s="547"/>
      <c r="AG36" s="548"/>
      <c r="AH36" s="527"/>
    </row>
    <row r="37">
      <c r="A37" s="550" t="s">
        <v>55</v>
      </c>
      <c r="B37" s="540"/>
      <c r="C37" s="596"/>
      <c r="D37" s="552">
        <v>74.0</v>
      </c>
      <c r="E37" s="552"/>
      <c r="F37" s="552">
        <v>59.0</v>
      </c>
      <c r="G37" s="553">
        <v>0.01269675925925926</v>
      </c>
      <c r="H37" s="656">
        <f t="shared" si="17"/>
        <v>15</v>
      </c>
      <c r="I37" s="554">
        <f t="shared" si="18"/>
        <v>0.8204193254</v>
      </c>
      <c r="J37" s="552">
        <v>1.0</v>
      </c>
      <c r="K37" s="552">
        <v>12.0</v>
      </c>
      <c r="L37" s="552">
        <v>2.0</v>
      </c>
      <c r="M37" s="558"/>
      <c r="N37" s="558"/>
      <c r="O37" s="555"/>
      <c r="P37" s="556"/>
      <c r="Q37" s="527"/>
      <c r="R37" s="550" t="s">
        <v>55</v>
      </c>
      <c r="S37" s="540"/>
      <c r="T37" s="557">
        <v>1.0</v>
      </c>
      <c r="U37" s="552">
        <v>58.0</v>
      </c>
      <c r="V37" s="558"/>
      <c r="W37" s="552">
        <v>62.0</v>
      </c>
      <c r="X37" s="553">
        <v>0.011921296296296296</v>
      </c>
      <c r="Y37" s="656">
        <f t="shared" si="19"/>
        <v>-4</v>
      </c>
      <c r="Z37" s="554">
        <f t="shared" si="20"/>
        <v>-0.2330097087</v>
      </c>
      <c r="AA37" s="552">
        <v>2.0</v>
      </c>
      <c r="AB37" s="552">
        <v>10.0</v>
      </c>
      <c r="AC37" s="552">
        <v>1.0</v>
      </c>
      <c r="AD37" s="552"/>
      <c r="AE37" s="552"/>
      <c r="AF37" s="583"/>
      <c r="AG37" s="556"/>
      <c r="AH37" s="527"/>
    </row>
    <row r="38">
      <c r="A38" s="559" t="s">
        <v>56</v>
      </c>
      <c r="B38" s="518"/>
      <c r="C38" s="549"/>
      <c r="D38" s="542">
        <v>74.0</v>
      </c>
      <c r="E38" s="542">
        <v>2.0</v>
      </c>
      <c r="F38" s="542">
        <v>65.0</v>
      </c>
      <c r="G38" s="543">
        <v>0.01269675925925926</v>
      </c>
      <c r="H38" s="655">
        <f t="shared" si="17"/>
        <v>9</v>
      </c>
      <c r="I38" s="545">
        <f t="shared" si="18"/>
        <v>0.4922515953</v>
      </c>
      <c r="J38" s="542">
        <v>1.0</v>
      </c>
      <c r="K38" s="542">
        <v>15.0</v>
      </c>
      <c r="L38" s="542">
        <v>4.0</v>
      </c>
      <c r="M38" s="542"/>
      <c r="N38" s="542">
        <v>1.0</v>
      </c>
      <c r="O38" s="547"/>
      <c r="P38" s="601"/>
      <c r="Q38" s="527"/>
      <c r="R38" s="559" t="s">
        <v>56</v>
      </c>
      <c r="S38" s="518"/>
      <c r="T38" s="549"/>
      <c r="U38" s="542">
        <v>69.0</v>
      </c>
      <c r="V38" s="542">
        <v>1.0</v>
      </c>
      <c r="W38" s="542">
        <v>56.0</v>
      </c>
      <c r="X38" s="543">
        <v>0.011921296296296296</v>
      </c>
      <c r="Y38" s="655">
        <f t="shared" si="19"/>
        <v>13</v>
      </c>
      <c r="Z38" s="545">
        <f t="shared" si="20"/>
        <v>0.7572815534</v>
      </c>
      <c r="AA38" s="542">
        <v>4.0</v>
      </c>
      <c r="AB38" s="542">
        <v>12.0</v>
      </c>
      <c r="AC38" s="542">
        <v>4.0</v>
      </c>
      <c r="AD38" s="542">
        <v>4.0</v>
      </c>
      <c r="AE38" s="542">
        <v>4.0</v>
      </c>
      <c r="AF38" s="547"/>
      <c r="AG38" s="548"/>
      <c r="AH38" s="527"/>
    </row>
    <row r="39">
      <c r="A39" s="561" t="s">
        <v>57</v>
      </c>
      <c r="B39" s="461"/>
      <c r="C39" s="562"/>
      <c r="D39" s="566"/>
      <c r="E39" s="566"/>
      <c r="F39" s="566"/>
      <c r="G39" s="564"/>
      <c r="H39" s="657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57</v>
      </c>
      <c r="S39" s="461"/>
      <c r="T39" s="562"/>
      <c r="U39" s="566"/>
      <c r="V39" s="566"/>
      <c r="W39" s="566"/>
      <c r="X39" s="564"/>
      <c r="Y39" s="657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585" t="s">
        <v>145</v>
      </c>
      <c r="B40" s="586"/>
      <c r="C40" s="587"/>
      <c r="D40" s="586"/>
      <c r="E40" s="586"/>
      <c r="F40" s="586"/>
      <c r="G40" s="588"/>
      <c r="H40" s="586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146</v>
      </c>
      <c r="S40" s="586"/>
      <c r="T40" s="587"/>
      <c r="U40" s="586"/>
      <c r="V40" s="586"/>
      <c r="W40" s="586"/>
      <c r="X40" s="588"/>
      <c r="Y40" s="586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70" t="s">
        <v>372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24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70" t="s">
        <v>373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24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53</v>
      </c>
      <c r="B43" s="531"/>
      <c r="C43" s="532">
        <v>3.0</v>
      </c>
      <c r="D43" s="533">
        <v>76.0</v>
      </c>
      <c r="E43" s="581"/>
      <c r="F43" s="533">
        <v>75.0</v>
      </c>
      <c r="G43" s="534">
        <v>0.023078703703703702</v>
      </c>
      <c r="H43" s="654">
        <f t="shared" ref="H43:H46" si="21">D43-F43</f>
        <v>1</v>
      </c>
      <c r="I43" s="536">
        <f t="shared" ref="I43:I46" si="22">H43/(HOUR(G43)*60+(MINUTE(G43)+((SECOND(G43)/60))))</f>
        <v>0.03009027081</v>
      </c>
      <c r="J43" s="533">
        <v>3.0</v>
      </c>
      <c r="K43" s="533">
        <v>11.0</v>
      </c>
      <c r="L43" s="533">
        <v>1.0</v>
      </c>
      <c r="M43" s="581"/>
      <c r="N43" s="533">
        <v>1.0</v>
      </c>
      <c r="O43" s="537"/>
      <c r="P43" s="538"/>
      <c r="Q43" s="527"/>
      <c r="R43" s="530" t="s">
        <v>53</v>
      </c>
      <c r="S43" s="531"/>
      <c r="T43" s="532">
        <v>5.0</v>
      </c>
      <c r="U43" s="533">
        <v>83.0</v>
      </c>
      <c r="V43" s="533"/>
      <c r="W43" s="533">
        <v>103.0</v>
      </c>
      <c r="X43" s="534">
        <v>0.02511574074074074</v>
      </c>
      <c r="Y43" s="654">
        <f t="shared" ref="Y43:Y46" si="23">U43-W43</f>
        <v>-20</v>
      </c>
      <c r="Z43" s="536">
        <f t="shared" ref="Z43:Z46" si="24">Y43/(HOUR(X43)*60+(MINUTE(X43)+((SECOND(X43)/60))))</f>
        <v>-0.5529953917</v>
      </c>
      <c r="AA43" s="533">
        <v>4.0</v>
      </c>
      <c r="AB43" s="533">
        <v>10.0</v>
      </c>
      <c r="AC43" s="533">
        <v>1.0</v>
      </c>
      <c r="AD43" s="533"/>
      <c r="AE43" s="533"/>
      <c r="AF43" s="537"/>
      <c r="AG43" s="538"/>
      <c r="AH43" s="527"/>
    </row>
    <row r="44">
      <c r="A44" s="539" t="s">
        <v>54</v>
      </c>
      <c r="B44" s="540"/>
      <c r="C44" s="560"/>
      <c r="D44" s="542">
        <v>107.0</v>
      </c>
      <c r="E44" s="542">
        <v>1.0</v>
      </c>
      <c r="F44" s="542">
        <v>144.0</v>
      </c>
      <c r="G44" s="543">
        <v>0.023078703703703702</v>
      </c>
      <c r="H44" s="655">
        <f t="shared" si="21"/>
        <v>-37</v>
      </c>
      <c r="I44" s="545">
        <f t="shared" si="22"/>
        <v>-1.11334002</v>
      </c>
      <c r="J44" s="542">
        <v>2.0</v>
      </c>
      <c r="K44" s="542">
        <v>16.0</v>
      </c>
      <c r="L44" s="542">
        <v>2.0</v>
      </c>
      <c r="M44" s="546"/>
      <c r="N44" s="546"/>
      <c r="O44" s="547"/>
      <c r="P44" s="548"/>
      <c r="Q44" s="527"/>
      <c r="R44" s="539" t="s">
        <v>54</v>
      </c>
      <c r="S44" s="540"/>
      <c r="T44" s="560"/>
      <c r="U44" s="542">
        <v>147.0</v>
      </c>
      <c r="V44" s="542">
        <v>1.0</v>
      </c>
      <c r="W44" s="542">
        <v>149.0</v>
      </c>
      <c r="X44" s="543">
        <v>0.02511574074074074</v>
      </c>
      <c r="Y44" s="655">
        <f t="shared" si="23"/>
        <v>-2</v>
      </c>
      <c r="Z44" s="545">
        <f t="shared" si="24"/>
        <v>-0.05529953917</v>
      </c>
      <c r="AA44" s="542">
        <v>2.0</v>
      </c>
      <c r="AB44" s="542">
        <v>27.0</v>
      </c>
      <c r="AC44" s="542">
        <v>8.0</v>
      </c>
      <c r="AD44" s="542">
        <v>4.0</v>
      </c>
      <c r="AE44" s="542">
        <v>5.0</v>
      </c>
      <c r="AF44" s="547"/>
      <c r="AG44" s="548"/>
      <c r="AH44" s="527"/>
    </row>
    <row r="45">
      <c r="A45" s="550" t="s">
        <v>55</v>
      </c>
      <c r="B45" s="540"/>
      <c r="C45" s="557"/>
      <c r="D45" s="552">
        <v>116.0</v>
      </c>
      <c r="E45" s="552">
        <v>1.0</v>
      </c>
      <c r="F45" s="552">
        <v>121.0</v>
      </c>
      <c r="G45" s="553">
        <v>0.023078703703703702</v>
      </c>
      <c r="H45" s="656">
        <f t="shared" si="21"/>
        <v>-5</v>
      </c>
      <c r="I45" s="554">
        <f t="shared" si="22"/>
        <v>-0.1504513541</v>
      </c>
      <c r="J45" s="552">
        <v>3.0</v>
      </c>
      <c r="K45" s="552">
        <v>21.0</v>
      </c>
      <c r="L45" s="552">
        <v>2.0</v>
      </c>
      <c r="M45" s="552">
        <v>1.0</v>
      </c>
      <c r="N45" s="552">
        <v>1.0</v>
      </c>
      <c r="O45" s="555"/>
      <c r="P45" s="556"/>
      <c r="Q45" s="527"/>
      <c r="R45" s="550" t="s">
        <v>55</v>
      </c>
      <c r="S45" s="540"/>
      <c r="T45" s="596"/>
      <c r="U45" s="552">
        <v>106.0</v>
      </c>
      <c r="V45" s="552">
        <v>1.0</v>
      </c>
      <c r="W45" s="552">
        <v>147.0</v>
      </c>
      <c r="X45" s="553">
        <v>0.02511574074074074</v>
      </c>
      <c r="Y45" s="656">
        <f t="shared" si="23"/>
        <v>-41</v>
      </c>
      <c r="Z45" s="554">
        <f t="shared" si="24"/>
        <v>-1.133640553</v>
      </c>
      <c r="AA45" s="552">
        <v>5.0</v>
      </c>
      <c r="AB45" s="552">
        <v>12.0</v>
      </c>
      <c r="AC45" s="558"/>
      <c r="AD45" s="558"/>
      <c r="AE45" s="558"/>
      <c r="AF45" s="555"/>
      <c r="AG45" s="556"/>
      <c r="AH45" s="527"/>
    </row>
    <row r="46">
      <c r="A46" s="559" t="s">
        <v>56</v>
      </c>
      <c r="B46" s="518"/>
      <c r="C46" s="560">
        <v>1.0</v>
      </c>
      <c r="D46" s="542">
        <v>104.0</v>
      </c>
      <c r="E46" s="542">
        <v>1.0</v>
      </c>
      <c r="F46" s="542">
        <v>102.0</v>
      </c>
      <c r="G46" s="543">
        <v>0.023078703703703702</v>
      </c>
      <c r="H46" s="655">
        <f t="shared" si="21"/>
        <v>2</v>
      </c>
      <c r="I46" s="545">
        <f t="shared" si="22"/>
        <v>0.06018054162</v>
      </c>
      <c r="J46" s="542">
        <v>2.0</v>
      </c>
      <c r="K46" s="542">
        <v>16.0</v>
      </c>
      <c r="L46" s="542">
        <v>3.0</v>
      </c>
      <c r="M46" s="546"/>
      <c r="N46" s="542">
        <v>3.0</v>
      </c>
      <c r="O46" s="547"/>
      <c r="P46" s="548"/>
      <c r="Q46" s="527"/>
      <c r="R46" s="559" t="s">
        <v>56</v>
      </c>
      <c r="S46" s="518"/>
      <c r="T46" s="549"/>
      <c r="U46" s="542">
        <v>131.0</v>
      </c>
      <c r="V46" s="546"/>
      <c r="W46" s="542">
        <v>103.0</v>
      </c>
      <c r="X46" s="543">
        <v>0.02511574074074074</v>
      </c>
      <c r="Y46" s="655">
        <f t="shared" si="23"/>
        <v>28</v>
      </c>
      <c r="Z46" s="545">
        <f t="shared" si="24"/>
        <v>0.7741935484</v>
      </c>
      <c r="AA46" s="542">
        <v>4.0</v>
      </c>
      <c r="AB46" s="542">
        <v>21.0</v>
      </c>
      <c r="AC46" s="542">
        <v>2.0</v>
      </c>
      <c r="AD46" s="542">
        <v>1.0</v>
      </c>
      <c r="AE46" s="542">
        <v>4.0</v>
      </c>
      <c r="AF46" s="547"/>
      <c r="AG46" s="548"/>
      <c r="AH46" s="527"/>
    </row>
    <row r="47">
      <c r="A47" s="561" t="s">
        <v>57</v>
      </c>
      <c r="B47" s="461"/>
      <c r="C47" s="562"/>
      <c r="D47" s="566"/>
      <c r="E47" s="566"/>
      <c r="F47" s="566"/>
      <c r="G47" s="564"/>
      <c r="H47" s="657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57</v>
      </c>
      <c r="S47" s="461"/>
      <c r="T47" s="562"/>
      <c r="U47" s="566"/>
      <c r="V47" s="566"/>
      <c r="W47" s="566"/>
      <c r="X47" s="564"/>
      <c r="Y47" s="657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585" t="s">
        <v>156</v>
      </c>
      <c r="B48" s="586"/>
      <c r="C48" s="604"/>
      <c r="D48" s="586"/>
      <c r="E48" s="586"/>
      <c r="F48" s="586"/>
      <c r="G48" s="588"/>
      <c r="H48" s="586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157</v>
      </c>
      <c r="S48" s="586"/>
      <c r="T48" s="604"/>
      <c r="U48" s="586"/>
      <c r="V48" s="586"/>
      <c r="W48" s="586"/>
      <c r="X48" s="588"/>
      <c r="Y48" s="586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703" t="s">
        <v>374</v>
      </c>
      <c r="B49" s="453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24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703" t="s">
        <v>375</v>
      </c>
      <c r="S49" s="453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24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93"/>
      <c r="B50" s="461"/>
      <c r="C50" s="529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53</v>
      </c>
      <c r="B51" s="531"/>
      <c r="C51" s="532">
        <v>4.0</v>
      </c>
      <c r="D51" s="533">
        <v>61.0</v>
      </c>
      <c r="E51" s="581"/>
      <c r="F51" s="533">
        <v>72.0</v>
      </c>
      <c r="G51" s="534">
        <v>0.01775462962962963</v>
      </c>
      <c r="H51" s="654">
        <f t="shared" ref="H51:H54" si="25">D51-F51</f>
        <v>-11</v>
      </c>
      <c r="I51" s="536">
        <f t="shared" ref="I51:I54" si="26">H51/(HOUR(G51)*60+(MINUTE(G51)+((SECOND(G51)/60))))</f>
        <v>-0.4302477184</v>
      </c>
      <c r="J51" s="533">
        <v>1.0</v>
      </c>
      <c r="K51" s="533">
        <v>7.0</v>
      </c>
      <c r="L51" s="533"/>
      <c r="M51" s="581"/>
      <c r="N51" s="533"/>
      <c r="O51" s="537"/>
      <c r="P51" s="538"/>
      <c r="Q51" s="527"/>
      <c r="R51" s="530" t="s">
        <v>53</v>
      </c>
      <c r="S51" s="531"/>
      <c r="T51" s="532">
        <v>3.0</v>
      </c>
      <c r="U51" s="533">
        <v>72.0</v>
      </c>
      <c r="V51" s="533">
        <v>1.0</v>
      </c>
      <c r="W51" s="533">
        <v>63.0</v>
      </c>
      <c r="X51" s="534">
        <v>0.021076388888888888</v>
      </c>
      <c r="Y51" s="654">
        <f t="shared" ref="Y51:Y54" si="27">U51-W51</f>
        <v>9</v>
      </c>
      <c r="Z51" s="536">
        <f t="shared" ref="Z51:Z54" si="28">Y51/(HOUR(X51)*60+(MINUTE(X51)+((SECOND(X51)/60))))</f>
        <v>0.2965403624</v>
      </c>
      <c r="AA51" s="533">
        <v>2.0</v>
      </c>
      <c r="AB51" s="533">
        <v>11.0</v>
      </c>
      <c r="AC51" s="533">
        <v>1.0</v>
      </c>
      <c r="AD51" s="581"/>
      <c r="AE51" s="533">
        <v>1.0</v>
      </c>
      <c r="AF51" s="537"/>
      <c r="AG51" s="538"/>
      <c r="AH51" s="527"/>
    </row>
    <row r="52">
      <c r="A52" s="539" t="s">
        <v>54</v>
      </c>
      <c r="B52" s="540"/>
      <c r="C52" s="560">
        <v>1.0</v>
      </c>
      <c r="D52" s="542">
        <v>102.0</v>
      </c>
      <c r="E52" s="542"/>
      <c r="F52" s="542">
        <v>84.0</v>
      </c>
      <c r="G52" s="543">
        <v>0.01775462962962963</v>
      </c>
      <c r="H52" s="655">
        <f t="shared" si="25"/>
        <v>18</v>
      </c>
      <c r="I52" s="545">
        <f t="shared" si="26"/>
        <v>0.704041721</v>
      </c>
      <c r="J52" s="542">
        <v>3.0</v>
      </c>
      <c r="K52" s="542">
        <v>15.0</v>
      </c>
      <c r="L52" s="542">
        <v>5.0</v>
      </c>
      <c r="M52" s="542">
        <v>2.0</v>
      </c>
      <c r="N52" s="542">
        <v>3.0</v>
      </c>
      <c r="O52" s="547"/>
      <c r="P52" s="548"/>
      <c r="Q52" s="527"/>
      <c r="R52" s="539" t="s">
        <v>54</v>
      </c>
      <c r="S52" s="540"/>
      <c r="T52" s="560">
        <v>1.0</v>
      </c>
      <c r="U52" s="542">
        <v>108.0</v>
      </c>
      <c r="V52" s="542"/>
      <c r="W52" s="542">
        <v>92.0</v>
      </c>
      <c r="X52" s="543">
        <v>0.021076388888888888</v>
      </c>
      <c r="Y52" s="655">
        <f t="shared" si="27"/>
        <v>16</v>
      </c>
      <c r="Z52" s="545">
        <f t="shared" si="28"/>
        <v>0.5271828666</v>
      </c>
      <c r="AA52" s="542">
        <v>5.0</v>
      </c>
      <c r="AB52" s="542">
        <v>18.0</v>
      </c>
      <c r="AC52" s="542">
        <v>4.0</v>
      </c>
      <c r="AD52" s="542">
        <v>1.0</v>
      </c>
      <c r="AE52" s="542">
        <v>3.0</v>
      </c>
      <c r="AF52" s="547"/>
      <c r="AG52" s="548"/>
      <c r="AH52" s="527"/>
    </row>
    <row r="53">
      <c r="A53" s="550" t="s">
        <v>55</v>
      </c>
      <c r="B53" s="540"/>
      <c r="C53" s="557"/>
      <c r="D53" s="552">
        <v>82.0</v>
      </c>
      <c r="E53" s="558"/>
      <c r="F53" s="552">
        <v>73.0</v>
      </c>
      <c r="G53" s="553">
        <v>0.01775462962962963</v>
      </c>
      <c r="H53" s="656">
        <f t="shared" si="25"/>
        <v>9</v>
      </c>
      <c r="I53" s="554">
        <f t="shared" si="26"/>
        <v>0.3520208605</v>
      </c>
      <c r="J53" s="552">
        <v>3.0</v>
      </c>
      <c r="K53" s="552">
        <v>12.0</v>
      </c>
      <c r="L53" s="552">
        <v>1.0</v>
      </c>
      <c r="M53" s="558"/>
      <c r="N53" s="552"/>
      <c r="O53" s="555"/>
      <c r="P53" s="556"/>
      <c r="Q53" s="527"/>
      <c r="R53" s="550" t="s">
        <v>55</v>
      </c>
      <c r="S53" s="540"/>
      <c r="T53" s="557">
        <v>1.0</v>
      </c>
      <c r="U53" s="552">
        <v>105.0</v>
      </c>
      <c r="V53" s="558"/>
      <c r="W53" s="552">
        <v>105.0</v>
      </c>
      <c r="X53" s="553">
        <v>0.021076388888888888</v>
      </c>
      <c r="Y53" s="656">
        <f t="shared" si="27"/>
        <v>0</v>
      </c>
      <c r="Z53" s="554">
        <f t="shared" si="28"/>
        <v>0</v>
      </c>
      <c r="AA53" s="552">
        <v>4.0</v>
      </c>
      <c r="AB53" s="552">
        <v>12.0</v>
      </c>
      <c r="AC53" s="552">
        <v>2.0</v>
      </c>
      <c r="AD53" s="552">
        <v>2.0</v>
      </c>
      <c r="AE53" s="552">
        <v>1.0</v>
      </c>
      <c r="AF53" s="555"/>
      <c r="AG53" s="556"/>
      <c r="AH53" s="527"/>
    </row>
    <row r="54">
      <c r="A54" s="559" t="s">
        <v>56</v>
      </c>
      <c r="B54" s="518"/>
      <c r="C54" s="549"/>
      <c r="D54" s="542">
        <v>69.0</v>
      </c>
      <c r="E54" s="546"/>
      <c r="F54" s="542">
        <v>68.0</v>
      </c>
      <c r="G54" s="543">
        <v>0.01775462962962963</v>
      </c>
      <c r="H54" s="655">
        <f t="shared" si="25"/>
        <v>1</v>
      </c>
      <c r="I54" s="545">
        <f t="shared" si="26"/>
        <v>0.03911342894</v>
      </c>
      <c r="J54" s="542">
        <v>3.0</v>
      </c>
      <c r="K54" s="542">
        <v>8.0</v>
      </c>
      <c r="L54" s="542"/>
      <c r="M54" s="542"/>
      <c r="N54" s="542">
        <v>2.0</v>
      </c>
      <c r="O54" s="547"/>
      <c r="P54" s="548"/>
      <c r="Q54" s="527"/>
      <c r="R54" s="559" t="s">
        <v>56</v>
      </c>
      <c r="S54" s="518"/>
      <c r="T54" s="549"/>
      <c r="U54" s="542">
        <v>85.0</v>
      </c>
      <c r="V54" s="542">
        <v>1.0</v>
      </c>
      <c r="W54" s="542">
        <v>93.0</v>
      </c>
      <c r="X54" s="543">
        <v>0.021076388888888888</v>
      </c>
      <c r="Y54" s="655">
        <f t="shared" si="27"/>
        <v>-8</v>
      </c>
      <c r="Z54" s="545">
        <f t="shared" si="28"/>
        <v>-0.2635914333</v>
      </c>
      <c r="AA54" s="542">
        <v>5.0</v>
      </c>
      <c r="AB54" s="542">
        <v>7.0</v>
      </c>
      <c r="AC54" s="542">
        <v>3.0</v>
      </c>
      <c r="AD54" s="542">
        <v>3.0</v>
      </c>
      <c r="AE54" s="542">
        <v>1.0</v>
      </c>
      <c r="AF54" s="547"/>
      <c r="AG54" s="548"/>
      <c r="AH54" s="527"/>
    </row>
    <row r="55">
      <c r="A55" s="561" t="s">
        <v>57</v>
      </c>
      <c r="B55" s="461"/>
      <c r="C55" s="562"/>
      <c r="D55" s="566"/>
      <c r="E55" s="566"/>
      <c r="F55" s="566"/>
      <c r="G55" s="564"/>
      <c r="H55" s="657"/>
      <c r="I55" s="565"/>
      <c r="J55" s="566"/>
      <c r="K55" s="566"/>
      <c r="L55" s="566"/>
      <c r="M55" s="566"/>
      <c r="N55" s="566"/>
      <c r="O55" s="567"/>
      <c r="P55" s="568"/>
      <c r="Q55" s="527"/>
      <c r="R55" s="561" t="s">
        <v>57</v>
      </c>
      <c r="S55" s="461"/>
      <c r="T55" s="562"/>
      <c r="U55" s="566"/>
      <c r="V55" s="566"/>
      <c r="W55" s="566"/>
      <c r="X55" s="564"/>
      <c r="Y55" s="657"/>
      <c r="Z55" s="565"/>
      <c r="AA55" s="566"/>
      <c r="AB55" s="566"/>
      <c r="AC55" s="566"/>
      <c r="AD55" s="566"/>
      <c r="AE55" s="566"/>
      <c r="AF55" s="567"/>
      <c r="AG55" s="568"/>
      <c r="AH55" s="527"/>
    </row>
    <row r="56">
      <c r="A56" s="585" t="s">
        <v>165</v>
      </c>
      <c r="B56" s="586"/>
      <c r="C56" s="587"/>
      <c r="D56" s="586"/>
      <c r="E56" s="586"/>
      <c r="F56" s="586"/>
      <c r="G56" s="588"/>
      <c r="H56" s="586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166</v>
      </c>
      <c r="S56" s="586"/>
      <c r="T56" s="587"/>
      <c r="U56" s="586"/>
      <c r="V56" s="586"/>
      <c r="W56" s="586"/>
      <c r="X56" s="588"/>
      <c r="Y56" s="586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606" t="s">
        <v>376</v>
      </c>
      <c r="B57" s="453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24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606" t="s">
        <v>377</v>
      </c>
      <c r="S57" s="453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24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93"/>
      <c r="B58" s="461"/>
      <c r="C58" s="529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53</v>
      </c>
      <c r="B59" s="531"/>
      <c r="C59" s="532">
        <v>2.0</v>
      </c>
      <c r="D59" s="533">
        <v>84.0</v>
      </c>
      <c r="E59" s="533"/>
      <c r="F59" s="533">
        <v>120.0</v>
      </c>
      <c r="G59" s="534">
        <v>0.02337962962962963</v>
      </c>
      <c r="H59" s="654">
        <f t="shared" ref="H59:H62" si="29">D59-F59</f>
        <v>-36</v>
      </c>
      <c r="I59" s="536">
        <f t="shared" ref="I59:I62" si="30">H59/(HOUR(G59)*60+(MINUTE(G59)+((SECOND(G59)/60))))</f>
        <v>-1.069306931</v>
      </c>
      <c r="J59" s="533">
        <v>4.0</v>
      </c>
      <c r="K59" s="533">
        <v>10.0</v>
      </c>
      <c r="L59" s="533">
        <v>1.0</v>
      </c>
      <c r="M59" s="581"/>
      <c r="N59" s="533"/>
      <c r="O59" s="537"/>
      <c r="P59" s="538"/>
      <c r="Q59" s="527"/>
      <c r="R59" s="530" t="s">
        <v>53</v>
      </c>
      <c r="S59" s="531"/>
      <c r="T59" s="658"/>
      <c r="U59" s="533">
        <v>58.0</v>
      </c>
      <c r="V59" s="533"/>
      <c r="W59" s="533">
        <v>75.0</v>
      </c>
      <c r="X59" s="534">
        <v>0.015046296296296295</v>
      </c>
      <c r="Y59" s="654">
        <f t="shared" ref="Y59:Y62" si="31">U59-W59</f>
        <v>-17</v>
      </c>
      <c r="Z59" s="536">
        <f t="shared" ref="Z59:Z62" si="32">Y59/(HOUR(X59)*60+(MINUTE(X59)+((SECOND(X59)/60))))</f>
        <v>-0.7846153846</v>
      </c>
      <c r="AA59" s="533"/>
      <c r="AB59" s="533">
        <v>5.0</v>
      </c>
      <c r="AC59" s="533">
        <v>2.0</v>
      </c>
      <c r="AD59" s="581"/>
      <c r="AE59" s="533">
        <v>2.0</v>
      </c>
      <c r="AF59" s="537"/>
      <c r="AG59" s="538"/>
      <c r="AH59" s="527"/>
    </row>
    <row r="60">
      <c r="A60" s="539" t="s">
        <v>54</v>
      </c>
      <c r="B60" s="540"/>
      <c r="C60" s="560"/>
      <c r="D60" s="542">
        <v>107.0</v>
      </c>
      <c r="E60" s="542">
        <v>1.0</v>
      </c>
      <c r="F60" s="542">
        <v>128.0</v>
      </c>
      <c r="G60" s="543">
        <v>0.02337962962962963</v>
      </c>
      <c r="H60" s="655">
        <f t="shared" si="29"/>
        <v>-21</v>
      </c>
      <c r="I60" s="545">
        <f t="shared" si="30"/>
        <v>-0.6237623762</v>
      </c>
      <c r="J60" s="542">
        <v>5.0</v>
      </c>
      <c r="K60" s="542">
        <v>9.0</v>
      </c>
      <c r="L60" s="542">
        <v>2.0</v>
      </c>
      <c r="M60" s="542">
        <v>3.0</v>
      </c>
      <c r="N60" s="542">
        <v>2.0</v>
      </c>
      <c r="O60" s="547"/>
      <c r="P60" s="548"/>
      <c r="Q60" s="527"/>
      <c r="R60" s="539" t="s">
        <v>54</v>
      </c>
      <c r="S60" s="540"/>
      <c r="T60" s="560"/>
      <c r="U60" s="542">
        <v>66.0</v>
      </c>
      <c r="V60" s="542"/>
      <c r="W60" s="542">
        <v>83.0</v>
      </c>
      <c r="X60" s="543">
        <v>0.015046296296296295</v>
      </c>
      <c r="Y60" s="655">
        <f t="shared" si="31"/>
        <v>-17</v>
      </c>
      <c r="Z60" s="545">
        <f t="shared" si="32"/>
        <v>-0.7846153846</v>
      </c>
      <c r="AA60" s="542">
        <v>3.0</v>
      </c>
      <c r="AB60" s="542">
        <v>10.0</v>
      </c>
      <c r="AC60" s="542">
        <v>1.0</v>
      </c>
      <c r="AD60" s="542"/>
      <c r="AE60" s="542">
        <v>1.0</v>
      </c>
      <c r="AF60" s="547"/>
      <c r="AG60" s="548"/>
      <c r="AH60" s="527"/>
    </row>
    <row r="61">
      <c r="A61" s="550" t="s">
        <v>55</v>
      </c>
      <c r="B61" s="540"/>
      <c r="C61" s="557">
        <v>1.0</v>
      </c>
      <c r="D61" s="552">
        <v>107.0</v>
      </c>
      <c r="E61" s="558"/>
      <c r="F61" s="552">
        <v>121.0</v>
      </c>
      <c r="G61" s="553">
        <v>0.02337962962962963</v>
      </c>
      <c r="H61" s="656">
        <f t="shared" si="29"/>
        <v>-14</v>
      </c>
      <c r="I61" s="554">
        <f t="shared" si="30"/>
        <v>-0.4158415842</v>
      </c>
      <c r="J61" s="552">
        <v>3.0</v>
      </c>
      <c r="K61" s="552">
        <v>12.0</v>
      </c>
      <c r="L61" s="552">
        <v>1.0</v>
      </c>
      <c r="M61" s="558"/>
      <c r="N61" s="552"/>
      <c r="O61" s="555"/>
      <c r="P61" s="556"/>
      <c r="Q61" s="527"/>
      <c r="R61" s="550" t="s">
        <v>55</v>
      </c>
      <c r="S61" s="540"/>
      <c r="T61" s="596"/>
      <c r="U61" s="552">
        <v>63.0</v>
      </c>
      <c r="V61" s="552">
        <v>1.0</v>
      </c>
      <c r="W61" s="552">
        <v>83.0</v>
      </c>
      <c r="X61" s="553">
        <v>0.015046296296296295</v>
      </c>
      <c r="Y61" s="656">
        <f t="shared" si="31"/>
        <v>-20</v>
      </c>
      <c r="Z61" s="554">
        <f t="shared" si="32"/>
        <v>-0.9230769231</v>
      </c>
      <c r="AA61" s="552">
        <v>2.0</v>
      </c>
      <c r="AB61" s="552">
        <v>5.0</v>
      </c>
      <c r="AC61" s="552"/>
      <c r="AD61" s="552"/>
      <c r="AE61" s="552"/>
      <c r="AF61" s="555"/>
      <c r="AG61" s="556"/>
      <c r="AH61" s="527"/>
    </row>
    <row r="62">
      <c r="A62" s="559" t="s">
        <v>56</v>
      </c>
      <c r="B62" s="518"/>
      <c r="C62" s="560">
        <v>1.0</v>
      </c>
      <c r="D62" s="542">
        <v>106.0</v>
      </c>
      <c r="E62" s="542"/>
      <c r="F62" s="542">
        <v>103.0</v>
      </c>
      <c r="G62" s="543">
        <v>0.02337962962962963</v>
      </c>
      <c r="H62" s="655">
        <f t="shared" si="29"/>
        <v>3</v>
      </c>
      <c r="I62" s="545">
        <f t="shared" si="30"/>
        <v>0.08910891089</v>
      </c>
      <c r="J62" s="542">
        <v>3.0</v>
      </c>
      <c r="K62" s="542">
        <v>17.0</v>
      </c>
      <c r="L62" s="542">
        <v>3.0</v>
      </c>
      <c r="M62" s="542"/>
      <c r="N62" s="542">
        <v>4.0</v>
      </c>
      <c r="O62" s="600"/>
      <c r="P62" s="548"/>
      <c r="Q62" s="527"/>
      <c r="R62" s="559" t="s">
        <v>56</v>
      </c>
      <c r="S62" s="518"/>
      <c r="T62" s="560"/>
      <c r="U62" s="542">
        <v>57.0</v>
      </c>
      <c r="V62" s="542">
        <v>1.0</v>
      </c>
      <c r="W62" s="542">
        <v>67.0</v>
      </c>
      <c r="X62" s="543">
        <v>0.015046296296296295</v>
      </c>
      <c r="Y62" s="655">
        <f t="shared" si="31"/>
        <v>-10</v>
      </c>
      <c r="Z62" s="545">
        <f t="shared" si="32"/>
        <v>-0.4615384615</v>
      </c>
      <c r="AA62" s="542">
        <v>4.0</v>
      </c>
      <c r="AB62" s="542">
        <v>5.0</v>
      </c>
      <c r="AC62" s="542"/>
      <c r="AD62" s="546"/>
      <c r="AE62" s="546"/>
      <c r="AF62" s="547"/>
      <c r="AG62" s="548"/>
      <c r="AH62" s="527"/>
    </row>
    <row r="63">
      <c r="A63" s="561" t="s">
        <v>57</v>
      </c>
      <c r="B63" s="461"/>
      <c r="C63" s="562"/>
      <c r="D63" s="566"/>
      <c r="E63" s="566"/>
      <c r="F63" s="566"/>
      <c r="G63" s="564"/>
      <c r="H63" s="657"/>
      <c r="I63" s="565"/>
      <c r="J63" s="566"/>
      <c r="K63" s="566"/>
      <c r="L63" s="566"/>
      <c r="M63" s="566"/>
      <c r="N63" s="566"/>
      <c r="O63" s="567"/>
      <c r="P63" s="568"/>
      <c r="Q63" s="527"/>
      <c r="R63" s="561" t="s">
        <v>57</v>
      </c>
      <c r="S63" s="461"/>
      <c r="T63" s="562"/>
      <c r="U63" s="566"/>
      <c r="V63" s="566"/>
      <c r="W63" s="566"/>
      <c r="X63" s="564"/>
      <c r="Y63" s="657"/>
      <c r="Z63" s="565"/>
      <c r="AA63" s="566"/>
      <c r="AB63" s="566"/>
      <c r="AC63" s="566"/>
      <c r="AD63" s="566"/>
      <c r="AE63" s="566"/>
      <c r="AF63" s="567"/>
      <c r="AG63" s="568"/>
      <c r="AH63" s="527"/>
    </row>
    <row r="64">
      <c r="A64" s="585" t="s">
        <v>185</v>
      </c>
      <c r="B64" s="586"/>
      <c r="C64" s="587"/>
      <c r="D64" s="586"/>
      <c r="E64" s="586"/>
      <c r="F64" s="586"/>
      <c r="G64" s="588"/>
      <c r="H64" s="586"/>
      <c r="I64" s="572"/>
      <c r="J64" s="586"/>
      <c r="K64" s="586"/>
      <c r="L64" s="586"/>
      <c r="M64" s="586"/>
      <c r="N64" s="586"/>
      <c r="O64" s="590"/>
      <c r="P64" s="576"/>
      <c r="Q64" s="591"/>
      <c r="R64" s="585" t="s">
        <v>186</v>
      </c>
      <c r="S64" s="586"/>
      <c r="T64" s="587"/>
      <c r="U64" s="586"/>
      <c r="V64" s="586"/>
      <c r="W64" s="586"/>
      <c r="X64" s="588"/>
      <c r="Y64" s="586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12" t="s">
        <v>378</v>
      </c>
      <c r="B65" s="518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24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12" t="s">
        <v>379</v>
      </c>
      <c r="S65" s="518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24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>
      <c r="A66" s="528"/>
      <c r="B66" s="518"/>
      <c r="C66" s="529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526"/>
      <c r="R66" s="528"/>
      <c r="S66" s="518"/>
      <c r="T66" s="529"/>
      <c r="U66" s="461"/>
      <c r="V66" s="461"/>
      <c r="W66" s="461"/>
      <c r="X66" s="461"/>
      <c r="Y66" s="461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53</v>
      </c>
      <c r="B67" s="531"/>
      <c r="C67" s="532">
        <v>4.0</v>
      </c>
      <c r="D67" s="533">
        <v>51.0</v>
      </c>
      <c r="E67" s="533">
        <v>1.0</v>
      </c>
      <c r="F67" s="533">
        <v>49.0</v>
      </c>
      <c r="G67" s="534">
        <v>0.02207175925925926</v>
      </c>
      <c r="H67" s="654">
        <f t="shared" ref="H67:H70" si="33">D67-F67</f>
        <v>2</v>
      </c>
      <c r="I67" s="536">
        <f t="shared" ref="I67:I70" si="34">H67/(HOUR(G67)*60+(MINUTE(G67)+((SECOND(G67)/60))))</f>
        <v>0.06292606188</v>
      </c>
      <c r="J67" s="533">
        <v>1.0</v>
      </c>
      <c r="K67" s="533">
        <v>5.0</v>
      </c>
      <c r="L67" s="533"/>
      <c r="M67" s="533"/>
      <c r="N67" s="533">
        <v>1.0</v>
      </c>
      <c r="O67" s="537"/>
      <c r="P67" s="538"/>
      <c r="Q67" s="527"/>
      <c r="R67" s="530" t="s">
        <v>53</v>
      </c>
      <c r="S67" s="531"/>
      <c r="T67" s="532">
        <v>2.0</v>
      </c>
      <c r="U67" s="533">
        <v>81.0</v>
      </c>
      <c r="V67" s="533"/>
      <c r="W67" s="533">
        <v>96.0</v>
      </c>
      <c r="X67" s="534">
        <v>0.008171296296296296</v>
      </c>
      <c r="Y67" s="654">
        <f t="shared" ref="Y67:Y70" si="35">U67-W67</f>
        <v>-15</v>
      </c>
      <c r="Z67" s="536">
        <f t="shared" ref="Z67:Z70" si="36">Y67/(HOUR(X67)*60+(MINUTE(X67)+((SECOND(X67)/60))))</f>
        <v>-1.274787535</v>
      </c>
      <c r="AA67" s="533">
        <v>3.0</v>
      </c>
      <c r="AB67" s="533">
        <v>5.0</v>
      </c>
      <c r="AC67" s="533">
        <v>2.0</v>
      </c>
      <c r="AD67" s="533"/>
      <c r="AE67" s="533"/>
      <c r="AF67" s="607"/>
      <c r="AG67" s="538"/>
      <c r="AH67" s="527"/>
    </row>
    <row r="68">
      <c r="A68" s="539" t="s">
        <v>54</v>
      </c>
      <c r="B68" s="540"/>
      <c r="C68" s="549"/>
      <c r="D68" s="542">
        <v>106.0</v>
      </c>
      <c r="E68" s="542"/>
      <c r="F68" s="542">
        <v>109.0</v>
      </c>
      <c r="G68" s="543">
        <v>0.02207175925925926</v>
      </c>
      <c r="H68" s="655">
        <f t="shared" si="33"/>
        <v>-3</v>
      </c>
      <c r="I68" s="545">
        <f t="shared" si="34"/>
        <v>-0.09438909282</v>
      </c>
      <c r="J68" s="542">
        <v>6.0</v>
      </c>
      <c r="K68" s="542">
        <v>14.0</v>
      </c>
      <c r="L68" s="542">
        <v>1.0</v>
      </c>
      <c r="M68" s="542"/>
      <c r="N68" s="542">
        <v>1.0</v>
      </c>
      <c r="O68" s="600"/>
      <c r="P68" s="548"/>
      <c r="Q68" s="527"/>
      <c r="R68" s="539" t="s">
        <v>54</v>
      </c>
      <c r="S68" s="540"/>
      <c r="T68" s="560"/>
      <c r="U68" s="542">
        <f>41+90</f>
        <v>131</v>
      </c>
      <c r="V68" s="542">
        <v>1.0</v>
      </c>
      <c r="W68" s="542">
        <f>52+86</f>
        <v>138</v>
      </c>
      <c r="X68" s="543">
        <v>0.008171296296296296</v>
      </c>
      <c r="Y68" s="655">
        <f t="shared" si="35"/>
        <v>-7</v>
      </c>
      <c r="Z68" s="545">
        <f t="shared" si="36"/>
        <v>-0.5949008499</v>
      </c>
      <c r="AA68" s="542">
        <v>3.0</v>
      </c>
      <c r="AB68" s="542">
        <v>13.0</v>
      </c>
      <c r="AC68" s="542">
        <v>8.0</v>
      </c>
      <c r="AD68" s="542">
        <v>6.0</v>
      </c>
      <c r="AE68" s="542">
        <v>2.0</v>
      </c>
      <c r="AF68" s="547"/>
      <c r="AG68" s="548"/>
      <c r="AH68" s="527"/>
    </row>
    <row r="69">
      <c r="A69" s="550" t="s">
        <v>55</v>
      </c>
      <c r="B69" s="540"/>
      <c r="C69" s="596"/>
      <c r="D69" s="552">
        <v>81.0</v>
      </c>
      <c r="E69" s="558"/>
      <c r="F69" s="552">
        <v>100.0</v>
      </c>
      <c r="G69" s="553">
        <v>0.02207175925925926</v>
      </c>
      <c r="H69" s="656">
        <f t="shared" si="33"/>
        <v>-19</v>
      </c>
      <c r="I69" s="554">
        <f t="shared" si="34"/>
        <v>-0.5977975878</v>
      </c>
      <c r="J69" s="552">
        <v>5.0</v>
      </c>
      <c r="K69" s="552">
        <v>7.0</v>
      </c>
      <c r="L69" s="552">
        <v>1.0</v>
      </c>
      <c r="M69" s="552"/>
      <c r="N69" s="558"/>
      <c r="O69" s="555"/>
      <c r="P69" s="556"/>
      <c r="Q69" s="527"/>
      <c r="R69" s="550" t="s">
        <v>55</v>
      </c>
      <c r="S69" s="540"/>
      <c r="T69" s="596"/>
      <c r="U69" s="552">
        <v>96.0</v>
      </c>
      <c r="V69" s="552"/>
      <c r="W69" s="552">
        <f>82+49</f>
        <v>131</v>
      </c>
      <c r="X69" s="553">
        <v>0.008171296296296296</v>
      </c>
      <c r="Y69" s="656">
        <f t="shared" si="35"/>
        <v>-35</v>
      </c>
      <c r="Z69" s="554">
        <f t="shared" si="36"/>
        <v>-2.974504249</v>
      </c>
      <c r="AA69" s="552">
        <v>3.0</v>
      </c>
      <c r="AB69" s="552">
        <v>3.0</v>
      </c>
      <c r="AC69" s="552"/>
      <c r="AD69" s="552"/>
      <c r="AE69" s="552"/>
      <c r="AF69" s="555"/>
      <c r="AG69" s="556"/>
      <c r="AH69" s="527"/>
    </row>
    <row r="70">
      <c r="A70" s="559" t="s">
        <v>56</v>
      </c>
      <c r="B70" s="518"/>
      <c r="C70" s="560">
        <v>1.0</v>
      </c>
      <c r="D70" s="542">
        <v>129.0</v>
      </c>
      <c r="E70" s="542">
        <v>1.0</v>
      </c>
      <c r="F70" s="542">
        <v>89.0</v>
      </c>
      <c r="G70" s="543">
        <v>0.02207175925925926</v>
      </c>
      <c r="H70" s="655">
        <f t="shared" si="33"/>
        <v>40</v>
      </c>
      <c r="I70" s="545">
        <f t="shared" si="34"/>
        <v>1.258521238</v>
      </c>
      <c r="J70" s="542">
        <v>4.0</v>
      </c>
      <c r="K70" s="542">
        <v>29.0</v>
      </c>
      <c r="L70" s="542">
        <v>9.0</v>
      </c>
      <c r="M70" s="542">
        <v>1.0</v>
      </c>
      <c r="N70" s="542">
        <v>5.0</v>
      </c>
      <c r="O70" s="600">
        <v>1.0</v>
      </c>
      <c r="P70" s="548"/>
      <c r="Q70" s="527"/>
      <c r="R70" s="559" t="s">
        <v>56</v>
      </c>
      <c r="S70" s="518"/>
      <c r="T70" s="549"/>
      <c r="U70" s="542">
        <v>83.0</v>
      </c>
      <c r="V70" s="546"/>
      <c r="W70" s="542">
        <v>103.0</v>
      </c>
      <c r="X70" s="543">
        <v>0.008171296296296296</v>
      </c>
      <c r="Y70" s="655">
        <f t="shared" si="35"/>
        <v>-20</v>
      </c>
      <c r="Z70" s="545">
        <f t="shared" si="36"/>
        <v>-1.699716714</v>
      </c>
      <c r="AA70" s="542">
        <v>3.0</v>
      </c>
      <c r="AB70" s="542">
        <v>7.0</v>
      </c>
      <c r="AC70" s="542">
        <v>2.0</v>
      </c>
      <c r="AD70" s="546"/>
      <c r="AE70" s="542">
        <v>1.0</v>
      </c>
      <c r="AF70" s="547"/>
      <c r="AG70" s="548"/>
      <c r="AH70" s="527"/>
    </row>
    <row r="71">
      <c r="A71" s="561" t="s">
        <v>57</v>
      </c>
      <c r="B71" s="461"/>
      <c r="C71" s="662"/>
      <c r="D71" s="566"/>
      <c r="E71" s="566"/>
      <c r="F71" s="566"/>
      <c r="G71" s="564"/>
      <c r="H71" s="657"/>
      <c r="I71" s="565"/>
      <c r="J71" s="566"/>
      <c r="K71" s="566"/>
      <c r="L71" s="566"/>
      <c r="M71" s="566"/>
      <c r="N71" s="566"/>
      <c r="O71" s="567"/>
      <c r="P71" s="568"/>
      <c r="Q71" s="527"/>
      <c r="R71" s="561" t="s">
        <v>57</v>
      </c>
      <c r="S71" s="461"/>
      <c r="T71" s="562"/>
      <c r="U71" s="566"/>
      <c r="V71" s="566"/>
      <c r="W71" s="566"/>
      <c r="X71" s="564"/>
      <c r="Y71" s="657"/>
      <c r="Z71" s="565"/>
      <c r="AA71" s="566"/>
      <c r="AB71" s="566"/>
      <c r="AC71" s="566"/>
      <c r="AD71" s="566"/>
      <c r="AE71" s="566"/>
      <c r="AF71" s="567"/>
      <c r="AG71" s="568"/>
      <c r="AH71" s="527"/>
    </row>
    <row r="72">
      <c r="A72" s="585" t="s">
        <v>209</v>
      </c>
      <c r="B72" s="586"/>
      <c r="C72" s="587"/>
      <c r="D72" s="586"/>
      <c r="E72" s="586"/>
      <c r="F72" s="586"/>
      <c r="G72" s="588"/>
      <c r="H72" s="586"/>
      <c r="I72" s="572"/>
      <c r="J72" s="586"/>
      <c r="K72" s="586"/>
      <c r="L72" s="586"/>
      <c r="M72" s="586"/>
      <c r="N72" s="586"/>
      <c r="O72" s="590"/>
      <c r="P72" s="576"/>
      <c r="Q72" s="591"/>
      <c r="R72" s="585" t="s">
        <v>210</v>
      </c>
      <c r="S72" s="586"/>
      <c r="T72" s="587"/>
      <c r="U72" s="586"/>
      <c r="V72" s="586"/>
      <c r="W72" s="586"/>
      <c r="X72" s="588"/>
      <c r="Y72" s="586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606" t="s">
        <v>380</v>
      </c>
      <c r="B73" s="453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24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606" t="s">
        <v>381</v>
      </c>
      <c r="S73" s="453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24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93"/>
      <c r="B74" s="461"/>
      <c r="C74" s="529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526"/>
      <c r="R74" s="593"/>
      <c r="S74" s="461"/>
      <c r="T74" s="529"/>
      <c r="U74" s="461"/>
      <c r="V74" s="461"/>
      <c r="W74" s="461"/>
      <c r="X74" s="461"/>
      <c r="Y74" s="461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53</v>
      </c>
      <c r="B75" s="531"/>
      <c r="C75" s="532"/>
      <c r="D75" s="533">
        <v>42.0</v>
      </c>
      <c r="E75" s="581"/>
      <c r="F75" s="533">
        <v>73.0</v>
      </c>
      <c r="G75" s="534">
        <v>0.011597222222222222</v>
      </c>
      <c r="H75" s="654">
        <f t="shared" ref="H75:H78" si="37">D75-F75</f>
        <v>-31</v>
      </c>
      <c r="I75" s="536">
        <f t="shared" ref="I75:I78" si="38">H75/(HOUR(G75)*60+(MINUTE(G75)+((SECOND(G75)/60))))</f>
        <v>-1.856287425</v>
      </c>
      <c r="J75" s="533"/>
      <c r="K75" s="533">
        <v>2.0</v>
      </c>
      <c r="L75" s="533"/>
      <c r="M75" s="533"/>
      <c r="N75" s="533"/>
      <c r="O75" s="537"/>
      <c r="P75" s="538"/>
      <c r="Q75" s="527"/>
      <c r="R75" s="530" t="s">
        <v>53</v>
      </c>
      <c r="S75" s="531"/>
      <c r="T75" s="532"/>
      <c r="U75" s="533">
        <v>60.0</v>
      </c>
      <c r="V75" s="533">
        <v>1.0</v>
      </c>
      <c r="W75" s="533">
        <v>82.0</v>
      </c>
      <c r="X75" s="534">
        <v>0.021157407407407406</v>
      </c>
      <c r="Y75" s="654">
        <f t="shared" ref="Y75:Y78" si="39">U75-W75</f>
        <v>-22</v>
      </c>
      <c r="Z75" s="536">
        <f t="shared" ref="Z75:Z78" si="40">Y75/(HOUR(X75)*60+(MINUTE(X75)+((SECOND(X75)/60))))</f>
        <v>-0.7221006565</v>
      </c>
      <c r="AA75" s="533">
        <v>2.0</v>
      </c>
      <c r="AB75" s="533">
        <v>5.0</v>
      </c>
      <c r="AC75" s="533">
        <v>1.0</v>
      </c>
      <c r="AD75" s="533"/>
      <c r="AE75" s="533"/>
      <c r="AF75" s="537"/>
      <c r="AG75" s="538"/>
      <c r="AH75" s="527"/>
    </row>
    <row r="76">
      <c r="A76" s="539" t="s">
        <v>54</v>
      </c>
      <c r="B76" s="540"/>
      <c r="C76" s="560"/>
      <c r="D76" s="542">
        <v>44.0</v>
      </c>
      <c r="E76" s="542"/>
      <c r="F76" s="542">
        <v>72.0</v>
      </c>
      <c r="G76" s="543">
        <v>0.011597222222222222</v>
      </c>
      <c r="H76" s="655">
        <f t="shared" si="37"/>
        <v>-28</v>
      </c>
      <c r="I76" s="545">
        <f t="shared" si="38"/>
        <v>-1.676646707</v>
      </c>
      <c r="J76" s="542"/>
      <c r="K76" s="542">
        <v>3.0</v>
      </c>
      <c r="L76" s="542"/>
      <c r="M76" s="542"/>
      <c r="N76" s="542"/>
      <c r="O76" s="547"/>
      <c r="P76" s="548"/>
      <c r="Q76" s="527"/>
      <c r="R76" s="539" t="s">
        <v>54</v>
      </c>
      <c r="S76" s="540"/>
      <c r="T76" s="560"/>
      <c r="U76" s="542">
        <v>99.0</v>
      </c>
      <c r="V76" s="546"/>
      <c r="W76" s="542">
        <v>101.0</v>
      </c>
      <c r="X76" s="543">
        <v>0.021157407407407406</v>
      </c>
      <c r="Y76" s="655">
        <f t="shared" si="39"/>
        <v>-2</v>
      </c>
      <c r="Z76" s="545">
        <f t="shared" si="40"/>
        <v>-0.06564551422</v>
      </c>
      <c r="AA76" s="542">
        <v>7.0</v>
      </c>
      <c r="AB76" s="542">
        <v>15.0</v>
      </c>
      <c r="AC76" s="542">
        <v>3.0</v>
      </c>
      <c r="AD76" s="542"/>
      <c r="AE76" s="542">
        <v>2.0</v>
      </c>
      <c r="AF76" s="547"/>
      <c r="AG76" s="548"/>
      <c r="AH76" s="527"/>
    </row>
    <row r="77">
      <c r="A77" s="550" t="s">
        <v>55</v>
      </c>
      <c r="B77" s="540"/>
      <c r="C77" s="557"/>
      <c r="D77" s="552">
        <v>32.0</v>
      </c>
      <c r="E77" s="558"/>
      <c r="F77" s="552">
        <v>50.0</v>
      </c>
      <c r="G77" s="553">
        <v>0.011597222222222222</v>
      </c>
      <c r="H77" s="656">
        <f t="shared" si="37"/>
        <v>-18</v>
      </c>
      <c r="I77" s="554">
        <f t="shared" si="38"/>
        <v>-1.077844311</v>
      </c>
      <c r="J77" s="552"/>
      <c r="K77" s="552">
        <v>2.0</v>
      </c>
      <c r="L77" s="552"/>
      <c r="M77" s="552"/>
      <c r="N77" s="552"/>
      <c r="O77" s="555"/>
      <c r="P77" s="556"/>
      <c r="Q77" s="527"/>
      <c r="R77" s="550" t="s">
        <v>55</v>
      </c>
      <c r="S77" s="540"/>
      <c r="T77" s="596"/>
      <c r="U77" s="552">
        <v>76.0</v>
      </c>
      <c r="V77" s="552"/>
      <c r="W77" s="552">
        <v>91.0</v>
      </c>
      <c r="X77" s="553">
        <v>0.021157407407407406</v>
      </c>
      <c r="Y77" s="656">
        <f t="shared" si="39"/>
        <v>-15</v>
      </c>
      <c r="Z77" s="554">
        <f t="shared" si="40"/>
        <v>-0.4923413567</v>
      </c>
      <c r="AA77" s="552">
        <v>2.0</v>
      </c>
      <c r="AB77" s="552">
        <v>10.0</v>
      </c>
      <c r="AC77" s="552">
        <v>2.0</v>
      </c>
      <c r="AD77" s="558"/>
      <c r="AE77" s="552">
        <v>2.0</v>
      </c>
      <c r="AF77" s="555"/>
      <c r="AG77" s="556"/>
      <c r="AH77" s="527"/>
    </row>
    <row r="78">
      <c r="A78" s="559" t="s">
        <v>56</v>
      </c>
      <c r="B78" s="518"/>
      <c r="C78" s="549"/>
      <c r="D78" s="542">
        <v>36.0</v>
      </c>
      <c r="E78" s="542"/>
      <c r="F78" s="542">
        <v>45.0</v>
      </c>
      <c r="G78" s="543">
        <v>0.011597222222222222</v>
      </c>
      <c r="H78" s="655">
        <f t="shared" si="37"/>
        <v>-9</v>
      </c>
      <c r="I78" s="545">
        <f t="shared" si="38"/>
        <v>-0.5389221557</v>
      </c>
      <c r="J78" s="542"/>
      <c r="K78" s="542">
        <v>5.0</v>
      </c>
      <c r="L78" s="542"/>
      <c r="M78" s="546"/>
      <c r="N78" s="542"/>
      <c r="O78" s="547"/>
      <c r="P78" s="548"/>
      <c r="Q78" s="527"/>
      <c r="R78" s="559" t="s">
        <v>56</v>
      </c>
      <c r="S78" s="518"/>
      <c r="T78" s="560">
        <v>1.0</v>
      </c>
      <c r="U78" s="542">
        <v>99.0</v>
      </c>
      <c r="V78" s="542">
        <v>1.0</v>
      </c>
      <c r="W78" s="542">
        <v>97.0</v>
      </c>
      <c r="X78" s="543">
        <v>0.021157407407407406</v>
      </c>
      <c r="Y78" s="655">
        <f t="shared" si="39"/>
        <v>2</v>
      </c>
      <c r="Z78" s="545">
        <f t="shared" si="40"/>
        <v>0.06564551422</v>
      </c>
      <c r="AA78" s="542">
        <v>6.0</v>
      </c>
      <c r="AB78" s="542">
        <v>14.0</v>
      </c>
      <c r="AC78" s="542">
        <v>2.0</v>
      </c>
      <c r="AD78" s="546"/>
      <c r="AE78" s="542">
        <v>3.0</v>
      </c>
      <c r="AF78" s="547"/>
      <c r="AG78" s="548"/>
      <c r="AH78" s="527"/>
    </row>
    <row r="79">
      <c r="A79" s="561" t="s">
        <v>57</v>
      </c>
      <c r="B79" s="461"/>
      <c r="C79" s="562"/>
      <c r="D79" s="566"/>
      <c r="E79" s="566"/>
      <c r="F79" s="566"/>
      <c r="G79" s="564"/>
      <c r="H79" s="657"/>
      <c r="I79" s="565"/>
      <c r="J79" s="566"/>
      <c r="K79" s="566"/>
      <c r="L79" s="566"/>
      <c r="M79" s="566"/>
      <c r="N79" s="566"/>
      <c r="O79" s="567"/>
      <c r="P79" s="568"/>
      <c r="Q79" s="527"/>
      <c r="R79" s="561" t="s">
        <v>57</v>
      </c>
      <c r="S79" s="461"/>
      <c r="T79" s="562"/>
      <c r="U79" s="566"/>
      <c r="V79" s="566"/>
      <c r="W79" s="566"/>
      <c r="X79" s="564"/>
      <c r="Y79" s="657"/>
      <c r="Z79" s="565"/>
      <c r="AA79" s="566"/>
      <c r="AB79" s="566"/>
      <c r="AC79" s="566"/>
      <c r="AD79" s="566"/>
      <c r="AE79" s="566"/>
      <c r="AF79" s="567"/>
      <c r="AG79" s="568"/>
      <c r="AH79" s="527"/>
    </row>
    <row r="80">
      <c r="A80" s="585" t="s">
        <v>218</v>
      </c>
      <c r="B80" s="591"/>
      <c r="C80" s="611"/>
      <c r="D80" s="591"/>
      <c r="E80" s="591"/>
      <c r="F80" s="591"/>
      <c r="G80" s="612"/>
      <c r="H80" s="591"/>
      <c r="I80" s="572"/>
      <c r="J80" s="591"/>
      <c r="K80" s="591"/>
      <c r="L80" s="591"/>
      <c r="M80" s="591"/>
      <c r="N80" s="591"/>
      <c r="O80" s="613"/>
      <c r="P80" s="614"/>
      <c r="Q80" s="591"/>
      <c r="R80" s="585" t="s">
        <v>219</v>
      </c>
      <c r="S80" s="591"/>
      <c r="T80" s="611"/>
      <c r="U80" s="591"/>
      <c r="V80" s="591"/>
      <c r="W80" s="591"/>
      <c r="X80" s="612"/>
      <c r="Y80" s="591"/>
      <c r="Z80" s="572"/>
      <c r="AA80" s="591"/>
      <c r="AB80" s="591"/>
      <c r="AC80" s="591"/>
      <c r="AD80" s="591"/>
      <c r="AE80" s="591"/>
      <c r="AF80" s="613"/>
      <c r="AG80" s="614"/>
      <c r="AH80" s="591"/>
    </row>
    <row r="81">
      <c r="A81" s="623"/>
      <c r="B81" s="623"/>
      <c r="C81" s="623"/>
      <c r="D81" s="623"/>
      <c r="E81" s="623"/>
      <c r="F81" s="623"/>
      <c r="G81" s="624"/>
      <c r="H81" s="623"/>
      <c r="I81" s="625"/>
      <c r="J81" s="623"/>
      <c r="K81" s="623"/>
      <c r="L81" s="623"/>
      <c r="M81" s="623"/>
      <c r="N81" s="623"/>
      <c r="O81" s="626"/>
      <c r="P81" s="627"/>
      <c r="Q81" s="623"/>
      <c r="R81" s="623"/>
      <c r="S81" s="623"/>
      <c r="T81" s="623"/>
      <c r="U81" s="623"/>
      <c r="V81" s="623"/>
      <c r="W81" s="623"/>
      <c r="X81" s="624"/>
      <c r="Y81" s="623"/>
      <c r="Z81" s="625"/>
      <c r="AA81" s="623"/>
      <c r="AB81" s="623"/>
      <c r="AC81" s="623"/>
      <c r="AD81" s="623"/>
      <c r="AE81" s="623"/>
      <c r="AF81" s="626"/>
      <c r="AG81" s="627"/>
      <c r="AH81" s="623"/>
    </row>
    <row r="82">
      <c r="A82" s="623"/>
      <c r="B82" s="623"/>
      <c r="C82" s="623"/>
      <c r="D82" s="623"/>
      <c r="E82" s="623"/>
      <c r="F82" s="623"/>
      <c r="G82" s="624"/>
      <c r="H82" s="623"/>
      <c r="I82" s="625"/>
      <c r="J82" s="623"/>
      <c r="K82" s="623"/>
      <c r="L82" s="623"/>
      <c r="M82" s="623"/>
      <c r="N82" s="623"/>
      <c r="O82" s="626"/>
      <c r="P82" s="627"/>
      <c r="Q82" s="623"/>
      <c r="R82" s="623"/>
      <c r="S82" s="623"/>
      <c r="T82" s="623"/>
      <c r="U82" s="623"/>
      <c r="V82" s="623"/>
      <c r="W82" s="623"/>
      <c r="X82" s="624"/>
      <c r="Y82" s="623"/>
      <c r="Z82" s="625"/>
      <c r="AA82" s="623"/>
      <c r="AB82" s="623"/>
      <c r="AC82" s="623"/>
      <c r="AD82" s="623"/>
      <c r="AE82" s="623"/>
      <c r="AF82" s="626"/>
      <c r="AG82" s="627"/>
      <c r="AH82" s="623"/>
    </row>
    <row r="83">
      <c r="A83" s="623"/>
      <c r="B83" s="623"/>
      <c r="C83" s="623"/>
      <c r="D83" s="623"/>
      <c r="E83" s="623"/>
      <c r="F83" s="623"/>
      <c r="G83" s="624"/>
      <c r="H83" s="623"/>
      <c r="I83" s="625"/>
      <c r="J83" s="623"/>
      <c r="K83" s="623"/>
      <c r="L83" s="623"/>
      <c r="M83" s="623"/>
      <c r="N83" s="623"/>
      <c r="O83" s="626"/>
      <c r="P83" s="627"/>
      <c r="Q83" s="623"/>
      <c r="R83" s="623"/>
      <c r="S83" s="623"/>
      <c r="T83" s="623"/>
      <c r="U83" s="623"/>
      <c r="V83" s="623"/>
      <c r="W83" s="623"/>
      <c r="X83" s="624"/>
      <c r="Y83" s="623"/>
      <c r="Z83" s="625"/>
      <c r="AA83" s="623"/>
      <c r="AB83" s="623"/>
      <c r="AC83" s="623"/>
      <c r="AD83" s="623"/>
      <c r="AE83" s="623"/>
      <c r="AF83" s="626"/>
      <c r="AG83" s="627"/>
      <c r="AH83" s="623"/>
    </row>
    <row r="84">
      <c r="A84" s="623"/>
      <c r="B84" s="623"/>
      <c r="C84" s="623"/>
      <c r="D84" s="623"/>
      <c r="E84" s="623"/>
      <c r="F84" s="623"/>
      <c r="G84" s="624"/>
      <c r="H84" s="623"/>
      <c r="I84" s="625"/>
      <c r="J84" s="623"/>
      <c r="K84" s="623"/>
      <c r="L84" s="623"/>
      <c r="M84" s="623"/>
      <c r="N84" s="623"/>
      <c r="O84" s="626"/>
      <c r="P84" s="627"/>
      <c r="Q84" s="623"/>
      <c r="R84" s="623"/>
      <c r="S84" s="623"/>
      <c r="T84" s="623"/>
      <c r="U84" s="623"/>
      <c r="V84" s="623"/>
      <c r="W84" s="623"/>
      <c r="X84" s="624"/>
      <c r="Y84" s="623"/>
      <c r="Z84" s="625"/>
      <c r="AA84" s="623"/>
      <c r="AB84" s="623"/>
      <c r="AC84" s="623"/>
      <c r="AD84" s="623"/>
      <c r="AE84" s="623"/>
      <c r="AF84" s="626"/>
      <c r="AG84" s="627"/>
      <c r="AH84" s="623"/>
    </row>
    <row r="85">
      <c r="A85" s="623"/>
      <c r="B85" s="623"/>
      <c r="C85" s="623"/>
      <c r="D85" s="623"/>
      <c r="E85" s="623"/>
      <c r="F85" s="623"/>
      <c r="G85" s="624"/>
      <c r="H85" s="623"/>
      <c r="I85" s="625"/>
      <c r="J85" s="623"/>
      <c r="K85" s="623"/>
      <c r="L85" s="623"/>
      <c r="M85" s="623"/>
      <c r="N85" s="623"/>
      <c r="O85" s="626"/>
      <c r="P85" s="627"/>
      <c r="Q85" s="623"/>
      <c r="R85" s="623"/>
      <c r="S85" s="623"/>
      <c r="T85" s="623"/>
      <c r="U85" s="623"/>
      <c r="V85" s="623"/>
      <c r="W85" s="623"/>
      <c r="X85" s="624"/>
      <c r="Y85" s="623"/>
      <c r="Z85" s="625"/>
      <c r="AA85" s="623"/>
      <c r="AB85" s="623"/>
      <c r="AC85" s="623"/>
      <c r="AD85" s="623"/>
      <c r="AE85" s="623"/>
      <c r="AF85" s="626"/>
      <c r="AG85" s="627"/>
      <c r="AH85" s="623"/>
    </row>
    <row r="86">
      <c r="A86" s="623"/>
      <c r="B86" s="623"/>
      <c r="C86" s="623"/>
      <c r="D86" s="623"/>
      <c r="E86" s="623"/>
      <c r="F86" s="623"/>
      <c r="G86" s="624"/>
      <c r="H86" s="623"/>
      <c r="I86" s="625"/>
      <c r="J86" s="623"/>
      <c r="K86" s="623"/>
      <c r="L86" s="623"/>
      <c r="M86" s="623"/>
      <c r="N86" s="623"/>
      <c r="O86" s="626"/>
      <c r="P86" s="627"/>
      <c r="Q86" s="623"/>
      <c r="R86" s="623"/>
      <c r="S86" s="623"/>
      <c r="T86" s="623"/>
      <c r="U86" s="623"/>
      <c r="V86" s="623"/>
      <c r="W86" s="623"/>
      <c r="X86" s="624"/>
      <c r="Y86" s="623"/>
      <c r="Z86" s="625"/>
      <c r="AA86" s="623"/>
      <c r="AB86" s="623"/>
      <c r="AC86" s="623"/>
      <c r="AD86" s="623"/>
      <c r="AE86" s="623"/>
      <c r="AF86" s="626"/>
      <c r="AG86" s="627"/>
      <c r="AH86" s="623"/>
    </row>
    <row r="87">
      <c r="A87" s="623"/>
      <c r="B87" s="623"/>
      <c r="C87" s="623"/>
      <c r="D87" s="623"/>
      <c r="E87" s="623"/>
      <c r="F87" s="623"/>
      <c r="G87" s="624"/>
      <c r="H87" s="623"/>
      <c r="I87" s="625"/>
      <c r="J87" s="623"/>
      <c r="K87" s="623"/>
      <c r="L87" s="623"/>
      <c r="M87" s="623"/>
      <c r="N87" s="623"/>
      <c r="O87" s="626"/>
      <c r="P87" s="627"/>
      <c r="Q87" s="623"/>
      <c r="R87" s="623"/>
      <c r="S87" s="623"/>
      <c r="T87" s="623"/>
      <c r="U87" s="623"/>
      <c r="V87" s="623"/>
      <c r="W87" s="623"/>
      <c r="X87" s="624"/>
      <c r="Y87" s="623"/>
      <c r="Z87" s="625"/>
      <c r="AA87" s="623"/>
      <c r="AB87" s="623"/>
      <c r="AC87" s="623"/>
      <c r="AD87" s="623"/>
      <c r="AE87" s="623"/>
      <c r="AF87" s="626"/>
      <c r="AG87" s="627"/>
      <c r="AH87" s="623"/>
    </row>
    <row r="88">
      <c r="A88" s="623"/>
      <c r="B88" s="623"/>
      <c r="C88" s="623"/>
      <c r="D88" s="623"/>
      <c r="E88" s="623"/>
      <c r="F88" s="623"/>
      <c r="G88" s="624"/>
      <c r="H88" s="623"/>
      <c r="I88" s="625"/>
      <c r="J88" s="623"/>
      <c r="K88" s="623"/>
      <c r="L88" s="623"/>
      <c r="M88" s="623"/>
      <c r="N88" s="623"/>
      <c r="O88" s="626"/>
      <c r="P88" s="627"/>
      <c r="Q88" s="623"/>
      <c r="R88" s="623"/>
      <c r="S88" s="623"/>
      <c r="T88" s="623"/>
      <c r="U88" s="623"/>
      <c r="V88" s="623"/>
      <c r="W88" s="623"/>
      <c r="X88" s="624"/>
      <c r="Y88" s="623"/>
      <c r="Z88" s="625"/>
      <c r="AA88" s="623"/>
      <c r="AB88" s="623"/>
      <c r="AC88" s="623"/>
      <c r="AD88" s="623"/>
      <c r="AE88" s="623"/>
      <c r="AF88" s="626"/>
      <c r="AG88" s="627"/>
      <c r="AH88" s="623"/>
    </row>
    <row r="89">
      <c r="A89" s="623"/>
      <c r="B89" s="623"/>
      <c r="C89" s="623"/>
      <c r="D89" s="623"/>
      <c r="E89" s="623"/>
      <c r="F89" s="623"/>
      <c r="G89" s="624"/>
      <c r="H89" s="623"/>
      <c r="I89" s="625"/>
      <c r="J89" s="623"/>
      <c r="K89" s="623"/>
      <c r="L89" s="623"/>
      <c r="M89" s="623"/>
      <c r="N89" s="623"/>
      <c r="O89" s="626"/>
      <c r="P89" s="627"/>
      <c r="Q89" s="623"/>
      <c r="R89" s="623"/>
      <c r="S89" s="623"/>
      <c r="T89" s="623"/>
      <c r="U89" s="623"/>
      <c r="V89" s="623"/>
      <c r="W89" s="623"/>
      <c r="X89" s="624"/>
      <c r="Y89" s="623"/>
      <c r="Z89" s="625"/>
      <c r="AA89" s="623"/>
      <c r="AB89" s="623"/>
      <c r="AC89" s="623"/>
      <c r="AD89" s="623"/>
      <c r="AE89" s="623"/>
      <c r="AF89" s="626"/>
      <c r="AG89" s="627"/>
      <c r="AH89" s="623"/>
    </row>
    <row r="90">
      <c r="A90" s="623"/>
      <c r="B90" s="623"/>
      <c r="C90" s="623"/>
      <c r="D90" s="623"/>
      <c r="E90" s="623"/>
      <c r="F90" s="623"/>
      <c r="G90" s="624"/>
      <c r="H90" s="623"/>
      <c r="I90" s="625"/>
      <c r="J90" s="623"/>
      <c r="K90" s="623"/>
      <c r="L90" s="623"/>
      <c r="M90" s="623"/>
      <c r="N90" s="623"/>
      <c r="O90" s="626"/>
      <c r="P90" s="627"/>
      <c r="Q90" s="623"/>
      <c r="R90" s="623"/>
      <c r="S90" s="623"/>
      <c r="T90" s="623"/>
      <c r="U90" s="623"/>
      <c r="V90" s="623"/>
      <c r="W90" s="623"/>
      <c r="X90" s="624"/>
      <c r="Y90" s="623"/>
      <c r="Z90" s="625"/>
      <c r="AA90" s="623"/>
      <c r="AB90" s="623"/>
      <c r="AC90" s="623"/>
      <c r="AD90" s="623"/>
      <c r="AE90" s="623"/>
      <c r="AF90" s="626"/>
      <c r="AG90" s="627"/>
      <c r="AH90" s="623"/>
    </row>
    <row r="91">
      <c r="A91" s="623"/>
      <c r="B91" s="623"/>
      <c r="C91" s="623"/>
      <c r="D91" s="623"/>
      <c r="E91" s="623"/>
      <c r="F91" s="623"/>
      <c r="G91" s="624"/>
      <c r="H91" s="623"/>
      <c r="I91" s="625"/>
      <c r="J91" s="623"/>
      <c r="K91" s="623"/>
      <c r="L91" s="623"/>
      <c r="M91" s="623"/>
      <c r="N91" s="623"/>
      <c r="O91" s="626"/>
      <c r="P91" s="627"/>
      <c r="Q91" s="623"/>
      <c r="R91" s="623"/>
      <c r="S91" s="623"/>
      <c r="T91" s="623"/>
      <c r="U91" s="623"/>
      <c r="V91" s="623"/>
      <c r="W91" s="623"/>
      <c r="X91" s="624"/>
      <c r="Y91" s="623"/>
      <c r="Z91" s="625"/>
      <c r="AA91" s="623"/>
      <c r="AB91" s="623"/>
      <c r="AC91" s="623"/>
      <c r="AD91" s="623"/>
      <c r="AE91" s="623"/>
      <c r="AF91" s="626"/>
      <c r="AG91" s="627"/>
      <c r="AH91" s="623"/>
    </row>
    <row r="92">
      <c r="A92" s="623"/>
      <c r="B92" s="623"/>
      <c r="C92" s="623"/>
      <c r="D92" s="623"/>
      <c r="E92" s="623"/>
      <c r="F92" s="623"/>
      <c r="G92" s="624"/>
      <c r="H92" s="623"/>
      <c r="I92" s="625"/>
      <c r="J92" s="623"/>
      <c r="K92" s="623"/>
      <c r="L92" s="623"/>
      <c r="M92" s="623"/>
      <c r="N92" s="623"/>
      <c r="O92" s="626"/>
      <c r="P92" s="627"/>
      <c r="Q92" s="623"/>
      <c r="R92" s="623"/>
      <c r="S92" s="623"/>
      <c r="T92" s="623"/>
      <c r="U92" s="623"/>
      <c r="V92" s="623"/>
      <c r="W92" s="623"/>
      <c r="X92" s="624"/>
      <c r="Y92" s="623"/>
      <c r="Z92" s="625"/>
      <c r="AA92" s="623"/>
      <c r="AB92" s="623"/>
      <c r="AC92" s="623"/>
      <c r="AD92" s="623"/>
      <c r="AE92" s="623"/>
      <c r="AF92" s="626"/>
      <c r="AG92" s="627"/>
      <c r="AH92" s="623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I94" s="625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A8"/>
    <hyperlink r:id="rId2" ref="R8"/>
    <hyperlink r:id="rId3" ref="A24"/>
    <hyperlink r:id="rId4" ref="R24"/>
    <hyperlink r:id="rId5" ref="A32"/>
    <hyperlink r:id="rId6" ref="R32"/>
    <hyperlink r:id="rId7" ref="A40"/>
    <hyperlink r:id="rId8" ref="R40"/>
    <hyperlink r:id="rId9" ref="A48"/>
    <hyperlink r:id="rId10" ref="R48"/>
    <hyperlink r:id="rId11" ref="A56"/>
    <hyperlink r:id="rId12" ref="R56"/>
    <hyperlink r:id="rId13" ref="A64"/>
    <hyperlink r:id="rId14" ref="R64"/>
    <hyperlink r:id="rId15" ref="A72"/>
    <hyperlink r:id="rId16" ref="R72"/>
    <hyperlink r:id="rId17" ref="A80"/>
    <hyperlink r:id="rId18" ref="R80"/>
  </hyperlinks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0"/>
    <col customWidth="1" min="13" max="13" width="6.88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25"/>
    <col customWidth="1" min="30" max="30" width="7.13"/>
    <col customWidth="1" min="31" max="31" width="7.75"/>
    <col customWidth="1" min="32" max="32" width="7.25"/>
    <col customWidth="1" min="33" max="33" width="7.38"/>
    <col customWidth="1" min="34" max="34" width="6.63"/>
  </cols>
  <sheetData>
    <row r="1">
      <c r="A1" s="592" t="s">
        <v>382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4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592" t="s">
        <v>383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2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529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47</v>
      </c>
      <c r="B3" s="531"/>
      <c r="C3" s="532">
        <v>1.0</v>
      </c>
      <c r="D3" s="533">
        <v>36.0</v>
      </c>
      <c r="E3" s="533"/>
      <c r="F3" s="667">
        <v>61.0</v>
      </c>
      <c r="G3" s="668">
        <v>0.01287037037037037</v>
      </c>
      <c r="H3" s="654">
        <f t="shared" ref="H3:H6" si="1">D3-F3</f>
        <v>-25</v>
      </c>
      <c r="I3" s="536">
        <f t="shared" ref="I3:I6" si="2">H3/(HOUR(G3)*60+(MINUTE(G3)+((SECOND(G3)/60))))</f>
        <v>-1.348920863</v>
      </c>
      <c r="J3" s="533">
        <v>3.0</v>
      </c>
      <c r="K3" s="533">
        <v>2.0</v>
      </c>
      <c r="L3" s="533">
        <v>1.0</v>
      </c>
      <c r="M3" s="533"/>
      <c r="N3" s="533"/>
      <c r="O3" s="537"/>
      <c r="P3" s="538"/>
      <c r="Q3" s="527"/>
      <c r="R3" s="530" t="s">
        <v>47</v>
      </c>
      <c r="S3" s="531"/>
      <c r="T3" s="532">
        <v>4.0</v>
      </c>
      <c r="U3" s="533">
        <v>26.0</v>
      </c>
      <c r="V3" s="533"/>
      <c r="W3" s="667">
        <v>22.0</v>
      </c>
      <c r="X3" s="668">
        <v>0.009652777777777777</v>
      </c>
      <c r="Y3" s="535">
        <f t="shared" ref="Y3:Y6" si="3">U3-W3</f>
        <v>4</v>
      </c>
      <c r="Z3" s="536">
        <f t="shared" ref="Z3:Z6" si="4">Y3/(HOUR(X3)*60+(MINUTE(X3)+((SECOND(X3)/60))))</f>
        <v>0.2877697842</v>
      </c>
      <c r="AA3" s="533">
        <v>1.0</v>
      </c>
      <c r="AB3" s="533">
        <v>2.0</v>
      </c>
      <c r="AC3" s="533"/>
      <c r="AD3" s="533"/>
      <c r="AE3" s="533"/>
      <c r="AF3" s="537"/>
      <c r="AG3" s="538"/>
      <c r="AH3" s="527"/>
    </row>
    <row r="4">
      <c r="A4" s="539" t="s">
        <v>48</v>
      </c>
      <c r="B4" s="540"/>
      <c r="C4" s="541"/>
      <c r="D4" s="542">
        <v>67.0</v>
      </c>
      <c r="E4" s="542"/>
      <c r="F4" s="664">
        <v>81.0</v>
      </c>
      <c r="G4" s="641">
        <v>0.01287037037037037</v>
      </c>
      <c r="H4" s="655">
        <f t="shared" si="1"/>
        <v>-14</v>
      </c>
      <c r="I4" s="545">
        <f t="shared" si="2"/>
        <v>-0.7553956835</v>
      </c>
      <c r="J4" s="542">
        <v>3.0</v>
      </c>
      <c r="K4" s="542">
        <v>13.0</v>
      </c>
      <c r="L4" s="542">
        <v>1.0</v>
      </c>
      <c r="M4" s="546"/>
      <c r="N4" s="542"/>
      <c r="O4" s="547"/>
      <c r="P4" s="548"/>
      <c r="Q4" s="527"/>
      <c r="R4" s="539" t="s">
        <v>48</v>
      </c>
      <c r="S4" s="540"/>
      <c r="T4" s="560">
        <v>1.0</v>
      </c>
      <c r="U4" s="542">
        <v>72.0</v>
      </c>
      <c r="V4" s="546"/>
      <c r="W4" s="664">
        <v>48.0</v>
      </c>
      <c r="X4" s="641">
        <v>0.009652777777777777</v>
      </c>
      <c r="Y4" s="544">
        <f t="shared" si="3"/>
        <v>24</v>
      </c>
      <c r="Z4" s="545">
        <f t="shared" si="4"/>
        <v>1.726618705</v>
      </c>
      <c r="AA4" s="542">
        <v>2.0</v>
      </c>
      <c r="AB4" s="542">
        <v>13.0</v>
      </c>
      <c r="AC4" s="542">
        <v>7.0</v>
      </c>
      <c r="AD4" s="542">
        <v>4.0</v>
      </c>
      <c r="AE4" s="542">
        <v>4.0</v>
      </c>
      <c r="AF4" s="547"/>
      <c r="AG4" s="548"/>
      <c r="AH4" s="527"/>
    </row>
    <row r="5">
      <c r="A5" s="550" t="s">
        <v>49</v>
      </c>
      <c r="B5" s="540"/>
      <c r="C5" s="551"/>
      <c r="D5" s="552">
        <v>58.0</v>
      </c>
      <c r="E5" s="552"/>
      <c r="F5" s="669">
        <v>61.0</v>
      </c>
      <c r="G5" s="634">
        <v>0.01287037037037037</v>
      </c>
      <c r="H5" s="656">
        <f t="shared" si="1"/>
        <v>-3</v>
      </c>
      <c r="I5" s="554">
        <f t="shared" si="2"/>
        <v>-0.1618705036</v>
      </c>
      <c r="J5" s="552">
        <v>4.0</v>
      </c>
      <c r="K5" s="552">
        <v>10.0</v>
      </c>
      <c r="L5" s="552"/>
      <c r="M5" s="558"/>
      <c r="N5" s="552">
        <v>1.0</v>
      </c>
      <c r="O5" s="555"/>
      <c r="P5" s="556"/>
      <c r="Q5" s="527"/>
      <c r="R5" s="550" t="s">
        <v>49</v>
      </c>
      <c r="S5" s="540"/>
      <c r="T5" s="557"/>
      <c r="U5" s="552">
        <v>44.0</v>
      </c>
      <c r="V5" s="558"/>
      <c r="W5" s="669">
        <v>47.0</v>
      </c>
      <c r="X5" s="634">
        <v>0.009652777777777777</v>
      </c>
      <c r="Y5" s="535">
        <f t="shared" si="3"/>
        <v>-3</v>
      </c>
      <c r="Z5" s="554">
        <f t="shared" si="4"/>
        <v>-0.2158273381</v>
      </c>
      <c r="AA5" s="552">
        <v>2.0</v>
      </c>
      <c r="AB5" s="552">
        <v>8.0</v>
      </c>
      <c r="AC5" s="552"/>
      <c r="AD5" s="552"/>
      <c r="AE5" s="552"/>
      <c r="AF5" s="555"/>
      <c r="AG5" s="556"/>
      <c r="AH5" s="527"/>
    </row>
    <row r="6">
      <c r="A6" s="559" t="s">
        <v>50</v>
      </c>
      <c r="B6" s="518"/>
      <c r="C6" s="549"/>
      <c r="D6" s="542">
        <v>62.0</v>
      </c>
      <c r="E6" s="542">
        <v>2.0</v>
      </c>
      <c r="F6" s="664">
        <v>76.0</v>
      </c>
      <c r="G6" s="641">
        <v>0.01287037037037037</v>
      </c>
      <c r="H6" s="655">
        <f t="shared" si="1"/>
        <v>-14</v>
      </c>
      <c r="I6" s="545">
        <f t="shared" si="2"/>
        <v>-0.7553956835</v>
      </c>
      <c r="J6" s="542">
        <v>5.0</v>
      </c>
      <c r="K6" s="542">
        <v>12.0</v>
      </c>
      <c r="L6" s="542">
        <v>1.0</v>
      </c>
      <c r="M6" s="546"/>
      <c r="N6" s="542">
        <v>1.0</v>
      </c>
      <c r="O6" s="547"/>
      <c r="P6" s="548"/>
      <c r="Q6" s="527"/>
      <c r="R6" s="559" t="s">
        <v>50</v>
      </c>
      <c r="S6" s="518"/>
      <c r="T6" s="560"/>
      <c r="U6" s="542">
        <v>49.0</v>
      </c>
      <c r="V6" s="542"/>
      <c r="W6" s="664">
        <v>50.0</v>
      </c>
      <c r="X6" s="641">
        <v>0.009652777777777777</v>
      </c>
      <c r="Y6" s="544">
        <f t="shared" si="3"/>
        <v>-1</v>
      </c>
      <c r="Z6" s="545">
        <f t="shared" si="4"/>
        <v>-0.07194244604</v>
      </c>
      <c r="AA6" s="542"/>
      <c r="AB6" s="542">
        <v>6.0</v>
      </c>
      <c r="AC6" s="542">
        <v>2.0</v>
      </c>
      <c r="AD6" s="546"/>
      <c r="AE6" s="542"/>
      <c r="AF6" s="547"/>
      <c r="AG6" s="548"/>
      <c r="AH6" s="527"/>
    </row>
    <row r="7">
      <c r="A7" s="561" t="s">
        <v>51</v>
      </c>
      <c r="B7" s="461"/>
      <c r="C7" s="562"/>
      <c r="D7" s="563"/>
      <c r="E7" s="563"/>
      <c r="F7" s="672"/>
      <c r="G7" s="647"/>
      <c r="H7" s="657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51</v>
      </c>
      <c r="S7" s="461"/>
      <c r="T7" s="562"/>
      <c r="U7" s="566"/>
      <c r="V7" s="566"/>
      <c r="W7" s="674"/>
      <c r="X7" s="647"/>
      <c r="Y7" s="562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97</v>
      </c>
      <c r="B8" s="570"/>
      <c r="C8" s="571"/>
      <c r="D8" s="572"/>
      <c r="E8" s="572"/>
      <c r="F8" s="704"/>
      <c r="G8" s="573"/>
      <c r="H8" s="572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97</v>
      </c>
      <c r="S8" s="570"/>
      <c r="T8" s="571"/>
      <c r="U8" s="572"/>
      <c r="V8" s="572"/>
      <c r="W8" s="572"/>
      <c r="X8" s="573"/>
      <c r="Y8" s="574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677" t="s">
        <v>384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24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677" t="s">
        <v>385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79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93"/>
      <c r="B10" s="461"/>
      <c r="C10" s="529"/>
      <c r="D10" s="461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526"/>
      <c r="R10" s="593"/>
      <c r="S10" s="461"/>
      <c r="T10" s="529"/>
      <c r="U10" s="461"/>
      <c r="V10" s="461"/>
      <c r="W10" s="461"/>
      <c r="X10" s="461"/>
      <c r="Y10" s="529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47</v>
      </c>
      <c r="B11" s="531"/>
      <c r="C11" s="532">
        <v>3.0</v>
      </c>
      <c r="D11" s="533">
        <v>79.0</v>
      </c>
      <c r="E11" s="533"/>
      <c r="F11" s="667">
        <v>88.0</v>
      </c>
      <c r="G11" s="705">
        <v>0.02122685185185185</v>
      </c>
      <c r="H11" s="706">
        <f t="shared" ref="H11:H14" si="5">D11-F11</f>
        <v>-9</v>
      </c>
      <c r="I11" s="536">
        <f t="shared" ref="I11:I14" si="6">H11/(HOUR(G11)*60+(MINUTE(G11)+((SECOND(G11)/60))))</f>
        <v>-0.294438386</v>
      </c>
      <c r="J11" s="533">
        <v>8.0</v>
      </c>
      <c r="K11" s="533">
        <v>11.0</v>
      </c>
      <c r="L11" s="533">
        <v>2.0</v>
      </c>
      <c r="M11" s="581"/>
      <c r="N11" s="533">
        <v>1.0</v>
      </c>
      <c r="O11" s="537"/>
      <c r="P11" s="538"/>
      <c r="Q11" s="527"/>
      <c r="R11" s="530" t="s">
        <v>47</v>
      </c>
      <c r="S11" s="531"/>
      <c r="T11" s="532">
        <v>4.0</v>
      </c>
      <c r="U11" s="533">
        <v>44.0</v>
      </c>
      <c r="V11" s="581"/>
      <c r="W11" s="667">
        <v>45.0</v>
      </c>
      <c r="X11" s="668">
        <v>0.01765046296296296</v>
      </c>
      <c r="Y11" s="580">
        <f t="shared" ref="Y11:Y14" si="7">U11-W11</f>
        <v>-1</v>
      </c>
      <c r="Z11" s="536">
        <f t="shared" ref="Z11:Z14" si="8">Y11/(HOUR(X11)*60+(MINUTE(X11)+((SECOND(X11)/60))))</f>
        <v>-0.0393442623</v>
      </c>
      <c r="AA11" s="533">
        <v>6.0</v>
      </c>
      <c r="AB11" s="533">
        <v>5.0</v>
      </c>
      <c r="AC11" s="533"/>
      <c r="AD11" s="581"/>
      <c r="AE11" s="533"/>
      <c r="AF11" s="537"/>
      <c r="AG11" s="538"/>
      <c r="AH11" s="527"/>
    </row>
    <row r="12">
      <c r="A12" s="539" t="s">
        <v>48</v>
      </c>
      <c r="B12" s="540"/>
      <c r="C12" s="560">
        <v>1.0</v>
      </c>
      <c r="D12" s="542">
        <v>129.0</v>
      </c>
      <c r="E12" s="542">
        <v>2.0</v>
      </c>
      <c r="F12" s="664">
        <v>117.0</v>
      </c>
      <c r="G12" s="707">
        <v>0.02122685185185185</v>
      </c>
      <c r="H12" s="642">
        <f t="shared" si="5"/>
        <v>12</v>
      </c>
      <c r="I12" s="545">
        <f t="shared" si="6"/>
        <v>0.3925845147</v>
      </c>
      <c r="J12" s="542">
        <v>7.0</v>
      </c>
      <c r="K12" s="542">
        <v>20.0</v>
      </c>
      <c r="L12" s="542">
        <v>4.0</v>
      </c>
      <c r="M12" s="546"/>
      <c r="N12" s="542">
        <v>3.0</v>
      </c>
      <c r="O12" s="547"/>
      <c r="P12" s="548"/>
      <c r="Q12" s="527"/>
      <c r="R12" s="539" t="s">
        <v>48</v>
      </c>
      <c r="S12" s="540"/>
      <c r="T12" s="560"/>
      <c r="U12" s="542">
        <v>110.0</v>
      </c>
      <c r="V12" s="542">
        <v>3.0</v>
      </c>
      <c r="W12" s="664">
        <v>88.0</v>
      </c>
      <c r="X12" s="641">
        <v>0.01765046296296296</v>
      </c>
      <c r="Y12" s="582">
        <f t="shared" si="7"/>
        <v>22</v>
      </c>
      <c r="Z12" s="545">
        <f t="shared" si="8"/>
        <v>0.8655737705</v>
      </c>
      <c r="AA12" s="542">
        <v>6.0</v>
      </c>
      <c r="AB12" s="542">
        <v>16.0</v>
      </c>
      <c r="AC12" s="542">
        <v>2.0</v>
      </c>
      <c r="AD12" s="542"/>
      <c r="AE12" s="542">
        <v>3.0</v>
      </c>
      <c r="AF12" s="600"/>
      <c r="AG12" s="548"/>
      <c r="AH12" s="527"/>
    </row>
    <row r="13">
      <c r="A13" s="550" t="s">
        <v>49</v>
      </c>
      <c r="B13" s="540"/>
      <c r="C13" s="596"/>
      <c r="D13" s="552">
        <v>99.0</v>
      </c>
      <c r="E13" s="558"/>
      <c r="F13" s="669">
        <v>97.0</v>
      </c>
      <c r="G13" s="708">
        <v>0.02122685185185185</v>
      </c>
      <c r="H13" s="635">
        <f t="shared" si="5"/>
        <v>2</v>
      </c>
      <c r="I13" s="554">
        <f t="shared" si="6"/>
        <v>0.06543075245</v>
      </c>
      <c r="J13" s="552">
        <v>3.0</v>
      </c>
      <c r="K13" s="552">
        <v>16.0</v>
      </c>
      <c r="L13" s="552">
        <v>4.0</v>
      </c>
      <c r="M13" s="558"/>
      <c r="N13" s="552">
        <v>1.0</v>
      </c>
      <c r="O13" s="555"/>
      <c r="P13" s="556"/>
      <c r="Q13" s="527"/>
      <c r="R13" s="550" t="s">
        <v>49</v>
      </c>
      <c r="S13" s="540"/>
      <c r="T13" s="557">
        <v>1.0</v>
      </c>
      <c r="U13" s="552">
        <v>90.0</v>
      </c>
      <c r="V13" s="552">
        <v>1.0</v>
      </c>
      <c r="W13" s="669">
        <v>81.0</v>
      </c>
      <c r="X13" s="634">
        <v>0.01765046296296296</v>
      </c>
      <c r="Y13" s="580">
        <f t="shared" si="7"/>
        <v>9</v>
      </c>
      <c r="Z13" s="554">
        <f t="shared" si="8"/>
        <v>0.3540983607</v>
      </c>
      <c r="AA13" s="552">
        <v>9.0</v>
      </c>
      <c r="AB13" s="552">
        <v>15.0</v>
      </c>
      <c r="AC13" s="552">
        <v>2.0</v>
      </c>
      <c r="AD13" s="709">
        <v>1.0</v>
      </c>
      <c r="AE13" s="709">
        <v>3.0</v>
      </c>
      <c r="AF13" s="710">
        <v>1.0</v>
      </c>
      <c r="AG13" s="556"/>
      <c r="AH13" s="527"/>
    </row>
    <row r="14">
      <c r="A14" s="559" t="s">
        <v>50</v>
      </c>
      <c r="B14" s="518"/>
      <c r="C14" s="560"/>
      <c r="D14" s="542">
        <v>94.0</v>
      </c>
      <c r="E14" s="542"/>
      <c r="F14" s="664">
        <v>106.0</v>
      </c>
      <c r="G14" s="707">
        <v>0.02122685185185185</v>
      </c>
      <c r="H14" s="642">
        <f t="shared" si="5"/>
        <v>-12</v>
      </c>
      <c r="I14" s="545">
        <f t="shared" si="6"/>
        <v>-0.3925845147</v>
      </c>
      <c r="J14" s="542">
        <v>2.0</v>
      </c>
      <c r="K14" s="542">
        <v>9.0</v>
      </c>
      <c r="L14" s="542">
        <v>2.0</v>
      </c>
      <c r="M14" s="546"/>
      <c r="N14" s="542">
        <v>2.0</v>
      </c>
      <c r="O14" s="547"/>
      <c r="P14" s="584"/>
      <c r="Q14" s="527"/>
      <c r="R14" s="559" t="s">
        <v>50</v>
      </c>
      <c r="S14" s="518"/>
      <c r="T14" s="549"/>
      <c r="U14" s="542">
        <v>100.0</v>
      </c>
      <c r="V14" s="546"/>
      <c r="W14" s="664">
        <v>93.0</v>
      </c>
      <c r="X14" s="641">
        <v>0.01765046296296296</v>
      </c>
      <c r="Y14" s="582">
        <f t="shared" si="7"/>
        <v>7</v>
      </c>
      <c r="Z14" s="545">
        <f t="shared" si="8"/>
        <v>0.2754098361</v>
      </c>
      <c r="AA14" s="542">
        <v>2.0</v>
      </c>
      <c r="AB14" s="542">
        <v>16.0</v>
      </c>
      <c r="AC14" s="542">
        <v>2.0</v>
      </c>
      <c r="AD14" s="546"/>
      <c r="AE14" s="542">
        <v>2.0</v>
      </c>
      <c r="AF14" s="547"/>
      <c r="AG14" s="584"/>
      <c r="AH14" s="527"/>
    </row>
    <row r="15">
      <c r="A15" s="561" t="s">
        <v>51</v>
      </c>
      <c r="B15" s="461"/>
      <c r="C15" s="562"/>
      <c r="D15" s="566"/>
      <c r="E15" s="566"/>
      <c r="F15" s="674"/>
      <c r="G15" s="711"/>
      <c r="H15" s="648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51</v>
      </c>
      <c r="S15" s="461"/>
      <c r="T15" s="562"/>
      <c r="U15" s="566"/>
      <c r="V15" s="566"/>
      <c r="W15" s="674"/>
      <c r="X15" s="647"/>
      <c r="Y15" s="566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712" t="s">
        <v>114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114</v>
      </c>
      <c r="S16" s="586"/>
      <c r="T16" s="587"/>
      <c r="U16" s="587"/>
      <c r="V16" s="586"/>
      <c r="W16" s="586"/>
      <c r="X16" s="588"/>
      <c r="Y16" s="589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12" t="s">
        <v>386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12" t="s">
        <v>387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79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529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47</v>
      </c>
      <c r="B19" s="531"/>
      <c r="C19" s="532">
        <v>5.0</v>
      </c>
      <c r="D19" s="533">
        <v>48.0</v>
      </c>
      <c r="E19" s="533"/>
      <c r="F19" s="533">
        <v>42.0</v>
      </c>
      <c r="G19" s="668">
        <v>0.011909722222222223</v>
      </c>
      <c r="H19" s="654">
        <f t="shared" ref="H19:H22" si="9">D19-F19</f>
        <v>6</v>
      </c>
      <c r="I19" s="536">
        <f t="shared" ref="I19:I22" si="10">H19/(HOUR(G19)*60+(MINUTE(G19)+((SECOND(G19)/60))))</f>
        <v>0.3498542274</v>
      </c>
      <c r="J19" s="533">
        <v>2.0</v>
      </c>
      <c r="K19" s="533">
        <v>8.0</v>
      </c>
      <c r="L19" s="533">
        <v>1.0</v>
      </c>
      <c r="M19" s="581"/>
      <c r="N19" s="533">
        <v>2.0</v>
      </c>
      <c r="O19" s="537"/>
      <c r="P19" s="538"/>
      <c r="Q19" s="527"/>
      <c r="R19" s="530" t="s">
        <v>47</v>
      </c>
      <c r="S19" s="531"/>
      <c r="T19" s="532">
        <v>4.0</v>
      </c>
      <c r="U19" s="533">
        <v>51.0</v>
      </c>
      <c r="V19" s="533">
        <v>2.0</v>
      </c>
      <c r="W19" s="533">
        <v>88.0</v>
      </c>
      <c r="X19" s="534">
        <v>0.01758101851851852</v>
      </c>
      <c r="Y19" s="535">
        <f t="shared" ref="Y19:Y22" si="11">U19-W19</f>
        <v>-37</v>
      </c>
      <c r="Z19" s="536">
        <f t="shared" ref="Z19:Z22" si="12">Y19/(HOUR(X19)*60+(MINUTE(X19)+((SECOND(X19)/60))))</f>
        <v>-1.461487821</v>
      </c>
      <c r="AA19" s="533">
        <v>2.0</v>
      </c>
      <c r="AB19" s="533">
        <v>4.0</v>
      </c>
      <c r="AC19" s="533">
        <v>1.0</v>
      </c>
      <c r="AD19" s="533"/>
      <c r="AE19" s="533"/>
      <c r="AF19" s="537"/>
      <c r="AG19" s="538"/>
      <c r="AH19" s="527"/>
    </row>
    <row r="20">
      <c r="A20" s="539" t="s">
        <v>48</v>
      </c>
      <c r="B20" s="540"/>
      <c r="C20" s="549"/>
      <c r="D20" s="542">
        <v>66.0</v>
      </c>
      <c r="E20" s="542"/>
      <c r="F20" s="542">
        <v>60.0</v>
      </c>
      <c r="G20" s="641">
        <v>0.011909722222222223</v>
      </c>
      <c r="H20" s="655">
        <f t="shared" si="9"/>
        <v>6</v>
      </c>
      <c r="I20" s="545">
        <f t="shared" si="10"/>
        <v>0.3498542274</v>
      </c>
      <c r="J20" s="542">
        <v>4.0</v>
      </c>
      <c r="K20" s="542">
        <v>17.0</v>
      </c>
      <c r="L20" s="542">
        <v>1.0</v>
      </c>
      <c r="M20" s="542"/>
      <c r="N20" s="542">
        <v>1.0</v>
      </c>
      <c r="O20" s="547"/>
      <c r="P20" s="548"/>
      <c r="Q20" s="527"/>
      <c r="R20" s="539" t="s">
        <v>48</v>
      </c>
      <c r="S20" s="540"/>
      <c r="T20" s="549"/>
      <c r="U20" s="542">
        <v>92.0</v>
      </c>
      <c r="V20" s="542">
        <v>1.0</v>
      </c>
      <c r="W20" s="542">
        <v>97.0</v>
      </c>
      <c r="X20" s="543">
        <v>0.01758101851851852</v>
      </c>
      <c r="Y20" s="544">
        <f t="shared" si="11"/>
        <v>-5</v>
      </c>
      <c r="Z20" s="545">
        <f t="shared" si="12"/>
        <v>-0.1974983542</v>
      </c>
      <c r="AA20" s="542">
        <v>1.0</v>
      </c>
      <c r="AB20" s="542">
        <v>18.0</v>
      </c>
      <c r="AC20" s="542">
        <v>2.0</v>
      </c>
      <c r="AD20" s="546"/>
      <c r="AE20" s="542">
        <v>1.0</v>
      </c>
      <c r="AF20" s="547"/>
      <c r="AG20" s="548"/>
      <c r="AH20" s="527"/>
    </row>
    <row r="21">
      <c r="A21" s="550" t="s">
        <v>49</v>
      </c>
      <c r="B21" s="540"/>
      <c r="C21" s="557"/>
      <c r="D21" s="552">
        <v>56.0</v>
      </c>
      <c r="E21" s="552"/>
      <c r="F21" s="669">
        <v>53.0</v>
      </c>
      <c r="G21" s="634">
        <v>0.011909722222222223</v>
      </c>
      <c r="H21" s="656">
        <f t="shared" si="9"/>
        <v>3</v>
      </c>
      <c r="I21" s="554">
        <f t="shared" si="10"/>
        <v>0.1749271137</v>
      </c>
      <c r="J21" s="552">
        <v>3.0</v>
      </c>
      <c r="K21" s="552">
        <v>9.0</v>
      </c>
      <c r="L21" s="552">
        <v>3.0</v>
      </c>
      <c r="M21" s="552">
        <v>3.0</v>
      </c>
      <c r="N21" s="552">
        <v>1.0</v>
      </c>
      <c r="O21" s="583">
        <v>1.0</v>
      </c>
      <c r="P21" s="556"/>
      <c r="Q21" s="527"/>
      <c r="R21" s="550" t="s">
        <v>49</v>
      </c>
      <c r="S21" s="540"/>
      <c r="T21" s="557"/>
      <c r="U21" s="552">
        <v>85.0</v>
      </c>
      <c r="V21" s="552"/>
      <c r="W21" s="552">
        <v>83.0</v>
      </c>
      <c r="X21" s="553">
        <v>0.01758101851851852</v>
      </c>
      <c r="Y21" s="535">
        <f t="shared" si="11"/>
        <v>2</v>
      </c>
      <c r="Z21" s="554">
        <f t="shared" si="12"/>
        <v>0.07899934167</v>
      </c>
      <c r="AA21" s="552">
        <v>4.0</v>
      </c>
      <c r="AB21" s="552">
        <v>14.0</v>
      </c>
      <c r="AC21" s="552">
        <v>3.0</v>
      </c>
      <c r="AD21" s="552"/>
      <c r="AE21" s="552">
        <v>3.0</v>
      </c>
      <c r="AF21" s="555"/>
      <c r="AG21" s="556"/>
      <c r="AH21" s="527"/>
    </row>
    <row r="22">
      <c r="A22" s="559" t="s">
        <v>50</v>
      </c>
      <c r="B22" s="518"/>
      <c r="C22" s="560"/>
      <c r="D22" s="542">
        <v>55.0</v>
      </c>
      <c r="E22" s="546"/>
      <c r="F22" s="542">
        <v>63.0</v>
      </c>
      <c r="G22" s="641">
        <v>0.011909722222222223</v>
      </c>
      <c r="H22" s="655">
        <f t="shared" si="9"/>
        <v>-8</v>
      </c>
      <c r="I22" s="545">
        <f t="shared" si="10"/>
        <v>-0.4664723032</v>
      </c>
      <c r="J22" s="542"/>
      <c r="K22" s="542">
        <v>12.0</v>
      </c>
      <c r="L22" s="542">
        <v>1.0</v>
      </c>
      <c r="M22" s="542"/>
      <c r="N22" s="542">
        <v>2.0</v>
      </c>
      <c r="O22" s="547"/>
      <c r="P22" s="548"/>
      <c r="Q22" s="527"/>
      <c r="R22" s="559" t="s">
        <v>50</v>
      </c>
      <c r="S22" s="518"/>
      <c r="T22" s="549"/>
      <c r="U22" s="542">
        <v>70.0</v>
      </c>
      <c r="V22" s="546"/>
      <c r="W22" s="542">
        <v>101.0</v>
      </c>
      <c r="X22" s="543">
        <v>0.01758101851851852</v>
      </c>
      <c r="Y22" s="544">
        <f t="shared" si="11"/>
        <v>-31</v>
      </c>
      <c r="Z22" s="545">
        <f t="shared" si="12"/>
        <v>-1.224489796</v>
      </c>
      <c r="AA22" s="542">
        <v>2.0</v>
      </c>
      <c r="AB22" s="542">
        <v>6.0</v>
      </c>
      <c r="AC22" s="542">
        <v>2.0</v>
      </c>
      <c r="AD22" s="546"/>
      <c r="AE22" s="546"/>
      <c r="AF22" s="547"/>
      <c r="AG22" s="548"/>
      <c r="AH22" s="527"/>
    </row>
    <row r="23">
      <c r="A23" s="561" t="s">
        <v>51</v>
      </c>
      <c r="B23" s="461"/>
      <c r="C23" s="562"/>
      <c r="D23" s="566"/>
      <c r="E23" s="566"/>
      <c r="F23" s="566"/>
      <c r="G23" s="647"/>
      <c r="H23" s="657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51</v>
      </c>
      <c r="S23" s="461"/>
      <c r="T23" s="562"/>
      <c r="U23" s="566"/>
      <c r="V23" s="566"/>
      <c r="W23" s="566"/>
      <c r="X23" s="564"/>
      <c r="Y23" s="562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121</v>
      </c>
      <c r="B24" s="586"/>
      <c r="C24" s="594"/>
      <c r="D24" s="586"/>
      <c r="E24" s="586"/>
      <c r="F24" s="586"/>
      <c r="G24" s="588"/>
      <c r="H24" s="586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132</v>
      </c>
      <c r="S24" s="586"/>
      <c r="T24" s="594"/>
      <c r="U24" s="586"/>
      <c r="V24" s="586"/>
      <c r="W24" s="586"/>
      <c r="X24" s="588"/>
      <c r="Y24" s="589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595" t="s">
        <v>388</v>
      </c>
      <c r="B25" s="518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24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595" t="s">
        <v>389</v>
      </c>
      <c r="S25" s="518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79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529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47</v>
      </c>
      <c r="B27" s="531"/>
      <c r="C27" s="532">
        <v>2.0</v>
      </c>
      <c r="D27" s="533">
        <v>35.0</v>
      </c>
      <c r="E27" s="533">
        <v>1.0</v>
      </c>
      <c r="F27" s="533">
        <v>54.0</v>
      </c>
      <c r="G27" s="713">
        <v>0.015625</v>
      </c>
      <c r="H27" s="654">
        <f t="shared" ref="H27:H30" si="13">D27-F27</f>
        <v>-19</v>
      </c>
      <c r="I27" s="536">
        <f t="shared" ref="I27:I30" si="14">H27/(HOUR(G27)*60+(MINUTE(G27)+((SECOND(G27)/60))))</f>
        <v>-0.8444444444</v>
      </c>
      <c r="J27" s="533">
        <v>1.0</v>
      </c>
      <c r="K27" s="533">
        <v>3.0</v>
      </c>
      <c r="L27" s="581"/>
      <c r="M27" s="581"/>
      <c r="N27" s="581"/>
      <c r="O27" s="537"/>
      <c r="P27" s="538"/>
      <c r="Q27" s="527"/>
      <c r="R27" s="530" t="s">
        <v>47</v>
      </c>
      <c r="S27" s="531"/>
      <c r="T27" s="532">
        <v>4.0</v>
      </c>
      <c r="U27" s="533">
        <v>34.0</v>
      </c>
      <c r="V27" s="533"/>
      <c r="W27" s="533">
        <v>49.0</v>
      </c>
      <c r="X27" s="534">
        <v>0.012361111111111111</v>
      </c>
      <c r="Y27" s="535">
        <f t="shared" ref="Y27:Y31" si="15">U27-W27</f>
        <v>-15</v>
      </c>
      <c r="Z27" s="536">
        <f t="shared" ref="Z27:Z31" si="16">Y27/(HOUR(X27)*60+(MINUTE(X27)+((SECOND(X27)/60))))</f>
        <v>-0.8426966292</v>
      </c>
      <c r="AA27" s="533">
        <v>2.0</v>
      </c>
      <c r="AB27" s="533">
        <v>4.0</v>
      </c>
      <c r="AC27" s="533"/>
      <c r="AD27" s="581"/>
      <c r="AE27" s="533"/>
      <c r="AF27" s="537"/>
      <c r="AG27" s="538"/>
      <c r="AH27" s="527"/>
    </row>
    <row r="28">
      <c r="A28" s="539" t="s">
        <v>48</v>
      </c>
      <c r="B28" s="540"/>
      <c r="C28" s="560">
        <v>2.0</v>
      </c>
      <c r="D28" s="542">
        <v>97.0</v>
      </c>
      <c r="E28" s="542">
        <v>2.0</v>
      </c>
      <c r="F28" s="542">
        <v>72.0</v>
      </c>
      <c r="G28" s="543">
        <v>0.015625</v>
      </c>
      <c r="H28" s="655">
        <f t="shared" si="13"/>
        <v>25</v>
      </c>
      <c r="I28" s="545">
        <f t="shared" si="14"/>
        <v>1.111111111</v>
      </c>
      <c r="J28" s="542">
        <v>7.0</v>
      </c>
      <c r="K28" s="542">
        <v>19.0</v>
      </c>
      <c r="L28" s="542">
        <v>2.0</v>
      </c>
      <c r="M28" s="546"/>
      <c r="N28" s="542">
        <v>1.0</v>
      </c>
      <c r="O28" s="547"/>
      <c r="P28" s="548"/>
      <c r="Q28" s="527"/>
      <c r="R28" s="539" t="s">
        <v>48</v>
      </c>
      <c r="S28" s="540"/>
      <c r="T28" s="560">
        <v>1.0</v>
      </c>
      <c r="U28" s="542">
        <v>73.0</v>
      </c>
      <c r="V28" s="546"/>
      <c r="W28" s="542">
        <v>64.0</v>
      </c>
      <c r="X28" s="543">
        <v>0.012361111111111111</v>
      </c>
      <c r="Y28" s="544">
        <f t="shared" si="15"/>
        <v>9</v>
      </c>
      <c r="Z28" s="545">
        <f t="shared" si="16"/>
        <v>0.5056179775</v>
      </c>
      <c r="AA28" s="542">
        <v>3.0</v>
      </c>
      <c r="AB28" s="542">
        <v>15.0</v>
      </c>
      <c r="AC28" s="542">
        <v>2.0</v>
      </c>
      <c r="AD28" s="542"/>
      <c r="AE28" s="542">
        <v>2.0</v>
      </c>
      <c r="AF28" s="547"/>
      <c r="AG28" s="548"/>
      <c r="AH28" s="527"/>
    </row>
    <row r="29">
      <c r="A29" s="550" t="s">
        <v>49</v>
      </c>
      <c r="B29" s="540"/>
      <c r="C29" s="596"/>
      <c r="D29" s="552">
        <v>55.0</v>
      </c>
      <c r="E29" s="552"/>
      <c r="F29" s="552">
        <v>75.0</v>
      </c>
      <c r="G29" s="553">
        <v>0.015625</v>
      </c>
      <c r="H29" s="656">
        <f t="shared" si="13"/>
        <v>-20</v>
      </c>
      <c r="I29" s="554">
        <f t="shared" si="14"/>
        <v>-0.8888888889</v>
      </c>
      <c r="J29" s="552">
        <v>5.0</v>
      </c>
      <c r="K29" s="552">
        <v>7.0</v>
      </c>
      <c r="L29" s="552">
        <v>2.0</v>
      </c>
      <c r="M29" s="558"/>
      <c r="N29" s="558"/>
      <c r="O29" s="555"/>
      <c r="P29" s="556"/>
      <c r="Q29" s="527"/>
      <c r="R29" s="550" t="s">
        <v>49</v>
      </c>
      <c r="S29" s="540"/>
      <c r="T29" s="596"/>
      <c r="U29" s="552">
        <v>57.0</v>
      </c>
      <c r="V29" s="552"/>
      <c r="W29" s="552">
        <v>48.0</v>
      </c>
      <c r="X29" s="553">
        <v>0.012361111111111111</v>
      </c>
      <c r="Y29" s="535">
        <f t="shared" si="15"/>
        <v>9</v>
      </c>
      <c r="Z29" s="554">
        <f t="shared" si="16"/>
        <v>0.5056179775</v>
      </c>
      <c r="AA29" s="552">
        <v>5.0</v>
      </c>
      <c r="AB29" s="552">
        <v>7.0</v>
      </c>
      <c r="AC29" s="552">
        <v>1.0</v>
      </c>
      <c r="AD29" s="552"/>
      <c r="AE29" s="552">
        <v>2.0</v>
      </c>
      <c r="AF29" s="555"/>
      <c r="AG29" s="556"/>
      <c r="AH29" s="527"/>
    </row>
    <row r="30">
      <c r="A30" s="559" t="s">
        <v>50</v>
      </c>
      <c r="B30" s="518"/>
      <c r="C30" s="560">
        <v>1.0</v>
      </c>
      <c r="D30" s="542">
        <v>85.0</v>
      </c>
      <c r="E30" s="542"/>
      <c r="F30" s="542">
        <v>71.0</v>
      </c>
      <c r="G30" s="543">
        <v>0.015625</v>
      </c>
      <c r="H30" s="655">
        <f t="shared" si="13"/>
        <v>14</v>
      </c>
      <c r="I30" s="545">
        <f t="shared" si="14"/>
        <v>0.6222222222</v>
      </c>
      <c r="J30" s="542">
        <v>1.0</v>
      </c>
      <c r="K30" s="542">
        <v>14.0</v>
      </c>
      <c r="L30" s="542"/>
      <c r="M30" s="546"/>
      <c r="N30" s="542">
        <v>2.0</v>
      </c>
      <c r="O30" s="547"/>
      <c r="P30" s="548"/>
      <c r="Q30" s="527"/>
      <c r="R30" s="559" t="s">
        <v>50</v>
      </c>
      <c r="S30" s="518"/>
      <c r="T30" s="549"/>
      <c r="U30" s="542">
        <v>57.0</v>
      </c>
      <c r="V30" s="542"/>
      <c r="W30" s="542">
        <v>64.0</v>
      </c>
      <c r="X30" s="543">
        <v>0.012361111111111111</v>
      </c>
      <c r="Y30" s="544">
        <f t="shared" si="15"/>
        <v>-7</v>
      </c>
      <c r="Z30" s="545">
        <f t="shared" si="16"/>
        <v>-0.393258427</v>
      </c>
      <c r="AA30" s="542">
        <v>1.0</v>
      </c>
      <c r="AB30" s="542">
        <v>9.0</v>
      </c>
      <c r="AC30" s="542">
        <v>2.0</v>
      </c>
      <c r="AD30" s="546"/>
      <c r="AE30" s="542"/>
      <c r="AF30" s="547"/>
      <c r="AG30" s="548"/>
      <c r="AH30" s="527"/>
    </row>
    <row r="31">
      <c r="A31" s="561" t="s">
        <v>51</v>
      </c>
      <c r="B31" s="461"/>
      <c r="C31" s="562"/>
      <c r="D31" s="566"/>
      <c r="E31" s="566"/>
      <c r="F31" s="566"/>
      <c r="G31" s="564"/>
      <c r="H31" s="657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51</v>
      </c>
      <c r="S31" s="461"/>
      <c r="T31" s="562"/>
      <c r="U31" s="566"/>
      <c r="V31" s="566"/>
      <c r="W31" s="566"/>
      <c r="X31" s="564"/>
      <c r="Y31" s="562">
        <f t="shared" si="15"/>
        <v>0</v>
      </c>
      <c r="Z31" s="565" t="str">
        <f t="shared" si="16"/>
        <v>#DIV/0!</v>
      </c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130</v>
      </c>
      <c r="B32" s="586"/>
      <c r="C32" s="587"/>
      <c r="D32" s="586"/>
      <c r="E32" s="586"/>
      <c r="F32" s="586"/>
      <c r="G32" s="588"/>
      <c r="H32" s="586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130</v>
      </c>
      <c r="S32" s="586"/>
      <c r="T32" s="587"/>
      <c r="U32" s="586"/>
      <c r="V32" s="586"/>
      <c r="W32" s="586"/>
      <c r="X32" s="588"/>
      <c r="Y32" s="589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78" t="s">
        <v>390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24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78" t="s">
        <v>391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79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529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47</v>
      </c>
      <c r="B35" s="531"/>
      <c r="C35" s="532">
        <v>4.0</v>
      </c>
      <c r="D35" s="533">
        <v>86.0</v>
      </c>
      <c r="E35" s="533"/>
      <c r="F35" s="533">
        <v>102.0</v>
      </c>
      <c r="G35" s="534">
        <v>0.03454861111111111</v>
      </c>
      <c r="H35" s="654">
        <f t="shared" ref="H35:H38" si="17">D35-F35</f>
        <v>-16</v>
      </c>
      <c r="I35" s="536">
        <f t="shared" ref="I35:I38" si="18">H35/(HOUR(G35)*60+(MINUTE(G35)+((SECOND(G35)/60))))</f>
        <v>-0.3216080402</v>
      </c>
      <c r="J35" s="533">
        <v>5.0</v>
      </c>
      <c r="K35" s="533">
        <v>9.0</v>
      </c>
      <c r="L35" s="533">
        <v>1.0</v>
      </c>
      <c r="M35" s="533"/>
      <c r="N35" s="533">
        <v>1.0</v>
      </c>
      <c r="O35" s="537"/>
      <c r="P35" s="538"/>
      <c r="Q35" s="527"/>
      <c r="R35" s="530" t="s">
        <v>47</v>
      </c>
      <c r="S35" s="531"/>
      <c r="T35" s="532">
        <v>2.0</v>
      </c>
      <c r="U35" s="533">
        <v>38.0</v>
      </c>
      <c r="V35" s="533"/>
      <c r="W35" s="533">
        <v>65.0</v>
      </c>
      <c r="X35" s="534">
        <v>0.015636574074074074</v>
      </c>
      <c r="Y35" s="535">
        <f t="shared" ref="Y35:Y38" si="19">U35-W35</f>
        <v>-27</v>
      </c>
      <c r="Z35" s="536">
        <f t="shared" ref="Z35:Z38" si="20">Y35/(HOUR(X35)*60+(MINUTE(X35)+((SECOND(X35)/60))))</f>
        <v>-1.199111769</v>
      </c>
      <c r="AA35" s="533">
        <v>2.0</v>
      </c>
      <c r="AB35" s="533">
        <v>7.0</v>
      </c>
      <c r="AC35" s="533">
        <v>1.0</v>
      </c>
      <c r="AD35" s="581"/>
      <c r="AE35" s="533"/>
      <c r="AF35" s="537"/>
      <c r="AG35" s="538"/>
      <c r="AH35" s="527"/>
    </row>
    <row r="36">
      <c r="A36" s="539" t="s">
        <v>48</v>
      </c>
      <c r="B36" s="540"/>
      <c r="C36" s="560">
        <v>1.0</v>
      </c>
      <c r="D36" s="542">
        <v>221.0</v>
      </c>
      <c r="E36" s="546"/>
      <c r="F36" s="542">
        <v>172.0</v>
      </c>
      <c r="G36" s="543">
        <v>0.03454861111111111</v>
      </c>
      <c r="H36" s="655">
        <f t="shared" si="17"/>
        <v>49</v>
      </c>
      <c r="I36" s="545">
        <f t="shared" si="18"/>
        <v>0.9849246231</v>
      </c>
      <c r="J36" s="542">
        <v>10.0</v>
      </c>
      <c r="K36" s="542">
        <v>37.0</v>
      </c>
      <c r="L36" s="542">
        <v>9.0</v>
      </c>
      <c r="M36" s="542">
        <v>4.0</v>
      </c>
      <c r="N36" s="542">
        <v>9.0</v>
      </c>
      <c r="O36" s="547"/>
      <c r="P36" s="548"/>
      <c r="Q36" s="527"/>
      <c r="R36" s="539" t="s">
        <v>48</v>
      </c>
      <c r="S36" s="540"/>
      <c r="T36" s="560">
        <v>1.0</v>
      </c>
      <c r="U36" s="542">
        <v>76.0</v>
      </c>
      <c r="V36" s="542"/>
      <c r="W36" s="542">
        <v>75.0</v>
      </c>
      <c r="X36" s="543">
        <v>0.015636574074074074</v>
      </c>
      <c r="Y36" s="544">
        <f t="shared" si="19"/>
        <v>1</v>
      </c>
      <c r="Z36" s="545">
        <f t="shared" si="20"/>
        <v>0.044411547</v>
      </c>
      <c r="AA36" s="714">
        <v>2.0</v>
      </c>
      <c r="AB36" s="715">
        <v>12.0</v>
      </c>
      <c r="AC36" s="715">
        <v>4.0</v>
      </c>
      <c r="AD36" s="715">
        <v>1.0</v>
      </c>
      <c r="AE36" s="715">
        <v>1.0</v>
      </c>
      <c r="AF36" s="547"/>
      <c r="AG36" s="548"/>
      <c r="AH36" s="527"/>
    </row>
    <row r="37">
      <c r="A37" s="550" t="s">
        <v>49</v>
      </c>
      <c r="B37" s="540"/>
      <c r="C37" s="596"/>
      <c r="D37" s="552">
        <v>130.0</v>
      </c>
      <c r="E37" s="552"/>
      <c r="F37" s="552">
        <v>141.0</v>
      </c>
      <c r="G37" s="553">
        <v>0.03454861111111111</v>
      </c>
      <c r="H37" s="656">
        <f t="shared" si="17"/>
        <v>-11</v>
      </c>
      <c r="I37" s="554">
        <f t="shared" si="18"/>
        <v>-0.2211055276</v>
      </c>
      <c r="J37" s="552">
        <v>5.0</v>
      </c>
      <c r="K37" s="552">
        <v>19.0</v>
      </c>
      <c r="L37" s="552">
        <v>2.0</v>
      </c>
      <c r="M37" s="552">
        <v>1.0</v>
      </c>
      <c r="N37" s="552">
        <v>4.0</v>
      </c>
      <c r="O37" s="555"/>
      <c r="P37" s="556"/>
      <c r="Q37" s="527"/>
      <c r="R37" s="550" t="s">
        <v>49</v>
      </c>
      <c r="S37" s="540"/>
      <c r="T37" s="557"/>
      <c r="U37" s="552">
        <v>72.0</v>
      </c>
      <c r="V37" s="552"/>
      <c r="W37" s="552">
        <v>71.0</v>
      </c>
      <c r="X37" s="553">
        <v>0.015636574074074074</v>
      </c>
      <c r="Y37" s="535">
        <f t="shared" si="19"/>
        <v>1</v>
      </c>
      <c r="Z37" s="554">
        <f t="shared" si="20"/>
        <v>0.044411547</v>
      </c>
      <c r="AA37" s="552"/>
      <c r="AB37" s="552">
        <v>11.0</v>
      </c>
      <c r="AC37" s="552">
        <v>1.0</v>
      </c>
      <c r="AD37" s="552"/>
      <c r="AE37" s="552"/>
      <c r="AF37" s="583"/>
      <c r="AG37" s="556"/>
      <c r="AH37" s="527"/>
    </row>
    <row r="38">
      <c r="A38" s="559" t="s">
        <v>50</v>
      </c>
      <c r="B38" s="518"/>
      <c r="C38" s="549"/>
      <c r="D38" s="542">
        <v>171.0</v>
      </c>
      <c r="E38" s="542">
        <v>1.0</v>
      </c>
      <c r="F38" s="542">
        <v>165.0</v>
      </c>
      <c r="G38" s="543">
        <v>0.03454861111111111</v>
      </c>
      <c r="H38" s="655">
        <f t="shared" si="17"/>
        <v>6</v>
      </c>
      <c r="I38" s="545">
        <f t="shared" si="18"/>
        <v>0.1206030151</v>
      </c>
      <c r="J38" s="542">
        <v>6.0</v>
      </c>
      <c r="K38" s="542">
        <v>24.0</v>
      </c>
      <c r="L38" s="542">
        <v>3.0</v>
      </c>
      <c r="M38" s="542"/>
      <c r="N38" s="542">
        <v>2.0</v>
      </c>
      <c r="O38" s="547"/>
      <c r="P38" s="601"/>
      <c r="Q38" s="527"/>
      <c r="R38" s="559" t="s">
        <v>50</v>
      </c>
      <c r="S38" s="518"/>
      <c r="T38" s="560">
        <v>2.0</v>
      </c>
      <c r="U38" s="542">
        <v>86.0</v>
      </c>
      <c r="V38" s="542">
        <v>1.0</v>
      </c>
      <c r="W38" s="542">
        <v>79.0</v>
      </c>
      <c r="X38" s="543">
        <v>0.015636574074074074</v>
      </c>
      <c r="Y38" s="544">
        <f t="shared" si="19"/>
        <v>7</v>
      </c>
      <c r="Z38" s="545">
        <f t="shared" si="20"/>
        <v>0.310880829</v>
      </c>
      <c r="AA38" s="542">
        <v>2.0</v>
      </c>
      <c r="AB38" s="542">
        <v>11.0</v>
      </c>
      <c r="AC38" s="542">
        <v>4.0</v>
      </c>
      <c r="AD38" s="542">
        <v>2.0</v>
      </c>
      <c r="AE38" s="542">
        <v>2.0</v>
      </c>
      <c r="AF38" s="547"/>
      <c r="AG38" s="548"/>
      <c r="AH38" s="527"/>
    </row>
    <row r="39">
      <c r="A39" s="561" t="s">
        <v>51</v>
      </c>
      <c r="B39" s="461"/>
      <c r="C39" s="562"/>
      <c r="D39" s="566"/>
      <c r="E39" s="566"/>
      <c r="F39" s="566"/>
      <c r="G39" s="564"/>
      <c r="H39" s="657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51</v>
      </c>
      <c r="S39" s="461"/>
      <c r="T39" s="562"/>
      <c r="U39" s="566"/>
      <c r="V39" s="566"/>
      <c r="W39" s="566"/>
      <c r="X39" s="564"/>
      <c r="Y39" s="562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716" t="s">
        <v>133</v>
      </c>
      <c r="B40" s="586"/>
      <c r="C40" s="587"/>
      <c r="D40" s="586"/>
      <c r="E40" s="586"/>
      <c r="F40" s="586"/>
      <c r="G40" s="588"/>
      <c r="H40" s="586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152</v>
      </c>
      <c r="S40" s="586"/>
      <c r="T40" s="587"/>
      <c r="U40" s="586"/>
      <c r="V40" s="586"/>
      <c r="W40" s="586"/>
      <c r="X40" s="588"/>
      <c r="Y40" s="589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603" t="s">
        <v>392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24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603" t="s">
        <v>393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79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93"/>
      <c r="B42" s="461"/>
      <c r="C42" s="529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526"/>
      <c r="R42" s="593"/>
      <c r="S42" s="461"/>
      <c r="T42" s="529"/>
      <c r="U42" s="461"/>
      <c r="V42" s="461"/>
      <c r="W42" s="461"/>
      <c r="X42" s="461"/>
      <c r="Y42" s="529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47</v>
      </c>
      <c r="B43" s="531"/>
      <c r="C43" s="532">
        <v>3.0</v>
      </c>
      <c r="D43" s="533">
        <v>47.0</v>
      </c>
      <c r="E43" s="533">
        <v>1.0</v>
      </c>
      <c r="F43" s="533">
        <v>65.0</v>
      </c>
      <c r="G43" s="534">
        <v>0.02045138888888889</v>
      </c>
      <c r="H43" s="654">
        <f t="shared" ref="H43:H46" si="21">D43-F43</f>
        <v>-18</v>
      </c>
      <c r="I43" s="536">
        <f t="shared" ref="I43:I46" si="22">H43/(HOUR(G43)*60+(MINUTE(G43)+((SECOND(G43)/60))))</f>
        <v>-0.6112054329</v>
      </c>
      <c r="J43" s="533">
        <v>2.0</v>
      </c>
      <c r="K43" s="533">
        <v>3.0</v>
      </c>
      <c r="L43" s="533">
        <v>2.0</v>
      </c>
      <c r="M43" s="581"/>
      <c r="N43" s="533"/>
      <c r="O43" s="537"/>
      <c r="P43" s="538"/>
      <c r="Q43" s="527"/>
      <c r="R43" s="530" t="s">
        <v>47</v>
      </c>
      <c r="S43" s="531"/>
      <c r="T43" s="532">
        <v>2.0</v>
      </c>
      <c r="U43" s="533">
        <v>36.0</v>
      </c>
      <c r="V43" s="533">
        <v>1.0</v>
      </c>
      <c r="W43" s="533">
        <v>44.0</v>
      </c>
      <c r="X43" s="534">
        <v>0.017685185185185186</v>
      </c>
      <c r="Y43" s="535">
        <f t="shared" ref="Y43:Y46" si="23">U43-W43</f>
        <v>-8</v>
      </c>
      <c r="Z43" s="536">
        <f t="shared" ref="Z43:Z46" si="24">Y43/(HOUR(X43)*60+(MINUTE(X43)+((SECOND(X43)/60))))</f>
        <v>-0.3141361257</v>
      </c>
      <c r="AA43" s="533">
        <v>1.0</v>
      </c>
      <c r="AB43" s="533">
        <v>2.0</v>
      </c>
      <c r="AC43" s="533"/>
      <c r="AD43" s="581"/>
      <c r="AE43" s="533"/>
      <c r="AF43" s="537"/>
      <c r="AG43" s="538"/>
      <c r="AH43" s="527"/>
    </row>
    <row r="44">
      <c r="A44" s="539" t="s">
        <v>48</v>
      </c>
      <c r="B44" s="540"/>
      <c r="C44" s="560">
        <v>2.0</v>
      </c>
      <c r="D44" s="542">
        <v>116.0</v>
      </c>
      <c r="E44" s="542">
        <v>1.0</v>
      </c>
      <c r="F44" s="542">
        <v>120.0</v>
      </c>
      <c r="G44" s="543">
        <v>0.02045138888888889</v>
      </c>
      <c r="H44" s="655">
        <f t="shared" si="21"/>
        <v>-4</v>
      </c>
      <c r="I44" s="545">
        <f t="shared" si="22"/>
        <v>-0.1358234295</v>
      </c>
      <c r="J44" s="542">
        <v>5.0</v>
      </c>
      <c r="K44" s="542">
        <v>22.0</v>
      </c>
      <c r="L44" s="542">
        <v>5.0</v>
      </c>
      <c r="M44" s="546"/>
      <c r="N44" s="542">
        <v>2.0</v>
      </c>
      <c r="O44" s="547"/>
      <c r="P44" s="548"/>
      <c r="Q44" s="527"/>
      <c r="R44" s="539" t="s">
        <v>48</v>
      </c>
      <c r="S44" s="540"/>
      <c r="T44" s="560">
        <v>1.0</v>
      </c>
      <c r="U44" s="542">
        <v>117.0</v>
      </c>
      <c r="V44" s="542">
        <v>1.0</v>
      </c>
      <c r="W44" s="542">
        <v>96.0</v>
      </c>
      <c r="X44" s="543">
        <v>0.017685185185185186</v>
      </c>
      <c r="Y44" s="544">
        <f t="shared" si="23"/>
        <v>21</v>
      </c>
      <c r="Z44" s="545">
        <f t="shared" si="24"/>
        <v>0.8246073298</v>
      </c>
      <c r="AA44" s="542">
        <v>5.0</v>
      </c>
      <c r="AB44" s="542">
        <v>22.0</v>
      </c>
      <c r="AC44" s="542">
        <v>6.0</v>
      </c>
      <c r="AD44" s="542">
        <v>2.0</v>
      </c>
      <c r="AE44" s="542">
        <v>3.0</v>
      </c>
      <c r="AF44" s="547"/>
      <c r="AG44" s="548"/>
      <c r="AH44" s="527"/>
    </row>
    <row r="45">
      <c r="A45" s="550" t="s">
        <v>49</v>
      </c>
      <c r="B45" s="540"/>
      <c r="C45" s="557"/>
      <c r="D45" s="552">
        <v>99.0</v>
      </c>
      <c r="E45" s="558"/>
      <c r="F45" s="552">
        <v>101.0</v>
      </c>
      <c r="G45" s="553">
        <v>0.02045138888888889</v>
      </c>
      <c r="H45" s="656">
        <f t="shared" si="21"/>
        <v>-2</v>
      </c>
      <c r="I45" s="554">
        <f t="shared" si="22"/>
        <v>-0.06791171477</v>
      </c>
      <c r="J45" s="552">
        <v>3.0</v>
      </c>
      <c r="K45" s="552">
        <v>17.0</v>
      </c>
      <c r="L45" s="552"/>
      <c r="M45" s="558"/>
      <c r="N45" s="552">
        <v>5.0</v>
      </c>
      <c r="O45" s="555"/>
      <c r="P45" s="556"/>
      <c r="Q45" s="527"/>
      <c r="R45" s="550" t="s">
        <v>49</v>
      </c>
      <c r="S45" s="540"/>
      <c r="T45" s="557">
        <v>1.0</v>
      </c>
      <c r="U45" s="552">
        <v>94.0</v>
      </c>
      <c r="V45" s="552">
        <v>1.0</v>
      </c>
      <c r="W45" s="552">
        <v>89.0</v>
      </c>
      <c r="X45" s="553">
        <v>0.017685185185185186</v>
      </c>
      <c r="Y45" s="535">
        <f t="shared" si="23"/>
        <v>5</v>
      </c>
      <c r="Z45" s="554">
        <f t="shared" si="24"/>
        <v>0.1963350785</v>
      </c>
      <c r="AA45" s="552">
        <v>3.0</v>
      </c>
      <c r="AB45" s="552">
        <v>10.0</v>
      </c>
      <c r="AC45" s="552">
        <v>3.0</v>
      </c>
      <c r="AD45" s="552">
        <v>1.0</v>
      </c>
      <c r="AE45" s="552">
        <v>2.0</v>
      </c>
      <c r="AF45" s="555"/>
      <c r="AG45" s="556"/>
      <c r="AH45" s="527"/>
    </row>
    <row r="46">
      <c r="A46" s="559" t="s">
        <v>50</v>
      </c>
      <c r="B46" s="518"/>
      <c r="C46" s="549"/>
      <c r="D46" s="542">
        <v>84.0</v>
      </c>
      <c r="E46" s="542">
        <v>1.0</v>
      </c>
      <c r="F46" s="542">
        <v>130.0</v>
      </c>
      <c r="G46" s="543">
        <v>0.02045138888888889</v>
      </c>
      <c r="H46" s="655">
        <f t="shared" si="21"/>
        <v>-46</v>
      </c>
      <c r="I46" s="545">
        <f t="shared" si="22"/>
        <v>-1.56196944</v>
      </c>
      <c r="J46" s="542">
        <v>3.0</v>
      </c>
      <c r="K46" s="542">
        <v>7.0</v>
      </c>
      <c r="L46" s="542">
        <v>3.0</v>
      </c>
      <c r="M46" s="546"/>
      <c r="N46" s="542"/>
      <c r="O46" s="547"/>
      <c r="P46" s="548"/>
      <c r="Q46" s="527"/>
      <c r="R46" s="559" t="s">
        <v>50</v>
      </c>
      <c r="S46" s="518"/>
      <c r="T46" s="560">
        <v>1.0</v>
      </c>
      <c r="U46" s="542">
        <v>103.0</v>
      </c>
      <c r="V46" s="542">
        <v>1.0</v>
      </c>
      <c r="W46" s="542">
        <v>99.0</v>
      </c>
      <c r="X46" s="543">
        <v>0.017685185185185186</v>
      </c>
      <c r="Y46" s="544">
        <f t="shared" si="23"/>
        <v>4</v>
      </c>
      <c r="Z46" s="545">
        <f t="shared" si="24"/>
        <v>0.1570680628</v>
      </c>
      <c r="AA46" s="542">
        <v>4.0</v>
      </c>
      <c r="AB46" s="542">
        <v>11.0</v>
      </c>
      <c r="AC46" s="542">
        <v>2.0</v>
      </c>
      <c r="AD46" s="542">
        <v>3.0</v>
      </c>
      <c r="AE46" s="542">
        <v>2.0</v>
      </c>
      <c r="AF46" s="547"/>
      <c r="AG46" s="548"/>
      <c r="AH46" s="527"/>
    </row>
    <row r="47">
      <c r="A47" s="561" t="s">
        <v>51</v>
      </c>
      <c r="B47" s="461"/>
      <c r="C47" s="562"/>
      <c r="D47" s="566"/>
      <c r="E47" s="566"/>
      <c r="F47" s="566"/>
      <c r="G47" s="564"/>
      <c r="H47" s="657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51</v>
      </c>
      <c r="S47" s="461"/>
      <c r="T47" s="562"/>
      <c r="U47" s="566"/>
      <c r="V47" s="566"/>
      <c r="W47" s="566"/>
      <c r="X47" s="564"/>
      <c r="Y47" s="562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585" t="s">
        <v>137</v>
      </c>
      <c r="B48" s="586"/>
      <c r="C48" s="604"/>
      <c r="D48" s="586"/>
      <c r="E48" s="586"/>
      <c r="F48" s="586"/>
      <c r="G48" s="588"/>
      <c r="H48" s="586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137</v>
      </c>
      <c r="S48" s="586"/>
      <c r="T48" s="604"/>
      <c r="U48" s="586"/>
      <c r="V48" s="586"/>
      <c r="W48" s="586"/>
      <c r="X48" s="588"/>
      <c r="Y48" s="589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599" t="s">
        <v>394</v>
      </c>
      <c r="B49" s="453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24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599" t="s">
        <v>395</v>
      </c>
      <c r="S49" s="453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79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93"/>
      <c r="B50" s="461"/>
      <c r="C50" s="529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529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47</v>
      </c>
      <c r="B51" s="531"/>
      <c r="C51" s="532">
        <v>5.0</v>
      </c>
      <c r="D51" s="533">
        <v>31.0</v>
      </c>
      <c r="E51" s="581"/>
      <c r="F51" s="533">
        <v>37.0</v>
      </c>
      <c r="G51" s="534">
        <v>0.01085648148148148</v>
      </c>
      <c r="H51" s="654">
        <f t="shared" ref="H51:H54" si="25">D51-F51</f>
        <v>-6</v>
      </c>
      <c r="I51" s="536">
        <f t="shared" ref="I51:I54" si="26">H51/(HOUR(G51)*60+(MINUTE(G51)+((SECOND(G51)/60))))</f>
        <v>-0.3837953092</v>
      </c>
      <c r="J51" s="533">
        <v>2.0</v>
      </c>
      <c r="K51" s="533">
        <v>4.0</v>
      </c>
      <c r="L51" s="533"/>
      <c r="M51" s="581"/>
      <c r="N51" s="533"/>
      <c r="O51" s="537"/>
      <c r="P51" s="538"/>
      <c r="Q51" s="527"/>
      <c r="R51" s="530" t="s">
        <v>47</v>
      </c>
      <c r="S51" s="531"/>
      <c r="T51" s="532">
        <v>1.0</v>
      </c>
      <c r="U51" s="533">
        <v>32.0</v>
      </c>
      <c r="V51" s="533"/>
      <c r="W51" s="533">
        <v>39.0</v>
      </c>
      <c r="X51" s="534">
        <v>0.008148148148148147</v>
      </c>
      <c r="Y51" s="535">
        <f t="shared" ref="Y51:Y54" si="27">U51-W51</f>
        <v>-7</v>
      </c>
      <c r="Z51" s="536">
        <f t="shared" ref="Z51:Z54" si="28">Y51/(HOUR(X51)*60+(MINUTE(X51)+((SECOND(X51)/60))))</f>
        <v>-0.5965909091</v>
      </c>
      <c r="AA51" s="533">
        <v>8.0</v>
      </c>
      <c r="AB51" s="533">
        <v>2.0</v>
      </c>
      <c r="AC51" s="533">
        <v>1.0</v>
      </c>
      <c r="AD51" s="581"/>
      <c r="AE51" s="533"/>
      <c r="AF51" s="537"/>
      <c r="AG51" s="538"/>
      <c r="AH51" s="527"/>
    </row>
    <row r="52">
      <c r="A52" s="539" t="s">
        <v>48</v>
      </c>
      <c r="B52" s="540"/>
      <c r="C52" s="560"/>
      <c r="D52" s="542">
        <v>81.0</v>
      </c>
      <c r="E52" s="542"/>
      <c r="F52" s="542">
        <v>54.0</v>
      </c>
      <c r="G52" s="543">
        <v>0.01085648148148148</v>
      </c>
      <c r="H52" s="655">
        <f t="shared" si="25"/>
        <v>27</v>
      </c>
      <c r="I52" s="545">
        <f t="shared" si="26"/>
        <v>1.727078891</v>
      </c>
      <c r="J52" s="542">
        <v>3.0</v>
      </c>
      <c r="K52" s="542">
        <v>19.0</v>
      </c>
      <c r="L52" s="542">
        <v>5.0</v>
      </c>
      <c r="M52" s="542">
        <v>1.0</v>
      </c>
      <c r="N52" s="542">
        <v>5.0</v>
      </c>
      <c r="O52" s="547"/>
      <c r="P52" s="548"/>
      <c r="Q52" s="527"/>
      <c r="R52" s="539" t="s">
        <v>48</v>
      </c>
      <c r="S52" s="540"/>
      <c r="T52" s="560">
        <v>1.0</v>
      </c>
      <c r="U52" s="542">
        <v>45.0</v>
      </c>
      <c r="V52" s="542"/>
      <c r="W52" s="542">
        <v>43.0</v>
      </c>
      <c r="X52" s="543">
        <v>0.008148148148148147</v>
      </c>
      <c r="Y52" s="544">
        <f t="shared" si="27"/>
        <v>2</v>
      </c>
      <c r="Z52" s="545">
        <f t="shared" si="28"/>
        <v>0.1704545455</v>
      </c>
      <c r="AA52" s="542">
        <v>7.0</v>
      </c>
      <c r="AB52" s="542">
        <v>7.0</v>
      </c>
      <c r="AC52" s="542">
        <v>2.0</v>
      </c>
      <c r="AD52" s="542">
        <v>1.0</v>
      </c>
      <c r="AE52" s="542">
        <v>1.0</v>
      </c>
      <c r="AF52" s="547"/>
      <c r="AG52" s="548"/>
      <c r="AH52" s="527"/>
    </row>
    <row r="53">
      <c r="A53" s="550" t="s">
        <v>49</v>
      </c>
      <c r="B53" s="540"/>
      <c r="C53" s="557"/>
      <c r="D53" s="552">
        <v>56.0</v>
      </c>
      <c r="E53" s="558"/>
      <c r="F53" s="552">
        <v>45.0</v>
      </c>
      <c r="G53" s="553">
        <v>0.01085648148148148</v>
      </c>
      <c r="H53" s="656">
        <f t="shared" si="25"/>
        <v>11</v>
      </c>
      <c r="I53" s="554">
        <f t="shared" si="26"/>
        <v>0.7036247335</v>
      </c>
      <c r="J53" s="552">
        <v>2.0</v>
      </c>
      <c r="K53" s="552">
        <v>6.0</v>
      </c>
      <c r="L53" s="552">
        <v>1.0</v>
      </c>
      <c r="M53" s="552">
        <v>2.0</v>
      </c>
      <c r="N53" s="552">
        <v>3.0</v>
      </c>
      <c r="O53" s="555"/>
      <c r="P53" s="556"/>
      <c r="Q53" s="527"/>
      <c r="R53" s="550" t="s">
        <v>49</v>
      </c>
      <c r="S53" s="540"/>
      <c r="T53" s="557">
        <v>2.0</v>
      </c>
      <c r="U53" s="552">
        <v>34.0</v>
      </c>
      <c r="V53" s="558"/>
      <c r="W53" s="552">
        <v>37.0</v>
      </c>
      <c r="X53" s="553">
        <v>0.008148148148148147</v>
      </c>
      <c r="Y53" s="535">
        <f t="shared" si="27"/>
        <v>-3</v>
      </c>
      <c r="Z53" s="554">
        <f t="shared" si="28"/>
        <v>-0.2556818182</v>
      </c>
      <c r="AA53" s="552">
        <v>2.0</v>
      </c>
      <c r="AB53" s="552">
        <v>6.0</v>
      </c>
      <c r="AC53" s="552"/>
      <c r="AD53" s="558"/>
      <c r="AE53" s="552">
        <v>1.0</v>
      </c>
      <c r="AF53" s="555"/>
      <c r="AG53" s="556"/>
      <c r="AH53" s="527"/>
    </row>
    <row r="54">
      <c r="A54" s="559" t="s">
        <v>50</v>
      </c>
      <c r="B54" s="518"/>
      <c r="C54" s="549"/>
      <c r="D54" s="542">
        <v>48.0</v>
      </c>
      <c r="E54" s="542">
        <v>1.0</v>
      </c>
      <c r="F54" s="542">
        <v>54.0</v>
      </c>
      <c r="G54" s="543">
        <v>0.01085648148148148</v>
      </c>
      <c r="H54" s="655">
        <f t="shared" si="25"/>
        <v>-6</v>
      </c>
      <c r="I54" s="545">
        <f t="shared" si="26"/>
        <v>-0.3837953092</v>
      </c>
      <c r="J54" s="542">
        <v>2.0</v>
      </c>
      <c r="K54" s="542">
        <v>7.0</v>
      </c>
      <c r="L54" s="542">
        <v>1.0</v>
      </c>
      <c r="M54" s="542">
        <v>1.0</v>
      </c>
      <c r="N54" s="542">
        <v>1.0</v>
      </c>
      <c r="O54" s="547"/>
      <c r="P54" s="548"/>
      <c r="Q54" s="527"/>
      <c r="R54" s="559" t="s">
        <v>50</v>
      </c>
      <c r="S54" s="518"/>
      <c r="T54" s="560">
        <v>1.0</v>
      </c>
      <c r="U54" s="542">
        <v>36.0</v>
      </c>
      <c r="V54" s="542">
        <v>2.0</v>
      </c>
      <c r="W54" s="542">
        <v>44.0</v>
      </c>
      <c r="X54" s="543">
        <v>0.008148148148148147</v>
      </c>
      <c r="Y54" s="544">
        <f t="shared" si="27"/>
        <v>-8</v>
      </c>
      <c r="Z54" s="545">
        <f t="shared" si="28"/>
        <v>-0.6818181818</v>
      </c>
      <c r="AA54" s="542">
        <v>5.0</v>
      </c>
      <c r="AB54" s="542">
        <v>7.0</v>
      </c>
      <c r="AC54" s="542"/>
      <c r="AD54" s="546"/>
      <c r="AE54" s="542"/>
      <c r="AF54" s="547"/>
      <c r="AG54" s="548"/>
      <c r="AH54" s="527"/>
    </row>
    <row r="55">
      <c r="A55" s="561" t="s">
        <v>51</v>
      </c>
      <c r="B55" s="461"/>
      <c r="C55" s="562"/>
      <c r="D55" s="566"/>
      <c r="E55" s="566"/>
      <c r="F55" s="566"/>
      <c r="G55" s="564"/>
      <c r="H55" s="657"/>
      <c r="I55" s="565"/>
      <c r="J55" s="566"/>
      <c r="K55" s="566"/>
      <c r="L55" s="566"/>
      <c r="M55" s="566"/>
      <c r="N55" s="566"/>
      <c r="O55" s="567"/>
      <c r="P55" s="568"/>
      <c r="Q55" s="527"/>
      <c r="R55" s="561" t="s">
        <v>51</v>
      </c>
      <c r="S55" s="461"/>
      <c r="T55" s="562"/>
      <c r="U55" s="566"/>
      <c r="V55" s="566"/>
      <c r="W55" s="566"/>
      <c r="X55" s="564"/>
      <c r="Y55" s="562"/>
      <c r="Z55" s="565"/>
      <c r="AA55" s="566"/>
      <c r="AB55" s="566"/>
      <c r="AC55" s="566"/>
      <c r="AD55" s="566"/>
      <c r="AE55" s="566"/>
      <c r="AF55" s="567"/>
      <c r="AG55" s="568"/>
      <c r="AH55" s="527"/>
    </row>
    <row r="56">
      <c r="A56" s="585" t="s">
        <v>158</v>
      </c>
      <c r="B56" s="586"/>
      <c r="C56" s="587"/>
      <c r="D56" s="586"/>
      <c r="E56" s="586"/>
      <c r="F56" s="586"/>
      <c r="G56" s="588"/>
      <c r="H56" s="586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160</v>
      </c>
      <c r="S56" s="586"/>
      <c r="T56" s="587"/>
      <c r="U56" s="586"/>
      <c r="V56" s="586"/>
      <c r="W56" s="586"/>
      <c r="X56" s="588"/>
      <c r="Y56" s="589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606" t="s">
        <v>396</v>
      </c>
      <c r="B57" s="453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24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606" t="s">
        <v>397</v>
      </c>
      <c r="S57" s="453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79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93"/>
      <c r="B58" s="461"/>
      <c r="C58" s="529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529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47</v>
      </c>
      <c r="B59" s="531"/>
      <c r="C59" s="532">
        <v>5.0</v>
      </c>
      <c r="D59" s="533">
        <v>60.0</v>
      </c>
      <c r="E59" s="533">
        <v>2.0</v>
      </c>
      <c r="F59" s="533">
        <v>96.0</v>
      </c>
      <c r="G59" s="534">
        <v>0.03521990740740741</v>
      </c>
      <c r="H59" s="654">
        <f t="shared" ref="H59:H62" si="29">D59-F59</f>
        <v>-36</v>
      </c>
      <c r="I59" s="536">
        <f t="shared" ref="I59:I62" si="30">H59/(HOUR(G59)*60+(MINUTE(G59)+((SECOND(G59)/60))))</f>
        <v>-0.7098258298</v>
      </c>
      <c r="J59" s="533">
        <v>2.0</v>
      </c>
      <c r="K59" s="533">
        <v>6.0</v>
      </c>
      <c r="L59" s="533">
        <v>2.0</v>
      </c>
      <c r="M59" s="533">
        <v>1.0</v>
      </c>
      <c r="N59" s="533"/>
      <c r="O59" s="537"/>
      <c r="P59" s="538"/>
      <c r="Q59" s="527"/>
      <c r="R59" s="530" t="s">
        <v>47</v>
      </c>
      <c r="S59" s="531"/>
      <c r="T59" s="532">
        <v>3.0</v>
      </c>
      <c r="U59" s="533">
        <v>54.0</v>
      </c>
      <c r="V59" s="533">
        <v>1.0</v>
      </c>
      <c r="W59" s="533">
        <v>73.0</v>
      </c>
      <c r="X59" s="534">
        <v>0.021770833333333333</v>
      </c>
      <c r="Y59" s="535">
        <f t="shared" ref="Y59:Y62" si="31">U59-W59</f>
        <v>-19</v>
      </c>
      <c r="Z59" s="536">
        <f t="shared" ref="Z59:Z62" si="32">Y59/(HOUR(X59)*60+(MINUTE(X59)+((SECOND(X59)/60))))</f>
        <v>-0.6060606061</v>
      </c>
      <c r="AA59" s="533">
        <v>2.0</v>
      </c>
      <c r="AB59" s="533">
        <v>5.0</v>
      </c>
      <c r="AC59" s="533">
        <v>1.0</v>
      </c>
      <c r="AD59" s="533">
        <v>1.0</v>
      </c>
      <c r="AE59" s="533">
        <v>1.0</v>
      </c>
      <c r="AF59" s="607">
        <v>1.0</v>
      </c>
      <c r="AG59" s="538"/>
      <c r="AH59" s="527"/>
    </row>
    <row r="60">
      <c r="A60" s="539" t="s">
        <v>48</v>
      </c>
      <c r="B60" s="540"/>
      <c r="C60" s="560"/>
      <c r="D60" s="542">
        <v>204.0</v>
      </c>
      <c r="E60" s="542">
        <v>3.0</v>
      </c>
      <c r="F60" s="542">
        <v>165.0</v>
      </c>
      <c r="G60" s="543">
        <v>0.03521990740740741</v>
      </c>
      <c r="H60" s="655">
        <f t="shared" si="29"/>
        <v>39</v>
      </c>
      <c r="I60" s="545">
        <f t="shared" si="30"/>
        <v>0.7689779823</v>
      </c>
      <c r="J60" s="542">
        <v>10.0</v>
      </c>
      <c r="K60" s="542">
        <v>29.0</v>
      </c>
      <c r="L60" s="542">
        <v>7.0</v>
      </c>
      <c r="M60" s="542"/>
      <c r="N60" s="542">
        <v>5.0</v>
      </c>
      <c r="O60" s="547"/>
      <c r="P60" s="548"/>
      <c r="Q60" s="527"/>
      <c r="R60" s="539" t="s">
        <v>48</v>
      </c>
      <c r="S60" s="540"/>
      <c r="T60" s="560">
        <v>1.0</v>
      </c>
      <c r="U60" s="542">
        <v>113.0</v>
      </c>
      <c r="V60" s="542"/>
      <c r="W60" s="542">
        <v>102.0</v>
      </c>
      <c r="X60" s="543">
        <v>0.021770833333333333</v>
      </c>
      <c r="Y60" s="544">
        <f t="shared" si="31"/>
        <v>11</v>
      </c>
      <c r="Z60" s="545">
        <f t="shared" si="32"/>
        <v>0.350877193</v>
      </c>
      <c r="AA60" s="542">
        <v>5.0</v>
      </c>
      <c r="AB60" s="542">
        <v>17.0</v>
      </c>
      <c r="AC60" s="542">
        <v>5.0</v>
      </c>
      <c r="AD60" s="542"/>
      <c r="AE60" s="542">
        <v>3.0</v>
      </c>
      <c r="AF60" s="547"/>
      <c r="AG60" s="548"/>
      <c r="AH60" s="527"/>
    </row>
    <row r="61">
      <c r="A61" s="550" t="s">
        <v>49</v>
      </c>
      <c r="B61" s="540"/>
      <c r="C61" s="557"/>
      <c r="D61" s="552">
        <v>154.0</v>
      </c>
      <c r="E61" s="558"/>
      <c r="F61" s="552">
        <v>152.0</v>
      </c>
      <c r="G61" s="553">
        <v>0.03521990740740741</v>
      </c>
      <c r="H61" s="656">
        <f t="shared" si="29"/>
        <v>2</v>
      </c>
      <c r="I61" s="554">
        <f t="shared" si="30"/>
        <v>0.03943476832</v>
      </c>
      <c r="J61" s="552">
        <v>7.0</v>
      </c>
      <c r="K61" s="552">
        <v>15.0</v>
      </c>
      <c r="L61" s="552">
        <v>2.0</v>
      </c>
      <c r="M61" s="558"/>
      <c r="N61" s="552">
        <v>1.0</v>
      </c>
      <c r="O61" s="555"/>
      <c r="P61" s="556"/>
      <c r="Q61" s="527"/>
      <c r="R61" s="550" t="s">
        <v>49</v>
      </c>
      <c r="S61" s="540"/>
      <c r="T61" s="596"/>
      <c r="U61" s="552">
        <v>79.0</v>
      </c>
      <c r="V61" s="558"/>
      <c r="W61" s="552">
        <v>83.0</v>
      </c>
      <c r="X61" s="553">
        <v>0.021770833333333333</v>
      </c>
      <c r="Y61" s="535">
        <f t="shared" si="31"/>
        <v>-4</v>
      </c>
      <c r="Z61" s="554">
        <f t="shared" si="32"/>
        <v>-0.1275917065</v>
      </c>
      <c r="AA61" s="552">
        <v>5.0</v>
      </c>
      <c r="AB61" s="552">
        <v>12.0</v>
      </c>
      <c r="AC61" s="552">
        <v>1.0</v>
      </c>
      <c r="AD61" s="552"/>
      <c r="AE61" s="552">
        <v>2.0</v>
      </c>
      <c r="AF61" s="555"/>
      <c r="AG61" s="556"/>
      <c r="AH61" s="527"/>
    </row>
    <row r="62">
      <c r="A62" s="559" t="s">
        <v>50</v>
      </c>
      <c r="B62" s="518"/>
      <c r="C62" s="549"/>
      <c r="D62" s="542">
        <v>182.0</v>
      </c>
      <c r="E62" s="542">
        <v>3.0</v>
      </c>
      <c r="F62" s="542">
        <v>196.0</v>
      </c>
      <c r="G62" s="543">
        <v>0.03521990740740741</v>
      </c>
      <c r="H62" s="655">
        <f t="shared" si="29"/>
        <v>-14</v>
      </c>
      <c r="I62" s="545">
        <f t="shared" si="30"/>
        <v>-0.2760433782</v>
      </c>
      <c r="J62" s="542">
        <v>4.0</v>
      </c>
      <c r="K62" s="542">
        <v>26.0</v>
      </c>
      <c r="L62" s="542">
        <v>3.0</v>
      </c>
      <c r="M62" s="542">
        <v>1.0</v>
      </c>
      <c r="N62" s="542">
        <v>4.0</v>
      </c>
      <c r="O62" s="600"/>
      <c r="P62" s="548"/>
      <c r="Q62" s="527"/>
      <c r="R62" s="559" t="s">
        <v>50</v>
      </c>
      <c r="S62" s="518"/>
      <c r="T62" s="560">
        <v>1.0</v>
      </c>
      <c r="U62" s="542">
        <v>86.0</v>
      </c>
      <c r="V62" s="542">
        <v>1.0</v>
      </c>
      <c r="W62" s="542">
        <v>100.0</v>
      </c>
      <c r="X62" s="543">
        <v>0.021770833333333333</v>
      </c>
      <c r="Y62" s="544">
        <f t="shared" si="31"/>
        <v>-14</v>
      </c>
      <c r="Z62" s="545">
        <f t="shared" si="32"/>
        <v>-0.4465709729</v>
      </c>
      <c r="AA62" s="542">
        <v>6.0</v>
      </c>
      <c r="AB62" s="542">
        <v>11.0</v>
      </c>
      <c r="AC62" s="542">
        <v>1.0</v>
      </c>
      <c r="AD62" s="546"/>
      <c r="AE62" s="542">
        <v>3.0</v>
      </c>
      <c r="AF62" s="547"/>
      <c r="AG62" s="548"/>
      <c r="AH62" s="527"/>
    </row>
    <row r="63">
      <c r="A63" s="561" t="s">
        <v>51</v>
      </c>
      <c r="B63" s="461"/>
      <c r="C63" s="562"/>
      <c r="D63" s="566"/>
      <c r="E63" s="566"/>
      <c r="F63" s="566"/>
      <c r="G63" s="564"/>
      <c r="H63" s="657"/>
      <c r="I63" s="565"/>
      <c r="J63" s="566"/>
      <c r="K63" s="566"/>
      <c r="L63" s="566"/>
      <c r="M63" s="566"/>
      <c r="N63" s="566"/>
      <c r="O63" s="567"/>
      <c r="P63" s="568"/>
      <c r="Q63" s="527"/>
      <c r="R63" s="561" t="s">
        <v>51</v>
      </c>
      <c r="S63" s="461"/>
      <c r="T63" s="562"/>
      <c r="U63" s="566"/>
      <c r="V63" s="566"/>
      <c r="W63" s="566"/>
      <c r="X63" s="564"/>
      <c r="Y63" s="562"/>
      <c r="Z63" s="565"/>
      <c r="AA63" s="566"/>
      <c r="AB63" s="566"/>
      <c r="AC63" s="566"/>
      <c r="AD63" s="566"/>
      <c r="AE63" s="566"/>
      <c r="AF63" s="567"/>
      <c r="AG63" s="568"/>
      <c r="AH63" s="527"/>
    </row>
    <row r="64">
      <c r="A64" s="602" t="s">
        <v>170</v>
      </c>
      <c r="B64" s="586"/>
      <c r="C64" s="587"/>
      <c r="D64" s="586"/>
      <c r="E64" s="586"/>
      <c r="F64" s="586"/>
      <c r="G64" s="588"/>
      <c r="H64" s="586"/>
      <c r="I64" s="572"/>
      <c r="J64" s="586"/>
      <c r="K64" s="586"/>
      <c r="L64" s="586"/>
      <c r="M64" s="586"/>
      <c r="N64" s="586"/>
      <c r="O64" s="590"/>
      <c r="P64" s="576"/>
      <c r="Q64" s="591"/>
      <c r="R64" s="602" t="s">
        <v>172</v>
      </c>
      <c r="S64" s="586"/>
      <c r="T64" s="587"/>
      <c r="U64" s="586"/>
      <c r="V64" s="586"/>
      <c r="W64" s="586"/>
      <c r="X64" s="588"/>
      <c r="Y64" s="589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70" t="s">
        <v>398</v>
      </c>
      <c r="B65" s="518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24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70" t="s">
        <v>399</v>
      </c>
      <c r="S65" s="518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79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>
      <c r="A66" s="528"/>
      <c r="B66" s="518"/>
      <c r="C66" s="529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526"/>
      <c r="R66" s="528"/>
      <c r="S66" s="518"/>
      <c r="T66" s="529"/>
      <c r="U66" s="461"/>
      <c r="V66" s="461"/>
      <c r="W66" s="461"/>
      <c r="X66" s="461"/>
      <c r="Y66" s="529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47</v>
      </c>
      <c r="B67" s="531"/>
      <c r="C67" s="532"/>
      <c r="D67" s="533">
        <v>61.0</v>
      </c>
      <c r="E67" s="581"/>
      <c r="F67" s="533">
        <v>91.0</v>
      </c>
      <c r="G67" s="534">
        <v>0.025636574074074076</v>
      </c>
      <c r="H67" s="654">
        <f t="shared" ref="H67:H70" si="33">D67-F67</f>
        <v>-30</v>
      </c>
      <c r="I67" s="536">
        <f t="shared" ref="I67:I70" si="34">H67/(HOUR(G67)*60+(MINUTE(G67)+((SECOND(G67)/60))))</f>
        <v>-0.8126410835</v>
      </c>
      <c r="J67" s="533">
        <v>5.0</v>
      </c>
      <c r="K67" s="533">
        <v>9.0</v>
      </c>
      <c r="L67" s="533"/>
      <c r="M67" s="533"/>
      <c r="N67" s="533"/>
      <c r="O67" s="537"/>
      <c r="P67" s="538"/>
      <c r="Q67" s="527"/>
      <c r="R67" s="530" t="s">
        <v>47</v>
      </c>
      <c r="S67" s="531"/>
      <c r="T67" s="532">
        <v>3.0</v>
      </c>
      <c r="U67" s="533">
        <v>25.0</v>
      </c>
      <c r="V67" s="533">
        <v>1.0</v>
      </c>
      <c r="W67" s="533">
        <v>42.0</v>
      </c>
      <c r="X67" s="534">
        <v>0.0052199074074074075</v>
      </c>
      <c r="Y67" s="535">
        <f t="shared" ref="Y67:Y70" si="35">U67-W67</f>
        <v>-17</v>
      </c>
      <c r="Z67" s="536">
        <f t="shared" ref="Z67:Z70" si="36">Y67/(HOUR(X67)*60+(MINUTE(X67)+((SECOND(X67)/60))))</f>
        <v>-2.261640798</v>
      </c>
      <c r="AA67" s="533"/>
      <c r="AB67" s="533">
        <v>2.0</v>
      </c>
      <c r="AC67" s="533"/>
      <c r="AD67" s="533"/>
      <c r="AE67" s="533"/>
      <c r="AF67" s="607"/>
      <c r="AG67" s="538"/>
      <c r="AH67" s="527"/>
    </row>
    <row r="68">
      <c r="A68" s="539" t="s">
        <v>48</v>
      </c>
      <c r="B68" s="540"/>
      <c r="C68" s="560">
        <v>1.0</v>
      </c>
      <c r="D68" s="542">
        <v>145.0</v>
      </c>
      <c r="E68" s="542"/>
      <c r="F68" s="542">
        <v>144.0</v>
      </c>
      <c r="G68" s="543">
        <v>0.025636574074074076</v>
      </c>
      <c r="H68" s="655">
        <f t="shared" si="33"/>
        <v>1</v>
      </c>
      <c r="I68" s="545">
        <f t="shared" si="34"/>
        <v>0.02708803612</v>
      </c>
      <c r="J68" s="542">
        <v>8.0</v>
      </c>
      <c r="K68" s="542">
        <v>19.0</v>
      </c>
      <c r="L68" s="542">
        <v>4.0</v>
      </c>
      <c r="M68" s="542"/>
      <c r="N68" s="542">
        <v>1.0</v>
      </c>
      <c r="O68" s="600"/>
      <c r="P68" s="548"/>
      <c r="Q68" s="527"/>
      <c r="R68" s="539" t="s">
        <v>48</v>
      </c>
      <c r="S68" s="540"/>
      <c r="T68" s="560">
        <v>1.0</v>
      </c>
      <c r="U68" s="542">
        <v>70.0</v>
      </c>
      <c r="V68" s="542"/>
      <c r="W68" s="542">
        <v>53.0</v>
      </c>
      <c r="X68" s="543">
        <v>0.0052199074074074075</v>
      </c>
      <c r="Y68" s="544">
        <f t="shared" si="35"/>
        <v>17</v>
      </c>
      <c r="Z68" s="545">
        <f t="shared" si="36"/>
        <v>2.261640798</v>
      </c>
      <c r="AA68" s="542">
        <v>1.0</v>
      </c>
      <c r="AB68" s="542">
        <v>14.0</v>
      </c>
      <c r="AC68" s="542">
        <v>3.0</v>
      </c>
      <c r="AD68" s="542">
        <v>3.0</v>
      </c>
      <c r="AE68" s="542">
        <v>3.0</v>
      </c>
      <c r="AF68" s="600">
        <v>2.0</v>
      </c>
      <c r="AG68" s="548"/>
      <c r="AH68" s="527"/>
    </row>
    <row r="69">
      <c r="A69" s="550" t="s">
        <v>49</v>
      </c>
      <c r="B69" s="540"/>
      <c r="C69" s="596"/>
      <c r="D69" s="552">
        <v>108.0</v>
      </c>
      <c r="E69" s="558"/>
      <c r="F69" s="552">
        <v>126.0</v>
      </c>
      <c r="G69" s="553">
        <v>0.025636574074074076</v>
      </c>
      <c r="H69" s="656">
        <f t="shared" si="33"/>
        <v>-18</v>
      </c>
      <c r="I69" s="554">
        <f t="shared" si="34"/>
        <v>-0.4875846501</v>
      </c>
      <c r="J69" s="552">
        <v>2.0</v>
      </c>
      <c r="K69" s="552">
        <v>11.0</v>
      </c>
      <c r="L69" s="552">
        <v>2.0</v>
      </c>
      <c r="M69" s="552">
        <v>2.0</v>
      </c>
      <c r="N69" s="552">
        <v>1.0</v>
      </c>
      <c r="O69" s="555"/>
      <c r="P69" s="556"/>
      <c r="Q69" s="527"/>
      <c r="R69" s="550" t="s">
        <v>49</v>
      </c>
      <c r="S69" s="540"/>
      <c r="T69" s="557">
        <v>1.0</v>
      </c>
      <c r="U69" s="552">
        <v>47.0</v>
      </c>
      <c r="V69" s="552"/>
      <c r="W69" s="552">
        <v>38.0</v>
      </c>
      <c r="X69" s="553">
        <v>0.0052199074074074075</v>
      </c>
      <c r="Y69" s="535">
        <f t="shared" si="35"/>
        <v>9</v>
      </c>
      <c r="Z69" s="554">
        <f t="shared" si="36"/>
        <v>1.197339246</v>
      </c>
      <c r="AA69" s="552">
        <v>4.0</v>
      </c>
      <c r="AB69" s="552">
        <v>3.0</v>
      </c>
      <c r="AC69" s="552"/>
      <c r="AD69" s="552"/>
      <c r="AE69" s="552"/>
      <c r="AF69" s="555"/>
      <c r="AG69" s="556"/>
      <c r="AH69" s="527"/>
    </row>
    <row r="70">
      <c r="A70" s="559" t="s">
        <v>50</v>
      </c>
      <c r="B70" s="518"/>
      <c r="C70" s="560">
        <v>1.0</v>
      </c>
      <c r="D70" s="542">
        <v>148.0</v>
      </c>
      <c r="E70" s="546"/>
      <c r="F70" s="542">
        <v>143.0</v>
      </c>
      <c r="G70" s="543">
        <v>0.025636574074074076</v>
      </c>
      <c r="H70" s="655">
        <f t="shared" si="33"/>
        <v>5</v>
      </c>
      <c r="I70" s="545">
        <f t="shared" si="34"/>
        <v>0.1354401806</v>
      </c>
      <c r="J70" s="542">
        <v>3.0</v>
      </c>
      <c r="K70" s="542">
        <v>21.0</v>
      </c>
      <c r="L70" s="542">
        <v>2.0</v>
      </c>
      <c r="M70" s="546"/>
      <c r="N70" s="542">
        <v>3.0</v>
      </c>
      <c r="O70" s="547"/>
      <c r="P70" s="548"/>
      <c r="Q70" s="527"/>
      <c r="R70" s="559" t="s">
        <v>50</v>
      </c>
      <c r="S70" s="518"/>
      <c r="T70" s="549"/>
      <c r="U70" s="542">
        <v>47.0</v>
      </c>
      <c r="V70" s="542">
        <v>1.0</v>
      </c>
      <c r="W70" s="542">
        <v>52.0</v>
      </c>
      <c r="X70" s="543">
        <v>0.0052199074074074075</v>
      </c>
      <c r="Y70" s="544">
        <f t="shared" si="35"/>
        <v>-5</v>
      </c>
      <c r="Z70" s="545">
        <f t="shared" si="36"/>
        <v>-0.6651884701</v>
      </c>
      <c r="AA70" s="542">
        <v>1.0</v>
      </c>
      <c r="AB70" s="542">
        <v>7.0</v>
      </c>
      <c r="AC70" s="542">
        <v>1.0</v>
      </c>
      <c r="AD70" s="542">
        <v>1.0</v>
      </c>
      <c r="AE70" s="542">
        <v>1.0</v>
      </c>
      <c r="AF70" s="547"/>
      <c r="AG70" s="548"/>
      <c r="AH70" s="527"/>
    </row>
    <row r="71">
      <c r="A71" s="561" t="s">
        <v>51</v>
      </c>
      <c r="B71" s="461"/>
      <c r="C71" s="662"/>
      <c r="D71" s="566"/>
      <c r="E71" s="566"/>
      <c r="F71" s="566"/>
      <c r="G71" s="564"/>
      <c r="H71" s="657"/>
      <c r="I71" s="565"/>
      <c r="J71" s="566"/>
      <c r="K71" s="566"/>
      <c r="L71" s="566"/>
      <c r="M71" s="566"/>
      <c r="N71" s="566"/>
      <c r="O71" s="567"/>
      <c r="P71" s="568"/>
      <c r="Q71" s="527"/>
      <c r="R71" s="561" t="s">
        <v>51</v>
      </c>
      <c r="S71" s="461"/>
      <c r="T71" s="562"/>
      <c r="U71" s="566"/>
      <c r="V71" s="566"/>
      <c r="W71" s="566"/>
      <c r="X71" s="564"/>
      <c r="Y71" s="562"/>
      <c r="Z71" s="565"/>
      <c r="AA71" s="566"/>
      <c r="AB71" s="566"/>
      <c r="AC71" s="566"/>
      <c r="AD71" s="566"/>
      <c r="AE71" s="566"/>
      <c r="AF71" s="567"/>
      <c r="AG71" s="568"/>
      <c r="AH71" s="527"/>
    </row>
    <row r="72">
      <c r="A72" s="602" t="s">
        <v>175</v>
      </c>
      <c r="B72" s="586"/>
      <c r="C72" s="587"/>
      <c r="D72" s="586"/>
      <c r="E72" s="586"/>
      <c r="F72" s="586"/>
      <c r="G72" s="588"/>
      <c r="H72" s="586"/>
      <c r="I72" s="572"/>
      <c r="J72" s="586"/>
      <c r="K72" s="586"/>
      <c r="L72" s="586"/>
      <c r="M72" s="586"/>
      <c r="N72" s="586"/>
      <c r="O72" s="590"/>
      <c r="P72" s="576"/>
      <c r="Q72" s="591"/>
      <c r="R72" s="602" t="s">
        <v>175</v>
      </c>
      <c r="S72" s="586"/>
      <c r="T72" s="587"/>
      <c r="U72" s="586"/>
      <c r="V72" s="586"/>
      <c r="W72" s="586"/>
      <c r="X72" s="588"/>
      <c r="Y72" s="589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70" t="s">
        <v>400</v>
      </c>
      <c r="B73" s="518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24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70" t="s">
        <v>401</v>
      </c>
      <c r="S73" s="518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79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28"/>
      <c r="B74" s="518"/>
      <c r="C74" s="529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526"/>
      <c r="R74" s="528"/>
      <c r="S74" s="518"/>
      <c r="T74" s="529"/>
      <c r="U74" s="461"/>
      <c r="V74" s="461"/>
      <c r="W74" s="461"/>
      <c r="X74" s="461"/>
      <c r="Y74" s="529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47</v>
      </c>
      <c r="B75" s="531"/>
      <c r="C75" s="532">
        <v>2.0</v>
      </c>
      <c r="D75" s="533">
        <v>52.0</v>
      </c>
      <c r="E75" s="533">
        <v>1.0</v>
      </c>
      <c r="F75" s="533">
        <v>70.0</v>
      </c>
      <c r="G75" s="534">
        <v>0.01792824074074074</v>
      </c>
      <c r="H75" s="654">
        <f t="shared" ref="H75:H78" si="37">D75-F75</f>
        <v>-18</v>
      </c>
      <c r="I75" s="536">
        <f t="shared" ref="I75:I78" si="38">H75/(HOUR(G75)*60+(MINUTE(G75)+((SECOND(G75)/60))))</f>
        <v>-0.6972240155</v>
      </c>
      <c r="J75" s="533">
        <v>3.0</v>
      </c>
      <c r="K75" s="533">
        <v>4.0</v>
      </c>
      <c r="L75" s="533">
        <v>3.0</v>
      </c>
      <c r="M75" s="533"/>
      <c r="N75" s="533"/>
      <c r="O75" s="537"/>
      <c r="P75" s="538"/>
      <c r="Q75" s="527"/>
      <c r="R75" s="530" t="s">
        <v>47</v>
      </c>
      <c r="S75" s="531"/>
      <c r="T75" s="532">
        <v>1.0</v>
      </c>
      <c r="U75" s="533">
        <v>34.0</v>
      </c>
      <c r="V75" s="581"/>
      <c r="W75" s="533">
        <v>76.0</v>
      </c>
      <c r="X75" s="534">
        <v>0.016215277777777776</v>
      </c>
      <c r="Y75" s="535">
        <f t="shared" ref="Y75:Y78" si="39">U75-W75</f>
        <v>-42</v>
      </c>
      <c r="Z75" s="536">
        <f t="shared" ref="Z75:Z78" si="40">Y75/(HOUR(X75)*60+(MINUTE(X75)+((SECOND(X75)/60))))</f>
        <v>-1.798715203</v>
      </c>
      <c r="AA75" s="533">
        <v>5.0</v>
      </c>
      <c r="AB75" s="533">
        <v>4.0</v>
      </c>
      <c r="AC75" s="533"/>
      <c r="AD75" s="533"/>
      <c r="AE75" s="533"/>
      <c r="AF75" s="537"/>
      <c r="AG75" s="538"/>
      <c r="AH75" s="527"/>
    </row>
    <row r="76">
      <c r="A76" s="539" t="s">
        <v>48</v>
      </c>
      <c r="B76" s="540"/>
      <c r="C76" s="560"/>
      <c r="D76" s="542">
        <v>87.0</v>
      </c>
      <c r="E76" s="542">
        <v>2.0</v>
      </c>
      <c r="F76" s="542">
        <v>91.0</v>
      </c>
      <c r="G76" s="543">
        <v>0.01792824074074074</v>
      </c>
      <c r="H76" s="655">
        <f t="shared" si="37"/>
        <v>-4</v>
      </c>
      <c r="I76" s="545">
        <f t="shared" si="38"/>
        <v>-0.1549386701</v>
      </c>
      <c r="J76" s="542">
        <v>2.0</v>
      </c>
      <c r="K76" s="542">
        <v>11.0</v>
      </c>
      <c r="L76" s="542">
        <v>4.0</v>
      </c>
      <c r="M76" s="542">
        <v>2.0</v>
      </c>
      <c r="N76" s="542">
        <v>2.0</v>
      </c>
      <c r="O76" s="547"/>
      <c r="P76" s="548"/>
      <c r="Q76" s="527"/>
      <c r="R76" s="539" t="s">
        <v>48</v>
      </c>
      <c r="S76" s="540"/>
      <c r="T76" s="560"/>
      <c r="U76" s="542">
        <v>100.0</v>
      </c>
      <c r="V76" s="546"/>
      <c r="W76" s="542">
        <v>77.0</v>
      </c>
      <c r="X76" s="543">
        <v>0.016215277777777776</v>
      </c>
      <c r="Y76" s="544">
        <f t="shared" si="39"/>
        <v>23</v>
      </c>
      <c r="Z76" s="545">
        <f t="shared" si="40"/>
        <v>0.9850107066</v>
      </c>
      <c r="AA76" s="542">
        <v>3.0</v>
      </c>
      <c r="AB76" s="542">
        <v>14.0</v>
      </c>
      <c r="AC76" s="542">
        <v>3.0</v>
      </c>
      <c r="AD76" s="542"/>
      <c r="AE76" s="542">
        <v>2.0</v>
      </c>
      <c r="AF76" s="547"/>
      <c r="AG76" s="548"/>
      <c r="AH76" s="527"/>
    </row>
    <row r="77">
      <c r="A77" s="550" t="s">
        <v>49</v>
      </c>
      <c r="B77" s="540"/>
      <c r="C77" s="557"/>
      <c r="D77" s="552">
        <v>90.0</v>
      </c>
      <c r="E77" s="558"/>
      <c r="F77" s="552">
        <v>87.0</v>
      </c>
      <c r="G77" s="553">
        <v>0.01792824074074074</v>
      </c>
      <c r="H77" s="656">
        <f t="shared" si="37"/>
        <v>3</v>
      </c>
      <c r="I77" s="554">
        <f t="shared" si="38"/>
        <v>0.1162040026</v>
      </c>
      <c r="J77" s="552">
        <v>4.0</v>
      </c>
      <c r="K77" s="552">
        <v>12.0</v>
      </c>
      <c r="L77" s="552">
        <v>2.0</v>
      </c>
      <c r="M77" s="552"/>
      <c r="N77" s="552">
        <v>2.0</v>
      </c>
      <c r="O77" s="555"/>
      <c r="P77" s="556"/>
      <c r="Q77" s="527"/>
      <c r="R77" s="550" t="s">
        <v>49</v>
      </c>
      <c r="S77" s="540"/>
      <c r="T77" s="596"/>
      <c r="U77" s="552">
        <v>72.0</v>
      </c>
      <c r="V77" s="552"/>
      <c r="W77" s="552">
        <v>82.0</v>
      </c>
      <c r="X77" s="553">
        <v>0.016215277777777776</v>
      </c>
      <c r="Y77" s="535">
        <f t="shared" si="39"/>
        <v>-10</v>
      </c>
      <c r="Z77" s="554">
        <f t="shared" si="40"/>
        <v>-0.4282655246</v>
      </c>
      <c r="AA77" s="552">
        <v>2.0</v>
      </c>
      <c r="AB77" s="552">
        <v>7.0</v>
      </c>
      <c r="AC77" s="552">
        <v>1.0</v>
      </c>
      <c r="AD77" s="558"/>
      <c r="AE77" s="552">
        <v>3.0</v>
      </c>
      <c r="AF77" s="555"/>
      <c r="AG77" s="556"/>
      <c r="AH77" s="527"/>
    </row>
    <row r="78">
      <c r="A78" s="559" t="s">
        <v>50</v>
      </c>
      <c r="B78" s="518"/>
      <c r="C78" s="560">
        <v>3.0</v>
      </c>
      <c r="D78" s="542">
        <v>83.0</v>
      </c>
      <c r="E78" s="542"/>
      <c r="F78" s="542">
        <v>85.0</v>
      </c>
      <c r="G78" s="543">
        <v>0.01792824074074074</v>
      </c>
      <c r="H78" s="655">
        <f t="shared" si="37"/>
        <v>-2</v>
      </c>
      <c r="I78" s="545">
        <f t="shared" si="38"/>
        <v>-0.07746933505</v>
      </c>
      <c r="J78" s="542">
        <v>6.0</v>
      </c>
      <c r="K78" s="542">
        <v>6.0</v>
      </c>
      <c r="L78" s="542">
        <v>1.0</v>
      </c>
      <c r="M78" s="546"/>
      <c r="N78" s="542">
        <v>2.0</v>
      </c>
      <c r="O78" s="547"/>
      <c r="P78" s="548"/>
      <c r="Q78" s="527"/>
      <c r="R78" s="559" t="s">
        <v>50</v>
      </c>
      <c r="S78" s="518"/>
      <c r="T78" s="560"/>
      <c r="U78" s="542">
        <v>57.0</v>
      </c>
      <c r="V78" s="542">
        <v>2.0</v>
      </c>
      <c r="W78" s="542">
        <v>84.0</v>
      </c>
      <c r="X78" s="543">
        <v>0.016215277777777776</v>
      </c>
      <c r="Y78" s="544">
        <f t="shared" si="39"/>
        <v>-27</v>
      </c>
      <c r="Z78" s="545">
        <f t="shared" si="40"/>
        <v>-1.156316916</v>
      </c>
      <c r="AA78" s="542">
        <v>2.0</v>
      </c>
      <c r="AB78" s="542">
        <v>4.0</v>
      </c>
      <c r="AC78" s="542"/>
      <c r="AD78" s="546"/>
      <c r="AE78" s="546"/>
      <c r="AF78" s="547"/>
      <c r="AG78" s="548"/>
      <c r="AH78" s="527"/>
    </row>
    <row r="79">
      <c r="A79" s="561" t="s">
        <v>51</v>
      </c>
      <c r="B79" s="461"/>
      <c r="C79" s="562"/>
      <c r="D79" s="566"/>
      <c r="E79" s="566"/>
      <c r="F79" s="566"/>
      <c r="G79" s="564"/>
      <c r="H79" s="657"/>
      <c r="I79" s="565"/>
      <c r="J79" s="566"/>
      <c r="K79" s="566"/>
      <c r="L79" s="566"/>
      <c r="M79" s="566"/>
      <c r="N79" s="566"/>
      <c r="O79" s="567"/>
      <c r="P79" s="568"/>
      <c r="Q79" s="527"/>
      <c r="R79" s="561" t="s">
        <v>51</v>
      </c>
      <c r="S79" s="461"/>
      <c r="T79" s="562"/>
      <c r="U79" s="566"/>
      <c r="V79" s="566"/>
      <c r="W79" s="566"/>
      <c r="X79" s="564"/>
      <c r="Y79" s="562"/>
      <c r="Z79" s="565"/>
      <c r="AA79" s="566"/>
      <c r="AB79" s="566"/>
      <c r="AC79" s="566"/>
      <c r="AD79" s="566"/>
      <c r="AE79" s="566"/>
      <c r="AF79" s="567"/>
      <c r="AG79" s="568"/>
      <c r="AH79" s="527"/>
    </row>
    <row r="80">
      <c r="A80" s="602" t="s">
        <v>220</v>
      </c>
      <c r="B80" s="591"/>
      <c r="C80" s="611"/>
      <c r="D80" s="591"/>
      <c r="E80" s="591"/>
      <c r="F80" s="591"/>
      <c r="G80" s="612"/>
      <c r="H80" s="591"/>
      <c r="I80" s="572"/>
      <c r="J80" s="591"/>
      <c r="K80" s="591"/>
      <c r="L80" s="591"/>
      <c r="M80" s="591"/>
      <c r="N80" s="591"/>
      <c r="O80" s="613"/>
      <c r="P80" s="614"/>
      <c r="Q80" s="591"/>
      <c r="R80" s="615" t="s">
        <v>221</v>
      </c>
      <c r="S80" s="610"/>
      <c r="T80" s="616"/>
      <c r="U80" s="610"/>
      <c r="V80" s="610"/>
      <c r="W80" s="610"/>
      <c r="X80" s="617"/>
      <c r="Y80" s="610"/>
      <c r="Z80" s="572"/>
      <c r="AA80" s="610"/>
      <c r="AB80" s="610"/>
      <c r="AC80" s="610"/>
      <c r="AD80" s="610"/>
      <c r="AE80" s="610"/>
      <c r="AF80" s="618"/>
      <c r="AG80" s="619"/>
      <c r="AH80" s="591"/>
    </row>
    <row r="81">
      <c r="A81" s="70" t="s">
        <v>402</v>
      </c>
      <c r="B81" s="518"/>
      <c r="C81" s="519" t="s">
        <v>5</v>
      </c>
      <c r="D81" s="520" t="s">
        <v>6</v>
      </c>
      <c r="E81" s="520" t="s">
        <v>296</v>
      </c>
      <c r="F81" s="520" t="s">
        <v>8</v>
      </c>
      <c r="G81" s="521" t="s">
        <v>9</v>
      </c>
      <c r="H81" s="524" t="s">
        <v>10</v>
      </c>
      <c r="I81" s="523" t="s">
        <v>297</v>
      </c>
      <c r="J81" s="524" t="s">
        <v>12</v>
      </c>
      <c r="K81" s="520" t="s">
        <v>13</v>
      </c>
      <c r="L81" s="520" t="s">
        <v>14</v>
      </c>
      <c r="M81" s="520" t="s">
        <v>15</v>
      </c>
      <c r="N81" s="520" t="s">
        <v>16</v>
      </c>
      <c r="O81" s="525" t="s">
        <v>17</v>
      </c>
      <c r="P81" s="520" t="s">
        <v>18</v>
      </c>
      <c r="Q81" s="527"/>
      <c r="R81" s="620"/>
      <c r="S81" s="620"/>
      <c r="T81" s="620"/>
      <c r="U81" s="620"/>
      <c r="V81" s="620"/>
      <c r="W81" s="620"/>
      <c r="X81" s="620"/>
      <c r="Y81" s="620"/>
      <c r="Z81" s="620"/>
      <c r="AA81" s="620"/>
      <c r="AB81" s="620"/>
      <c r="AC81" s="620"/>
      <c r="AD81" s="620"/>
      <c r="AE81" s="620"/>
      <c r="AF81" s="620"/>
      <c r="AG81" s="620"/>
      <c r="AH81" s="527"/>
    </row>
    <row r="82">
      <c r="A82" s="528"/>
      <c r="B82" s="518"/>
      <c r="C82" s="529"/>
      <c r="D82" s="461"/>
      <c r="E82" s="461"/>
      <c r="F82" s="461"/>
      <c r="G82" s="461"/>
      <c r="H82" s="461"/>
      <c r="I82" s="461"/>
      <c r="J82" s="461"/>
      <c r="K82" s="461"/>
      <c r="L82" s="461"/>
      <c r="M82" s="461"/>
      <c r="N82" s="461"/>
      <c r="O82" s="461"/>
      <c r="P82" s="461"/>
      <c r="Q82" s="527"/>
      <c r="R82" s="620"/>
      <c r="S82" s="620"/>
      <c r="T82" s="620"/>
      <c r="U82" s="620"/>
      <c r="V82" s="620"/>
      <c r="W82" s="620"/>
      <c r="X82" s="620"/>
      <c r="Y82" s="620"/>
      <c r="Z82" s="620"/>
      <c r="AA82" s="620"/>
      <c r="AB82" s="620"/>
      <c r="AC82" s="620"/>
      <c r="AD82" s="620"/>
      <c r="AE82" s="620"/>
      <c r="AF82" s="620"/>
      <c r="AG82" s="620"/>
      <c r="AH82" s="527"/>
    </row>
    <row r="83">
      <c r="A83" s="530" t="s">
        <v>47</v>
      </c>
      <c r="B83" s="531"/>
      <c r="C83" s="532">
        <v>2.0</v>
      </c>
      <c r="D83" s="533">
        <v>32.0</v>
      </c>
      <c r="E83" s="533">
        <v>1.0</v>
      </c>
      <c r="F83" s="533">
        <v>67.0</v>
      </c>
      <c r="G83" s="534">
        <v>0.01474537037037037</v>
      </c>
      <c r="H83" s="654">
        <f t="shared" ref="H83:H86" si="41">D83-F83</f>
        <v>-35</v>
      </c>
      <c r="I83" s="536">
        <f t="shared" ref="I83:I86" si="42">H83/(HOUR(G83)*60+(MINUTE(G83)+((SECOND(G83)/60))))</f>
        <v>-1.648351648</v>
      </c>
      <c r="J83" s="533">
        <v>1.0</v>
      </c>
      <c r="K83" s="533">
        <v>2.0</v>
      </c>
      <c r="L83" s="533">
        <v>1.0</v>
      </c>
      <c r="M83" s="533"/>
      <c r="N83" s="533">
        <v>1.0</v>
      </c>
      <c r="O83" s="537"/>
      <c r="P83" s="538"/>
      <c r="Q83" s="527"/>
      <c r="R83" s="620"/>
      <c r="S83" s="620"/>
      <c r="T83" s="620"/>
      <c r="U83" s="620"/>
      <c r="V83" s="620"/>
      <c r="W83" s="620"/>
      <c r="X83" s="620"/>
      <c r="Y83" s="620"/>
      <c r="Z83" s="620"/>
      <c r="AA83" s="620"/>
      <c r="AB83" s="620"/>
      <c r="AC83" s="620"/>
      <c r="AD83" s="620"/>
      <c r="AE83" s="620"/>
      <c r="AF83" s="620"/>
      <c r="AG83" s="620"/>
      <c r="AH83" s="527"/>
    </row>
    <row r="84">
      <c r="A84" s="539" t="s">
        <v>48</v>
      </c>
      <c r="B84" s="540"/>
      <c r="C84" s="560"/>
      <c r="D84" s="542">
        <v>72.0</v>
      </c>
      <c r="E84" s="542"/>
      <c r="F84" s="542">
        <v>77.0</v>
      </c>
      <c r="G84" s="543">
        <v>0.01474537037037037</v>
      </c>
      <c r="H84" s="655">
        <f t="shared" si="41"/>
        <v>-5</v>
      </c>
      <c r="I84" s="545">
        <f t="shared" si="42"/>
        <v>-0.2354788069</v>
      </c>
      <c r="J84" s="542">
        <v>1.0</v>
      </c>
      <c r="K84" s="542">
        <v>9.0</v>
      </c>
      <c r="L84" s="542"/>
      <c r="M84" s="542"/>
      <c r="N84" s="542"/>
      <c r="O84" s="547"/>
      <c r="P84" s="548"/>
      <c r="Q84" s="527"/>
      <c r="R84" s="620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0"/>
      <c r="AD84" s="620"/>
      <c r="AE84" s="620"/>
      <c r="AF84" s="620"/>
      <c r="AG84" s="620"/>
      <c r="AH84" s="527"/>
    </row>
    <row r="85">
      <c r="A85" s="550" t="s">
        <v>49</v>
      </c>
      <c r="B85" s="540"/>
      <c r="C85" s="557"/>
      <c r="D85" s="552">
        <v>49.0</v>
      </c>
      <c r="E85" s="552">
        <v>1.0</v>
      </c>
      <c r="F85" s="552">
        <v>69.0</v>
      </c>
      <c r="G85" s="553">
        <v>0.01474537037037037</v>
      </c>
      <c r="H85" s="656">
        <f t="shared" si="41"/>
        <v>-20</v>
      </c>
      <c r="I85" s="554">
        <f t="shared" si="42"/>
        <v>-0.9419152276</v>
      </c>
      <c r="J85" s="552"/>
      <c r="K85" s="552">
        <v>3.0</v>
      </c>
      <c r="L85" s="552">
        <v>1.0</v>
      </c>
      <c r="M85" s="552"/>
      <c r="N85" s="552"/>
      <c r="O85" s="555"/>
      <c r="P85" s="556"/>
      <c r="Q85" s="527"/>
      <c r="R85" s="620"/>
      <c r="S85" s="620"/>
      <c r="T85" s="620"/>
      <c r="U85" s="620"/>
      <c r="V85" s="620"/>
      <c r="W85" s="620"/>
      <c r="X85" s="620"/>
      <c r="Y85" s="620"/>
      <c r="Z85" s="620"/>
      <c r="AA85" s="620"/>
      <c r="AB85" s="620"/>
      <c r="AC85" s="620"/>
      <c r="AD85" s="620"/>
      <c r="AE85" s="620"/>
      <c r="AF85" s="620"/>
      <c r="AG85" s="620"/>
      <c r="AH85" s="527"/>
    </row>
    <row r="86">
      <c r="A86" s="559" t="s">
        <v>50</v>
      </c>
      <c r="B86" s="518"/>
      <c r="C86" s="549"/>
      <c r="D86" s="542">
        <v>64.0</v>
      </c>
      <c r="E86" s="542"/>
      <c r="F86" s="542">
        <v>74.0</v>
      </c>
      <c r="G86" s="543">
        <v>0.01474537037037037</v>
      </c>
      <c r="H86" s="655">
        <f t="shared" si="41"/>
        <v>-10</v>
      </c>
      <c r="I86" s="545">
        <f t="shared" si="42"/>
        <v>-0.4709576138</v>
      </c>
      <c r="J86" s="542">
        <v>2.0</v>
      </c>
      <c r="K86" s="542">
        <v>7.0</v>
      </c>
      <c r="L86" s="542">
        <v>1.0</v>
      </c>
      <c r="M86" s="546"/>
      <c r="N86" s="542"/>
      <c r="O86" s="547"/>
      <c r="P86" s="548"/>
      <c r="Q86" s="527"/>
      <c r="R86" s="620"/>
      <c r="S86" s="620"/>
      <c r="T86" s="620"/>
      <c r="U86" s="620"/>
      <c r="V86" s="620"/>
      <c r="W86" s="620"/>
      <c r="X86" s="620"/>
      <c r="Y86" s="620"/>
      <c r="Z86" s="620"/>
      <c r="AA86" s="620"/>
      <c r="AB86" s="620"/>
      <c r="AC86" s="620"/>
      <c r="AD86" s="620"/>
      <c r="AE86" s="620"/>
      <c r="AF86" s="620"/>
      <c r="AG86" s="620"/>
      <c r="AH86" s="527"/>
    </row>
    <row r="87">
      <c r="A87" s="561" t="s">
        <v>51</v>
      </c>
      <c r="B87" s="461"/>
      <c r="C87" s="562"/>
      <c r="D87" s="566"/>
      <c r="E87" s="566"/>
      <c r="F87" s="566"/>
      <c r="G87" s="564"/>
      <c r="H87" s="657"/>
      <c r="I87" s="565"/>
      <c r="J87" s="566"/>
      <c r="K87" s="566"/>
      <c r="L87" s="566"/>
      <c r="M87" s="566"/>
      <c r="N87" s="566"/>
      <c r="O87" s="567"/>
      <c r="P87" s="568"/>
      <c r="Q87" s="527"/>
      <c r="R87" s="620"/>
      <c r="S87" s="620"/>
      <c r="T87" s="620"/>
      <c r="U87" s="620"/>
      <c r="V87" s="620"/>
      <c r="W87" s="620"/>
      <c r="X87" s="620"/>
      <c r="Y87" s="620"/>
      <c r="Z87" s="620"/>
      <c r="AA87" s="620"/>
      <c r="AB87" s="620"/>
      <c r="AC87" s="620"/>
      <c r="AD87" s="620"/>
      <c r="AE87" s="620"/>
      <c r="AF87" s="620"/>
      <c r="AG87" s="620"/>
      <c r="AH87" s="527"/>
    </row>
    <row r="88">
      <c r="A88" s="602" t="s">
        <v>222</v>
      </c>
      <c r="B88" s="591"/>
      <c r="C88" s="611"/>
      <c r="D88" s="591"/>
      <c r="E88" s="591"/>
      <c r="F88" s="591"/>
      <c r="G88" s="612"/>
      <c r="H88" s="591"/>
      <c r="I88" s="572"/>
      <c r="J88" s="591"/>
      <c r="K88" s="591"/>
      <c r="L88" s="591"/>
      <c r="M88" s="591"/>
      <c r="N88" s="591"/>
      <c r="O88" s="613"/>
      <c r="P88" s="614"/>
      <c r="Q88" s="591"/>
      <c r="R88" s="591"/>
      <c r="S88" s="591"/>
      <c r="T88" s="591"/>
      <c r="U88" s="591"/>
      <c r="V88" s="591"/>
      <c r="W88" s="591"/>
      <c r="X88" s="591"/>
      <c r="Y88" s="591"/>
      <c r="Z88" s="591"/>
      <c r="AA88" s="591"/>
      <c r="AB88" s="591"/>
      <c r="AC88" s="591"/>
      <c r="AD88" s="591"/>
      <c r="AE88" s="591"/>
      <c r="AF88" s="591"/>
      <c r="AG88" s="591"/>
      <c r="AH88" s="591"/>
    </row>
    <row r="89">
      <c r="A89" s="623"/>
      <c r="B89" s="623"/>
      <c r="C89" s="623"/>
      <c r="D89" s="623"/>
      <c r="E89" s="623"/>
      <c r="F89" s="623"/>
      <c r="G89" s="624"/>
      <c r="H89" s="623"/>
      <c r="I89" s="625"/>
      <c r="J89" s="623"/>
      <c r="K89" s="623"/>
      <c r="L89" s="623"/>
      <c r="M89" s="623"/>
      <c r="N89" s="623"/>
      <c r="O89" s="626"/>
      <c r="P89" s="627"/>
      <c r="Q89" s="623"/>
      <c r="R89" s="623"/>
      <c r="S89" s="623"/>
      <c r="T89" s="623"/>
      <c r="U89" s="623"/>
      <c r="V89" s="623"/>
      <c r="W89" s="623"/>
      <c r="X89" s="624"/>
      <c r="Y89" s="623"/>
      <c r="Z89" s="625"/>
      <c r="AA89" s="623"/>
      <c r="AB89" s="623"/>
      <c r="AC89" s="623"/>
      <c r="AD89" s="623"/>
      <c r="AE89" s="623"/>
      <c r="AF89" s="626"/>
      <c r="AG89" s="627"/>
      <c r="AH89" s="623"/>
    </row>
    <row r="90">
      <c r="A90" s="623"/>
      <c r="B90" s="623"/>
      <c r="C90" s="623"/>
      <c r="D90" s="623"/>
      <c r="E90" s="623"/>
      <c r="F90" s="623"/>
      <c r="G90" s="624"/>
      <c r="H90" s="623"/>
      <c r="I90" s="625"/>
      <c r="J90" s="623"/>
      <c r="K90" s="623"/>
      <c r="L90" s="623"/>
      <c r="M90" s="623"/>
      <c r="N90" s="623"/>
      <c r="O90" s="626"/>
      <c r="P90" s="627"/>
      <c r="Q90" s="623"/>
      <c r="R90" s="623"/>
      <c r="S90" s="623"/>
      <c r="T90" s="623"/>
      <c r="U90" s="623"/>
      <c r="V90" s="623"/>
      <c r="W90" s="623"/>
      <c r="X90" s="624"/>
      <c r="Y90" s="623"/>
      <c r="Z90" s="625"/>
      <c r="AA90" s="623"/>
      <c r="AB90" s="623"/>
      <c r="AC90" s="623"/>
      <c r="AD90" s="623"/>
      <c r="AE90" s="623"/>
      <c r="AF90" s="626"/>
      <c r="AG90" s="627"/>
      <c r="AH90" s="623"/>
    </row>
    <row r="91">
      <c r="A91" s="623"/>
      <c r="B91" s="623"/>
      <c r="C91" s="623"/>
      <c r="D91" s="623"/>
      <c r="E91" s="623"/>
      <c r="F91" s="623"/>
      <c r="G91" s="624"/>
      <c r="H91" s="623"/>
      <c r="I91" s="625"/>
      <c r="J91" s="623"/>
      <c r="K91" s="623"/>
      <c r="L91" s="623"/>
      <c r="M91" s="623"/>
      <c r="N91" s="623"/>
      <c r="O91" s="626"/>
      <c r="P91" s="627"/>
      <c r="Q91" s="623"/>
      <c r="R91" s="623"/>
      <c r="S91" s="623"/>
      <c r="T91" s="623"/>
      <c r="U91" s="623"/>
      <c r="V91" s="623"/>
      <c r="W91" s="623"/>
      <c r="X91" s="624"/>
      <c r="Y91" s="623"/>
      <c r="Z91" s="625"/>
      <c r="AA91" s="623"/>
      <c r="AB91" s="623"/>
      <c r="AC91" s="623"/>
      <c r="AD91" s="623"/>
      <c r="AE91" s="623"/>
      <c r="AF91" s="626"/>
      <c r="AG91" s="627"/>
      <c r="AH91" s="623"/>
    </row>
    <row r="92">
      <c r="A92" s="623"/>
      <c r="B92" s="623"/>
      <c r="C92" s="623"/>
      <c r="D92" s="623"/>
      <c r="E92" s="623"/>
      <c r="F92" s="623"/>
      <c r="G92" s="624"/>
      <c r="H92" s="623"/>
      <c r="I92" s="625"/>
      <c r="J92" s="623"/>
      <c r="K92" s="623"/>
      <c r="L92" s="623"/>
      <c r="M92" s="623"/>
      <c r="N92" s="623"/>
      <c r="O92" s="626"/>
      <c r="P92" s="627"/>
      <c r="Q92" s="623"/>
      <c r="R92" s="623"/>
      <c r="S92" s="623"/>
      <c r="T92" s="623"/>
      <c r="U92" s="623"/>
      <c r="V92" s="623"/>
      <c r="W92" s="623"/>
      <c r="X92" s="624"/>
      <c r="Y92" s="623"/>
      <c r="Z92" s="625"/>
      <c r="AA92" s="623"/>
      <c r="AB92" s="623"/>
      <c r="AC92" s="623"/>
      <c r="AD92" s="623"/>
      <c r="AE92" s="623"/>
      <c r="AF92" s="626"/>
      <c r="AG92" s="627"/>
      <c r="AH92" s="623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I94" s="625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</sheetData>
  <mergeCells count="42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67:B67"/>
    <mergeCell ref="A68:B68"/>
    <mergeCell ref="A69:B69"/>
    <mergeCell ref="A70:B70"/>
    <mergeCell ref="A71:B71"/>
    <mergeCell ref="A73:B74"/>
    <mergeCell ref="C73:C74"/>
    <mergeCell ref="A83:B83"/>
    <mergeCell ref="A84:B84"/>
    <mergeCell ref="A85:B85"/>
    <mergeCell ref="A86:B86"/>
    <mergeCell ref="A87:B87"/>
    <mergeCell ref="A75:B75"/>
    <mergeCell ref="A76:B76"/>
    <mergeCell ref="A77:B77"/>
    <mergeCell ref="A78:B78"/>
    <mergeCell ref="A79:B79"/>
    <mergeCell ref="A81:B82"/>
    <mergeCell ref="C81:C82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</hyperlinks>
  <drawing r:id="rId2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61" t="s">
        <v>403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4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661" t="s">
        <v>404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4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59</v>
      </c>
      <c r="B3" s="531"/>
      <c r="C3" s="658"/>
      <c r="D3" s="533">
        <v>65.0</v>
      </c>
      <c r="E3" s="533"/>
      <c r="F3" s="667">
        <v>50.0</v>
      </c>
      <c r="G3" s="668">
        <v>0.008541666666666666</v>
      </c>
      <c r="H3" s="654">
        <f t="shared" ref="H3:H6" si="1">D3-F3</f>
        <v>15</v>
      </c>
      <c r="I3" s="536">
        <f t="shared" ref="I3:I6" si="2">H3/(HOUR(G3)*60+(MINUTE(G3)+((SECOND(G3)/60))))</f>
        <v>1.219512195</v>
      </c>
      <c r="J3" s="533">
        <v>3.0</v>
      </c>
      <c r="K3" s="533">
        <v>9.0</v>
      </c>
      <c r="L3" s="533">
        <v>4.0</v>
      </c>
      <c r="M3" s="533">
        <v>2.0</v>
      </c>
      <c r="N3" s="533">
        <v>2.0</v>
      </c>
      <c r="O3" s="537"/>
      <c r="P3" s="538"/>
      <c r="Q3" s="527"/>
      <c r="R3" s="530" t="s">
        <v>59</v>
      </c>
      <c r="S3" s="531"/>
      <c r="T3" s="532"/>
      <c r="U3" s="533">
        <v>107.0</v>
      </c>
      <c r="V3" s="533"/>
      <c r="W3" s="667">
        <v>92.0</v>
      </c>
      <c r="X3" s="668">
        <v>0.01800925925925926</v>
      </c>
      <c r="Y3" s="654">
        <f t="shared" ref="Y3:Y6" si="3">U3-W3</f>
        <v>15</v>
      </c>
      <c r="Z3" s="536">
        <f t="shared" ref="Z3:Z6" si="4">Y3/(HOUR(X3)*60+(MINUTE(X3)+((SECOND(X3)/60))))</f>
        <v>0.5784061697</v>
      </c>
      <c r="AA3" s="533">
        <v>3.0</v>
      </c>
      <c r="AB3" s="533">
        <v>14.0</v>
      </c>
      <c r="AC3" s="533">
        <v>2.0</v>
      </c>
      <c r="AD3" s="533">
        <v>2.0</v>
      </c>
      <c r="AE3" s="533">
        <v>1.0</v>
      </c>
      <c r="AF3" s="537"/>
      <c r="AG3" s="538"/>
      <c r="AH3" s="527"/>
    </row>
    <row r="4">
      <c r="A4" s="539" t="s">
        <v>60</v>
      </c>
      <c r="B4" s="540"/>
      <c r="C4" s="541"/>
      <c r="D4" s="542">
        <v>62.0</v>
      </c>
      <c r="E4" s="542"/>
      <c r="F4" s="664">
        <v>42.0</v>
      </c>
      <c r="G4" s="641">
        <v>0.008541666666666666</v>
      </c>
      <c r="H4" s="655">
        <f t="shared" si="1"/>
        <v>20</v>
      </c>
      <c r="I4" s="545">
        <f t="shared" si="2"/>
        <v>1.62601626</v>
      </c>
      <c r="J4" s="542">
        <v>2.0</v>
      </c>
      <c r="K4" s="542">
        <v>16.0</v>
      </c>
      <c r="L4" s="542">
        <v>2.0</v>
      </c>
      <c r="M4" s="546"/>
      <c r="N4" s="542">
        <v>1.0</v>
      </c>
      <c r="O4" s="547"/>
      <c r="P4" s="548"/>
      <c r="Q4" s="527"/>
      <c r="R4" s="539" t="s">
        <v>60</v>
      </c>
      <c r="S4" s="540"/>
      <c r="T4" s="549"/>
      <c r="U4" s="542">
        <v>105.0</v>
      </c>
      <c r="V4" s="542">
        <v>1.0</v>
      </c>
      <c r="W4" s="664">
        <v>93.0</v>
      </c>
      <c r="X4" s="641">
        <v>0.01800925925925926</v>
      </c>
      <c r="Y4" s="655">
        <f t="shared" si="3"/>
        <v>12</v>
      </c>
      <c r="Z4" s="545">
        <f t="shared" si="4"/>
        <v>0.4627249357</v>
      </c>
      <c r="AA4" s="542">
        <v>1.0</v>
      </c>
      <c r="AB4" s="542">
        <v>16.0</v>
      </c>
      <c r="AC4" s="542">
        <v>6.0</v>
      </c>
      <c r="AD4" s="542">
        <v>2.0</v>
      </c>
      <c r="AE4" s="542">
        <v>5.0</v>
      </c>
      <c r="AF4" s="547"/>
      <c r="AG4" s="548"/>
      <c r="AH4" s="527"/>
    </row>
    <row r="5">
      <c r="A5" s="550" t="s">
        <v>61</v>
      </c>
      <c r="B5" s="540"/>
      <c r="C5" s="557">
        <v>4.0</v>
      </c>
      <c r="D5" s="552">
        <v>25.0</v>
      </c>
      <c r="E5" s="552"/>
      <c r="F5" s="669">
        <v>29.0</v>
      </c>
      <c r="G5" s="634">
        <v>0.008541666666666666</v>
      </c>
      <c r="H5" s="656">
        <f t="shared" si="1"/>
        <v>-4</v>
      </c>
      <c r="I5" s="554">
        <f t="shared" si="2"/>
        <v>-0.325203252</v>
      </c>
      <c r="J5" s="552">
        <v>1.0</v>
      </c>
      <c r="K5" s="552">
        <v>2.0</v>
      </c>
      <c r="L5" s="552">
        <v>3.0</v>
      </c>
      <c r="M5" s="558"/>
      <c r="N5" s="552"/>
      <c r="O5" s="555"/>
      <c r="P5" s="556"/>
      <c r="Q5" s="527"/>
      <c r="R5" s="550" t="s">
        <v>61</v>
      </c>
      <c r="S5" s="540"/>
      <c r="T5" s="557">
        <v>3.0</v>
      </c>
      <c r="U5" s="552">
        <v>46.0</v>
      </c>
      <c r="V5" s="552">
        <v>1.0</v>
      </c>
      <c r="W5" s="669">
        <v>83.0</v>
      </c>
      <c r="X5" s="634">
        <v>0.01800925925925926</v>
      </c>
      <c r="Y5" s="656">
        <f t="shared" si="3"/>
        <v>-37</v>
      </c>
      <c r="Z5" s="554">
        <f t="shared" si="4"/>
        <v>-1.426735219</v>
      </c>
      <c r="AA5" s="552"/>
      <c r="AB5" s="552">
        <v>3.0</v>
      </c>
      <c r="AC5" s="552"/>
      <c r="AD5" s="552"/>
      <c r="AE5" s="552"/>
      <c r="AF5" s="555"/>
      <c r="AG5" s="556"/>
      <c r="AH5" s="527"/>
    </row>
    <row r="6">
      <c r="A6" s="559" t="s">
        <v>62</v>
      </c>
      <c r="B6" s="518"/>
      <c r="C6" s="560">
        <v>1.0</v>
      </c>
      <c r="D6" s="542">
        <v>28.0</v>
      </c>
      <c r="E6" s="542">
        <v>1.0</v>
      </c>
      <c r="F6" s="664">
        <v>49.0</v>
      </c>
      <c r="G6" s="641">
        <v>0.008541666666666666</v>
      </c>
      <c r="H6" s="655">
        <f t="shared" si="1"/>
        <v>-21</v>
      </c>
      <c r="I6" s="545">
        <f t="shared" si="2"/>
        <v>-1.707317073</v>
      </c>
      <c r="J6" s="542">
        <v>1.0</v>
      </c>
      <c r="K6" s="542">
        <v>6.0</v>
      </c>
      <c r="L6" s="546"/>
      <c r="M6" s="546"/>
      <c r="N6" s="546"/>
      <c r="O6" s="547"/>
      <c r="P6" s="548"/>
      <c r="Q6" s="527"/>
      <c r="R6" s="559" t="s">
        <v>62</v>
      </c>
      <c r="S6" s="518"/>
      <c r="T6" s="560">
        <v>2.0</v>
      </c>
      <c r="U6" s="542">
        <v>79.0</v>
      </c>
      <c r="V6" s="542"/>
      <c r="W6" s="664">
        <v>96.0</v>
      </c>
      <c r="X6" s="641">
        <v>0.01800925925925926</v>
      </c>
      <c r="Y6" s="655">
        <f t="shared" si="3"/>
        <v>-17</v>
      </c>
      <c r="Z6" s="545">
        <f t="shared" si="4"/>
        <v>-0.6555269923</v>
      </c>
      <c r="AA6" s="542">
        <v>3.0</v>
      </c>
      <c r="AB6" s="542">
        <v>14.0</v>
      </c>
      <c r="AC6" s="542">
        <v>4.0</v>
      </c>
      <c r="AD6" s="542">
        <v>3.0</v>
      </c>
      <c r="AE6" s="542">
        <v>2.0</v>
      </c>
      <c r="AF6" s="547"/>
      <c r="AG6" s="548"/>
      <c r="AH6" s="527"/>
    </row>
    <row r="7">
      <c r="A7" s="561" t="s">
        <v>63</v>
      </c>
      <c r="B7" s="461"/>
      <c r="C7" s="562"/>
      <c r="D7" s="563"/>
      <c r="E7" s="563"/>
      <c r="F7" s="672"/>
      <c r="G7" s="647"/>
      <c r="H7" s="657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63</v>
      </c>
      <c r="S7" s="461"/>
      <c r="T7" s="562"/>
      <c r="U7" s="566"/>
      <c r="V7" s="566"/>
      <c r="W7" s="674"/>
      <c r="X7" s="647"/>
      <c r="Y7" s="657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101</v>
      </c>
      <c r="B8" s="570"/>
      <c r="C8" s="571"/>
      <c r="D8" s="572"/>
      <c r="E8" s="572"/>
      <c r="F8" s="572"/>
      <c r="G8" s="573"/>
      <c r="H8" s="572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101</v>
      </c>
      <c r="S8" s="570"/>
      <c r="T8" s="571"/>
      <c r="U8" s="572"/>
      <c r="V8" s="572"/>
      <c r="W8" s="572"/>
      <c r="X8" s="573"/>
      <c r="Y8" s="572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605" t="s">
        <v>405</v>
      </c>
      <c r="B9" s="453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24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605" t="s">
        <v>406</v>
      </c>
      <c r="S9" s="453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24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93"/>
      <c r="B10" s="461"/>
      <c r="C10" s="529"/>
      <c r="D10" s="461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526"/>
      <c r="R10" s="593"/>
      <c r="S10" s="461"/>
      <c r="T10" s="529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59</v>
      </c>
      <c r="B11" s="531"/>
      <c r="C11" s="658"/>
      <c r="D11" s="533">
        <v>130.0</v>
      </c>
      <c r="E11" s="533">
        <v>1.0</v>
      </c>
      <c r="F11" s="533">
        <v>91.0</v>
      </c>
      <c r="G11" s="534">
        <v>0.02045138888888889</v>
      </c>
      <c r="H11" s="654">
        <f t="shared" ref="H11:H14" si="5">D11-F11</f>
        <v>39</v>
      </c>
      <c r="I11" s="536">
        <f t="shared" ref="I11:I14" si="6">H11/(HOUR(G11)*60+(MINUTE(G11)+((SECOND(G11)/60))))</f>
        <v>1.324278438</v>
      </c>
      <c r="J11" s="533">
        <v>4.0</v>
      </c>
      <c r="K11" s="533">
        <v>21.0</v>
      </c>
      <c r="L11" s="533">
        <v>9.0</v>
      </c>
      <c r="M11" s="533">
        <v>6.0</v>
      </c>
      <c r="N11" s="533">
        <v>7.0</v>
      </c>
      <c r="O11" s="537"/>
      <c r="P11" s="538"/>
      <c r="Q11" s="527"/>
      <c r="R11" s="530" t="s">
        <v>59</v>
      </c>
      <c r="S11" s="531"/>
      <c r="T11" s="532">
        <v>1.0</v>
      </c>
      <c r="U11" s="533">
        <v>95.0</v>
      </c>
      <c r="V11" s="533"/>
      <c r="W11" s="533">
        <v>87.0</v>
      </c>
      <c r="X11" s="534">
        <v>0.017685185185185186</v>
      </c>
      <c r="Y11" s="654">
        <f t="shared" ref="Y11:Y14" si="7">U11-W11</f>
        <v>8</v>
      </c>
      <c r="Z11" s="536">
        <f t="shared" ref="Z11:Z14" si="8">Y11/(HOUR(X11)*60+(MINUTE(X11)+((SECOND(X11)/60))))</f>
        <v>0.3141361257</v>
      </c>
      <c r="AA11" s="533">
        <v>3.0</v>
      </c>
      <c r="AB11" s="533">
        <v>9.0</v>
      </c>
      <c r="AC11" s="533">
        <v>2.0</v>
      </c>
      <c r="AD11" s="533"/>
      <c r="AE11" s="533">
        <v>2.0</v>
      </c>
      <c r="AF11" s="537"/>
      <c r="AG11" s="538"/>
      <c r="AH11" s="527"/>
    </row>
    <row r="12">
      <c r="A12" s="539" t="s">
        <v>60</v>
      </c>
      <c r="B12" s="540"/>
      <c r="C12" s="549"/>
      <c r="D12" s="542">
        <v>136.0</v>
      </c>
      <c r="E12" s="542"/>
      <c r="F12" s="542">
        <v>86.0</v>
      </c>
      <c r="G12" s="543">
        <v>0.02045138888888889</v>
      </c>
      <c r="H12" s="655">
        <f t="shared" si="5"/>
        <v>50</v>
      </c>
      <c r="I12" s="545">
        <f t="shared" si="6"/>
        <v>1.697792869</v>
      </c>
      <c r="J12" s="542">
        <v>5.0</v>
      </c>
      <c r="K12" s="542">
        <v>23.0</v>
      </c>
      <c r="L12" s="542">
        <v>4.0</v>
      </c>
      <c r="M12" s="542">
        <v>3.0</v>
      </c>
      <c r="N12" s="542">
        <v>8.0</v>
      </c>
      <c r="O12" s="547"/>
      <c r="P12" s="548"/>
      <c r="Q12" s="527"/>
      <c r="R12" s="539" t="s">
        <v>60</v>
      </c>
      <c r="S12" s="540"/>
      <c r="T12" s="560">
        <v>1.0</v>
      </c>
      <c r="U12" s="542">
        <v>97.0</v>
      </c>
      <c r="V12" s="542">
        <v>1.0</v>
      </c>
      <c r="W12" s="542">
        <v>92.0</v>
      </c>
      <c r="X12" s="543">
        <v>0.017685185185185186</v>
      </c>
      <c r="Y12" s="655">
        <f t="shared" si="7"/>
        <v>5</v>
      </c>
      <c r="Z12" s="545">
        <f t="shared" si="8"/>
        <v>0.1963350785</v>
      </c>
      <c r="AA12" s="542">
        <v>3.0</v>
      </c>
      <c r="AB12" s="542">
        <v>17.0</v>
      </c>
      <c r="AC12" s="542">
        <v>3.0</v>
      </c>
      <c r="AD12" s="542">
        <v>3.0</v>
      </c>
      <c r="AE12" s="542">
        <v>3.0</v>
      </c>
      <c r="AF12" s="547"/>
      <c r="AG12" s="548"/>
      <c r="AH12" s="527"/>
    </row>
    <row r="13">
      <c r="A13" s="550" t="s">
        <v>61</v>
      </c>
      <c r="B13" s="540"/>
      <c r="C13" s="557">
        <v>4.0</v>
      </c>
      <c r="D13" s="552">
        <v>53.0</v>
      </c>
      <c r="E13" s="552">
        <v>2.0</v>
      </c>
      <c r="F13" s="552">
        <v>80.0</v>
      </c>
      <c r="G13" s="553">
        <v>0.02045138888888889</v>
      </c>
      <c r="H13" s="656">
        <f t="shared" si="5"/>
        <v>-27</v>
      </c>
      <c r="I13" s="554">
        <f t="shared" si="6"/>
        <v>-0.9168081494</v>
      </c>
      <c r="J13" s="552">
        <v>1.0</v>
      </c>
      <c r="K13" s="552">
        <v>8.0</v>
      </c>
      <c r="L13" s="552">
        <v>1.0</v>
      </c>
      <c r="M13" s="558"/>
      <c r="N13" s="552"/>
      <c r="O13" s="555"/>
      <c r="P13" s="556"/>
      <c r="Q13" s="527"/>
      <c r="R13" s="550" t="s">
        <v>61</v>
      </c>
      <c r="S13" s="540"/>
      <c r="T13" s="557">
        <v>2.0</v>
      </c>
      <c r="U13" s="552">
        <v>60.0</v>
      </c>
      <c r="V13" s="552">
        <v>1.0</v>
      </c>
      <c r="W13" s="552">
        <v>90.0</v>
      </c>
      <c r="X13" s="553">
        <v>0.017685185185185186</v>
      </c>
      <c r="Y13" s="656">
        <f t="shared" si="7"/>
        <v>-30</v>
      </c>
      <c r="Z13" s="554">
        <f t="shared" si="8"/>
        <v>-1.178010471</v>
      </c>
      <c r="AA13" s="552"/>
      <c r="AB13" s="552">
        <v>8.0</v>
      </c>
      <c r="AC13" s="552">
        <v>1.0</v>
      </c>
      <c r="AD13" s="558"/>
      <c r="AE13" s="558"/>
      <c r="AF13" s="555"/>
      <c r="AG13" s="556"/>
      <c r="AH13" s="527"/>
    </row>
    <row r="14">
      <c r="A14" s="559" t="s">
        <v>62</v>
      </c>
      <c r="B14" s="518"/>
      <c r="C14" s="560"/>
      <c r="D14" s="542">
        <v>82.0</v>
      </c>
      <c r="E14" s="542"/>
      <c r="F14" s="542">
        <v>97.0</v>
      </c>
      <c r="G14" s="543">
        <v>0.02045138888888889</v>
      </c>
      <c r="H14" s="655">
        <f t="shared" si="5"/>
        <v>-15</v>
      </c>
      <c r="I14" s="545">
        <f t="shared" si="6"/>
        <v>-0.5093378608</v>
      </c>
      <c r="J14" s="542">
        <v>2.0</v>
      </c>
      <c r="K14" s="542">
        <v>11.0</v>
      </c>
      <c r="L14" s="542">
        <v>3.0</v>
      </c>
      <c r="M14" s="546"/>
      <c r="N14" s="542">
        <v>2.0</v>
      </c>
      <c r="O14" s="547"/>
      <c r="P14" s="584"/>
      <c r="Q14" s="527"/>
      <c r="R14" s="559" t="s">
        <v>62</v>
      </c>
      <c r="S14" s="518"/>
      <c r="T14" s="549"/>
      <c r="U14" s="542">
        <v>73.0</v>
      </c>
      <c r="V14" s="542">
        <v>2.0</v>
      </c>
      <c r="W14" s="542">
        <v>97.0</v>
      </c>
      <c r="X14" s="543">
        <v>0.017685185185185186</v>
      </c>
      <c r="Y14" s="655">
        <f t="shared" si="7"/>
        <v>-24</v>
      </c>
      <c r="Z14" s="545">
        <f t="shared" si="8"/>
        <v>-0.942408377</v>
      </c>
      <c r="AA14" s="542">
        <v>2.0</v>
      </c>
      <c r="AB14" s="542">
        <v>11.0</v>
      </c>
      <c r="AC14" s="542">
        <v>1.0</v>
      </c>
      <c r="AD14" s="546"/>
      <c r="AE14" s="546"/>
      <c r="AF14" s="547"/>
      <c r="AG14" s="584"/>
      <c r="AH14" s="527"/>
    </row>
    <row r="15">
      <c r="A15" s="561" t="s">
        <v>63</v>
      </c>
      <c r="B15" s="461"/>
      <c r="C15" s="562"/>
      <c r="D15" s="566"/>
      <c r="E15" s="566"/>
      <c r="F15" s="566"/>
      <c r="G15" s="564"/>
      <c r="H15" s="657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63</v>
      </c>
      <c r="S15" s="461"/>
      <c r="T15" s="562"/>
      <c r="U15" s="566"/>
      <c r="V15" s="566"/>
      <c r="W15" s="566"/>
      <c r="X15" s="564"/>
      <c r="Y15" s="657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585" t="s">
        <v>137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137</v>
      </c>
      <c r="S16" s="586"/>
      <c r="T16" s="587"/>
      <c r="U16" s="587"/>
      <c r="V16" s="586"/>
      <c r="W16" s="586"/>
      <c r="X16" s="588"/>
      <c r="Y16" s="586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578" t="s">
        <v>407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578" t="s">
        <v>408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24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59</v>
      </c>
      <c r="B19" s="531"/>
      <c r="C19" s="532"/>
      <c r="D19" s="533">
        <v>77.0</v>
      </c>
      <c r="E19" s="533"/>
      <c r="F19" s="533">
        <v>70.0</v>
      </c>
      <c r="G19" s="534">
        <v>0.010810185185185185</v>
      </c>
      <c r="H19" s="654">
        <f t="shared" ref="H19:H22" si="9">D19-F19</f>
        <v>7</v>
      </c>
      <c r="I19" s="536">
        <f t="shared" ref="I19:I22" si="10">H19/(HOUR(G19)*60+(MINUTE(G19)+((SECOND(G19)/60))))</f>
        <v>0.4496788009</v>
      </c>
      <c r="J19" s="533">
        <v>2.0</v>
      </c>
      <c r="K19" s="533">
        <v>14.0</v>
      </c>
      <c r="L19" s="533">
        <v>4.0</v>
      </c>
      <c r="M19" s="533">
        <v>1.0</v>
      </c>
      <c r="N19" s="533">
        <v>3.0</v>
      </c>
      <c r="O19" s="537"/>
      <c r="P19" s="538"/>
      <c r="Q19" s="527"/>
      <c r="R19" s="530" t="s">
        <v>59</v>
      </c>
      <c r="S19" s="531"/>
      <c r="T19" s="532"/>
      <c r="U19" s="533">
        <v>41.0</v>
      </c>
      <c r="V19" s="533"/>
      <c r="W19" s="533">
        <v>40.0</v>
      </c>
      <c r="X19" s="534">
        <v>0.006944444444444444</v>
      </c>
      <c r="Y19" s="654">
        <f t="shared" ref="Y19:Y22" si="11">U19-W19</f>
        <v>1</v>
      </c>
      <c r="Z19" s="536">
        <f t="shared" ref="Z19:Z22" si="12">Y19/(HOUR(X19)*60+(MINUTE(X19)+((SECOND(X19)/60))))</f>
        <v>0.1</v>
      </c>
      <c r="AA19" s="533">
        <v>2.0</v>
      </c>
      <c r="AB19" s="533">
        <v>4.0</v>
      </c>
      <c r="AC19" s="533">
        <v>3.0</v>
      </c>
      <c r="AD19" s="533"/>
      <c r="AE19" s="533"/>
      <c r="AF19" s="537"/>
      <c r="AG19" s="538"/>
      <c r="AH19" s="527"/>
    </row>
    <row r="20">
      <c r="A20" s="539" t="s">
        <v>60</v>
      </c>
      <c r="B20" s="540"/>
      <c r="C20" s="560">
        <v>1.0</v>
      </c>
      <c r="D20" s="542">
        <v>79.0</v>
      </c>
      <c r="E20" s="542"/>
      <c r="F20" s="542">
        <v>54.0</v>
      </c>
      <c r="G20" s="543">
        <v>0.010810185185185185</v>
      </c>
      <c r="H20" s="655">
        <f t="shared" si="9"/>
        <v>25</v>
      </c>
      <c r="I20" s="545">
        <f t="shared" si="10"/>
        <v>1.605995717</v>
      </c>
      <c r="J20" s="542">
        <v>4.0</v>
      </c>
      <c r="K20" s="542">
        <v>17.0</v>
      </c>
      <c r="L20" s="542">
        <v>4.0</v>
      </c>
      <c r="M20" s="542">
        <v>1.0</v>
      </c>
      <c r="N20" s="542">
        <v>3.0</v>
      </c>
      <c r="O20" s="547"/>
      <c r="P20" s="548"/>
      <c r="Q20" s="527"/>
      <c r="R20" s="539" t="s">
        <v>60</v>
      </c>
      <c r="S20" s="540"/>
      <c r="T20" s="549"/>
      <c r="U20" s="542">
        <v>42.0</v>
      </c>
      <c r="V20" s="546"/>
      <c r="W20" s="542">
        <v>39.0</v>
      </c>
      <c r="X20" s="543">
        <v>0.006944444444444444</v>
      </c>
      <c r="Y20" s="655">
        <f t="shared" si="11"/>
        <v>3</v>
      </c>
      <c r="Z20" s="545">
        <f t="shared" si="12"/>
        <v>0.3</v>
      </c>
      <c r="AA20" s="542">
        <v>2.0</v>
      </c>
      <c r="AB20" s="542">
        <v>9.0</v>
      </c>
      <c r="AC20" s="542">
        <v>2.0</v>
      </c>
      <c r="AD20" s="546"/>
      <c r="AE20" s="542"/>
      <c r="AF20" s="547"/>
      <c r="AG20" s="548"/>
      <c r="AH20" s="527"/>
    </row>
    <row r="21">
      <c r="A21" s="550" t="s">
        <v>61</v>
      </c>
      <c r="B21" s="540"/>
      <c r="C21" s="557">
        <v>4.0</v>
      </c>
      <c r="D21" s="552">
        <v>26.0</v>
      </c>
      <c r="E21" s="552"/>
      <c r="F21" s="552">
        <v>22.0</v>
      </c>
      <c r="G21" s="553">
        <v>0.010810185185185185</v>
      </c>
      <c r="H21" s="656">
        <f t="shared" si="9"/>
        <v>4</v>
      </c>
      <c r="I21" s="554">
        <f t="shared" si="10"/>
        <v>0.2569593148</v>
      </c>
      <c r="J21" s="552">
        <v>1.0</v>
      </c>
      <c r="K21" s="552">
        <v>2.0</v>
      </c>
      <c r="L21" s="552"/>
      <c r="M21" s="552"/>
      <c r="N21" s="552"/>
      <c r="O21" s="555"/>
      <c r="P21" s="556"/>
      <c r="Q21" s="527"/>
      <c r="R21" s="550" t="s">
        <v>61</v>
      </c>
      <c r="S21" s="540"/>
      <c r="T21" s="557">
        <v>1.0</v>
      </c>
      <c r="U21" s="552">
        <v>15.0</v>
      </c>
      <c r="V21" s="552"/>
      <c r="W21" s="552">
        <v>26.0</v>
      </c>
      <c r="X21" s="553">
        <v>0.006944444444444444</v>
      </c>
      <c r="Y21" s="656">
        <f t="shared" si="11"/>
        <v>-11</v>
      </c>
      <c r="Z21" s="554">
        <f t="shared" si="12"/>
        <v>-1.1</v>
      </c>
      <c r="AA21" s="552">
        <v>1.0</v>
      </c>
      <c r="AB21" s="552"/>
      <c r="AC21" s="552"/>
      <c r="AD21" s="552"/>
      <c r="AE21" s="552"/>
      <c r="AF21" s="555"/>
      <c r="AG21" s="556"/>
      <c r="AH21" s="527"/>
    </row>
    <row r="22">
      <c r="A22" s="559" t="s">
        <v>62</v>
      </c>
      <c r="B22" s="518"/>
      <c r="C22" s="560"/>
      <c r="D22" s="542">
        <v>49.0</v>
      </c>
      <c r="E22" s="546"/>
      <c r="F22" s="542">
        <v>64.0</v>
      </c>
      <c r="G22" s="543">
        <v>0.010810185185185185</v>
      </c>
      <c r="H22" s="655">
        <f t="shared" si="9"/>
        <v>-15</v>
      </c>
      <c r="I22" s="545">
        <f t="shared" si="10"/>
        <v>-0.9635974304</v>
      </c>
      <c r="J22" s="542"/>
      <c r="K22" s="542">
        <v>8.0</v>
      </c>
      <c r="L22" s="542">
        <v>2.0</v>
      </c>
      <c r="M22" s="542"/>
      <c r="N22" s="542">
        <v>1.0</v>
      </c>
      <c r="O22" s="547"/>
      <c r="P22" s="548"/>
      <c r="Q22" s="527"/>
      <c r="R22" s="559" t="s">
        <v>62</v>
      </c>
      <c r="S22" s="518"/>
      <c r="T22" s="549"/>
      <c r="U22" s="542">
        <v>38.0</v>
      </c>
      <c r="V22" s="546"/>
      <c r="W22" s="542">
        <v>44.0</v>
      </c>
      <c r="X22" s="543">
        <v>0.006944444444444444</v>
      </c>
      <c r="Y22" s="655">
        <f t="shared" si="11"/>
        <v>-6</v>
      </c>
      <c r="Z22" s="545">
        <f t="shared" si="12"/>
        <v>-0.6</v>
      </c>
      <c r="AA22" s="542">
        <v>16.0</v>
      </c>
      <c r="AB22" s="542">
        <v>2.0</v>
      </c>
      <c r="AC22" s="542">
        <v>1.0</v>
      </c>
      <c r="AD22" s="546"/>
      <c r="AE22" s="542">
        <v>2.0</v>
      </c>
      <c r="AF22" s="547"/>
      <c r="AG22" s="548"/>
      <c r="AH22" s="527"/>
    </row>
    <row r="23">
      <c r="A23" s="561" t="s">
        <v>63</v>
      </c>
      <c r="B23" s="461"/>
      <c r="C23" s="562"/>
      <c r="D23" s="566"/>
      <c r="E23" s="566"/>
      <c r="F23" s="566"/>
      <c r="G23" s="564"/>
      <c r="H23" s="657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63</v>
      </c>
      <c r="S23" s="461"/>
      <c r="T23" s="562"/>
      <c r="U23" s="566"/>
      <c r="V23" s="566"/>
      <c r="W23" s="566"/>
      <c r="X23" s="564"/>
      <c r="Y23" s="657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140</v>
      </c>
      <c r="B24" s="586"/>
      <c r="C24" s="594"/>
      <c r="D24" s="586"/>
      <c r="E24" s="586"/>
      <c r="F24" s="586"/>
      <c r="G24" s="588"/>
      <c r="H24" s="586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140</v>
      </c>
      <c r="S24" s="586"/>
      <c r="T24" s="594"/>
      <c r="U24" s="586"/>
      <c r="V24" s="586"/>
      <c r="W24" s="586"/>
      <c r="X24" s="588"/>
      <c r="Y24" s="586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78" t="s">
        <v>409</v>
      </c>
      <c r="B25" s="518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24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78" t="s">
        <v>326</v>
      </c>
      <c r="S25" s="518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24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28"/>
      <c r="B26" s="518"/>
      <c r="C26" s="529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526"/>
      <c r="R26" s="528"/>
      <c r="S26" s="518"/>
      <c r="T26" s="529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59</v>
      </c>
      <c r="B27" s="531"/>
      <c r="C27" s="532"/>
      <c r="D27" s="533">
        <v>116.0</v>
      </c>
      <c r="E27" s="533">
        <v>1.0</v>
      </c>
      <c r="F27" s="533">
        <v>83.0</v>
      </c>
      <c r="G27" s="534">
        <v>0.016666666666666666</v>
      </c>
      <c r="H27" s="654">
        <f t="shared" ref="H27:H30" si="13">D27-F27</f>
        <v>33</v>
      </c>
      <c r="I27" s="536">
        <f t="shared" ref="I27:I30" si="14">H27/(HOUR(G27)*60+(MINUTE(G27)+((SECOND(G27)/60))))</f>
        <v>1.375</v>
      </c>
      <c r="J27" s="533">
        <v>5.0</v>
      </c>
      <c r="K27" s="533">
        <v>22.0</v>
      </c>
      <c r="L27" s="533">
        <v>7.0</v>
      </c>
      <c r="M27" s="533">
        <v>2.0</v>
      </c>
      <c r="N27" s="533">
        <v>3.0</v>
      </c>
      <c r="O27" s="537"/>
      <c r="P27" s="538"/>
      <c r="Q27" s="527"/>
      <c r="R27" s="530" t="s">
        <v>59</v>
      </c>
      <c r="S27" s="531"/>
      <c r="T27" s="532"/>
      <c r="U27" s="533">
        <v>111.0</v>
      </c>
      <c r="V27" s="533"/>
      <c r="W27" s="533">
        <v>125.0</v>
      </c>
      <c r="X27" s="534">
        <v>0.021944444444444444</v>
      </c>
      <c r="Y27" s="654">
        <f t="shared" ref="Y27:Y30" si="15">U27-W27</f>
        <v>-14</v>
      </c>
      <c r="Z27" s="536">
        <f t="shared" ref="Z27:Z30" si="16">Y27/(HOUR(X27)*60+(MINUTE(X27)+((SECOND(X27)/60))))</f>
        <v>-0.4430379747</v>
      </c>
      <c r="AA27" s="533">
        <v>5.0</v>
      </c>
      <c r="AB27" s="533">
        <v>15.0</v>
      </c>
      <c r="AC27" s="533">
        <v>1.0</v>
      </c>
      <c r="AD27" s="533">
        <v>1.0</v>
      </c>
      <c r="AE27" s="533">
        <v>2.0</v>
      </c>
      <c r="AF27" s="537"/>
      <c r="AG27" s="538"/>
      <c r="AH27" s="527"/>
    </row>
    <row r="28">
      <c r="A28" s="539" t="s">
        <v>60</v>
      </c>
      <c r="B28" s="540"/>
      <c r="C28" s="560">
        <v>1.0</v>
      </c>
      <c r="D28" s="542">
        <v>111.0</v>
      </c>
      <c r="E28" s="546"/>
      <c r="F28" s="542">
        <v>85.0</v>
      </c>
      <c r="G28" s="543">
        <v>0.016666666666666666</v>
      </c>
      <c r="H28" s="655">
        <f t="shared" si="13"/>
        <v>26</v>
      </c>
      <c r="I28" s="545">
        <f t="shared" si="14"/>
        <v>1.083333333</v>
      </c>
      <c r="J28" s="542">
        <v>2.0</v>
      </c>
      <c r="K28" s="542">
        <v>18.0</v>
      </c>
      <c r="L28" s="542">
        <v>8.0</v>
      </c>
      <c r="M28" s="542">
        <v>5.0</v>
      </c>
      <c r="N28" s="542">
        <v>5.0</v>
      </c>
      <c r="O28" s="547"/>
      <c r="P28" s="548"/>
      <c r="Q28" s="527"/>
      <c r="R28" s="539" t="s">
        <v>60</v>
      </c>
      <c r="S28" s="540"/>
      <c r="T28" s="560"/>
      <c r="U28" s="542">
        <v>113.0</v>
      </c>
      <c r="V28" s="542">
        <v>1.0</v>
      </c>
      <c r="W28" s="542">
        <v>115.0</v>
      </c>
      <c r="X28" s="543">
        <v>0.021944444444444444</v>
      </c>
      <c r="Y28" s="655">
        <f t="shared" si="15"/>
        <v>-2</v>
      </c>
      <c r="Z28" s="545">
        <f t="shared" si="16"/>
        <v>-0.06329113924</v>
      </c>
      <c r="AA28" s="542">
        <v>1.0</v>
      </c>
      <c r="AB28" s="542">
        <v>13.0</v>
      </c>
      <c r="AC28" s="542"/>
      <c r="AD28" s="542"/>
      <c r="AE28" s="542">
        <v>1.0</v>
      </c>
      <c r="AF28" s="547"/>
      <c r="AG28" s="548"/>
      <c r="AH28" s="527"/>
    </row>
    <row r="29">
      <c r="A29" s="550" t="s">
        <v>61</v>
      </c>
      <c r="B29" s="540"/>
      <c r="C29" s="557">
        <v>4.0</v>
      </c>
      <c r="D29" s="552">
        <v>35.0</v>
      </c>
      <c r="E29" s="552"/>
      <c r="F29" s="552">
        <v>50.0</v>
      </c>
      <c r="G29" s="553">
        <v>0.016666666666666666</v>
      </c>
      <c r="H29" s="656">
        <f t="shared" si="13"/>
        <v>-15</v>
      </c>
      <c r="I29" s="554">
        <f t="shared" si="14"/>
        <v>-0.625</v>
      </c>
      <c r="J29" s="552">
        <v>1.0</v>
      </c>
      <c r="K29" s="552">
        <v>2.0</v>
      </c>
      <c r="L29" s="552"/>
      <c r="M29" s="558"/>
      <c r="N29" s="558"/>
      <c r="O29" s="555"/>
      <c r="P29" s="556"/>
      <c r="Q29" s="527"/>
      <c r="R29" s="550" t="s">
        <v>61</v>
      </c>
      <c r="S29" s="540"/>
      <c r="T29" s="557">
        <v>4.0</v>
      </c>
      <c r="U29" s="552">
        <v>80.0</v>
      </c>
      <c r="V29" s="552"/>
      <c r="W29" s="552">
        <v>93.0</v>
      </c>
      <c r="X29" s="553">
        <v>0.021944444444444444</v>
      </c>
      <c r="Y29" s="656">
        <f t="shared" si="15"/>
        <v>-13</v>
      </c>
      <c r="Z29" s="554">
        <f t="shared" si="16"/>
        <v>-0.4113924051</v>
      </c>
      <c r="AA29" s="552">
        <v>5.0</v>
      </c>
      <c r="AB29" s="552">
        <v>10.0</v>
      </c>
      <c r="AC29" s="552">
        <v>2.0</v>
      </c>
      <c r="AD29" s="552"/>
      <c r="AE29" s="552"/>
      <c r="AF29" s="555"/>
      <c r="AG29" s="556"/>
      <c r="AH29" s="527"/>
    </row>
    <row r="30">
      <c r="A30" s="559" t="s">
        <v>62</v>
      </c>
      <c r="B30" s="518"/>
      <c r="C30" s="549"/>
      <c r="D30" s="542">
        <v>90.0</v>
      </c>
      <c r="E30" s="542"/>
      <c r="F30" s="542">
        <v>88.0</v>
      </c>
      <c r="G30" s="543">
        <v>0.016666666666666666</v>
      </c>
      <c r="H30" s="655">
        <f t="shared" si="13"/>
        <v>2</v>
      </c>
      <c r="I30" s="545">
        <f t="shared" si="14"/>
        <v>0.08333333333</v>
      </c>
      <c r="J30" s="542">
        <v>1.0</v>
      </c>
      <c r="K30" s="542">
        <v>13.0</v>
      </c>
      <c r="L30" s="542">
        <v>4.0</v>
      </c>
      <c r="M30" s="546"/>
      <c r="N30" s="542"/>
      <c r="O30" s="547"/>
      <c r="P30" s="548"/>
      <c r="Q30" s="527"/>
      <c r="R30" s="559" t="s">
        <v>62</v>
      </c>
      <c r="S30" s="518"/>
      <c r="T30" s="549"/>
      <c r="U30" s="542">
        <v>91.0</v>
      </c>
      <c r="V30" s="542"/>
      <c r="W30" s="542">
        <v>100.0</v>
      </c>
      <c r="X30" s="543">
        <v>0.021944444444444444</v>
      </c>
      <c r="Y30" s="655">
        <f t="shared" si="15"/>
        <v>-9</v>
      </c>
      <c r="Z30" s="545">
        <f t="shared" si="16"/>
        <v>-0.2848101266</v>
      </c>
      <c r="AA30" s="542">
        <v>5.0</v>
      </c>
      <c r="AB30" s="542">
        <v>12.0</v>
      </c>
      <c r="AC30" s="542">
        <v>2.0</v>
      </c>
      <c r="AD30" s="542">
        <v>2.0</v>
      </c>
      <c r="AE30" s="542">
        <v>2.0</v>
      </c>
      <c r="AF30" s="547"/>
      <c r="AG30" s="548"/>
      <c r="AH30" s="527"/>
    </row>
    <row r="31">
      <c r="A31" s="561" t="s">
        <v>63</v>
      </c>
      <c r="B31" s="461"/>
      <c r="C31" s="562"/>
      <c r="D31" s="566"/>
      <c r="E31" s="566"/>
      <c r="F31" s="566"/>
      <c r="G31" s="564"/>
      <c r="H31" s="657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63</v>
      </c>
      <c r="S31" s="461"/>
      <c r="T31" s="562"/>
      <c r="U31" s="566"/>
      <c r="V31" s="566"/>
      <c r="W31" s="566"/>
      <c r="X31" s="564"/>
      <c r="Y31" s="657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140</v>
      </c>
      <c r="B32" s="586"/>
      <c r="C32" s="587"/>
      <c r="D32" s="586"/>
      <c r="E32" s="586"/>
      <c r="F32" s="586"/>
      <c r="G32" s="588"/>
      <c r="H32" s="586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140</v>
      </c>
      <c r="S32" s="586"/>
      <c r="T32" s="587"/>
      <c r="U32" s="586"/>
      <c r="V32" s="586"/>
      <c r="W32" s="586"/>
      <c r="X32" s="588"/>
      <c r="Y32" s="586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595" t="s">
        <v>410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24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595" t="s">
        <v>410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24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59</v>
      </c>
      <c r="B35" s="531"/>
      <c r="C35" s="658"/>
      <c r="D35" s="533">
        <v>90.0</v>
      </c>
      <c r="E35" s="533">
        <v>1.0</v>
      </c>
      <c r="F35" s="533">
        <v>53.0</v>
      </c>
      <c r="G35" s="534">
        <v>0.011087962962962963</v>
      </c>
      <c r="H35" s="654">
        <f t="shared" ref="H35:H38" si="17">D35-F35</f>
        <v>37</v>
      </c>
      <c r="I35" s="536">
        <f t="shared" ref="I35:I38" si="18">H35/(HOUR(G35)*60+(MINUTE(G35)+((SECOND(G35)/60))))</f>
        <v>2.317327766</v>
      </c>
      <c r="J35" s="533"/>
      <c r="K35" s="533">
        <v>15.0</v>
      </c>
      <c r="L35" s="533">
        <v>6.0</v>
      </c>
      <c r="M35" s="533">
        <v>6.0</v>
      </c>
      <c r="N35" s="533">
        <v>6.0</v>
      </c>
      <c r="O35" s="537"/>
      <c r="P35" s="538"/>
      <c r="Q35" s="527"/>
      <c r="R35" s="530" t="s">
        <v>59</v>
      </c>
      <c r="S35" s="531"/>
      <c r="T35" s="658"/>
      <c r="U35" s="533">
        <v>143.0</v>
      </c>
      <c r="V35" s="533">
        <v>1.0</v>
      </c>
      <c r="W35" s="533">
        <v>95.0</v>
      </c>
      <c r="X35" s="534">
        <v>0.020104166666666666</v>
      </c>
      <c r="Y35" s="654">
        <f t="shared" ref="Y35:Y38" si="19">U35-W35</f>
        <v>48</v>
      </c>
      <c r="Z35" s="536">
        <f t="shared" ref="Z35:Z38" si="20">Y35/(HOUR(X35)*60+(MINUTE(X35)+((SECOND(X35)/60))))</f>
        <v>1.658031088</v>
      </c>
      <c r="AA35" s="533">
        <v>5.0</v>
      </c>
      <c r="AB35" s="533">
        <v>32.0</v>
      </c>
      <c r="AC35" s="533">
        <v>8.0</v>
      </c>
      <c r="AD35" s="533">
        <v>2.0</v>
      </c>
      <c r="AE35" s="533">
        <v>5.0</v>
      </c>
      <c r="AF35" s="537"/>
      <c r="AG35" s="538"/>
      <c r="AH35" s="527"/>
    </row>
    <row r="36">
      <c r="A36" s="539" t="s">
        <v>60</v>
      </c>
      <c r="B36" s="540"/>
      <c r="C36" s="560">
        <v>1.0</v>
      </c>
      <c r="D36" s="542">
        <v>77.0</v>
      </c>
      <c r="E36" s="542"/>
      <c r="F36" s="542">
        <v>52.0</v>
      </c>
      <c r="G36" s="543">
        <v>0.011087962962962963</v>
      </c>
      <c r="H36" s="655">
        <f t="shared" si="17"/>
        <v>25</v>
      </c>
      <c r="I36" s="545">
        <f t="shared" si="18"/>
        <v>1.565762004</v>
      </c>
      <c r="J36" s="542">
        <v>1.0</v>
      </c>
      <c r="K36" s="542">
        <v>12.0</v>
      </c>
      <c r="L36" s="542">
        <v>5.0</v>
      </c>
      <c r="M36" s="542">
        <v>1.0</v>
      </c>
      <c r="N36" s="542">
        <v>2.0</v>
      </c>
      <c r="O36" s="547"/>
      <c r="P36" s="548"/>
      <c r="Q36" s="527"/>
      <c r="R36" s="539" t="s">
        <v>60</v>
      </c>
      <c r="S36" s="540"/>
      <c r="T36" s="560"/>
      <c r="U36" s="542">
        <v>129.0</v>
      </c>
      <c r="V36" s="542">
        <v>1.0</v>
      </c>
      <c r="W36" s="542">
        <v>92.0</v>
      </c>
      <c r="X36" s="543">
        <v>0.020104166666666666</v>
      </c>
      <c r="Y36" s="655">
        <f t="shared" si="19"/>
        <v>37</v>
      </c>
      <c r="Z36" s="545">
        <f t="shared" si="20"/>
        <v>1.27806563</v>
      </c>
      <c r="AA36" s="542">
        <v>3.0</v>
      </c>
      <c r="AB36" s="542">
        <v>20.0</v>
      </c>
      <c r="AC36" s="542">
        <v>9.0</v>
      </c>
      <c r="AD36" s="542">
        <v>2.0</v>
      </c>
      <c r="AE36" s="542">
        <v>5.0</v>
      </c>
      <c r="AF36" s="547"/>
      <c r="AG36" s="548"/>
      <c r="AH36" s="527"/>
    </row>
    <row r="37">
      <c r="A37" s="550" t="s">
        <v>61</v>
      </c>
      <c r="B37" s="540"/>
      <c r="C37" s="557">
        <v>4.0</v>
      </c>
      <c r="D37" s="552">
        <v>26.0</v>
      </c>
      <c r="E37" s="552"/>
      <c r="F37" s="552">
        <v>33.0</v>
      </c>
      <c r="G37" s="553">
        <v>0.011087962962962963</v>
      </c>
      <c r="H37" s="656">
        <f t="shared" si="17"/>
        <v>-7</v>
      </c>
      <c r="I37" s="554">
        <f t="shared" si="18"/>
        <v>-0.4384133612</v>
      </c>
      <c r="J37" s="552">
        <v>3.0</v>
      </c>
      <c r="K37" s="552">
        <v>1.0</v>
      </c>
      <c r="L37" s="558"/>
      <c r="M37" s="558"/>
      <c r="N37" s="558"/>
      <c r="O37" s="555"/>
      <c r="P37" s="556"/>
      <c r="Q37" s="527"/>
      <c r="R37" s="550" t="s">
        <v>61</v>
      </c>
      <c r="S37" s="540"/>
      <c r="T37" s="557">
        <v>5.0</v>
      </c>
      <c r="U37" s="552">
        <v>48.0</v>
      </c>
      <c r="V37" s="558"/>
      <c r="W37" s="552">
        <v>68.0</v>
      </c>
      <c r="X37" s="553">
        <v>0.020104166666666666</v>
      </c>
      <c r="Y37" s="656">
        <f t="shared" si="19"/>
        <v>-20</v>
      </c>
      <c r="Z37" s="554">
        <f t="shared" si="20"/>
        <v>-0.6908462867</v>
      </c>
      <c r="AA37" s="552">
        <v>2.0</v>
      </c>
      <c r="AB37" s="552">
        <v>5.0</v>
      </c>
      <c r="AC37" s="552">
        <v>1.0</v>
      </c>
      <c r="AD37" s="552"/>
      <c r="AE37" s="552"/>
      <c r="AF37" s="583"/>
      <c r="AG37" s="556"/>
      <c r="AH37" s="527"/>
    </row>
    <row r="38">
      <c r="A38" s="559" t="s">
        <v>62</v>
      </c>
      <c r="B38" s="518"/>
      <c r="C38" s="549"/>
      <c r="D38" s="542">
        <v>53.0</v>
      </c>
      <c r="E38" s="542">
        <v>1.0</v>
      </c>
      <c r="F38" s="542">
        <v>51.0</v>
      </c>
      <c r="G38" s="543">
        <v>0.011087962962962963</v>
      </c>
      <c r="H38" s="655">
        <f t="shared" si="17"/>
        <v>2</v>
      </c>
      <c r="I38" s="545">
        <f t="shared" si="18"/>
        <v>0.1252609603</v>
      </c>
      <c r="J38" s="542">
        <v>2.0</v>
      </c>
      <c r="K38" s="542">
        <v>6.0</v>
      </c>
      <c r="L38" s="542">
        <v>2.0</v>
      </c>
      <c r="M38" s="542">
        <v>1.0</v>
      </c>
      <c r="N38" s="542">
        <v>1.0</v>
      </c>
      <c r="O38" s="547"/>
      <c r="P38" s="601"/>
      <c r="Q38" s="527"/>
      <c r="R38" s="559" t="s">
        <v>62</v>
      </c>
      <c r="S38" s="518"/>
      <c r="T38" s="549"/>
      <c r="U38" s="542">
        <v>82.0</v>
      </c>
      <c r="V38" s="542"/>
      <c r="W38" s="542">
        <v>108.0</v>
      </c>
      <c r="X38" s="543">
        <v>0.020104166666666666</v>
      </c>
      <c r="Y38" s="655">
        <f t="shared" si="19"/>
        <v>-26</v>
      </c>
      <c r="Z38" s="545">
        <f t="shared" si="20"/>
        <v>-0.8981001727</v>
      </c>
      <c r="AA38" s="542">
        <v>1.0</v>
      </c>
      <c r="AB38" s="542">
        <v>12.0</v>
      </c>
      <c r="AC38" s="542">
        <v>1.0</v>
      </c>
      <c r="AD38" s="542">
        <v>1.0</v>
      </c>
      <c r="AE38" s="542">
        <v>1.0</v>
      </c>
      <c r="AF38" s="547"/>
      <c r="AG38" s="548"/>
      <c r="AH38" s="527"/>
    </row>
    <row r="39">
      <c r="A39" s="561" t="s">
        <v>63</v>
      </c>
      <c r="B39" s="461"/>
      <c r="C39" s="562"/>
      <c r="D39" s="566"/>
      <c r="E39" s="566"/>
      <c r="F39" s="566"/>
      <c r="G39" s="564"/>
      <c r="H39" s="657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63</v>
      </c>
      <c r="S39" s="461"/>
      <c r="T39" s="562"/>
      <c r="U39" s="566"/>
      <c r="V39" s="566"/>
      <c r="W39" s="566"/>
      <c r="X39" s="564"/>
      <c r="Y39" s="657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585" t="s">
        <v>154</v>
      </c>
      <c r="B40" s="586"/>
      <c r="C40" s="587"/>
      <c r="D40" s="586"/>
      <c r="E40" s="586"/>
      <c r="F40" s="586"/>
      <c r="G40" s="588"/>
      <c r="H40" s="586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155</v>
      </c>
      <c r="S40" s="586"/>
      <c r="T40" s="587"/>
      <c r="U40" s="586"/>
      <c r="V40" s="586"/>
      <c r="W40" s="586"/>
      <c r="X40" s="588"/>
      <c r="Y40" s="586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70" t="s">
        <v>411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24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70" t="s">
        <v>412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24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59</v>
      </c>
      <c r="B43" s="531"/>
      <c r="C43" s="532"/>
      <c r="D43" s="533">
        <v>36.0</v>
      </c>
      <c r="E43" s="581"/>
      <c r="F43" s="533">
        <v>29.0</v>
      </c>
      <c r="G43" s="534">
        <v>0.006111111111111111</v>
      </c>
      <c r="H43" s="654">
        <f t="shared" ref="H43:H46" si="21">D43-F43</f>
        <v>7</v>
      </c>
      <c r="I43" s="536">
        <f t="shared" ref="I43:I46" si="22">H43/(HOUR(G43)*60+(MINUTE(G43)+((SECOND(G43)/60))))</f>
        <v>0.7954545455</v>
      </c>
      <c r="J43" s="533"/>
      <c r="K43" s="533">
        <v>6.0</v>
      </c>
      <c r="L43" s="533"/>
      <c r="M43" s="581"/>
      <c r="N43" s="533">
        <v>1.0</v>
      </c>
      <c r="O43" s="537"/>
      <c r="P43" s="538"/>
      <c r="Q43" s="527"/>
      <c r="R43" s="530" t="s">
        <v>59</v>
      </c>
      <c r="S43" s="531"/>
      <c r="T43" s="532">
        <v>1.0</v>
      </c>
      <c r="U43" s="533">
        <v>98.0</v>
      </c>
      <c r="V43" s="533"/>
      <c r="W43" s="533">
        <v>95.0</v>
      </c>
      <c r="X43" s="534">
        <v>0.01615740740740741</v>
      </c>
      <c r="Y43" s="654">
        <f t="shared" ref="Y43:Y46" si="23">U43-W43</f>
        <v>3</v>
      </c>
      <c r="Z43" s="536">
        <f t="shared" ref="Z43:Z46" si="24">Y43/(HOUR(X43)*60+(MINUTE(X43)+((SECOND(X43)/60))))</f>
        <v>0.1289398281</v>
      </c>
      <c r="AA43" s="533">
        <v>6.0</v>
      </c>
      <c r="AB43" s="533">
        <v>12.0</v>
      </c>
      <c r="AC43" s="533">
        <v>6.0</v>
      </c>
      <c r="AD43" s="533">
        <v>1.0</v>
      </c>
      <c r="AE43" s="533">
        <v>1.0</v>
      </c>
      <c r="AF43" s="537"/>
      <c r="AG43" s="538"/>
      <c r="AH43" s="527"/>
    </row>
    <row r="44">
      <c r="A44" s="539" t="s">
        <v>60</v>
      </c>
      <c r="B44" s="540"/>
      <c r="C44" s="560"/>
      <c r="D44" s="542">
        <v>58.0</v>
      </c>
      <c r="E44" s="546"/>
      <c r="F44" s="542">
        <v>26.0</v>
      </c>
      <c r="G44" s="543">
        <v>0.006111111111111111</v>
      </c>
      <c r="H44" s="655">
        <f t="shared" si="21"/>
        <v>32</v>
      </c>
      <c r="I44" s="545">
        <f t="shared" si="22"/>
        <v>3.636363636</v>
      </c>
      <c r="J44" s="542"/>
      <c r="K44" s="542">
        <v>14.0</v>
      </c>
      <c r="L44" s="542">
        <v>3.0</v>
      </c>
      <c r="M44" s="542">
        <v>1.0</v>
      </c>
      <c r="N44" s="542">
        <v>4.0</v>
      </c>
      <c r="O44" s="547"/>
      <c r="P44" s="548"/>
      <c r="Q44" s="527"/>
      <c r="R44" s="539" t="s">
        <v>60</v>
      </c>
      <c r="S44" s="540"/>
      <c r="T44" s="560"/>
      <c r="U44" s="542">
        <v>82.0</v>
      </c>
      <c r="V44" s="542">
        <v>1.0</v>
      </c>
      <c r="W44" s="542">
        <v>90.0</v>
      </c>
      <c r="X44" s="543">
        <v>0.01615740740740741</v>
      </c>
      <c r="Y44" s="655">
        <f t="shared" si="23"/>
        <v>-8</v>
      </c>
      <c r="Z44" s="545">
        <f t="shared" si="24"/>
        <v>-0.3438395415</v>
      </c>
      <c r="AA44" s="542"/>
      <c r="AB44" s="542">
        <v>18.0</v>
      </c>
      <c r="AC44" s="542">
        <v>3.0</v>
      </c>
      <c r="AD44" s="542">
        <v>1.0</v>
      </c>
      <c r="AE44" s="542">
        <v>2.0</v>
      </c>
      <c r="AF44" s="547"/>
      <c r="AG44" s="548"/>
      <c r="AH44" s="527"/>
    </row>
    <row r="45">
      <c r="A45" s="550" t="s">
        <v>61</v>
      </c>
      <c r="B45" s="540"/>
      <c r="C45" s="557">
        <v>4.0</v>
      </c>
      <c r="D45" s="552">
        <v>22.0</v>
      </c>
      <c r="E45" s="558"/>
      <c r="F45" s="552">
        <v>15.0</v>
      </c>
      <c r="G45" s="553">
        <v>0.006111111111111111</v>
      </c>
      <c r="H45" s="656">
        <f t="shared" si="21"/>
        <v>7</v>
      </c>
      <c r="I45" s="554">
        <f t="shared" si="22"/>
        <v>0.7954545455</v>
      </c>
      <c r="J45" s="552"/>
      <c r="K45" s="552">
        <v>1.0</v>
      </c>
      <c r="L45" s="552">
        <v>1.0</v>
      </c>
      <c r="M45" s="558"/>
      <c r="N45" s="552"/>
      <c r="O45" s="555"/>
      <c r="P45" s="556"/>
      <c r="Q45" s="527"/>
      <c r="R45" s="550" t="s">
        <v>61</v>
      </c>
      <c r="S45" s="540"/>
      <c r="T45" s="557">
        <v>2.0</v>
      </c>
      <c r="U45" s="552">
        <v>46.0</v>
      </c>
      <c r="V45" s="558"/>
      <c r="W45" s="552">
        <v>67.0</v>
      </c>
      <c r="X45" s="553">
        <v>0.01615740740740741</v>
      </c>
      <c r="Y45" s="656">
        <f t="shared" si="23"/>
        <v>-21</v>
      </c>
      <c r="Z45" s="554">
        <f t="shared" si="24"/>
        <v>-0.9025787966</v>
      </c>
      <c r="AA45" s="552">
        <v>3.0</v>
      </c>
      <c r="AB45" s="552">
        <v>3.0</v>
      </c>
      <c r="AC45" s="552">
        <v>1.0</v>
      </c>
      <c r="AD45" s="558"/>
      <c r="AE45" s="558"/>
      <c r="AF45" s="555"/>
      <c r="AG45" s="556"/>
      <c r="AH45" s="527"/>
    </row>
    <row r="46">
      <c r="A46" s="559" t="s">
        <v>62</v>
      </c>
      <c r="B46" s="518"/>
      <c r="C46" s="560">
        <v>1.0</v>
      </c>
      <c r="D46" s="542">
        <v>30.0</v>
      </c>
      <c r="E46" s="546"/>
      <c r="F46" s="542">
        <v>26.0</v>
      </c>
      <c r="G46" s="543">
        <v>0.006111111111111111</v>
      </c>
      <c r="H46" s="655">
        <f t="shared" si="21"/>
        <v>4</v>
      </c>
      <c r="I46" s="545">
        <f t="shared" si="22"/>
        <v>0.4545454545</v>
      </c>
      <c r="J46" s="542"/>
      <c r="K46" s="542">
        <v>2.0</v>
      </c>
      <c r="L46" s="542">
        <v>1.0</v>
      </c>
      <c r="M46" s="546"/>
      <c r="N46" s="542"/>
      <c r="O46" s="547"/>
      <c r="P46" s="548"/>
      <c r="Q46" s="527"/>
      <c r="R46" s="559" t="s">
        <v>62</v>
      </c>
      <c r="S46" s="518"/>
      <c r="T46" s="549"/>
      <c r="U46" s="542">
        <v>77.0</v>
      </c>
      <c r="V46" s="542">
        <v>1.0</v>
      </c>
      <c r="W46" s="542">
        <v>86.0</v>
      </c>
      <c r="X46" s="543">
        <v>0.01615740740740741</v>
      </c>
      <c r="Y46" s="655">
        <f t="shared" si="23"/>
        <v>-9</v>
      </c>
      <c r="Z46" s="545">
        <f t="shared" si="24"/>
        <v>-0.3868194842</v>
      </c>
      <c r="AA46" s="542">
        <v>2.0</v>
      </c>
      <c r="AB46" s="542">
        <v>10.0</v>
      </c>
      <c r="AC46" s="542">
        <v>2.0</v>
      </c>
      <c r="AD46" s="542">
        <v>1.0</v>
      </c>
      <c r="AE46" s="542"/>
      <c r="AF46" s="547"/>
      <c r="AG46" s="548"/>
      <c r="AH46" s="527"/>
    </row>
    <row r="47">
      <c r="A47" s="561" t="s">
        <v>63</v>
      </c>
      <c r="B47" s="461"/>
      <c r="C47" s="562"/>
      <c r="D47" s="566"/>
      <c r="E47" s="566"/>
      <c r="F47" s="566"/>
      <c r="G47" s="564"/>
      <c r="H47" s="657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63</v>
      </c>
      <c r="S47" s="461"/>
      <c r="T47" s="562"/>
      <c r="U47" s="566"/>
      <c r="V47" s="566"/>
      <c r="W47" s="566"/>
      <c r="X47" s="564"/>
      <c r="Y47" s="657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585" t="s">
        <v>173</v>
      </c>
      <c r="B48" s="586"/>
      <c r="C48" s="604"/>
      <c r="D48" s="586"/>
      <c r="E48" s="586"/>
      <c r="F48" s="586"/>
      <c r="G48" s="588"/>
      <c r="H48" s="586"/>
      <c r="I48" s="572"/>
      <c r="J48" s="586"/>
      <c r="K48" s="586"/>
      <c r="L48" s="586"/>
      <c r="M48" s="586"/>
      <c r="N48" s="586"/>
      <c r="O48" s="590"/>
      <c r="P48" s="576"/>
      <c r="Q48" s="591"/>
      <c r="R48" s="585" t="s">
        <v>174</v>
      </c>
      <c r="S48" s="586"/>
      <c r="T48" s="604"/>
      <c r="U48" s="586"/>
      <c r="V48" s="586"/>
      <c r="W48" s="586"/>
      <c r="X48" s="588"/>
      <c r="Y48" s="586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606" t="s">
        <v>413</v>
      </c>
      <c r="B49" s="453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24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606" t="s">
        <v>414</v>
      </c>
      <c r="S49" s="453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24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93"/>
      <c r="B50" s="461"/>
      <c r="C50" s="529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526"/>
      <c r="R50" s="593"/>
      <c r="S50" s="461"/>
      <c r="T50" s="529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59</v>
      </c>
      <c r="B51" s="531"/>
      <c r="C51" s="532"/>
      <c r="D51" s="533">
        <v>119.0</v>
      </c>
      <c r="E51" s="533">
        <v>1.0</v>
      </c>
      <c r="F51" s="533">
        <v>117.0</v>
      </c>
      <c r="G51" s="534">
        <v>0.024212962962962964</v>
      </c>
      <c r="H51" s="654">
        <f t="shared" ref="H51:H53" si="25">D51-F51</f>
        <v>2</v>
      </c>
      <c r="I51" s="536">
        <f t="shared" ref="I51:I53" si="26">H51/(HOUR(G51)*60+(MINUTE(G51)+((SECOND(G51)/60))))</f>
        <v>0.05736137667</v>
      </c>
      <c r="J51" s="533">
        <v>5.0</v>
      </c>
      <c r="K51" s="533">
        <v>12.0</v>
      </c>
      <c r="L51" s="533"/>
      <c r="M51" s="581"/>
      <c r="N51" s="533">
        <v>3.0</v>
      </c>
      <c r="O51" s="537"/>
      <c r="P51" s="538"/>
      <c r="Q51" s="527"/>
      <c r="R51" s="530" t="s">
        <v>59</v>
      </c>
      <c r="S51" s="531"/>
      <c r="T51" s="532">
        <v>1.0</v>
      </c>
      <c r="U51" s="533">
        <v>94.0</v>
      </c>
      <c r="V51" s="533"/>
      <c r="W51" s="533">
        <v>100.0</v>
      </c>
      <c r="X51" s="534">
        <v>0.01832175925925926</v>
      </c>
      <c r="Y51" s="654">
        <f t="shared" ref="Y51:Y53" si="27">U51-W51</f>
        <v>-6</v>
      </c>
      <c r="Z51" s="536">
        <f t="shared" ref="Z51:Z53" si="28">Y51/(HOUR(X51)*60+(MINUTE(X51)+((SECOND(X51)/60))))</f>
        <v>-0.2274162982</v>
      </c>
      <c r="AA51" s="533">
        <v>3.0</v>
      </c>
      <c r="AB51" s="533">
        <v>12.0</v>
      </c>
      <c r="AC51" s="533">
        <v>2.0</v>
      </c>
      <c r="AD51" s="533">
        <v>1.0</v>
      </c>
      <c r="AE51" s="533"/>
      <c r="AF51" s="537"/>
      <c r="AG51" s="538"/>
      <c r="AH51" s="527"/>
    </row>
    <row r="52">
      <c r="A52" s="539" t="s">
        <v>60</v>
      </c>
      <c r="B52" s="540"/>
      <c r="C52" s="560">
        <v>1.0</v>
      </c>
      <c r="D52" s="542">
        <v>155.0</v>
      </c>
      <c r="E52" s="542"/>
      <c r="F52" s="542">
        <v>112.0</v>
      </c>
      <c r="G52" s="543">
        <v>0.024212962962962964</v>
      </c>
      <c r="H52" s="655">
        <f t="shared" si="25"/>
        <v>43</v>
      </c>
      <c r="I52" s="545">
        <f t="shared" si="26"/>
        <v>1.233269598</v>
      </c>
      <c r="J52" s="542">
        <v>4.0</v>
      </c>
      <c r="K52" s="542">
        <v>29.0</v>
      </c>
      <c r="L52" s="542">
        <v>5.0</v>
      </c>
      <c r="M52" s="542">
        <v>2.0</v>
      </c>
      <c r="N52" s="542">
        <v>7.0</v>
      </c>
      <c r="O52" s="547"/>
      <c r="P52" s="548"/>
      <c r="Q52" s="527"/>
      <c r="R52" s="539" t="s">
        <v>60</v>
      </c>
      <c r="S52" s="540"/>
      <c r="T52" s="560"/>
      <c r="U52" s="542">
        <v>92.0</v>
      </c>
      <c r="V52" s="542"/>
      <c r="W52" s="542">
        <v>98.0</v>
      </c>
      <c r="X52" s="543">
        <v>0.01832175925925926</v>
      </c>
      <c r="Y52" s="655">
        <f t="shared" si="27"/>
        <v>-6</v>
      </c>
      <c r="Z52" s="545">
        <f t="shared" si="28"/>
        <v>-0.2274162982</v>
      </c>
      <c r="AA52" s="542">
        <v>5.0</v>
      </c>
      <c r="AB52" s="542">
        <v>16.0</v>
      </c>
      <c r="AC52" s="542">
        <v>2.0</v>
      </c>
      <c r="AD52" s="542">
        <v>1.0</v>
      </c>
      <c r="AE52" s="542">
        <v>1.0</v>
      </c>
      <c r="AF52" s="547"/>
      <c r="AG52" s="548"/>
      <c r="AH52" s="527"/>
    </row>
    <row r="53">
      <c r="A53" s="550" t="s">
        <v>61</v>
      </c>
      <c r="B53" s="540"/>
      <c r="C53" s="557">
        <v>4.0</v>
      </c>
      <c r="D53" s="552">
        <v>88.0</v>
      </c>
      <c r="E53" s="558"/>
      <c r="F53" s="552">
        <v>120.0</v>
      </c>
      <c r="G53" s="553">
        <v>0.024212962962962964</v>
      </c>
      <c r="H53" s="656">
        <f t="shared" si="25"/>
        <v>-32</v>
      </c>
      <c r="I53" s="554">
        <f t="shared" si="26"/>
        <v>-0.9177820268</v>
      </c>
      <c r="J53" s="552">
        <v>1.0</v>
      </c>
      <c r="K53" s="552">
        <v>10.0</v>
      </c>
      <c r="L53" s="552">
        <v>1.0</v>
      </c>
      <c r="M53" s="558"/>
      <c r="N53" s="552">
        <v>1.0</v>
      </c>
      <c r="O53" s="555"/>
      <c r="P53" s="556"/>
      <c r="Q53" s="527"/>
      <c r="R53" s="550" t="s">
        <v>61</v>
      </c>
      <c r="S53" s="540"/>
      <c r="T53" s="557">
        <v>2.0</v>
      </c>
      <c r="U53" s="552">
        <v>55.0</v>
      </c>
      <c r="V53" s="558"/>
      <c r="W53" s="552">
        <v>83.0</v>
      </c>
      <c r="X53" s="553">
        <v>0.01832175925925926</v>
      </c>
      <c r="Y53" s="656">
        <f t="shared" si="27"/>
        <v>-28</v>
      </c>
      <c r="Z53" s="554">
        <f t="shared" si="28"/>
        <v>-1.061276058</v>
      </c>
      <c r="AA53" s="552">
        <v>2.0</v>
      </c>
      <c r="AB53" s="552">
        <v>5.0</v>
      </c>
      <c r="AC53" s="552">
        <v>1.0</v>
      </c>
      <c r="AD53" s="558"/>
      <c r="AE53" s="552">
        <v>1.0</v>
      </c>
      <c r="AF53" s="555"/>
      <c r="AG53" s="556"/>
      <c r="AH53" s="527"/>
    </row>
    <row r="54">
      <c r="A54" s="559" t="s">
        <v>62</v>
      </c>
      <c r="B54" s="518"/>
      <c r="C54" s="549"/>
      <c r="D54" s="542"/>
      <c r="E54" s="546"/>
      <c r="F54" s="542"/>
      <c r="G54" s="543"/>
      <c r="H54" s="655"/>
      <c r="I54" s="545"/>
      <c r="J54" s="546"/>
      <c r="K54" s="542"/>
      <c r="L54" s="542"/>
      <c r="M54" s="542"/>
      <c r="N54" s="542"/>
      <c r="O54" s="547"/>
      <c r="P54" s="548"/>
      <c r="Q54" s="527"/>
      <c r="R54" s="559" t="s">
        <v>62</v>
      </c>
      <c r="S54" s="518"/>
      <c r="T54" s="549"/>
      <c r="U54" s="542"/>
      <c r="V54" s="546"/>
      <c r="W54" s="542"/>
      <c r="X54" s="543"/>
      <c r="Y54" s="655"/>
      <c r="Z54" s="545"/>
      <c r="AA54" s="542"/>
      <c r="AB54" s="542"/>
      <c r="AC54" s="542"/>
      <c r="AD54" s="546"/>
      <c r="AE54" s="542"/>
      <c r="AF54" s="547"/>
      <c r="AG54" s="548"/>
      <c r="AH54" s="527"/>
    </row>
    <row r="55">
      <c r="A55" s="561" t="s">
        <v>63</v>
      </c>
      <c r="B55" s="461"/>
      <c r="C55" s="562"/>
      <c r="D55" s="563">
        <v>82.0</v>
      </c>
      <c r="E55" s="566"/>
      <c r="F55" s="563">
        <v>117.0</v>
      </c>
      <c r="G55" s="598">
        <v>0.024212962962962964</v>
      </c>
      <c r="H55" s="657">
        <f>D55-F55</f>
        <v>-35</v>
      </c>
      <c r="I55" s="565">
        <f>H55/(HOUR(G55)*60+(MINUTE(G55)+((SECOND(G55)/60))))</f>
        <v>-1.003824092</v>
      </c>
      <c r="J55" s="563">
        <v>2.0</v>
      </c>
      <c r="K55" s="563">
        <v>11.0</v>
      </c>
      <c r="L55" s="566"/>
      <c r="M55" s="566"/>
      <c r="N55" s="566"/>
      <c r="O55" s="567"/>
      <c r="P55" s="568"/>
      <c r="Q55" s="527"/>
      <c r="R55" s="561" t="s">
        <v>63</v>
      </c>
      <c r="S55" s="461"/>
      <c r="T55" s="562"/>
      <c r="U55" s="563">
        <v>75.0</v>
      </c>
      <c r="V55" s="566"/>
      <c r="W55" s="563">
        <v>91.0</v>
      </c>
      <c r="X55" s="598">
        <v>0.01832175925925926</v>
      </c>
      <c r="Y55" s="657">
        <f>U55-W55</f>
        <v>-16</v>
      </c>
      <c r="Z55" s="565">
        <f>Y55/(HOUR(X55)*60+(MINUTE(X55)+((SECOND(X55)/60))))</f>
        <v>-0.6064434618</v>
      </c>
      <c r="AA55" s="563">
        <v>1.0</v>
      </c>
      <c r="AB55" s="563">
        <v>12.0</v>
      </c>
      <c r="AC55" s="563">
        <v>1.0</v>
      </c>
      <c r="AD55" s="566"/>
      <c r="AE55" s="563">
        <v>1.0</v>
      </c>
      <c r="AF55" s="567"/>
      <c r="AG55" s="568"/>
      <c r="AH55" s="527"/>
    </row>
    <row r="56">
      <c r="A56" s="585" t="s">
        <v>189</v>
      </c>
      <c r="B56" s="586"/>
      <c r="C56" s="587"/>
      <c r="D56" s="586"/>
      <c r="E56" s="586"/>
      <c r="F56" s="586"/>
      <c r="G56" s="588"/>
      <c r="H56" s="586"/>
      <c r="I56" s="572"/>
      <c r="J56" s="586"/>
      <c r="K56" s="586"/>
      <c r="L56" s="586"/>
      <c r="M56" s="586"/>
      <c r="N56" s="586"/>
      <c r="O56" s="590"/>
      <c r="P56" s="576"/>
      <c r="Q56" s="591"/>
      <c r="R56" s="585" t="s">
        <v>190</v>
      </c>
      <c r="S56" s="586"/>
      <c r="T56" s="587"/>
      <c r="U56" s="586"/>
      <c r="V56" s="586"/>
      <c r="W56" s="586"/>
      <c r="X56" s="588"/>
      <c r="Y56" s="586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599" t="s">
        <v>415</v>
      </c>
      <c r="B57" s="453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24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599" t="s">
        <v>416</v>
      </c>
      <c r="S57" s="453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24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93"/>
      <c r="B58" s="461"/>
      <c r="C58" s="529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59</v>
      </c>
      <c r="B59" s="531"/>
      <c r="C59" s="532"/>
      <c r="D59" s="533">
        <v>98.0</v>
      </c>
      <c r="E59" s="533"/>
      <c r="F59" s="533">
        <v>103.0</v>
      </c>
      <c r="G59" s="534">
        <v>0.017951388888888888</v>
      </c>
      <c r="H59" s="654">
        <f t="shared" ref="H59:H61" si="29">D59-F59</f>
        <v>-5</v>
      </c>
      <c r="I59" s="536">
        <f t="shared" ref="I59:I61" si="30">H59/(HOUR(G59)*60+(MINUTE(G59)+((SECOND(G59)/60))))</f>
        <v>-0.1934235977</v>
      </c>
      <c r="J59" s="533">
        <v>2.0</v>
      </c>
      <c r="K59" s="533">
        <v>13.0</v>
      </c>
      <c r="L59" s="533">
        <v>1.0</v>
      </c>
      <c r="M59" s="533">
        <v>1.0</v>
      </c>
      <c r="N59" s="533">
        <v>1.0</v>
      </c>
      <c r="O59" s="537"/>
      <c r="P59" s="538"/>
      <c r="Q59" s="527"/>
      <c r="R59" s="530" t="s">
        <v>59</v>
      </c>
      <c r="S59" s="531"/>
      <c r="T59" s="658"/>
      <c r="U59" s="533">
        <v>58.0</v>
      </c>
      <c r="V59" s="533"/>
      <c r="W59" s="533">
        <v>30.0</v>
      </c>
      <c r="X59" s="534">
        <v>0.006666666666666667</v>
      </c>
      <c r="Y59" s="654">
        <f t="shared" ref="Y59:Y61" si="31">U59-W59</f>
        <v>28</v>
      </c>
      <c r="Z59" s="536">
        <f t="shared" ref="Z59:Z61" si="32">Y59/(HOUR(X59)*60+(MINUTE(X59)+((SECOND(X59)/60))))</f>
        <v>2.916666667</v>
      </c>
      <c r="AA59" s="533">
        <v>4.0</v>
      </c>
      <c r="AB59" s="533">
        <v>11.0</v>
      </c>
      <c r="AC59" s="533">
        <v>6.0</v>
      </c>
      <c r="AD59" s="533">
        <v>7.0</v>
      </c>
      <c r="AE59" s="533">
        <v>2.0</v>
      </c>
      <c r="AF59" s="537"/>
      <c r="AG59" s="538"/>
      <c r="AH59" s="527"/>
    </row>
    <row r="60">
      <c r="A60" s="539" t="s">
        <v>60</v>
      </c>
      <c r="B60" s="540"/>
      <c r="C60" s="560">
        <v>1.0</v>
      </c>
      <c r="D60" s="542">
        <v>116.0</v>
      </c>
      <c r="E60" s="542">
        <v>1.0</v>
      </c>
      <c r="F60" s="542">
        <v>98.0</v>
      </c>
      <c r="G60" s="543">
        <v>0.017951388888888888</v>
      </c>
      <c r="H60" s="655">
        <f t="shared" si="29"/>
        <v>18</v>
      </c>
      <c r="I60" s="545">
        <f t="shared" si="30"/>
        <v>0.6963249516</v>
      </c>
      <c r="J60" s="542">
        <v>5.0</v>
      </c>
      <c r="K60" s="542">
        <v>17.0</v>
      </c>
      <c r="L60" s="542">
        <v>5.0</v>
      </c>
      <c r="M60" s="542">
        <v>3.0</v>
      </c>
      <c r="N60" s="542">
        <v>4.0</v>
      </c>
      <c r="O60" s="547"/>
      <c r="P60" s="548"/>
      <c r="Q60" s="527"/>
      <c r="R60" s="539" t="s">
        <v>60</v>
      </c>
      <c r="S60" s="540"/>
      <c r="T60" s="560"/>
      <c r="U60" s="542">
        <v>41.0</v>
      </c>
      <c r="V60" s="542"/>
      <c r="W60" s="542">
        <v>31.0</v>
      </c>
      <c r="X60" s="543">
        <v>0.006666666666666667</v>
      </c>
      <c r="Y60" s="655">
        <f t="shared" si="31"/>
        <v>10</v>
      </c>
      <c r="Z60" s="545">
        <f t="shared" si="32"/>
        <v>1.041666667</v>
      </c>
      <c r="AA60" s="542"/>
      <c r="AB60" s="542">
        <v>8.0</v>
      </c>
      <c r="AC60" s="542">
        <v>4.0</v>
      </c>
      <c r="AD60" s="542">
        <v>1.0</v>
      </c>
      <c r="AE60" s="542">
        <v>1.0</v>
      </c>
      <c r="AF60" s="547"/>
      <c r="AG60" s="548"/>
      <c r="AH60" s="527"/>
    </row>
    <row r="61">
      <c r="A61" s="550" t="s">
        <v>61</v>
      </c>
      <c r="B61" s="540"/>
      <c r="C61" s="557">
        <v>4.0</v>
      </c>
      <c r="D61" s="552">
        <v>47.0</v>
      </c>
      <c r="E61" s="558"/>
      <c r="F61" s="552">
        <v>58.0</v>
      </c>
      <c r="G61" s="553">
        <v>0.017951388888888888</v>
      </c>
      <c r="H61" s="656">
        <f t="shared" si="29"/>
        <v>-11</v>
      </c>
      <c r="I61" s="554">
        <f t="shared" si="30"/>
        <v>-0.4255319149</v>
      </c>
      <c r="J61" s="552">
        <v>4.0</v>
      </c>
      <c r="K61" s="552">
        <v>6.0</v>
      </c>
      <c r="L61" s="552"/>
      <c r="M61" s="558"/>
      <c r="N61" s="552"/>
      <c r="O61" s="555"/>
      <c r="P61" s="556"/>
      <c r="Q61" s="527"/>
      <c r="R61" s="550" t="s">
        <v>61</v>
      </c>
      <c r="S61" s="540"/>
      <c r="T61" s="557">
        <v>5.0</v>
      </c>
      <c r="U61" s="552">
        <v>22.0</v>
      </c>
      <c r="V61" s="558"/>
      <c r="W61" s="552">
        <v>19.0</v>
      </c>
      <c r="X61" s="553">
        <v>0.006666666666666667</v>
      </c>
      <c r="Y61" s="656">
        <f t="shared" si="31"/>
        <v>3</v>
      </c>
      <c r="Z61" s="554">
        <f t="shared" si="32"/>
        <v>0.3125</v>
      </c>
      <c r="AA61" s="552">
        <v>1.0</v>
      </c>
      <c r="AB61" s="552">
        <v>5.0</v>
      </c>
      <c r="AC61" s="552">
        <v>1.0</v>
      </c>
      <c r="AD61" s="552"/>
      <c r="AE61" s="552">
        <v>2.0</v>
      </c>
      <c r="AF61" s="555"/>
      <c r="AG61" s="556"/>
      <c r="AH61" s="527"/>
    </row>
    <row r="62">
      <c r="A62" s="559" t="s">
        <v>62</v>
      </c>
      <c r="B62" s="518"/>
      <c r="C62" s="549"/>
      <c r="D62" s="542"/>
      <c r="E62" s="542"/>
      <c r="F62" s="542"/>
      <c r="G62" s="543"/>
      <c r="H62" s="655"/>
      <c r="I62" s="545"/>
      <c r="J62" s="546"/>
      <c r="K62" s="542"/>
      <c r="L62" s="542"/>
      <c r="M62" s="542"/>
      <c r="N62" s="542"/>
      <c r="O62" s="600"/>
      <c r="P62" s="548"/>
      <c r="Q62" s="527"/>
      <c r="R62" s="559" t="s">
        <v>62</v>
      </c>
      <c r="S62" s="518"/>
      <c r="T62" s="560"/>
      <c r="U62" s="542"/>
      <c r="V62" s="546"/>
      <c r="W62" s="542"/>
      <c r="X62" s="543"/>
      <c r="Y62" s="655"/>
      <c r="Z62" s="545"/>
      <c r="AA62" s="542"/>
      <c r="AB62" s="542"/>
      <c r="AC62" s="542"/>
      <c r="AD62" s="546"/>
      <c r="AE62" s="546"/>
      <c r="AF62" s="547"/>
      <c r="AG62" s="548"/>
      <c r="AH62" s="527"/>
    </row>
    <row r="63">
      <c r="A63" s="561" t="s">
        <v>63</v>
      </c>
      <c r="B63" s="461"/>
      <c r="C63" s="562"/>
      <c r="D63" s="563">
        <v>86.0</v>
      </c>
      <c r="E63" s="563">
        <v>2.0</v>
      </c>
      <c r="F63" s="563">
        <v>93.0</v>
      </c>
      <c r="G63" s="598">
        <v>0.017951388888888888</v>
      </c>
      <c r="H63" s="657">
        <f>D63-F63</f>
        <v>-7</v>
      </c>
      <c r="I63" s="565">
        <f>H63/(HOUR(G63)*60+(MINUTE(G63)+((SECOND(G63)/60))))</f>
        <v>-0.2707930368</v>
      </c>
      <c r="J63" s="563">
        <v>13.0</v>
      </c>
      <c r="K63" s="563">
        <v>2.0</v>
      </c>
      <c r="L63" s="566"/>
      <c r="M63" s="566"/>
      <c r="N63" s="563">
        <v>1.0</v>
      </c>
      <c r="O63" s="567"/>
      <c r="P63" s="568"/>
      <c r="Q63" s="527"/>
      <c r="R63" s="561" t="s">
        <v>63</v>
      </c>
      <c r="S63" s="461"/>
      <c r="T63" s="562"/>
      <c r="U63" s="563">
        <v>37.0</v>
      </c>
      <c r="V63" s="563">
        <v>1.0</v>
      </c>
      <c r="W63" s="563">
        <v>41.0</v>
      </c>
      <c r="X63" s="598">
        <v>0.006666666666666667</v>
      </c>
      <c r="Y63" s="657">
        <f>U63-W63</f>
        <v>-4</v>
      </c>
      <c r="Z63" s="565">
        <f>Y63/(HOUR(X63)*60+(MINUTE(X63)+((SECOND(X63)/60))))</f>
        <v>-0.4166666667</v>
      </c>
      <c r="AA63" s="566"/>
      <c r="AB63" s="563">
        <v>5.0</v>
      </c>
      <c r="AC63" s="566"/>
      <c r="AD63" s="566"/>
      <c r="AE63" s="566"/>
      <c r="AF63" s="567"/>
      <c r="AG63" s="568"/>
      <c r="AH63" s="527"/>
    </row>
    <row r="64">
      <c r="A64" s="585" t="s">
        <v>200</v>
      </c>
      <c r="B64" s="586"/>
      <c r="C64" s="587"/>
      <c r="D64" s="586"/>
      <c r="E64" s="586"/>
      <c r="F64" s="586"/>
      <c r="G64" s="588"/>
      <c r="H64" s="586"/>
      <c r="I64" s="572"/>
      <c r="J64" s="586"/>
      <c r="K64" s="586"/>
      <c r="L64" s="586"/>
      <c r="M64" s="586"/>
      <c r="N64" s="586"/>
      <c r="O64" s="590"/>
      <c r="P64" s="576"/>
      <c r="Q64" s="591"/>
      <c r="R64" s="585" t="s">
        <v>201</v>
      </c>
      <c r="S64" s="586"/>
      <c r="T64" s="587"/>
      <c r="U64" s="586"/>
      <c r="V64" s="586"/>
      <c r="W64" s="586"/>
      <c r="X64" s="588"/>
      <c r="Y64" s="586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12" t="s">
        <v>417</v>
      </c>
      <c r="B65" s="518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24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12" t="s">
        <v>418</v>
      </c>
      <c r="S65" s="518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24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>
      <c r="A66" s="528"/>
      <c r="B66" s="518"/>
      <c r="C66" s="529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526"/>
      <c r="R66" s="528"/>
      <c r="S66" s="518"/>
      <c r="T66" s="529"/>
      <c r="U66" s="461"/>
      <c r="V66" s="461"/>
      <c r="W66" s="461"/>
      <c r="X66" s="461"/>
      <c r="Y66" s="461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59</v>
      </c>
      <c r="B67" s="531"/>
      <c r="C67" s="532"/>
      <c r="D67" s="533">
        <v>104.0</v>
      </c>
      <c r="E67" s="533">
        <v>2.0</v>
      </c>
      <c r="F67" s="533">
        <v>93.0</v>
      </c>
      <c r="G67" s="534">
        <v>0.017939814814814815</v>
      </c>
      <c r="H67" s="654">
        <f t="shared" ref="H67:H70" si="33">D67-F67</f>
        <v>11</v>
      </c>
      <c r="I67" s="536">
        <f t="shared" ref="I67:I70" si="34">H67/(HOUR(G67)*60+(MINUTE(G67)+((SECOND(G67)/60))))</f>
        <v>0.4258064516</v>
      </c>
      <c r="J67" s="533">
        <v>5.0</v>
      </c>
      <c r="K67" s="533">
        <v>15.0</v>
      </c>
      <c r="L67" s="533">
        <v>4.0</v>
      </c>
      <c r="M67" s="533">
        <v>1.0</v>
      </c>
      <c r="N67" s="533">
        <v>2.0</v>
      </c>
      <c r="O67" s="537"/>
      <c r="P67" s="538"/>
      <c r="Q67" s="527"/>
      <c r="R67" s="530" t="s">
        <v>59</v>
      </c>
      <c r="S67" s="531"/>
      <c r="T67" s="532">
        <v>1.0</v>
      </c>
      <c r="U67" s="533">
        <v>106.0</v>
      </c>
      <c r="V67" s="533"/>
      <c r="W67" s="533">
        <v>88.0</v>
      </c>
      <c r="X67" s="534">
        <v>0.0075</v>
      </c>
      <c r="Y67" s="654">
        <f t="shared" ref="Y67:Y70" si="35">U67-W67</f>
        <v>18</v>
      </c>
      <c r="Z67" s="536">
        <f t="shared" ref="Z67:Z70" si="36">Y67/(HOUR(X67)*60+(MINUTE(X67)+((SECOND(X67)/60))))</f>
        <v>1.666666667</v>
      </c>
      <c r="AA67" s="533">
        <v>5.0</v>
      </c>
      <c r="AB67" s="533">
        <v>20.0</v>
      </c>
      <c r="AC67" s="533">
        <v>2.0</v>
      </c>
      <c r="AD67" s="533"/>
      <c r="AE67" s="533">
        <v>2.0</v>
      </c>
      <c r="AF67" s="607"/>
      <c r="AG67" s="538"/>
      <c r="AH67" s="527"/>
    </row>
    <row r="68">
      <c r="A68" s="539" t="s">
        <v>60</v>
      </c>
      <c r="B68" s="540"/>
      <c r="C68" s="560">
        <v>1.0</v>
      </c>
      <c r="D68" s="542">
        <v>129.0</v>
      </c>
      <c r="E68" s="542">
        <v>1.0</v>
      </c>
      <c r="F68" s="542">
        <v>89.0</v>
      </c>
      <c r="G68" s="543">
        <v>0.017939814814814815</v>
      </c>
      <c r="H68" s="655">
        <f t="shared" si="33"/>
        <v>40</v>
      </c>
      <c r="I68" s="545">
        <f t="shared" si="34"/>
        <v>1.548387097</v>
      </c>
      <c r="J68" s="542">
        <v>8.0</v>
      </c>
      <c r="K68" s="542">
        <v>23.0</v>
      </c>
      <c r="L68" s="542">
        <v>6.0</v>
      </c>
      <c r="M68" s="542">
        <v>3.0</v>
      </c>
      <c r="N68" s="542">
        <v>6.0</v>
      </c>
      <c r="O68" s="600"/>
      <c r="P68" s="548"/>
      <c r="Q68" s="527"/>
      <c r="R68" s="539" t="s">
        <v>60</v>
      </c>
      <c r="S68" s="540"/>
      <c r="T68" s="560">
        <v>1.0</v>
      </c>
      <c r="U68" s="542">
        <v>119.0</v>
      </c>
      <c r="V68" s="542">
        <v>1.0</v>
      </c>
      <c r="W68" s="542">
        <v>87.0</v>
      </c>
      <c r="X68" s="543">
        <v>0.0075</v>
      </c>
      <c r="Y68" s="655">
        <f t="shared" si="35"/>
        <v>32</v>
      </c>
      <c r="Z68" s="545">
        <f t="shared" si="36"/>
        <v>2.962962963</v>
      </c>
      <c r="AA68" s="542">
        <v>3.0</v>
      </c>
      <c r="AB68" s="542">
        <v>25.0</v>
      </c>
      <c r="AC68" s="542">
        <v>9.0</v>
      </c>
      <c r="AD68" s="542">
        <v>5.0</v>
      </c>
      <c r="AE68" s="542">
        <v>4.0</v>
      </c>
      <c r="AF68" s="547"/>
      <c r="AG68" s="548"/>
      <c r="AH68" s="527"/>
    </row>
    <row r="69">
      <c r="A69" s="550" t="s">
        <v>61</v>
      </c>
      <c r="B69" s="540"/>
      <c r="C69" s="557">
        <v>4.0</v>
      </c>
      <c r="D69" s="552">
        <v>54.0</v>
      </c>
      <c r="E69" s="552">
        <v>1.0</v>
      </c>
      <c r="F69" s="552">
        <v>89.0</v>
      </c>
      <c r="G69" s="553">
        <v>0.017939814814814815</v>
      </c>
      <c r="H69" s="656">
        <f t="shared" si="33"/>
        <v>-35</v>
      </c>
      <c r="I69" s="554">
        <f t="shared" si="34"/>
        <v>-1.35483871</v>
      </c>
      <c r="J69" s="552">
        <v>3.0</v>
      </c>
      <c r="K69" s="552">
        <v>6.0</v>
      </c>
      <c r="L69" s="552">
        <v>3.0</v>
      </c>
      <c r="M69" s="552"/>
      <c r="N69" s="558"/>
      <c r="O69" s="555"/>
      <c r="P69" s="556"/>
      <c r="Q69" s="527"/>
      <c r="R69" s="550" t="s">
        <v>61</v>
      </c>
      <c r="S69" s="540"/>
      <c r="T69" s="557">
        <v>3.0</v>
      </c>
      <c r="U69" s="552">
        <v>37.0</v>
      </c>
      <c r="V69" s="552"/>
      <c r="W69" s="552">
        <v>44.0</v>
      </c>
      <c r="X69" s="553">
        <v>0.0075</v>
      </c>
      <c r="Y69" s="656">
        <f t="shared" si="35"/>
        <v>-7</v>
      </c>
      <c r="Z69" s="554">
        <f t="shared" si="36"/>
        <v>-0.6481481481</v>
      </c>
      <c r="AA69" s="552">
        <v>4.0</v>
      </c>
      <c r="AB69" s="552">
        <v>5.0</v>
      </c>
      <c r="AC69" s="552">
        <v>1.0</v>
      </c>
      <c r="AD69" s="552"/>
      <c r="AE69" s="552">
        <v>1.0</v>
      </c>
      <c r="AF69" s="555"/>
      <c r="AG69" s="556"/>
      <c r="AH69" s="527"/>
    </row>
    <row r="70">
      <c r="A70" s="559" t="s">
        <v>62</v>
      </c>
      <c r="B70" s="518"/>
      <c r="C70" s="560"/>
      <c r="D70" s="542">
        <v>103.0</v>
      </c>
      <c r="E70" s="546"/>
      <c r="F70" s="542">
        <v>88.0</v>
      </c>
      <c r="G70" s="543">
        <v>0.017939814814814815</v>
      </c>
      <c r="H70" s="655">
        <f t="shared" si="33"/>
        <v>15</v>
      </c>
      <c r="I70" s="545">
        <f t="shared" si="34"/>
        <v>0.5806451613</v>
      </c>
      <c r="J70" s="542">
        <v>5.0</v>
      </c>
      <c r="K70" s="542">
        <v>16.0</v>
      </c>
      <c r="L70" s="542">
        <v>4.0</v>
      </c>
      <c r="M70" s="542">
        <v>4.0</v>
      </c>
      <c r="N70" s="542">
        <v>4.0</v>
      </c>
      <c r="O70" s="547"/>
      <c r="P70" s="548"/>
      <c r="Q70" s="527"/>
      <c r="R70" s="559" t="s">
        <v>62</v>
      </c>
      <c r="S70" s="518"/>
      <c r="T70" s="549"/>
      <c r="U70" s="542">
        <v>68.0</v>
      </c>
      <c r="V70" s="546"/>
      <c r="W70" s="542">
        <v>60.0</v>
      </c>
      <c r="X70" s="543">
        <v>0.0075</v>
      </c>
      <c r="Y70" s="655">
        <f t="shared" si="35"/>
        <v>8</v>
      </c>
      <c r="Z70" s="545">
        <f t="shared" si="36"/>
        <v>0.7407407407</v>
      </c>
      <c r="AA70" s="542">
        <v>2.0</v>
      </c>
      <c r="AB70" s="542">
        <v>8.0</v>
      </c>
      <c r="AC70" s="542"/>
      <c r="AD70" s="546"/>
      <c r="AE70" s="542">
        <v>1.0</v>
      </c>
      <c r="AF70" s="547"/>
      <c r="AG70" s="548"/>
      <c r="AH70" s="527"/>
    </row>
    <row r="71">
      <c r="A71" s="561" t="s">
        <v>63</v>
      </c>
      <c r="B71" s="461"/>
      <c r="C71" s="662"/>
      <c r="D71" s="566"/>
      <c r="E71" s="566"/>
      <c r="F71" s="566"/>
      <c r="G71" s="564"/>
      <c r="H71" s="657"/>
      <c r="I71" s="565"/>
      <c r="J71" s="566"/>
      <c r="K71" s="566"/>
      <c r="L71" s="566"/>
      <c r="M71" s="566"/>
      <c r="N71" s="566"/>
      <c r="O71" s="567"/>
      <c r="P71" s="568"/>
      <c r="Q71" s="527"/>
      <c r="R71" s="561" t="s">
        <v>63</v>
      </c>
      <c r="S71" s="461"/>
      <c r="T71" s="562"/>
      <c r="U71" s="566"/>
      <c r="V71" s="566"/>
      <c r="W71" s="566"/>
      <c r="X71" s="564"/>
      <c r="Y71" s="657"/>
      <c r="Z71" s="565"/>
      <c r="AA71" s="566"/>
      <c r="AB71" s="566"/>
      <c r="AC71" s="566"/>
      <c r="AD71" s="566"/>
      <c r="AE71" s="566"/>
      <c r="AF71" s="567"/>
      <c r="AG71" s="568"/>
      <c r="AH71" s="527"/>
    </row>
    <row r="72">
      <c r="A72" s="585" t="s">
        <v>215</v>
      </c>
      <c r="B72" s="586"/>
      <c r="C72" s="587"/>
      <c r="D72" s="586"/>
      <c r="E72" s="586"/>
      <c r="F72" s="586"/>
      <c r="G72" s="588"/>
      <c r="H72" s="586"/>
      <c r="I72" s="572"/>
      <c r="J72" s="586"/>
      <c r="K72" s="586"/>
      <c r="L72" s="586"/>
      <c r="M72" s="586"/>
      <c r="N72" s="586"/>
      <c r="O72" s="590"/>
      <c r="P72" s="576"/>
      <c r="Q72" s="591"/>
      <c r="R72" s="585" t="s">
        <v>216</v>
      </c>
      <c r="S72" s="586"/>
      <c r="T72" s="587"/>
      <c r="U72" s="586"/>
      <c r="V72" s="586"/>
      <c r="W72" s="586"/>
      <c r="X72" s="588"/>
      <c r="Y72" s="586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606" t="s">
        <v>419</v>
      </c>
      <c r="B73" s="453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24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606" t="s">
        <v>420</v>
      </c>
      <c r="S73" s="453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24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93"/>
      <c r="B74" s="461"/>
      <c r="C74" s="529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526"/>
      <c r="R74" s="593"/>
      <c r="S74" s="461"/>
      <c r="T74" s="529"/>
      <c r="U74" s="461"/>
      <c r="V74" s="461"/>
      <c r="W74" s="461"/>
      <c r="X74" s="461"/>
      <c r="Y74" s="461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59</v>
      </c>
      <c r="B75" s="531"/>
      <c r="C75" s="532"/>
      <c r="D75" s="533">
        <v>115.0</v>
      </c>
      <c r="E75" s="533">
        <v>1.0</v>
      </c>
      <c r="F75" s="533">
        <v>103.0</v>
      </c>
      <c r="G75" s="534">
        <v>0.02361111111111111</v>
      </c>
      <c r="H75" s="654">
        <f t="shared" ref="H75:H78" si="37">D75-F75</f>
        <v>12</v>
      </c>
      <c r="I75" s="536">
        <f t="shared" ref="I75:I78" si="38">H75/(HOUR(G75)*60+(MINUTE(G75)+((SECOND(G75)/60))))</f>
        <v>0.3529411765</v>
      </c>
      <c r="J75" s="533"/>
      <c r="K75" s="533">
        <v>12.0</v>
      </c>
      <c r="L75" s="533">
        <v>1.0</v>
      </c>
      <c r="M75" s="533"/>
      <c r="N75" s="533">
        <v>3.0</v>
      </c>
      <c r="O75" s="537"/>
      <c r="P75" s="538"/>
      <c r="Q75" s="527"/>
      <c r="R75" s="530" t="s">
        <v>59</v>
      </c>
      <c r="S75" s="531"/>
      <c r="T75" s="532"/>
      <c r="U75" s="533">
        <v>88.0</v>
      </c>
      <c r="V75" s="533"/>
      <c r="W75" s="533">
        <v>104.0</v>
      </c>
      <c r="X75" s="534">
        <v>0.019664351851851853</v>
      </c>
      <c r="Y75" s="654">
        <f t="shared" ref="Y75:Y78" si="39">U75-W75</f>
        <v>-16</v>
      </c>
      <c r="Z75" s="536">
        <f t="shared" ref="Z75:Z78" si="40">Y75/(HOUR(X75)*60+(MINUTE(X75)+((SECOND(X75)/60))))</f>
        <v>-0.5650382578</v>
      </c>
      <c r="AA75" s="533">
        <v>4.0</v>
      </c>
      <c r="AB75" s="533">
        <v>15.0</v>
      </c>
      <c r="AC75" s="533"/>
      <c r="AD75" s="533"/>
      <c r="AE75" s="533">
        <v>1.0</v>
      </c>
      <c r="AF75" s="537"/>
      <c r="AG75" s="538"/>
      <c r="AH75" s="527"/>
    </row>
    <row r="76">
      <c r="A76" s="539" t="s">
        <v>60</v>
      </c>
      <c r="B76" s="540"/>
      <c r="C76" s="560">
        <v>1.0</v>
      </c>
      <c r="D76" s="542">
        <v>135.0</v>
      </c>
      <c r="E76" s="542"/>
      <c r="F76" s="542">
        <v>97.0</v>
      </c>
      <c r="G76" s="543">
        <v>0.02361111111111111</v>
      </c>
      <c r="H76" s="655">
        <f t="shared" si="37"/>
        <v>38</v>
      </c>
      <c r="I76" s="545">
        <f t="shared" si="38"/>
        <v>1.117647059</v>
      </c>
      <c r="J76" s="542">
        <v>2.0</v>
      </c>
      <c r="K76" s="542">
        <v>26.0</v>
      </c>
      <c r="L76" s="542">
        <v>7.0</v>
      </c>
      <c r="M76" s="542"/>
      <c r="N76" s="542">
        <v>2.0</v>
      </c>
      <c r="O76" s="547"/>
      <c r="P76" s="548"/>
      <c r="Q76" s="527"/>
      <c r="R76" s="539" t="s">
        <v>60</v>
      </c>
      <c r="S76" s="540"/>
      <c r="T76" s="560"/>
      <c r="U76" s="542">
        <v>105.0</v>
      </c>
      <c r="V76" s="546"/>
      <c r="W76" s="542">
        <v>108.0</v>
      </c>
      <c r="X76" s="543">
        <v>0.019664351851851853</v>
      </c>
      <c r="Y76" s="655">
        <f t="shared" si="39"/>
        <v>-3</v>
      </c>
      <c r="Z76" s="545">
        <f t="shared" si="40"/>
        <v>-0.1059446733</v>
      </c>
      <c r="AA76" s="542">
        <v>1.0</v>
      </c>
      <c r="AB76" s="542">
        <v>18.0</v>
      </c>
      <c r="AC76" s="542">
        <v>3.0</v>
      </c>
      <c r="AD76" s="542"/>
      <c r="AE76" s="542">
        <v>1.0</v>
      </c>
      <c r="AF76" s="547"/>
      <c r="AG76" s="548"/>
      <c r="AH76" s="527"/>
    </row>
    <row r="77">
      <c r="A77" s="550" t="s">
        <v>61</v>
      </c>
      <c r="B77" s="540"/>
      <c r="C77" s="557">
        <v>3.0</v>
      </c>
      <c r="D77" s="552">
        <v>55.0</v>
      </c>
      <c r="E77" s="558"/>
      <c r="F77" s="552">
        <v>60.0</v>
      </c>
      <c r="G77" s="553">
        <v>0.02361111111111111</v>
      </c>
      <c r="H77" s="656">
        <f t="shared" si="37"/>
        <v>-5</v>
      </c>
      <c r="I77" s="554">
        <f t="shared" si="38"/>
        <v>-0.1470588235</v>
      </c>
      <c r="J77" s="552"/>
      <c r="K77" s="552">
        <v>4.0</v>
      </c>
      <c r="L77" s="552">
        <v>1.0</v>
      </c>
      <c r="M77" s="552"/>
      <c r="N77" s="552"/>
      <c r="O77" s="555"/>
      <c r="P77" s="556"/>
      <c r="Q77" s="527"/>
      <c r="R77" s="550" t="s">
        <v>61</v>
      </c>
      <c r="S77" s="540"/>
      <c r="T77" s="557">
        <v>2.0</v>
      </c>
      <c r="U77" s="552">
        <v>42.0</v>
      </c>
      <c r="V77" s="552"/>
      <c r="W77" s="552">
        <v>77.0</v>
      </c>
      <c r="X77" s="553">
        <v>0.019664351851851853</v>
      </c>
      <c r="Y77" s="656">
        <f t="shared" si="39"/>
        <v>-35</v>
      </c>
      <c r="Z77" s="554">
        <f t="shared" si="40"/>
        <v>-1.236021189</v>
      </c>
      <c r="AA77" s="552">
        <v>3.0</v>
      </c>
      <c r="AB77" s="552">
        <v>5.0</v>
      </c>
      <c r="AC77" s="552"/>
      <c r="AD77" s="558"/>
      <c r="AE77" s="552"/>
      <c r="AF77" s="555"/>
      <c r="AG77" s="556"/>
      <c r="AH77" s="527"/>
    </row>
    <row r="78">
      <c r="A78" s="559" t="s">
        <v>62</v>
      </c>
      <c r="B78" s="518"/>
      <c r="C78" s="560">
        <v>1.0</v>
      </c>
      <c r="D78" s="542">
        <v>96.0</v>
      </c>
      <c r="E78" s="542"/>
      <c r="F78" s="542">
        <v>100.0</v>
      </c>
      <c r="G78" s="543">
        <v>0.02361111111111111</v>
      </c>
      <c r="H78" s="655">
        <f t="shared" si="37"/>
        <v>-4</v>
      </c>
      <c r="I78" s="545">
        <f t="shared" si="38"/>
        <v>-0.1176470588</v>
      </c>
      <c r="J78" s="542">
        <v>1.0</v>
      </c>
      <c r="K78" s="542">
        <v>11.0</v>
      </c>
      <c r="L78" s="542">
        <v>3.0</v>
      </c>
      <c r="M78" s="546"/>
      <c r="N78" s="542">
        <v>2.0</v>
      </c>
      <c r="O78" s="547"/>
      <c r="P78" s="548"/>
      <c r="Q78" s="527"/>
      <c r="R78" s="559" t="s">
        <v>62</v>
      </c>
      <c r="S78" s="518"/>
      <c r="T78" s="560">
        <v>1.0</v>
      </c>
      <c r="U78" s="542">
        <v>83.0</v>
      </c>
      <c r="V78" s="546"/>
      <c r="W78" s="542">
        <v>106.0</v>
      </c>
      <c r="X78" s="543">
        <v>0.019664351851851853</v>
      </c>
      <c r="Y78" s="655">
        <f t="shared" si="39"/>
        <v>-23</v>
      </c>
      <c r="Z78" s="545">
        <f t="shared" si="40"/>
        <v>-0.8122424956</v>
      </c>
      <c r="AA78" s="542">
        <v>5.0</v>
      </c>
      <c r="AB78" s="542">
        <v>10.0</v>
      </c>
      <c r="AC78" s="542">
        <v>3.0</v>
      </c>
      <c r="AD78" s="542">
        <v>1.0</v>
      </c>
      <c r="AE78" s="542">
        <v>1.0</v>
      </c>
      <c r="AF78" s="547"/>
      <c r="AG78" s="548"/>
      <c r="AH78" s="527"/>
    </row>
    <row r="79">
      <c r="A79" s="561" t="s">
        <v>63</v>
      </c>
      <c r="B79" s="461"/>
      <c r="C79" s="562"/>
      <c r="D79" s="566"/>
      <c r="E79" s="566"/>
      <c r="F79" s="566"/>
      <c r="G79" s="564"/>
      <c r="H79" s="657"/>
      <c r="I79" s="565"/>
      <c r="J79" s="566"/>
      <c r="K79" s="566"/>
      <c r="L79" s="566"/>
      <c r="M79" s="566"/>
      <c r="N79" s="566"/>
      <c r="O79" s="567"/>
      <c r="P79" s="568"/>
      <c r="Q79" s="527"/>
      <c r="R79" s="561" t="s">
        <v>63</v>
      </c>
      <c r="S79" s="461"/>
      <c r="T79" s="562"/>
      <c r="U79" s="566"/>
      <c r="V79" s="566"/>
      <c r="W79" s="566"/>
      <c r="X79" s="564"/>
      <c r="Y79" s="657"/>
      <c r="Z79" s="565"/>
      <c r="AA79" s="566"/>
      <c r="AB79" s="566"/>
      <c r="AC79" s="566"/>
      <c r="AD79" s="566"/>
      <c r="AE79" s="566"/>
      <c r="AF79" s="567"/>
      <c r="AG79" s="568"/>
      <c r="AH79" s="527"/>
    </row>
    <row r="80">
      <c r="A80" s="585" t="s">
        <v>223</v>
      </c>
      <c r="B80" s="591"/>
      <c r="C80" s="611"/>
      <c r="D80" s="591"/>
      <c r="E80" s="591"/>
      <c r="F80" s="591"/>
      <c r="G80" s="612"/>
      <c r="H80" s="591"/>
      <c r="I80" s="572"/>
      <c r="J80" s="591"/>
      <c r="K80" s="591"/>
      <c r="L80" s="591"/>
      <c r="M80" s="591"/>
      <c r="N80" s="591"/>
      <c r="O80" s="613"/>
      <c r="P80" s="614"/>
      <c r="Q80" s="591"/>
      <c r="R80" s="717" t="s">
        <v>224</v>
      </c>
      <c r="S80" s="591"/>
      <c r="T80" s="616"/>
      <c r="U80" s="610"/>
      <c r="V80" s="610"/>
      <c r="W80" s="610"/>
      <c r="X80" s="617"/>
      <c r="Y80" s="610"/>
      <c r="Z80" s="572"/>
      <c r="AA80" s="610"/>
      <c r="AB80" s="610"/>
      <c r="AC80" s="610"/>
      <c r="AD80" s="610"/>
      <c r="AE80" s="610"/>
      <c r="AF80" s="618"/>
      <c r="AG80" s="619"/>
      <c r="AH80" s="591"/>
    </row>
    <row r="81">
      <c r="A81" s="606" t="s">
        <v>421</v>
      </c>
      <c r="B81" s="453"/>
      <c r="C81" s="519" t="s">
        <v>5</v>
      </c>
      <c r="D81" s="520" t="s">
        <v>6</v>
      </c>
      <c r="E81" s="520" t="s">
        <v>296</v>
      </c>
      <c r="F81" s="520" t="s">
        <v>8</v>
      </c>
      <c r="G81" s="521" t="s">
        <v>9</v>
      </c>
      <c r="H81" s="524" t="s">
        <v>10</v>
      </c>
      <c r="I81" s="523" t="s">
        <v>297</v>
      </c>
      <c r="J81" s="524" t="s">
        <v>12</v>
      </c>
      <c r="K81" s="520" t="s">
        <v>13</v>
      </c>
      <c r="L81" s="520" t="s">
        <v>14</v>
      </c>
      <c r="M81" s="520" t="s">
        <v>15</v>
      </c>
      <c r="N81" s="520" t="s">
        <v>16</v>
      </c>
      <c r="O81" s="525" t="s">
        <v>17</v>
      </c>
      <c r="P81" s="520" t="s">
        <v>18</v>
      </c>
      <c r="Q81" s="591"/>
      <c r="R81" s="591"/>
      <c r="S81" s="591"/>
      <c r="T81" s="591"/>
      <c r="U81" s="591"/>
      <c r="V81" s="591"/>
      <c r="W81" s="591"/>
      <c r="X81" s="591"/>
      <c r="Y81" s="591"/>
      <c r="Z81" s="591"/>
      <c r="AA81" s="591"/>
      <c r="AB81" s="591"/>
      <c r="AC81" s="591"/>
      <c r="AD81" s="591"/>
      <c r="AE81" s="591"/>
      <c r="AF81" s="591"/>
      <c r="AG81" s="591"/>
      <c r="AH81" s="527"/>
    </row>
    <row r="82">
      <c r="A82" s="593"/>
      <c r="B82" s="461"/>
      <c r="C82" s="529"/>
      <c r="D82" s="461"/>
      <c r="E82" s="461"/>
      <c r="F82" s="461"/>
      <c r="G82" s="461"/>
      <c r="H82" s="461"/>
      <c r="I82" s="461"/>
      <c r="J82" s="461"/>
      <c r="K82" s="461"/>
      <c r="L82" s="461"/>
      <c r="M82" s="461"/>
      <c r="N82" s="461"/>
      <c r="O82" s="461"/>
      <c r="P82" s="461"/>
      <c r="Q82" s="591"/>
      <c r="R82" s="591"/>
      <c r="S82" s="591"/>
      <c r="T82" s="591"/>
      <c r="U82" s="591"/>
      <c r="V82" s="591"/>
      <c r="W82" s="591"/>
      <c r="X82" s="591"/>
      <c r="Y82" s="591"/>
      <c r="Z82" s="591"/>
      <c r="AA82" s="591"/>
      <c r="AB82" s="591"/>
      <c r="AC82" s="591"/>
      <c r="AD82" s="591"/>
      <c r="AE82" s="591"/>
      <c r="AF82" s="591"/>
      <c r="AG82" s="591"/>
      <c r="AH82" s="527"/>
    </row>
    <row r="83">
      <c r="A83" s="530" t="s">
        <v>59</v>
      </c>
      <c r="B83" s="531"/>
      <c r="C83" s="532"/>
      <c r="D83" s="533">
        <v>254.0</v>
      </c>
      <c r="E83" s="533">
        <v>2.0</v>
      </c>
      <c r="F83" s="533">
        <v>218.0</v>
      </c>
      <c r="G83" s="534">
        <v>0.04159722222222222</v>
      </c>
      <c r="H83" s="654">
        <f t="shared" ref="H83:H86" si="41">D83-F83</f>
        <v>36</v>
      </c>
      <c r="I83" s="536">
        <f t="shared" ref="I83:I86" si="42">H83/(HOUR(G83)*60+(MINUTE(G83)+((SECOND(G83)/60))))</f>
        <v>0.6010016694</v>
      </c>
      <c r="J83" s="533">
        <v>4.0</v>
      </c>
      <c r="K83" s="533">
        <v>33.0</v>
      </c>
      <c r="L83" s="533">
        <v>8.0</v>
      </c>
      <c r="M83" s="533">
        <v>2.0</v>
      </c>
      <c r="N83" s="533">
        <v>5.0</v>
      </c>
      <c r="O83" s="537"/>
      <c r="P83" s="538"/>
      <c r="Q83" s="527"/>
      <c r="R83" s="591"/>
      <c r="S83" s="591"/>
      <c r="T83" s="591"/>
      <c r="U83" s="591"/>
      <c r="V83" s="591"/>
      <c r="W83" s="591"/>
      <c r="X83" s="591"/>
      <c r="Y83" s="591"/>
      <c r="Z83" s="591"/>
      <c r="AA83" s="591"/>
      <c r="AB83" s="591"/>
      <c r="AC83" s="591"/>
      <c r="AD83" s="591"/>
      <c r="AE83" s="591"/>
      <c r="AF83" s="591"/>
      <c r="AG83" s="591"/>
      <c r="AH83" s="527"/>
    </row>
    <row r="84">
      <c r="A84" s="539" t="s">
        <v>60</v>
      </c>
      <c r="B84" s="540"/>
      <c r="C84" s="560"/>
      <c r="D84" s="542">
        <v>218.0</v>
      </c>
      <c r="E84" s="542">
        <v>2.0</v>
      </c>
      <c r="F84" s="542">
        <v>171.0</v>
      </c>
      <c r="G84" s="543">
        <v>0.04159722222222222</v>
      </c>
      <c r="H84" s="655">
        <f t="shared" si="41"/>
        <v>47</v>
      </c>
      <c r="I84" s="545">
        <f t="shared" si="42"/>
        <v>0.7846410684</v>
      </c>
      <c r="J84" s="542">
        <v>4.0</v>
      </c>
      <c r="K84" s="542">
        <v>23.0</v>
      </c>
      <c r="L84" s="542">
        <v>3.0</v>
      </c>
      <c r="M84" s="542">
        <v>3.0</v>
      </c>
      <c r="N84" s="542">
        <v>7.0</v>
      </c>
      <c r="O84" s="547"/>
      <c r="P84" s="548"/>
      <c r="Q84" s="527"/>
      <c r="R84" s="591"/>
      <c r="S84" s="591"/>
      <c r="T84" s="591"/>
      <c r="U84" s="591"/>
      <c r="V84" s="591"/>
      <c r="W84" s="591"/>
      <c r="X84" s="591"/>
      <c r="Y84" s="591"/>
      <c r="Z84" s="591"/>
      <c r="AA84" s="591"/>
      <c r="AB84" s="591"/>
      <c r="AC84" s="591"/>
      <c r="AD84" s="591"/>
      <c r="AE84" s="591"/>
      <c r="AF84" s="591"/>
      <c r="AG84" s="591"/>
      <c r="AH84" s="527"/>
    </row>
    <row r="85">
      <c r="A85" s="550" t="s">
        <v>61</v>
      </c>
      <c r="B85" s="540"/>
      <c r="C85" s="557">
        <v>5.0</v>
      </c>
      <c r="D85" s="552">
        <v>110.0</v>
      </c>
      <c r="E85" s="558"/>
      <c r="F85" s="552">
        <v>134.0</v>
      </c>
      <c r="G85" s="553">
        <v>0.04159722222222222</v>
      </c>
      <c r="H85" s="656">
        <f t="shared" si="41"/>
        <v>-24</v>
      </c>
      <c r="I85" s="554">
        <f t="shared" si="42"/>
        <v>-0.4006677796</v>
      </c>
      <c r="J85" s="552">
        <v>3.0</v>
      </c>
      <c r="K85" s="552">
        <v>18.0</v>
      </c>
      <c r="L85" s="552">
        <v>2.0</v>
      </c>
      <c r="M85" s="552"/>
      <c r="N85" s="552"/>
      <c r="O85" s="555"/>
      <c r="P85" s="556"/>
      <c r="Q85" s="527"/>
      <c r="R85" s="591"/>
      <c r="S85" s="591"/>
      <c r="T85" s="591"/>
      <c r="U85" s="591"/>
      <c r="V85" s="591"/>
      <c r="W85" s="591"/>
      <c r="X85" s="591"/>
      <c r="Y85" s="591"/>
      <c r="Z85" s="591"/>
      <c r="AA85" s="591"/>
      <c r="AB85" s="591"/>
      <c r="AC85" s="591"/>
      <c r="AD85" s="591"/>
      <c r="AE85" s="591"/>
      <c r="AF85" s="591"/>
      <c r="AG85" s="591"/>
      <c r="AH85" s="527"/>
    </row>
    <row r="86">
      <c r="A86" s="559" t="s">
        <v>62</v>
      </c>
      <c r="B86" s="518"/>
      <c r="C86" s="549"/>
      <c r="D86" s="542">
        <v>212.0</v>
      </c>
      <c r="E86" s="542"/>
      <c r="F86" s="542">
        <v>193.0</v>
      </c>
      <c r="G86" s="543">
        <v>0.04159722222222222</v>
      </c>
      <c r="H86" s="655">
        <f t="shared" si="41"/>
        <v>19</v>
      </c>
      <c r="I86" s="545">
        <f t="shared" si="42"/>
        <v>0.3171953255</v>
      </c>
      <c r="J86" s="542">
        <v>8.0</v>
      </c>
      <c r="K86" s="542">
        <v>31.0</v>
      </c>
      <c r="L86" s="542">
        <v>10.0</v>
      </c>
      <c r="M86" s="542">
        <v>3.0</v>
      </c>
      <c r="N86" s="542">
        <v>6.0</v>
      </c>
      <c r="O86" s="547"/>
      <c r="P86" s="548"/>
      <c r="Q86" s="527"/>
      <c r="R86" s="591"/>
      <c r="S86" s="591"/>
      <c r="T86" s="591"/>
      <c r="U86" s="591"/>
      <c r="V86" s="591"/>
      <c r="W86" s="591"/>
      <c r="X86" s="591"/>
      <c r="Y86" s="591"/>
      <c r="Z86" s="591"/>
      <c r="AA86" s="591"/>
      <c r="AB86" s="591"/>
      <c r="AC86" s="591"/>
      <c r="AD86" s="591"/>
      <c r="AE86" s="591"/>
      <c r="AF86" s="591"/>
      <c r="AG86" s="591"/>
      <c r="AH86" s="527"/>
    </row>
    <row r="87">
      <c r="A87" s="561" t="s">
        <v>63</v>
      </c>
      <c r="B87" s="461"/>
      <c r="C87" s="562"/>
      <c r="D87" s="566"/>
      <c r="E87" s="566"/>
      <c r="F87" s="566"/>
      <c r="G87" s="564"/>
      <c r="H87" s="657"/>
      <c r="I87" s="565"/>
      <c r="J87" s="566"/>
      <c r="K87" s="566"/>
      <c r="L87" s="566"/>
      <c r="M87" s="566"/>
      <c r="N87" s="566"/>
      <c r="O87" s="567"/>
      <c r="P87" s="568"/>
      <c r="Q87" s="527"/>
      <c r="R87" s="591"/>
      <c r="S87" s="591"/>
      <c r="T87" s="591"/>
      <c r="U87" s="591"/>
      <c r="V87" s="591"/>
      <c r="W87" s="591"/>
      <c r="X87" s="591"/>
      <c r="Y87" s="591"/>
      <c r="Z87" s="591"/>
      <c r="AA87" s="591"/>
      <c r="AB87" s="591"/>
      <c r="AC87" s="591"/>
      <c r="AD87" s="591"/>
      <c r="AE87" s="591"/>
      <c r="AF87" s="591"/>
      <c r="AG87" s="591"/>
      <c r="AH87" s="527"/>
    </row>
    <row r="88">
      <c r="A88" s="585" t="s">
        <v>225</v>
      </c>
      <c r="B88" s="610"/>
      <c r="C88" s="611"/>
      <c r="D88" s="591"/>
      <c r="E88" s="591"/>
      <c r="F88" s="591"/>
      <c r="G88" s="612"/>
      <c r="H88" s="591"/>
      <c r="I88" s="572"/>
      <c r="J88" s="591"/>
      <c r="K88" s="591"/>
      <c r="L88" s="591"/>
      <c r="M88" s="591"/>
      <c r="N88" s="591"/>
      <c r="O88" s="613"/>
      <c r="P88" s="614"/>
      <c r="Q88" s="591"/>
      <c r="R88" s="718"/>
      <c r="S88" s="610"/>
      <c r="T88" s="611"/>
      <c r="U88" s="591"/>
      <c r="V88" s="591"/>
      <c r="W88" s="591"/>
      <c r="X88" s="612"/>
      <c r="Y88" s="591"/>
      <c r="Z88" s="572"/>
      <c r="AA88" s="591"/>
      <c r="AB88" s="591"/>
      <c r="AC88" s="591"/>
      <c r="AD88" s="591"/>
      <c r="AE88" s="591"/>
      <c r="AF88" s="613"/>
      <c r="AG88" s="614"/>
      <c r="AH88" s="591"/>
    </row>
    <row r="89">
      <c r="A89" s="719" t="s">
        <v>422</v>
      </c>
      <c r="B89" s="453"/>
      <c r="C89" s="519" t="s">
        <v>5</v>
      </c>
      <c r="D89" s="520" t="s">
        <v>6</v>
      </c>
      <c r="E89" s="520" t="s">
        <v>296</v>
      </c>
      <c r="F89" s="520" t="s">
        <v>8</v>
      </c>
      <c r="G89" s="521" t="s">
        <v>9</v>
      </c>
      <c r="H89" s="524" t="s">
        <v>10</v>
      </c>
      <c r="I89" s="523" t="s">
        <v>297</v>
      </c>
      <c r="J89" s="524" t="s">
        <v>12</v>
      </c>
      <c r="K89" s="520" t="s">
        <v>13</v>
      </c>
      <c r="L89" s="520" t="s">
        <v>14</v>
      </c>
      <c r="M89" s="520" t="s">
        <v>15</v>
      </c>
      <c r="N89" s="520" t="s">
        <v>16</v>
      </c>
      <c r="O89" s="525" t="s">
        <v>17</v>
      </c>
      <c r="P89" s="520" t="s">
        <v>18</v>
      </c>
      <c r="Q89" s="526"/>
      <c r="R89" s="719" t="s">
        <v>423</v>
      </c>
      <c r="S89" s="453"/>
      <c r="T89" s="519" t="s">
        <v>5</v>
      </c>
      <c r="U89" s="520" t="s">
        <v>6</v>
      </c>
      <c r="V89" s="520" t="s">
        <v>296</v>
      </c>
      <c r="W89" s="520" t="s">
        <v>8</v>
      </c>
      <c r="X89" s="521" t="s">
        <v>9</v>
      </c>
      <c r="Y89" s="524" t="s">
        <v>10</v>
      </c>
      <c r="Z89" s="523" t="s">
        <v>297</v>
      </c>
      <c r="AA89" s="524" t="s">
        <v>12</v>
      </c>
      <c r="AB89" s="520" t="s">
        <v>13</v>
      </c>
      <c r="AC89" s="520" t="s">
        <v>14</v>
      </c>
      <c r="AD89" s="520" t="s">
        <v>15</v>
      </c>
      <c r="AE89" s="520" t="s">
        <v>16</v>
      </c>
      <c r="AF89" s="525" t="s">
        <v>17</v>
      </c>
      <c r="AG89" s="520" t="s">
        <v>18</v>
      </c>
      <c r="AH89" s="527"/>
    </row>
    <row r="90">
      <c r="A90" s="528"/>
      <c r="B90" s="518"/>
      <c r="C90" s="529"/>
      <c r="D90" s="461"/>
      <c r="E90" s="461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526"/>
      <c r="R90" s="528"/>
      <c r="S90" s="518"/>
      <c r="T90" s="529"/>
      <c r="U90" s="461"/>
      <c r="V90" s="461"/>
      <c r="W90" s="461"/>
      <c r="X90" s="461"/>
      <c r="Y90" s="461"/>
      <c r="Z90" s="461"/>
      <c r="AA90" s="461"/>
      <c r="AB90" s="461"/>
      <c r="AC90" s="461"/>
      <c r="AD90" s="461"/>
      <c r="AE90" s="461"/>
      <c r="AF90" s="461"/>
      <c r="AG90" s="461"/>
      <c r="AH90" s="527"/>
    </row>
    <row r="91">
      <c r="A91" s="530" t="s">
        <v>59</v>
      </c>
      <c r="B91" s="531"/>
      <c r="C91" s="532">
        <v>1.0</v>
      </c>
      <c r="D91" s="533">
        <v>101.0</v>
      </c>
      <c r="E91" s="581"/>
      <c r="F91" s="533">
        <v>86.0</v>
      </c>
      <c r="G91" s="534">
        <v>0.02815972222222222</v>
      </c>
      <c r="H91" s="654">
        <f t="shared" ref="H91:H94" si="43">D91-F91</f>
        <v>15</v>
      </c>
      <c r="I91" s="536">
        <f t="shared" ref="I91:I94" si="44">H91/(HOUR(G91)*60+(MINUTE(G91)+((SECOND(G91)/60))))</f>
        <v>0.3699136868</v>
      </c>
      <c r="J91" s="533">
        <v>2.0</v>
      </c>
      <c r="K91" s="533">
        <v>15.0</v>
      </c>
      <c r="L91" s="533">
        <v>5.0</v>
      </c>
      <c r="M91" s="533">
        <v>1.0</v>
      </c>
      <c r="N91" s="533">
        <v>3.0</v>
      </c>
      <c r="O91" s="537"/>
      <c r="P91" s="538"/>
      <c r="Q91" s="527"/>
      <c r="R91" s="530" t="s">
        <v>59</v>
      </c>
      <c r="S91" s="531"/>
      <c r="T91" s="532"/>
      <c r="U91" s="533">
        <v>121.0</v>
      </c>
      <c r="V91" s="581"/>
      <c r="W91" s="533">
        <v>101.0</v>
      </c>
      <c r="X91" s="534">
        <v>0.020868055555555556</v>
      </c>
      <c r="Y91" s="654">
        <f t="shared" ref="Y91:Y94" si="45">U91-W91</f>
        <v>20</v>
      </c>
      <c r="Z91" s="536">
        <f t="shared" ref="Z91:Z94" si="46">Y91/(HOUR(X91)*60+(MINUTE(X91)+((SECOND(X91)/60))))</f>
        <v>0.6655574043</v>
      </c>
      <c r="AA91" s="533">
        <v>5.0</v>
      </c>
      <c r="AB91" s="533">
        <v>24.0</v>
      </c>
      <c r="AC91" s="533">
        <v>5.0</v>
      </c>
      <c r="AD91" s="533">
        <v>2.0</v>
      </c>
      <c r="AE91" s="533">
        <v>6.0</v>
      </c>
      <c r="AF91" s="537"/>
      <c r="AG91" s="538"/>
      <c r="AH91" s="527"/>
    </row>
    <row r="92">
      <c r="A92" s="539" t="s">
        <v>60</v>
      </c>
      <c r="B92" s="540"/>
      <c r="C92" s="560"/>
      <c r="D92" s="542">
        <v>115.0</v>
      </c>
      <c r="E92" s="542"/>
      <c r="F92" s="542">
        <v>84.0</v>
      </c>
      <c r="G92" s="543"/>
      <c r="H92" s="655">
        <f t="shared" si="43"/>
        <v>31</v>
      </c>
      <c r="I92" s="545" t="str">
        <f t="shared" si="44"/>
        <v>#DIV/0!</v>
      </c>
      <c r="J92" s="542">
        <v>3.0</v>
      </c>
      <c r="K92" s="542">
        <v>21.0</v>
      </c>
      <c r="L92" s="542">
        <v>3.0</v>
      </c>
      <c r="M92" s="542">
        <v>1.0</v>
      </c>
      <c r="N92" s="542">
        <v>3.0</v>
      </c>
      <c r="O92" s="547"/>
      <c r="P92" s="548"/>
      <c r="Q92" s="527"/>
      <c r="R92" s="539" t="s">
        <v>60</v>
      </c>
      <c r="S92" s="540"/>
      <c r="T92" s="560"/>
      <c r="U92" s="542">
        <v>150.0</v>
      </c>
      <c r="V92" s="546"/>
      <c r="W92" s="542">
        <v>90.0</v>
      </c>
      <c r="X92" s="543">
        <v>0.020868055555555556</v>
      </c>
      <c r="Y92" s="655">
        <f t="shared" si="45"/>
        <v>60</v>
      </c>
      <c r="Z92" s="545">
        <f t="shared" si="46"/>
        <v>1.996672213</v>
      </c>
      <c r="AA92" s="542">
        <v>5.0</v>
      </c>
      <c r="AB92" s="542">
        <v>29.0</v>
      </c>
      <c r="AC92" s="542">
        <v>6.0</v>
      </c>
      <c r="AD92" s="542">
        <v>3.0</v>
      </c>
      <c r="AE92" s="542">
        <v>6.0</v>
      </c>
      <c r="AF92" s="547"/>
      <c r="AG92" s="548"/>
      <c r="AH92" s="527"/>
    </row>
    <row r="93">
      <c r="A93" s="550" t="s">
        <v>61</v>
      </c>
      <c r="B93" s="540"/>
      <c r="C93" s="557">
        <v>3.0</v>
      </c>
      <c r="D93" s="552">
        <v>33.0</v>
      </c>
      <c r="E93" s="558"/>
      <c r="F93" s="552">
        <v>45.0</v>
      </c>
      <c r="G93" s="553"/>
      <c r="H93" s="656">
        <f t="shared" si="43"/>
        <v>-12</v>
      </c>
      <c r="I93" s="554" t="str">
        <f t="shared" si="44"/>
        <v>#DIV/0!</v>
      </c>
      <c r="J93" s="552">
        <v>1.0</v>
      </c>
      <c r="K93" s="552">
        <v>3.0</v>
      </c>
      <c r="L93" s="552"/>
      <c r="M93" s="552"/>
      <c r="N93" s="552"/>
      <c r="O93" s="555"/>
      <c r="P93" s="556"/>
      <c r="Q93" s="527"/>
      <c r="R93" s="550" t="s">
        <v>61</v>
      </c>
      <c r="S93" s="540"/>
      <c r="T93" s="557">
        <v>5.0</v>
      </c>
      <c r="U93" s="552">
        <v>63.0</v>
      </c>
      <c r="V93" s="552">
        <v>1.0</v>
      </c>
      <c r="W93" s="552">
        <v>77.0</v>
      </c>
      <c r="X93" s="553">
        <v>0.020868055555555556</v>
      </c>
      <c r="Y93" s="656">
        <f t="shared" si="45"/>
        <v>-14</v>
      </c>
      <c r="Z93" s="554">
        <f t="shared" si="46"/>
        <v>-0.465890183</v>
      </c>
      <c r="AA93" s="552">
        <v>1.0</v>
      </c>
      <c r="AB93" s="552">
        <v>7.0</v>
      </c>
      <c r="AC93" s="552"/>
      <c r="AD93" s="558"/>
      <c r="AE93" s="552">
        <v>1.0</v>
      </c>
      <c r="AF93" s="555"/>
      <c r="AG93" s="556"/>
      <c r="AH93" s="527"/>
    </row>
    <row r="94">
      <c r="A94" s="559" t="s">
        <v>62</v>
      </c>
      <c r="B94" s="518"/>
      <c r="C94" s="560">
        <v>1.0</v>
      </c>
      <c r="D94" s="542">
        <v>85.0</v>
      </c>
      <c r="E94" s="542">
        <v>1.0</v>
      </c>
      <c r="F94" s="542">
        <v>92.0</v>
      </c>
      <c r="G94" s="543"/>
      <c r="H94" s="655">
        <f t="shared" si="43"/>
        <v>-7</v>
      </c>
      <c r="I94" s="545" t="str">
        <f t="shared" si="44"/>
        <v>#DIV/0!</v>
      </c>
      <c r="J94" s="542">
        <v>2.0</v>
      </c>
      <c r="K94" s="542">
        <v>10.0</v>
      </c>
      <c r="L94" s="542">
        <v>1.0</v>
      </c>
      <c r="M94" s="546"/>
      <c r="N94" s="542">
        <v>2.0</v>
      </c>
      <c r="O94" s="547"/>
      <c r="P94" s="548"/>
      <c r="Q94" s="527"/>
      <c r="R94" s="559" t="s">
        <v>62</v>
      </c>
      <c r="S94" s="518"/>
      <c r="T94" s="560"/>
      <c r="U94" s="542">
        <v>90.0</v>
      </c>
      <c r="V94" s="542">
        <v>1.0</v>
      </c>
      <c r="W94" s="542">
        <v>108.0</v>
      </c>
      <c r="X94" s="543">
        <v>0.020868055555555556</v>
      </c>
      <c r="Y94" s="655">
        <f t="shared" si="45"/>
        <v>-18</v>
      </c>
      <c r="Z94" s="545">
        <f t="shared" si="46"/>
        <v>-0.5990016639</v>
      </c>
      <c r="AA94" s="542">
        <v>2.0</v>
      </c>
      <c r="AB94" s="542">
        <v>17.0</v>
      </c>
      <c r="AC94" s="542">
        <v>3.0</v>
      </c>
      <c r="AD94" s="546"/>
      <c r="AE94" s="542">
        <v>2.0</v>
      </c>
      <c r="AF94" s="547"/>
      <c r="AG94" s="548"/>
      <c r="AH94" s="527"/>
    </row>
    <row r="95">
      <c r="A95" s="561" t="s">
        <v>63</v>
      </c>
      <c r="B95" s="461"/>
      <c r="C95" s="562"/>
      <c r="D95" s="566"/>
      <c r="E95" s="566"/>
      <c r="F95" s="566"/>
      <c r="G95" s="564"/>
      <c r="H95" s="657"/>
      <c r="I95" s="565"/>
      <c r="J95" s="566"/>
      <c r="K95" s="566"/>
      <c r="L95" s="566"/>
      <c r="M95" s="566"/>
      <c r="N95" s="566"/>
      <c r="O95" s="567"/>
      <c r="P95" s="568"/>
      <c r="Q95" s="527"/>
      <c r="R95" s="561" t="s">
        <v>63</v>
      </c>
      <c r="S95" s="461"/>
      <c r="T95" s="562"/>
      <c r="U95" s="566"/>
      <c r="V95" s="566"/>
      <c r="W95" s="566"/>
      <c r="X95" s="564"/>
      <c r="Y95" s="657"/>
      <c r="Z95" s="565"/>
      <c r="AA95" s="566"/>
      <c r="AB95" s="566"/>
      <c r="AC95" s="566"/>
      <c r="AD95" s="566"/>
      <c r="AE95" s="566"/>
      <c r="AF95" s="567"/>
      <c r="AG95" s="568"/>
      <c r="AH95" s="527"/>
    </row>
    <row r="96">
      <c r="A96" s="585" t="s">
        <v>226</v>
      </c>
      <c r="B96" s="591"/>
      <c r="C96" s="611"/>
      <c r="D96" s="591"/>
      <c r="E96" s="591"/>
      <c r="F96" s="591"/>
      <c r="G96" s="612"/>
      <c r="H96" s="591"/>
      <c r="I96" s="572"/>
      <c r="J96" s="591"/>
      <c r="K96" s="591"/>
      <c r="L96" s="591"/>
      <c r="M96" s="591"/>
      <c r="N96" s="591"/>
      <c r="O96" s="613"/>
      <c r="P96" s="614"/>
      <c r="Q96" s="591"/>
      <c r="R96" s="717" t="s">
        <v>227</v>
      </c>
      <c r="S96" s="591"/>
      <c r="T96" s="616"/>
      <c r="U96" s="610"/>
      <c r="V96" s="610"/>
      <c r="W96" s="610"/>
      <c r="X96" s="617"/>
      <c r="Y96" s="610"/>
      <c r="Z96" s="572"/>
      <c r="AA96" s="610"/>
      <c r="AB96" s="610"/>
      <c r="AC96" s="610"/>
      <c r="AD96" s="610"/>
      <c r="AE96" s="610"/>
      <c r="AF96" s="618"/>
      <c r="AG96" s="619"/>
      <c r="AH96" s="591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</sheetData>
  <mergeCells count="46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  <mergeCell ref="K81:K82"/>
    <mergeCell ref="L81:L82"/>
    <mergeCell ref="M81:M82"/>
    <mergeCell ref="N81:N82"/>
    <mergeCell ref="O81:O82"/>
    <mergeCell ref="P81:P82"/>
    <mergeCell ref="D81:D82"/>
    <mergeCell ref="E81:E82"/>
    <mergeCell ref="F81:F82"/>
    <mergeCell ref="G81:G82"/>
    <mergeCell ref="H81:H82"/>
    <mergeCell ref="I81:I82"/>
    <mergeCell ref="J81:J82"/>
    <mergeCell ref="A67:B67"/>
    <mergeCell ref="A68:B68"/>
    <mergeCell ref="A69:B69"/>
    <mergeCell ref="A70:B70"/>
    <mergeCell ref="A71:B71"/>
    <mergeCell ref="A73:B74"/>
    <mergeCell ref="C73:C74"/>
    <mergeCell ref="A75:B75"/>
    <mergeCell ref="A76:B76"/>
    <mergeCell ref="A77:B77"/>
    <mergeCell ref="A78:B78"/>
    <mergeCell ref="A79:B79"/>
    <mergeCell ref="A81:B82"/>
    <mergeCell ref="C81:C82"/>
    <mergeCell ref="D89:D90"/>
    <mergeCell ref="E89:E90"/>
    <mergeCell ref="F89:F90"/>
    <mergeCell ref="G89:G90"/>
    <mergeCell ref="H89:H90"/>
    <mergeCell ref="I89:I90"/>
    <mergeCell ref="J89:J90"/>
    <mergeCell ref="AA89:AA90"/>
    <mergeCell ref="AB89:AB90"/>
    <mergeCell ref="AC89:AC90"/>
    <mergeCell ref="AD89:AD90"/>
    <mergeCell ref="AE89:AE90"/>
    <mergeCell ref="AF89:AF90"/>
    <mergeCell ref="AG89:AG90"/>
    <mergeCell ref="A91:B91"/>
    <mergeCell ref="A92:B92"/>
    <mergeCell ref="A93:B93"/>
    <mergeCell ref="A94:B94"/>
    <mergeCell ref="A95:B95"/>
    <mergeCell ref="A83:B83"/>
    <mergeCell ref="A84:B84"/>
    <mergeCell ref="A85:B85"/>
    <mergeCell ref="A86:B86"/>
    <mergeCell ref="A87:B87"/>
    <mergeCell ref="A89:B90"/>
    <mergeCell ref="C89:C90"/>
    <mergeCell ref="R91:S91"/>
    <mergeCell ref="R92:S92"/>
    <mergeCell ref="R93:S93"/>
    <mergeCell ref="R94:S94"/>
    <mergeCell ref="R95:S95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T89:T90"/>
    <mergeCell ref="U89:U90"/>
    <mergeCell ref="V89:V90"/>
    <mergeCell ref="W89:W90"/>
    <mergeCell ref="X89:X90"/>
    <mergeCell ref="Y89:Y90"/>
    <mergeCell ref="Z89:Z90"/>
    <mergeCell ref="K89:K90"/>
    <mergeCell ref="L89:L90"/>
    <mergeCell ref="M89:M90"/>
    <mergeCell ref="N89:N90"/>
    <mergeCell ref="O89:O90"/>
    <mergeCell ref="P89:P90"/>
    <mergeCell ref="R89:S90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  <hyperlink r:id="rId19" ref="A80"/>
    <hyperlink r:id="rId20" ref="R80"/>
    <hyperlink r:id="rId21" ref="A88"/>
    <hyperlink r:id="rId22" ref="A96"/>
    <hyperlink r:id="rId23" ref="R96"/>
  </hyperlinks>
  <drawing r:id="rId2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9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143" t="s">
        <v>424</v>
      </c>
      <c r="B1" s="518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4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143" t="s">
        <v>425</v>
      </c>
      <c r="S1" s="518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4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28"/>
      <c r="B2" s="518"/>
      <c r="C2" s="529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526"/>
      <c r="R2" s="528"/>
      <c r="S2" s="518"/>
      <c r="T2" s="529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79</v>
      </c>
      <c r="B3" s="531"/>
      <c r="C3" s="532">
        <v>1.0</v>
      </c>
      <c r="D3" s="533">
        <v>97.0</v>
      </c>
      <c r="E3" s="533">
        <v>1.0</v>
      </c>
      <c r="F3" s="533">
        <v>84.0</v>
      </c>
      <c r="G3" s="534">
        <v>0.01738425925925926</v>
      </c>
      <c r="H3" s="654">
        <f t="shared" ref="H3:H6" si="1">D3-F3</f>
        <v>13</v>
      </c>
      <c r="I3" s="536">
        <f t="shared" ref="I3:I6" si="2">H3/(HOUR(G3)*60+(MINUTE(G3)+((SECOND(G3)/60))))</f>
        <v>0.5193075899</v>
      </c>
      <c r="J3" s="533">
        <v>1.0</v>
      </c>
      <c r="K3" s="533">
        <v>13.0</v>
      </c>
      <c r="L3" s="533"/>
      <c r="M3" s="533"/>
      <c r="N3" s="533">
        <v>1.0</v>
      </c>
      <c r="O3" s="537"/>
      <c r="P3" s="538"/>
      <c r="Q3" s="527"/>
      <c r="R3" s="530" t="s">
        <v>79</v>
      </c>
      <c r="S3" s="531"/>
      <c r="T3" s="532"/>
      <c r="U3" s="533">
        <v>80.0</v>
      </c>
      <c r="V3" s="533"/>
      <c r="W3" s="533">
        <v>75.0</v>
      </c>
      <c r="X3" s="534">
        <v>0.017326388888888888</v>
      </c>
      <c r="Y3" s="654">
        <f t="shared" ref="Y3:Y6" si="3">U3-W3</f>
        <v>5</v>
      </c>
      <c r="Z3" s="536">
        <f t="shared" ref="Z3:Z6" si="4">Y3/(HOUR(X3)*60+(MINUTE(X3)+((SECOND(X3)/60))))</f>
        <v>0.2004008016</v>
      </c>
      <c r="AA3" s="533">
        <v>4.0</v>
      </c>
      <c r="AB3" s="533">
        <v>6.0</v>
      </c>
      <c r="AC3" s="533">
        <v>1.0</v>
      </c>
      <c r="AD3" s="533">
        <v>1.0</v>
      </c>
      <c r="AE3" s="533">
        <v>1.0</v>
      </c>
      <c r="AF3" s="537"/>
      <c r="AG3" s="538"/>
      <c r="AH3" s="527"/>
    </row>
    <row r="4">
      <c r="A4" s="539" t="s">
        <v>129</v>
      </c>
      <c r="B4" s="540"/>
      <c r="C4" s="560">
        <v>1.0</v>
      </c>
      <c r="D4" s="542">
        <v>114.0</v>
      </c>
      <c r="E4" s="542">
        <v>1.0</v>
      </c>
      <c r="F4" s="542">
        <v>76.0</v>
      </c>
      <c r="G4" s="543">
        <v>0.01738425925925926</v>
      </c>
      <c r="H4" s="655">
        <f t="shared" si="1"/>
        <v>38</v>
      </c>
      <c r="I4" s="545">
        <f t="shared" si="2"/>
        <v>1.517976032</v>
      </c>
      <c r="J4" s="542">
        <v>10.0</v>
      </c>
      <c r="K4" s="542">
        <v>20.0</v>
      </c>
      <c r="L4" s="542">
        <v>4.0</v>
      </c>
      <c r="M4" s="542">
        <v>2.0</v>
      </c>
      <c r="N4" s="542">
        <v>5.0</v>
      </c>
      <c r="O4" s="547"/>
      <c r="P4" s="548"/>
      <c r="Q4" s="527"/>
      <c r="R4" s="539" t="s">
        <v>129</v>
      </c>
      <c r="S4" s="540"/>
      <c r="T4" s="549"/>
      <c r="U4" s="542">
        <v>93.0</v>
      </c>
      <c r="V4" s="546"/>
      <c r="W4" s="542">
        <v>81.0</v>
      </c>
      <c r="X4" s="543">
        <v>0.017326388888888888</v>
      </c>
      <c r="Y4" s="655">
        <f t="shared" si="3"/>
        <v>12</v>
      </c>
      <c r="Z4" s="545">
        <f t="shared" si="4"/>
        <v>0.4809619238</v>
      </c>
      <c r="AA4" s="542">
        <v>1.0</v>
      </c>
      <c r="AB4" s="542">
        <v>14.0</v>
      </c>
      <c r="AC4" s="542">
        <v>3.0</v>
      </c>
      <c r="AD4" s="542"/>
      <c r="AE4" s="542">
        <v>1.0</v>
      </c>
      <c r="AF4" s="547"/>
      <c r="AG4" s="548"/>
      <c r="AH4" s="527"/>
    </row>
    <row r="5">
      <c r="A5" s="550" t="s">
        <v>237</v>
      </c>
      <c r="B5" s="540"/>
      <c r="C5" s="551"/>
      <c r="D5" s="552">
        <v>89.0</v>
      </c>
      <c r="E5" s="552"/>
      <c r="F5" s="552">
        <v>95.0</v>
      </c>
      <c r="G5" s="553">
        <v>0.01738425925925926</v>
      </c>
      <c r="H5" s="656">
        <f t="shared" si="1"/>
        <v>-6</v>
      </c>
      <c r="I5" s="554">
        <f t="shared" si="2"/>
        <v>-0.2396804261</v>
      </c>
      <c r="J5" s="552">
        <v>4.0</v>
      </c>
      <c r="K5" s="552">
        <v>18.0</v>
      </c>
      <c r="L5" s="552">
        <v>2.0</v>
      </c>
      <c r="M5" s="558"/>
      <c r="N5" s="552">
        <v>2.0</v>
      </c>
      <c r="O5" s="555"/>
      <c r="P5" s="556"/>
      <c r="Q5" s="527"/>
      <c r="R5" s="550" t="s">
        <v>237</v>
      </c>
      <c r="S5" s="540"/>
      <c r="T5" s="557">
        <v>1.0</v>
      </c>
      <c r="U5" s="552">
        <v>92.0</v>
      </c>
      <c r="V5" s="558"/>
      <c r="W5" s="552">
        <v>95.0</v>
      </c>
      <c r="X5" s="553">
        <v>0.017326388888888888</v>
      </c>
      <c r="Y5" s="656">
        <f t="shared" si="3"/>
        <v>-3</v>
      </c>
      <c r="Z5" s="554">
        <f t="shared" si="4"/>
        <v>-0.120240481</v>
      </c>
      <c r="AA5" s="552">
        <v>3.0</v>
      </c>
      <c r="AB5" s="552">
        <v>14.0</v>
      </c>
      <c r="AC5" s="552">
        <v>3.0</v>
      </c>
      <c r="AD5" s="552">
        <v>1.0</v>
      </c>
      <c r="AE5" s="552">
        <v>3.0</v>
      </c>
      <c r="AF5" s="583">
        <v>1.0</v>
      </c>
      <c r="AG5" s="556"/>
      <c r="AH5" s="527"/>
    </row>
    <row r="6">
      <c r="A6" s="559" t="s">
        <v>82</v>
      </c>
      <c r="B6" s="518"/>
      <c r="C6" s="560">
        <v>2.0</v>
      </c>
      <c r="D6" s="542">
        <v>51.0</v>
      </c>
      <c r="E6" s="546"/>
      <c r="F6" s="542">
        <v>72.0</v>
      </c>
      <c r="G6" s="543">
        <v>0.01738425925925926</v>
      </c>
      <c r="H6" s="655">
        <f t="shared" si="1"/>
        <v>-21</v>
      </c>
      <c r="I6" s="545">
        <f t="shared" si="2"/>
        <v>-0.8388814913</v>
      </c>
      <c r="J6" s="542">
        <v>1.0</v>
      </c>
      <c r="K6" s="542">
        <v>5.0</v>
      </c>
      <c r="L6" s="542">
        <v>1.0</v>
      </c>
      <c r="M6" s="542">
        <v>1.0</v>
      </c>
      <c r="N6" s="542">
        <v>1.0</v>
      </c>
      <c r="O6" s="547"/>
      <c r="P6" s="548"/>
      <c r="Q6" s="527"/>
      <c r="R6" s="559" t="s">
        <v>82</v>
      </c>
      <c r="S6" s="518"/>
      <c r="T6" s="560">
        <v>2.0</v>
      </c>
      <c r="U6" s="542">
        <v>39.0</v>
      </c>
      <c r="V6" s="542">
        <v>1.0</v>
      </c>
      <c r="W6" s="542">
        <v>47.0</v>
      </c>
      <c r="X6" s="543">
        <v>0.017326388888888888</v>
      </c>
      <c r="Y6" s="655">
        <f t="shared" si="3"/>
        <v>-8</v>
      </c>
      <c r="Z6" s="545">
        <f t="shared" si="4"/>
        <v>-0.3206412826</v>
      </c>
      <c r="AA6" s="542">
        <v>3.0</v>
      </c>
      <c r="AB6" s="542">
        <v>3.0</v>
      </c>
      <c r="AC6" s="542"/>
      <c r="AD6" s="546"/>
      <c r="AE6" s="542">
        <v>1.0</v>
      </c>
      <c r="AF6" s="547"/>
      <c r="AG6" s="548"/>
      <c r="AH6" s="527"/>
    </row>
    <row r="7">
      <c r="A7" s="561" t="s">
        <v>241</v>
      </c>
      <c r="B7" s="461"/>
      <c r="C7" s="562"/>
      <c r="D7" s="563"/>
      <c r="E7" s="563"/>
      <c r="F7" s="563"/>
      <c r="G7" s="564"/>
      <c r="H7" s="657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241</v>
      </c>
      <c r="S7" s="461"/>
      <c r="T7" s="562"/>
      <c r="U7" s="566"/>
      <c r="V7" s="566"/>
      <c r="W7" s="566"/>
      <c r="X7" s="564"/>
      <c r="Y7" s="657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426</v>
      </c>
      <c r="B8" s="570"/>
      <c r="C8" s="571"/>
      <c r="D8" s="572"/>
      <c r="E8" s="572"/>
      <c r="F8" s="572"/>
      <c r="G8" s="573"/>
      <c r="H8" s="572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128</v>
      </c>
      <c r="S8" s="570"/>
      <c r="T8" s="571"/>
      <c r="U8" s="572"/>
      <c r="V8" s="572"/>
      <c r="W8" s="572"/>
      <c r="X8" s="573"/>
      <c r="Y8" s="572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605" t="s">
        <v>427</v>
      </c>
      <c r="B9" s="453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24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605" t="s">
        <v>428</v>
      </c>
      <c r="S9" s="453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24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93"/>
      <c r="B10" s="461"/>
      <c r="C10" s="529"/>
      <c r="D10" s="461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526"/>
      <c r="R10" s="593"/>
      <c r="S10" s="461"/>
      <c r="T10" s="529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79</v>
      </c>
      <c r="B11" s="531"/>
      <c r="C11" s="532">
        <v>2.0</v>
      </c>
      <c r="D11" s="533">
        <v>72.0</v>
      </c>
      <c r="E11" s="533">
        <v>2.0</v>
      </c>
      <c r="F11" s="533">
        <v>71.0</v>
      </c>
      <c r="G11" s="534">
        <v>0.015625</v>
      </c>
      <c r="H11" s="654">
        <f t="shared" ref="H11:H14" si="5">D11-F11</f>
        <v>1</v>
      </c>
      <c r="I11" s="536">
        <f t="shared" ref="I11:I14" si="6">H11/(HOUR(G11)*60+(MINUTE(G11)+((SECOND(G11)/60))))</f>
        <v>0.04444444444</v>
      </c>
      <c r="J11" s="533">
        <v>6.0</v>
      </c>
      <c r="K11" s="533">
        <v>9.0</v>
      </c>
      <c r="L11" s="533">
        <v>3.0</v>
      </c>
      <c r="M11" s="533">
        <v>1.0</v>
      </c>
      <c r="N11" s="533">
        <v>3.0</v>
      </c>
      <c r="O11" s="537"/>
      <c r="P11" s="538"/>
      <c r="Q11" s="527"/>
      <c r="R11" s="530" t="s">
        <v>79</v>
      </c>
      <c r="S11" s="531"/>
      <c r="T11" s="658"/>
      <c r="U11" s="533">
        <v>53.0</v>
      </c>
      <c r="V11" s="581"/>
      <c r="W11" s="533">
        <v>58.0</v>
      </c>
      <c r="X11" s="534">
        <v>0.012361111111111111</v>
      </c>
      <c r="Y11" s="654">
        <f t="shared" ref="Y11:Y14" si="7">U11-W11</f>
        <v>-5</v>
      </c>
      <c r="Z11" s="536">
        <f t="shared" ref="Z11:Z14" si="8">Y11/(HOUR(X11)*60+(MINUTE(X11)+((SECOND(X11)/60))))</f>
        <v>-0.2808988764</v>
      </c>
      <c r="AA11" s="533">
        <v>6.0</v>
      </c>
      <c r="AB11" s="533">
        <v>6.0</v>
      </c>
      <c r="AC11" s="533"/>
      <c r="AD11" s="581"/>
      <c r="AE11" s="533">
        <v>1.0</v>
      </c>
      <c r="AF11" s="537"/>
      <c r="AG11" s="538"/>
      <c r="AH11" s="527"/>
    </row>
    <row r="12">
      <c r="A12" s="539" t="s">
        <v>129</v>
      </c>
      <c r="B12" s="540"/>
      <c r="C12" s="549"/>
      <c r="D12" s="542">
        <v>92.0</v>
      </c>
      <c r="E12" s="542"/>
      <c r="F12" s="542">
        <v>75.0</v>
      </c>
      <c r="G12" s="543">
        <v>0.015625</v>
      </c>
      <c r="H12" s="655">
        <f t="shared" si="5"/>
        <v>17</v>
      </c>
      <c r="I12" s="545">
        <f t="shared" si="6"/>
        <v>0.7555555556</v>
      </c>
      <c r="J12" s="542">
        <v>3.0</v>
      </c>
      <c r="K12" s="542">
        <v>11.0</v>
      </c>
      <c r="L12" s="542">
        <v>4.0</v>
      </c>
      <c r="M12" s="546"/>
      <c r="N12" s="542">
        <v>2.0</v>
      </c>
      <c r="O12" s="547"/>
      <c r="P12" s="548"/>
      <c r="Q12" s="527"/>
      <c r="R12" s="539" t="s">
        <v>129</v>
      </c>
      <c r="S12" s="540"/>
      <c r="T12" s="560"/>
      <c r="U12" s="542">
        <v>68.0</v>
      </c>
      <c r="V12" s="542">
        <v>1.0</v>
      </c>
      <c r="W12" s="542">
        <v>63.0</v>
      </c>
      <c r="X12" s="543">
        <v>0.012361111111111111</v>
      </c>
      <c r="Y12" s="655">
        <f t="shared" si="7"/>
        <v>5</v>
      </c>
      <c r="Z12" s="545">
        <f t="shared" si="8"/>
        <v>0.2808988764</v>
      </c>
      <c r="AA12" s="542">
        <v>2.0</v>
      </c>
      <c r="AB12" s="542">
        <v>8.0</v>
      </c>
      <c r="AC12" s="542">
        <v>2.0</v>
      </c>
      <c r="AD12" s="546"/>
      <c r="AE12" s="542">
        <v>1.0</v>
      </c>
      <c r="AF12" s="547"/>
      <c r="AG12" s="548"/>
      <c r="AH12" s="527"/>
    </row>
    <row r="13">
      <c r="A13" s="550" t="s">
        <v>237</v>
      </c>
      <c r="B13" s="540"/>
      <c r="C13" s="596"/>
      <c r="D13" s="552">
        <v>74.0</v>
      </c>
      <c r="E13" s="558"/>
      <c r="F13" s="552">
        <v>82.0</v>
      </c>
      <c r="G13" s="553">
        <v>0.015625</v>
      </c>
      <c r="H13" s="656">
        <f t="shared" si="5"/>
        <v>-8</v>
      </c>
      <c r="I13" s="554">
        <f t="shared" si="6"/>
        <v>-0.3555555556</v>
      </c>
      <c r="J13" s="552">
        <v>1.0</v>
      </c>
      <c r="K13" s="552">
        <v>13.0</v>
      </c>
      <c r="L13" s="552">
        <v>2.0</v>
      </c>
      <c r="M13" s="558"/>
      <c r="N13" s="552">
        <v>1.0</v>
      </c>
      <c r="O13" s="555"/>
      <c r="P13" s="556"/>
      <c r="Q13" s="527"/>
      <c r="R13" s="550" t="s">
        <v>237</v>
      </c>
      <c r="S13" s="540"/>
      <c r="T13" s="557">
        <v>1.0</v>
      </c>
      <c r="U13" s="552">
        <v>65.0</v>
      </c>
      <c r="V13" s="552">
        <v>1.0</v>
      </c>
      <c r="W13" s="552">
        <v>65.0</v>
      </c>
      <c r="X13" s="553">
        <v>0.012361111111111111</v>
      </c>
      <c r="Y13" s="656">
        <f t="shared" si="7"/>
        <v>0</v>
      </c>
      <c r="Z13" s="554">
        <f t="shared" si="8"/>
        <v>0</v>
      </c>
      <c r="AA13" s="552">
        <v>2.0</v>
      </c>
      <c r="AB13" s="552">
        <v>9.0</v>
      </c>
      <c r="AC13" s="552">
        <v>1.0</v>
      </c>
      <c r="AD13" s="558"/>
      <c r="AE13" s="552">
        <v>3.0</v>
      </c>
      <c r="AF13" s="555"/>
      <c r="AG13" s="556"/>
      <c r="AH13" s="527"/>
    </row>
    <row r="14">
      <c r="A14" s="559" t="s">
        <v>82</v>
      </c>
      <c r="B14" s="518"/>
      <c r="C14" s="560">
        <v>1.0</v>
      </c>
      <c r="D14" s="542">
        <v>26.0</v>
      </c>
      <c r="E14" s="542">
        <v>1.0</v>
      </c>
      <c r="F14" s="542">
        <v>50.0</v>
      </c>
      <c r="G14" s="543">
        <v>0.015625</v>
      </c>
      <c r="H14" s="655">
        <f t="shared" si="5"/>
        <v>-24</v>
      </c>
      <c r="I14" s="545">
        <f t="shared" si="6"/>
        <v>-1.066666667</v>
      </c>
      <c r="J14" s="542"/>
      <c r="K14" s="542"/>
      <c r="L14" s="542"/>
      <c r="M14" s="546"/>
      <c r="N14" s="542"/>
      <c r="O14" s="547"/>
      <c r="P14" s="584"/>
      <c r="Q14" s="527"/>
      <c r="R14" s="559" t="s">
        <v>82</v>
      </c>
      <c r="S14" s="518"/>
      <c r="T14" s="549"/>
      <c r="U14" s="542">
        <v>29.0</v>
      </c>
      <c r="V14" s="542">
        <v>1.0</v>
      </c>
      <c r="W14" s="542">
        <v>48.0</v>
      </c>
      <c r="X14" s="543">
        <v>0.012361111111111111</v>
      </c>
      <c r="Y14" s="655">
        <f t="shared" si="7"/>
        <v>-19</v>
      </c>
      <c r="Z14" s="545">
        <f t="shared" si="8"/>
        <v>-1.06741573</v>
      </c>
      <c r="AA14" s="542"/>
      <c r="AB14" s="542">
        <v>5.0</v>
      </c>
      <c r="AC14" s="542">
        <v>2.0</v>
      </c>
      <c r="AD14" s="542">
        <v>1.0</v>
      </c>
      <c r="AE14" s="546"/>
      <c r="AF14" s="547"/>
      <c r="AG14" s="584"/>
      <c r="AH14" s="527"/>
    </row>
    <row r="15">
      <c r="A15" s="561" t="s">
        <v>241</v>
      </c>
      <c r="B15" s="461"/>
      <c r="C15" s="562"/>
      <c r="D15" s="566"/>
      <c r="E15" s="566"/>
      <c r="F15" s="566"/>
      <c r="G15" s="564"/>
      <c r="H15" s="657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241</v>
      </c>
      <c r="S15" s="461"/>
      <c r="T15" s="562"/>
      <c r="U15" s="566"/>
      <c r="V15" s="566"/>
      <c r="W15" s="566"/>
      <c r="X15" s="564"/>
      <c r="Y15" s="657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585" t="s">
        <v>130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130</v>
      </c>
      <c r="S16" s="586"/>
      <c r="T16" s="587"/>
      <c r="U16" s="587"/>
      <c r="V16" s="586"/>
      <c r="W16" s="586"/>
      <c r="X16" s="588"/>
      <c r="Y16" s="586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603" t="s">
        <v>429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603" t="s">
        <v>429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24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93"/>
      <c r="B18" s="461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93"/>
      <c r="S18" s="461"/>
      <c r="T18" s="529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79</v>
      </c>
      <c r="B19" s="531"/>
      <c r="C19" s="532">
        <v>1.0</v>
      </c>
      <c r="D19" s="533">
        <v>38.0</v>
      </c>
      <c r="E19" s="533"/>
      <c r="F19" s="533">
        <v>38.0</v>
      </c>
      <c r="G19" s="534">
        <v>0.011087962962962963</v>
      </c>
      <c r="H19" s="654">
        <f>D19-F19</f>
        <v>0</v>
      </c>
      <c r="I19" s="536">
        <f>H19/(HOUR(G19)*60+(MINUTE(G19)+((SECOND(G19)/60))))</f>
        <v>0</v>
      </c>
      <c r="J19" s="533">
        <v>2.0</v>
      </c>
      <c r="K19" s="533">
        <v>2.0</v>
      </c>
      <c r="L19" s="533"/>
      <c r="M19" s="533"/>
      <c r="N19" s="533">
        <v>1.0</v>
      </c>
      <c r="O19" s="607"/>
      <c r="P19" s="538"/>
      <c r="Q19" s="527"/>
      <c r="R19" s="530" t="s">
        <v>79</v>
      </c>
      <c r="S19" s="531"/>
      <c r="T19" s="532"/>
      <c r="U19" s="533">
        <v>86.0</v>
      </c>
      <c r="V19" s="533"/>
      <c r="W19" s="533">
        <v>105.0</v>
      </c>
      <c r="X19" s="534">
        <v>0.020104166666666666</v>
      </c>
      <c r="Y19" s="654">
        <f>U19-W19</f>
        <v>-19</v>
      </c>
      <c r="Z19" s="536">
        <f>Y19/(HOUR(X19)*60+(MINUTE(X19)+((SECOND(X19)/60))))</f>
        <v>-0.6563039724</v>
      </c>
      <c r="AA19" s="533">
        <v>4.0</v>
      </c>
      <c r="AB19" s="533">
        <v>10.0</v>
      </c>
      <c r="AC19" s="533">
        <v>2.0</v>
      </c>
      <c r="AD19" s="533"/>
      <c r="AE19" s="533">
        <v>2.0</v>
      </c>
      <c r="AF19" s="607"/>
      <c r="AG19" s="538"/>
      <c r="AH19" s="527"/>
    </row>
    <row r="20">
      <c r="A20" s="539" t="s">
        <v>129</v>
      </c>
      <c r="B20" s="540"/>
      <c r="C20" s="560"/>
      <c r="D20" s="542"/>
      <c r="E20" s="542"/>
      <c r="F20" s="542"/>
      <c r="G20" s="608"/>
      <c r="H20" s="655"/>
      <c r="I20" s="545"/>
      <c r="J20" s="542"/>
      <c r="K20" s="542"/>
      <c r="L20" s="542"/>
      <c r="M20" s="546"/>
      <c r="N20" s="542"/>
      <c r="O20" s="547"/>
      <c r="P20" s="548"/>
      <c r="Q20" s="527"/>
      <c r="R20" s="539" t="s">
        <v>129</v>
      </c>
      <c r="S20" s="540"/>
      <c r="T20" s="560"/>
      <c r="U20" s="542"/>
      <c r="V20" s="542"/>
      <c r="W20" s="542"/>
      <c r="X20" s="608"/>
      <c r="Y20" s="655"/>
      <c r="Z20" s="545"/>
      <c r="AA20" s="542"/>
      <c r="AB20" s="542"/>
      <c r="AC20" s="542"/>
      <c r="AD20" s="546"/>
      <c r="AE20" s="542"/>
      <c r="AF20" s="547"/>
      <c r="AG20" s="548"/>
      <c r="AH20" s="527"/>
    </row>
    <row r="21">
      <c r="A21" s="550" t="s">
        <v>237</v>
      </c>
      <c r="B21" s="540"/>
      <c r="C21" s="596"/>
      <c r="D21" s="552"/>
      <c r="E21" s="552"/>
      <c r="F21" s="552"/>
      <c r="G21" s="697"/>
      <c r="H21" s="656"/>
      <c r="I21" s="554"/>
      <c r="J21" s="552"/>
      <c r="K21" s="552"/>
      <c r="L21" s="552"/>
      <c r="M21" s="552"/>
      <c r="N21" s="552"/>
      <c r="O21" s="555"/>
      <c r="P21" s="556"/>
      <c r="Q21" s="527"/>
      <c r="R21" s="550" t="s">
        <v>237</v>
      </c>
      <c r="S21" s="540"/>
      <c r="T21" s="596"/>
      <c r="U21" s="552"/>
      <c r="V21" s="552"/>
      <c r="W21" s="552"/>
      <c r="X21" s="697"/>
      <c r="Y21" s="656"/>
      <c r="Z21" s="554"/>
      <c r="AA21" s="552"/>
      <c r="AB21" s="552"/>
      <c r="AC21" s="552"/>
      <c r="AD21" s="552"/>
      <c r="AE21" s="552"/>
      <c r="AF21" s="555"/>
      <c r="AG21" s="556"/>
      <c r="AH21" s="527"/>
    </row>
    <row r="22">
      <c r="A22" s="559" t="s">
        <v>82</v>
      </c>
      <c r="B22" s="518"/>
      <c r="C22" s="549"/>
      <c r="D22" s="542">
        <v>28.0</v>
      </c>
      <c r="E22" s="542">
        <v>1.0</v>
      </c>
      <c r="F22" s="542">
        <v>64.0</v>
      </c>
      <c r="G22" s="543">
        <v>0.011087962962962963</v>
      </c>
      <c r="H22" s="655">
        <f>D22-F22</f>
        <v>-36</v>
      </c>
      <c r="I22" s="545">
        <f>H22/(HOUR(G22)*60+(MINUTE(G22)+((SECOND(G22)/60))))</f>
        <v>-2.254697286</v>
      </c>
      <c r="J22" s="542">
        <v>1.0</v>
      </c>
      <c r="K22" s="542">
        <v>3.0</v>
      </c>
      <c r="L22" s="542"/>
      <c r="M22" s="546"/>
      <c r="N22" s="542"/>
      <c r="O22" s="547"/>
      <c r="P22" s="548"/>
      <c r="Q22" s="527"/>
      <c r="R22" s="559" t="s">
        <v>82</v>
      </c>
      <c r="S22" s="518"/>
      <c r="T22" s="549"/>
      <c r="U22" s="542">
        <v>54.0</v>
      </c>
      <c r="V22" s="546"/>
      <c r="W22" s="542">
        <v>80.0</v>
      </c>
      <c r="X22" s="543">
        <v>0.020104166666666666</v>
      </c>
      <c r="Y22" s="655">
        <f>U22-W22</f>
        <v>-26</v>
      </c>
      <c r="Z22" s="545">
        <f>Y22/(HOUR(X22)*60+(MINUTE(X22)+((SECOND(X22)/60))))</f>
        <v>-0.8981001727</v>
      </c>
      <c r="AA22" s="542"/>
      <c r="AB22" s="542">
        <v>4.0</v>
      </c>
      <c r="AC22" s="542"/>
      <c r="AD22" s="546"/>
      <c r="AE22" s="542"/>
      <c r="AF22" s="547"/>
      <c r="AG22" s="548"/>
      <c r="AH22" s="527"/>
    </row>
    <row r="23">
      <c r="A23" s="646" t="s">
        <v>127</v>
      </c>
      <c r="B23" s="518"/>
      <c r="C23" s="535"/>
      <c r="D23" s="580"/>
      <c r="E23" s="580"/>
      <c r="F23" s="580"/>
      <c r="G23" s="720"/>
      <c r="H23" s="656"/>
      <c r="I23" s="554"/>
      <c r="J23" s="580"/>
      <c r="K23" s="580"/>
      <c r="L23" s="580"/>
      <c r="M23" s="580"/>
      <c r="N23" s="580"/>
      <c r="O23" s="680"/>
      <c r="P23" s="637"/>
      <c r="Q23" s="527"/>
      <c r="R23" s="646" t="s">
        <v>127</v>
      </c>
      <c r="S23" s="518"/>
      <c r="T23" s="535"/>
      <c r="U23" s="580"/>
      <c r="V23" s="580"/>
      <c r="W23" s="580"/>
      <c r="X23" s="720"/>
      <c r="Y23" s="656"/>
      <c r="Z23" s="554"/>
      <c r="AA23" s="580"/>
      <c r="AB23" s="580"/>
      <c r="AC23" s="580"/>
      <c r="AD23" s="580"/>
      <c r="AE23" s="580"/>
      <c r="AF23" s="680"/>
      <c r="AG23" s="637"/>
      <c r="AH23" s="527"/>
    </row>
    <row r="24">
      <c r="A24" s="559" t="s">
        <v>208</v>
      </c>
      <c r="B24" s="518"/>
      <c r="C24" s="544"/>
      <c r="D24" s="640">
        <v>63.0</v>
      </c>
      <c r="E24" s="544"/>
      <c r="F24" s="640">
        <v>78.0</v>
      </c>
      <c r="G24" s="641">
        <v>0.011087962962962963</v>
      </c>
      <c r="H24" s="642">
        <f t="shared" ref="H24:H25" si="9">D24-F24</f>
        <v>-15</v>
      </c>
      <c r="I24" s="545">
        <f t="shared" ref="I24:I25" si="10">H24/(HOUR(G24)*60+(MINUTE(G24)+((SECOND(G24)/60))))</f>
        <v>-0.9394572025</v>
      </c>
      <c r="J24" s="640">
        <v>1.0</v>
      </c>
      <c r="K24" s="640">
        <v>8.0</v>
      </c>
      <c r="L24" s="640">
        <v>1.0</v>
      </c>
      <c r="M24" s="544"/>
      <c r="N24" s="640">
        <v>2.0</v>
      </c>
      <c r="O24" s="645"/>
      <c r="P24" s="644"/>
      <c r="Q24" s="527"/>
      <c r="R24" s="559" t="s">
        <v>208</v>
      </c>
      <c r="S24" s="518"/>
      <c r="T24" s="544"/>
      <c r="U24" s="640">
        <v>100.0</v>
      </c>
      <c r="V24" s="544"/>
      <c r="W24" s="640">
        <v>124.0</v>
      </c>
      <c r="X24" s="641">
        <v>0.020104166666666666</v>
      </c>
      <c r="Y24" s="642">
        <f t="shared" ref="Y24:Y25" si="11">U24-W24</f>
        <v>-24</v>
      </c>
      <c r="Z24" s="545">
        <f t="shared" ref="Z24:Z25" si="12">Y24/(HOUR(X24)*60+(MINUTE(X24)+((SECOND(X24)/60))))</f>
        <v>-0.829015544</v>
      </c>
      <c r="AA24" s="640">
        <v>5.0</v>
      </c>
      <c r="AB24" s="640">
        <v>18.0</v>
      </c>
      <c r="AC24" s="640"/>
      <c r="AD24" s="544"/>
      <c r="AE24" s="640">
        <v>2.0</v>
      </c>
      <c r="AF24" s="645"/>
      <c r="AG24" s="644"/>
      <c r="AH24" s="527"/>
    </row>
    <row r="25">
      <c r="A25" s="561" t="s">
        <v>67</v>
      </c>
      <c r="B25" s="461"/>
      <c r="C25" s="562"/>
      <c r="D25" s="597">
        <v>57.0</v>
      </c>
      <c r="E25" s="562"/>
      <c r="F25" s="597">
        <v>67.0</v>
      </c>
      <c r="G25" s="673">
        <v>0.011087962962962963</v>
      </c>
      <c r="H25" s="648">
        <f t="shared" si="9"/>
        <v>-10</v>
      </c>
      <c r="I25" s="565">
        <f t="shared" si="10"/>
        <v>-0.6263048017</v>
      </c>
      <c r="J25" s="597">
        <v>1.0</v>
      </c>
      <c r="K25" s="597">
        <v>7.0</v>
      </c>
      <c r="L25" s="597">
        <v>2.0</v>
      </c>
      <c r="M25" s="597">
        <v>1.0</v>
      </c>
      <c r="N25" s="597">
        <v>2.0</v>
      </c>
      <c r="O25" s="649"/>
      <c r="P25" s="568"/>
      <c r="Q25" s="527"/>
      <c r="R25" s="561" t="s">
        <v>67</v>
      </c>
      <c r="S25" s="461"/>
      <c r="T25" s="597">
        <v>1.0</v>
      </c>
      <c r="U25" s="597">
        <v>116.0</v>
      </c>
      <c r="V25" s="562"/>
      <c r="W25" s="597">
        <v>103.0</v>
      </c>
      <c r="X25" s="673">
        <v>0.020104166666666666</v>
      </c>
      <c r="Y25" s="648">
        <f t="shared" si="11"/>
        <v>13</v>
      </c>
      <c r="Z25" s="565">
        <f t="shared" si="12"/>
        <v>0.4490500864</v>
      </c>
      <c r="AA25" s="597">
        <v>3.0</v>
      </c>
      <c r="AB25" s="597">
        <v>20.0</v>
      </c>
      <c r="AC25" s="597">
        <v>3.0</v>
      </c>
      <c r="AD25" s="597">
        <v>1.0</v>
      </c>
      <c r="AE25" s="597">
        <v>4.0</v>
      </c>
      <c r="AF25" s="649"/>
      <c r="AG25" s="568"/>
      <c r="AH25" s="527"/>
    </row>
    <row r="26">
      <c r="A26" s="585" t="s">
        <v>154</v>
      </c>
      <c r="B26" s="586"/>
      <c r="C26" s="594"/>
      <c r="D26" s="586"/>
      <c r="E26" s="586"/>
      <c r="F26" s="586"/>
      <c r="G26" s="588"/>
      <c r="H26" s="586"/>
      <c r="I26" s="572"/>
      <c r="J26" s="586"/>
      <c r="K26" s="586"/>
      <c r="L26" s="586"/>
      <c r="M26" s="586"/>
      <c r="N26" s="586"/>
      <c r="O26" s="590"/>
      <c r="P26" s="576"/>
      <c r="Q26" s="591"/>
      <c r="R26" s="585" t="s">
        <v>155</v>
      </c>
      <c r="S26" s="586"/>
      <c r="T26" s="594"/>
      <c r="U26" s="586"/>
      <c r="V26" s="586"/>
      <c r="W26" s="586"/>
      <c r="X26" s="588"/>
      <c r="Y26" s="586"/>
      <c r="Z26" s="572"/>
      <c r="AA26" s="586"/>
      <c r="AB26" s="586"/>
      <c r="AC26" s="586"/>
      <c r="AD26" s="586"/>
      <c r="AE26" s="586"/>
      <c r="AF26" s="590"/>
      <c r="AG26" s="576"/>
      <c r="AH26" s="591"/>
    </row>
    <row r="27">
      <c r="A27" s="70" t="s">
        <v>430</v>
      </c>
      <c r="B27" s="518"/>
      <c r="C27" s="519" t="s">
        <v>5</v>
      </c>
      <c r="D27" s="520" t="s">
        <v>6</v>
      </c>
      <c r="E27" s="520" t="s">
        <v>296</v>
      </c>
      <c r="F27" s="520" t="s">
        <v>8</v>
      </c>
      <c r="G27" s="521" t="s">
        <v>9</v>
      </c>
      <c r="H27" s="524" t="s">
        <v>10</v>
      </c>
      <c r="I27" s="523" t="s">
        <v>297</v>
      </c>
      <c r="J27" s="524" t="s">
        <v>12</v>
      </c>
      <c r="K27" s="520" t="s">
        <v>13</v>
      </c>
      <c r="L27" s="520" t="s">
        <v>14</v>
      </c>
      <c r="M27" s="520" t="s">
        <v>15</v>
      </c>
      <c r="N27" s="520" t="s">
        <v>16</v>
      </c>
      <c r="O27" s="525" t="s">
        <v>17</v>
      </c>
      <c r="P27" s="520" t="s">
        <v>18</v>
      </c>
      <c r="Q27" s="526"/>
      <c r="R27" s="70" t="s">
        <v>431</v>
      </c>
      <c r="S27" s="518"/>
      <c r="T27" s="519" t="s">
        <v>5</v>
      </c>
      <c r="U27" s="520" t="s">
        <v>6</v>
      </c>
      <c r="V27" s="520" t="s">
        <v>296</v>
      </c>
      <c r="W27" s="520" t="s">
        <v>8</v>
      </c>
      <c r="X27" s="521" t="s">
        <v>9</v>
      </c>
      <c r="Y27" s="524" t="s">
        <v>10</v>
      </c>
      <c r="Z27" s="523" t="s">
        <v>297</v>
      </c>
      <c r="AA27" s="524" t="s">
        <v>12</v>
      </c>
      <c r="AB27" s="520" t="s">
        <v>13</v>
      </c>
      <c r="AC27" s="520" t="s">
        <v>14</v>
      </c>
      <c r="AD27" s="520" t="s">
        <v>15</v>
      </c>
      <c r="AE27" s="520" t="s">
        <v>16</v>
      </c>
      <c r="AF27" s="525" t="s">
        <v>17</v>
      </c>
      <c r="AG27" s="520" t="s">
        <v>18</v>
      </c>
      <c r="AH27" s="527"/>
    </row>
    <row r="28">
      <c r="A28" s="528"/>
      <c r="B28" s="518"/>
      <c r="C28" s="529"/>
      <c r="D28" s="461"/>
      <c r="E28" s="461"/>
      <c r="F28" s="461"/>
      <c r="G28" s="461"/>
      <c r="H28" s="461"/>
      <c r="I28" s="461"/>
      <c r="J28" s="461"/>
      <c r="K28" s="461"/>
      <c r="L28" s="461"/>
      <c r="M28" s="461"/>
      <c r="N28" s="461"/>
      <c r="O28" s="461"/>
      <c r="P28" s="461"/>
      <c r="Q28" s="526"/>
      <c r="R28" s="528"/>
      <c r="S28" s="518"/>
      <c r="T28" s="529"/>
      <c r="U28" s="461"/>
      <c r="V28" s="461"/>
      <c r="W28" s="461"/>
      <c r="X28" s="461"/>
      <c r="Y28" s="461"/>
      <c r="Z28" s="461"/>
      <c r="AA28" s="461"/>
      <c r="AB28" s="461"/>
      <c r="AC28" s="461"/>
      <c r="AD28" s="461"/>
      <c r="AE28" s="461"/>
      <c r="AF28" s="461"/>
      <c r="AG28" s="461"/>
      <c r="AH28" s="527"/>
    </row>
    <row r="29">
      <c r="A29" s="530" t="s">
        <v>79</v>
      </c>
      <c r="B29" s="531"/>
      <c r="C29" s="532"/>
      <c r="D29" s="533">
        <v>55.0</v>
      </c>
      <c r="E29" s="533"/>
      <c r="F29" s="533">
        <v>73.0</v>
      </c>
      <c r="G29" s="534">
        <v>0.016585648148148148</v>
      </c>
      <c r="H29" s="654">
        <f t="shared" ref="H29:H35" si="13">D29-F29</f>
        <v>-18</v>
      </c>
      <c r="I29" s="536">
        <f t="shared" ref="I29:I35" si="14">H29/(HOUR(G29)*60+(MINUTE(G29)+((SECOND(G29)/60))))</f>
        <v>-0.7536636427</v>
      </c>
      <c r="J29" s="533">
        <v>4.0</v>
      </c>
      <c r="K29" s="533">
        <v>4.0</v>
      </c>
      <c r="L29" s="533">
        <v>1.0</v>
      </c>
      <c r="M29" s="533"/>
      <c r="N29" s="533"/>
      <c r="O29" s="607"/>
      <c r="P29" s="538"/>
      <c r="Q29" s="527"/>
      <c r="R29" s="530" t="s">
        <v>79</v>
      </c>
      <c r="S29" s="531"/>
      <c r="T29" s="532">
        <v>2.0</v>
      </c>
      <c r="U29" s="533">
        <v>103.0</v>
      </c>
      <c r="V29" s="533">
        <v>1.0</v>
      </c>
      <c r="W29" s="533">
        <v>113.0</v>
      </c>
      <c r="X29" s="534">
        <v>0.038344907407407404</v>
      </c>
      <c r="Y29" s="654">
        <f>U29-W29</f>
        <v>-10</v>
      </c>
      <c r="Z29" s="536">
        <f>Y29/(HOUR(X29)*60+(MINUTE(X29)+((SECOND(X29)/60))))</f>
        <v>-0.1811047389</v>
      </c>
      <c r="AA29" s="533">
        <v>6.0</v>
      </c>
      <c r="AB29" s="533">
        <v>12.0</v>
      </c>
      <c r="AC29" s="533"/>
      <c r="AD29" s="533"/>
      <c r="AE29" s="533">
        <v>1.0</v>
      </c>
      <c r="AF29" s="607"/>
      <c r="AG29" s="538"/>
      <c r="AH29" s="527"/>
    </row>
    <row r="30">
      <c r="A30" s="539" t="s">
        <v>129</v>
      </c>
      <c r="B30" s="540"/>
      <c r="C30" s="560"/>
      <c r="D30" s="542"/>
      <c r="E30" s="542"/>
      <c r="F30" s="542"/>
      <c r="G30" s="608"/>
      <c r="H30" s="655">
        <f t="shared" si="13"/>
        <v>0</v>
      </c>
      <c r="I30" s="545" t="str">
        <f t="shared" si="14"/>
        <v>#DIV/0!</v>
      </c>
      <c r="J30" s="542"/>
      <c r="K30" s="542"/>
      <c r="L30" s="542"/>
      <c r="M30" s="546"/>
      <c r="N30" s="542"/>
      <c r="O30" s="547"/>
      <c r="P30" s="548"/>
      <c r="Q30" s="527"/>
      <c r="R30" s="539" t="s">
        <v>129</v>
      </c>
      <c r="S30" s="540"/>
      <c r="T30" s="560"/>
      <c r="U30" s="542"/>
      <c r="V30" s="542"/>
      <c r="W30" s="542"/>
      <c r="X30" s="608"/>
      <c r="Y30" s="655"/>
      <c r="Z30" s="545"/>
      <c r="AA30" s="542"/>
      <c r="AB30" s="542"/>
      <c r="AC30" s="542"/>
      <c r="AD30" s="546"/>
      <c r="AE30" s="542"/>
      <c r="AF30" s="547"/>
      <c r="AG30" s="548"/>
      <c r="AH30" s="527"/>
    </row>
    <row r="31">
      <c r="A31" s="550" t="s">
        <v>237</v>
      </c>
      <c r="B31" s="540"/>
      <c r="C31" s="596"/>
      <c r="D31" s="552"/>
      <c r="E31" s="552"/>
      <c r="F31" s="552"/>
      <c r="G31" s="697"/>
      <c r="H31" s="656">
        <f t="shared" si="13"/>
        <v>0</v>
      </c>
      <c r="I31" s="554" t="str">
        <f t="shared" si="14"/>
        <v>#DIV/0!</v>
      </c>
      <c r="J31" s="552"/>
      <c r="K31" s="552"/>
      <c r="L31" s="552"/>
      <c r="M31" s="552"/>
      <c r="N31" s="552"/>
      <c r="O31" s="555"/>
      <c r="P31" s="556"/>
      <c r="Q31" s="527"/>
      <c r="R31" s="550" t="s">
        <v>237</v>
      </c>
      <c r="S31" s="540"/>
      <c r="T31" s="596"/>
      <c r="U31" s="552"/>
      <c r="V31" s="552"/>
      <c r="W31" s="552"/>
      <c r="X31" s="697"/>
      <c r="Y31" s="656"/>
      <c r="Z31" s="554"/>
      <c r="AA31" s="552"/>
      <c r="AB31" s="552"/>
      <c r="AC31" s="552"/>
      <c r="AD31" s="552"/>
      <c r="AE31" s="552"/>
      <c r="AF31" s="555"/>
      <c r="AG31" s="556"/>
      <c r="AH31" s="527"/>
    </row>
    <row r="32">
      <c r="A32" s="559" t="s">
        <v>82</v>
      </c>
      <c r="B32" s="518"/>
      <c r="C32" s="549"/>
      <c r="D32" s="542">
        <v>58.0</v>
      </c>
      <c r="E32" s="546"/>
      <c r="F32" s="542">
        <v>74.0</v>
      </c>
      <c r="G32" s="543">
        <v>0.016585648148148148</v>
      </c>
      <c r="H32" s="655">
        <f t="shared" si="13"/>
        <v>-16</v>
      </c>
      <c r="I32" s="545">
        <f t="shared" si="14"/>
        <v>-0.669923238</v>
      </c>
      <c r="J32" s="542">
        <v>1.0</v>
      </c>
      <c r="K32" s="542">
        <v>6.0</v>
      </c>
      <c r="L32" s="542">
        <v>1.0</v>
      </c>
      <c r="M32" s="542">
        <v>1.0</v>
      </c>
      <c r="N32" s="542">
        <v>1.0</v>
      </c>
      <c r="O32" s="547"/>
      <c r="P32" s="548"/>
      <c r="Q32" s="527"/>
      <c r="R32" s="559" t="s">
        <v>82</v>
      </c>
      <c r="S32" s="518"/>
      <c r="T32" s="549"/>
      <c r="U32" s="542"/>
      <c r="V32" s="546"/>
      <c r="W32" s="542"/>
      <c r="X32" s="608"/>
      <c r="Y32" s="655"/>
      <c r="Z32" s="545"/>
      <c r="AA32" s="542"/>
      <c r="AB32" s="542"/>
      <c r="AC32" s="542"/>
      <c r="AD32" s="546"/>
      <c r="AE32" s="542"/>
      <c r="AF32" s="547"/>
      <c r="AG32" s="548"/>
      <c r="AH32" s="527"/>
    </row>
    <row r="33">
      <c r="A33" s="646" t="s">
        <v>127</v>
      </c>
      <c r="B33" s="518"/>
      <c r="C33" s="535"/>
      <c r="D33" s="580"/>
      <c r="E33" s="580"/>
      <c r="F33" s="580"/>
      <c r="G33" s="720"/>
      <c r="H33" s="656">
        <f t="shared" si="13"/>
        <v>0</v>
      </c>
      <c r="I33" s="554" t="str">
        <f t="shared" si="14"/>
        <v>#DIV/0!</v>
      </c>
      <c r="J33" s="580"/>
      <c r="K33" s="580"/>
      <c r="L33" s="580"/>
      <c r="M33" s="580"/>
      <c r="N33" s="580"/>
      <c r="O33" s="680"/>
      <c r="P33" s="637"/>
      <c r="Q33" s="527"/>
      <c r="R33" s="646" t="s">
        <v>127</v>
      </c>
      <c r="S33" s="518"/>
      <c r="T33" s="535"/>
      <c r="U33" s="678">
        <v>147.0</v>
      </c>
      <c r="V33" s="580"/>
      <c r="W33" s="678">
        <v>245.0</v>
      </c>
      <c r="X33" s="697">
        <v>0.038344907407407404</v>
      </c>
      <c r="Y33" s="656">
        <f t="shared" ref="Y33:Y35" si="15">U33-W33</f>
        <v>-98</v>
      </c>
      <c r="Z33" s="554">
        <f t="shared" ref="Z33:Z35" si="16">Y33/(HOUR(X33)*60+(MINUTE(X33)+((SECOND(X33)/60))))</f>
        <v>-1.774826441</v>
      </c>
      <c r="AA33" s="678">
        <v>7.0</v>
      </c>
      <c r="AB33" s="678">
        <v>6.0</v>
      </c>
      <c r="AC33" s="580"/>
      <c r="AD33" s="580"/>
      <c r="AE33" s="580"/>
      <c r="AF33" s="680"/>
      <c r="AG33" s="637"/>
      <c r="AH33" s="527"/>
    </row>
    <row r="34">
      <c r="A34" s="559" t="s">
        <v>208</v>
      </c>
      <c r="B34" s="518"/>
      <c r="C34" s="640">
        <v>1.0</v>
      </c>
      <c r="D34" s="640">
        <v>68.0</v>
      </c>
      <c r="E34" s="544"/>
      <c r="F34" s="640">
        <v>111.0</v>
      </c>
      <c r="G34" s="641">
        <v>0.016585648148148148</v>
      </c>
      <c r="H34" s="642">
        <f t="shared" si="13"/>
        <v>-43</v>
      </c>
      <c r="I34" s="545">
        <f t="shared" si="14"/>
        <v>-1.800418702</v>
      </c>
      <c r="J34" s="640">
        <v>2.0</v>
      </c>
      <c r="K34" s="640">
        <v>12.0</v>
      </c>
      <c r="L34" s="640">
        <v>1.0</v>
      </c>
      <c r="M34" s="544"/>
      <c r="N34" s="640"/>
      <c r="O34" s="645"/>
      <c r="P34" s="644"/>
      <c r="Q34" s="527"/>
      <c r="R34" s="559" t="s">
        <v>208</v>
      </c>
      <c r="S34" s="518"/>
      <c r="T34" s="544"/>
      <c r="U34" s="640">
        <v>196.0</v>
      </c>
      <c r="V34" s="640">
        <v>1.0</v>
      </c>
      <c r="W34" s="640">
        <v>173.0</v>
      </c>
      <c r="X34" s="608">
        <v>0.038344907407407404</v>
      </c>
      <c r="Y34" s="642">
        <f t="shared" si="15"/>
        <v>23</v>
      </c>
      <c r="Z34" s="545">
        <f t="shared" si="16"/>
        <v>0.4165408995</v>
      </c>
      <c r="AA34" s="640">
        <v>5.0</v>
      </c>
      <c r="AB34" s="640">
        <v>24.0</v>
      </c>
      <c r="AC34" s="640">
        <v>7.0</v>
      </c>
      <c r="AD34" s="640">
        <v>2.0</v>
      </c>
      <c r="AE34" s="640">
        <v>7.0</v>
      </c>
      <c r="AF34" s="643">
        <v>1.0</v>
      </c>
      <c r="AG34" s="644"/>
      <c r="AH34" s="527"/>
    </row>
    <row r="35">
      <c r="A35" s="561" t="s">
        <v>67</v>
      </c>
      <c r="B35" s="461"/>
      <c r="C35" s="562"/>
      <c r="D35" s="597">
        <v>62.0</v>
      </c>
      <c r="E35" s="562"/>
      <c r="F35" s="597">
        <v>79.0</v>
      </c>
      <c r="G35" s="673">
        <v>0.016585648148148148</v>
      </c>
      <c r="H35" s="648">
        <f t="shared" si="13"/>
        <v>-17</v>
      </c>
      <c r="I35" s="565">
        <f t="shared" si="14"/>
        <v>-0.7117934403</v>
      </c>
      <c r="J35" s="597">
        <v>2.0</v>
      </c>
      <c r="K35" s="597">
        <v>8.0</v>
      </c>
      <c r="L35" s="597">
        <v>1.0</v>
      </c>
      <c r="M35" s="562"/>
      <c r="N35" s="562"/>
      <c r="O35" s="649"/>
      <c r="P35" s="568"/>
      <c r="Q35" s="527"/>
      <c r="R35" s="561" t="s">
        <v>67</v>
      </c>
      <c r="S35" s="461"/>
      <c r="T35" s="562"/>
      <c r="U35" s="597">
        <v>191.0</v>
      </c>
      <c r="V35" s="562"/>
      <c r="W35" s="597">
        <v>212.0</v>
      </c>
      <c r="X35" s="564">
        <v>0.038344907407407404</v>
      </c>
      <c r="Y35" s="648">
        <f t="shared" si="15"/>
        <v>-21</v>
      </c>
      <c r="Z35" s="565">
        <f t="shared" si="16"/>
        <v>-0.3803199517</v>
      </c>
      <c r="AA35" s="597">
        <v>4.0</v>
      </c>
      <c r="AB35" s="597">
        <v>22.0</v>
      </c>
      <c r="AC35" s="597">
        <v>1.0</v>
      </c>
      <c r="AD35" s="562"/>
      <c r="AE35" s="597">
        <v>1.0</v>
      </c>
      <c r="AF35" s="649"/>
      <c r="AG35" s="568"/>
      <c r="AH35" s="527"/>
    </row>
    <row r="36">
      <c r="A36" s="585" t="s">
        <v>162</v>
      </c>
      <c r="B36" s="586"/>
      <c r="C36" s="587"/>
      <c r="D36" s="586"/>
      <c r="E36" s="586"/>
      <c r="F36" s="586"/>
      <c r="G36" s="588"/>
      <c r="H36" s="586"/>
      <c r="I36" s="572"/>
      <c r="J36" s="586"/>
      <c r="K36" s="586"/>
      <c r="L36" s="586"/>
      <c r="M36" s="586"/>
      <c r="N36" s="586"/>
      <c r="O36" s="590"/>
      <c r="P36" s="576"/>
      <c r="Q36" s="591"/>
      <c r="R36" s="602" t="s">
        <v>207</v>
      </c>
      <c r="S36" s="586"/>
      <c r="T36" s="587"/>
      <c r="U36" s="586"/>
      <c r="V36" s="586"/>
      <c r="W36" s="586"/>
      <c r="X36" s="588"/>
      <c r="Y36" s="586"/>
      <c r="Z36" s="572"/>
      <c r="AA36" s="586"/>
      <c r="AB36" s="586"/>
      <c r="AC36" s="586"/>
      <c r="AD36" s="586"/>
      <c r="AE36" s="586"/>
      <c r="AF36" s="590"/>
      <c r="AG36" s="576"/>
      <c r="AH36" s="591"/>
    </row>
    <row r="37">
      <c r="A37" s="606" t="s">
        <v>432</v>
      </c>
      <c r="B37" s="453"/>
      <c r="C37" s="519" t="s">
        <v>5</v>
      </c>
      <c r="D37" s="520" t="s">
        <v>6</v>
      </c>
      <c r="E37" s="520" t="s">
        <v>296</v>
      </c>
      <c r="F37" s="520" t="s">
        <v>8</v>
      </c>
      <c r="G37" s="521" t="s">
        <v>9</v>
      </c>
      <c r="H37" s="524" t="s">
        <v>10</v>
      </c>
      <c r="I37" s="523" t="s">
        <v>297</v>
      </c>
      <c r="J37" s="524" t="s">
        <v>12</v>
      </c>
      <c r="K37" s="520" t="s">
        <v>13</v>
      </c>
      <c r="L37" s="520" t="s">
        <v>14</v>
      </c>
      <c r="M37" s="520" t="s">
        <v>15</v>
      </c>
      <c r="N37" s="520" t="s">
        <v>16</v>
      </c>
      <c r="O37" s="525" t="s">
        <v>17</v>
      </c>
      <c r="P37" s="520" t="s">
        <v>18</v>
      </c>
      <c r="Q37" s="526"/>
      <c r="R37" s="606" t="s">
        <v>433</v>
      </c>
      <c r="S37" s="453"/>
      <c r="T37" s="519" t="s">
        <v>5</v>
      </c>
      <c r="U37" s="520" t="s">
        <v>6</v>
      </c>
      <c r="V37" s="520" t="s">
        <v>296</v>
      </c>
      <c r="W37" s="520" t="s">
        <v>8</v>
      </c>
      <c r="X37" s="521" t="s">
        <v>9</v>
      </c>
      <c r="Y37" s="524" t="s">
        <v>10</v>
      </c>
      <c r="Z37" s="523" t="s">
        <v>297</v>
      </c>
      <c r="AA37" s="524" t="s">
        <v>12</v>
      </c>
      <c r="AB37" s="520" t="s">
        <v>13</v>
      </c>
      <c r="AC37" s="520" t="s">
        <v>14</v>
      </c>
      <c r="AD37" s="520" t="s">
        <v>15</v>
      </c>
      <c r="AE37" s="520" t="s">
        <v>16</v>
      </c>
      <c r="AF37" s="525" t="s">
        <v>17</v>
      </c>
      <c r="AG37" s="520" t="s">
        <v>18</v>
      </c>
      <c r="AH37" s="527"/>
    </row>
    <row r="38">
      <c r="A38" s="593"/>
      <c r="B38" s="461"/>
      <c r="C38" s="529"/>
      <c r="D38" s="461"/>
      <c r="E38" s="461"/>
      <c r="F38" s="461"/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526"/>
      <c r="R38" s="593"/>
      <c r="S38" s="461"/>
      <c r="T38" s="529"/>
      <c r="U38" s="461"/>
      <c r="V38" s="461"/>
      <c r="W38" s="461"/>
      <c r="X38" s="461"/>
      <c r="Y38" s="461"/>
      <c r="Z38" s="461"/>
      <c r="AA38" s="461"/>
      <c r="AB38" s="461"/>
      <c r="AC38" s="461"/>
      <c r="AD38" s="461"/>
      <c r="AE38" s="461"/>
      <c r="AF38" s="461"/>
      <c r="AG38" s="461"/>
      <c r="AH38" s="527"/>
    </row>
    <row r="39">
      <c r="A39" s="530" t="s">
        <v>79</v>
      </c>
      <c r="B39" s="531"/>
      <c r="C39" s="532"/>
      <c r="D39" s="533">
        <v>57.0</v>
      </c>
      <c r="E39" s="533"/>
      <c r="F39" s="533">
        <v>62.0</v>
      </c>
      <c r="G39" s="534">
        <v>0.01642361111111111</v>
      </c>
      <c r="H39" s="654">
        <f>D39-F39</f>
        <v>-5</v>
      </c>
      <c r="I39" s="536">
        <f>H39/(HOUR(G39)*60+(MINUTE(G39)+((SECOND(G39)/60))))</f>
        <v>-0.2114164905</v>
      </c>
      <c r="J39" s="533">
        <v>2.0</v>
      </c>
      <c r="K39" s="533">
        <v>4.0</v>
      </c>
      <c r="L39" s="533"/>
      <c r="M39" s="533"/>
      <c r="N39" s="533">
        <v>1.0</v>
      </c>
      <c r="O39" s="607"/>
      <c r="P39" s="538"/>
      <c r="Q39" s="527"/>
      <c r="R39" s="530" t="s">
        <v>79</v>
      </c>
      <c r="S39" s="531"/>
      <c r="T39" s="532">
        <v>1.0</v>
      </c>
      <c r="U39" s="533">
        <v>119.0</v>
      </c>
      <c r="V39" s="533">
        <v>1.0</v>
      </c>
      <c r="W39" s="533">
        <v>122.0</v>
      </c>
      <c r="X39" s="534">
        <v>0.026458333333333334</v>
      </c>
      <c r="Y39" s="654">
        <f t="shared" ref="Y39:Y45" si="17">U39-W39</f>
        <v>-3</v>
      </c>
      <c r="Z39" s="536">
        <f t="shared" ref="Z39:Z45" si="18">Y39/(HOUR(X39)*60+(MINUTE(X39)+((SECOND(X39)/60))))</f>
        <v>-0.07874015748</v>
      </c>
      <c r="AA39" s="533">
        <v>4.0</v>
      </c>
      <c r="AB39" s="533">
        <v>18.0</v>
      </c>
      <c r="AC39" s="533">
        <v>3.0</v>
      </c>
      <c r="AD39" s="533">
        <v>1.0</v>
      </c>
      <c r="AE39" s="533">
        <v>2.0</v>
      </c>
      <c r="AF39" s="607"/>
      <c r="AG39" s="538"/>
      <c r="AH39" s="527"/>
    </row>
    <row r="40">
      <c r="A40" s="539" t="s">
        <v>129</v>
      </c>
      <c r="B40" s="540"/>
      <c r="C40" s="560"/>
      <c r="D40" s="542"/>
      <c r="E40" s="542"/>
      <c r="F40" s="542"/>
      <c r="G40" s="608"/>
      <c r="H40" s="655"/>
      <c r="I40" s="545"/>
      <c r="J40" s="542"/>
      <c r="K40" s="542"/>
      <c r="L40" s="542"/>
      <c r="M40" s="546"/>
      <c r="N40" s="542"/>
      <c r="O40" s="547"/>
      <c r="P40" s="548"/>
      <c r="Q40" s="527"/>
      <c r="R40" s="539" t="s">
        <v>129</v>
      </c>
      <c r="S40" s="540"/>
      <c r="T40" s="560"/>
      <c r="U40" s="542"/>
      <c r="V40" s="542"/>
      <c r="W40" s="542"/>
      <c r="X40" s="608"/>
      <c r="Y40" s="655">
        <f t="shared" si="17"/>
        <v>0</v>
      </c>
      <c r="Z40" s="545" t="str">
        <f t="shared" si="18"/>
        <v>#DIV/0!</v>
      </c>
      <c r="AA40" s="542"/>
      <c r="AB40" s="542"/>
      <c r="AC40" s="542"/>
      <c r="AD40" s="546"/>
      <c r="AE40" s="542"/>
      <c r="AF40" s="547"/>
      <c r="AG40" s="548"/>
      <c r="AH40" s="527"/>
    </row>
    <row r="41">
      <c r="A41" s="550" t="s">
        <v>237</v>
      </c>
      <c r="B41" s="540"/>
      <c r="C41" s="596"/>
      <c r="D41" s="552"/>
      <c r="E41" s="552"/>
      <c r="F41" s="552"/>
      <c r="G41" s="697"/>
      <c r="H41" s="656"/>
      <c r="I41" s="554"/>
      <c r="J41" s="552"/>
      <c r="K41" s="552"/>
      <c r="L41" s="552"/>
      <c r="M41" s="552"/>
      <c r="N41" s="552"/>
      <c r="O41" s="555"/>
      <c r="P41" s="556"/>
      <c r="Q41" s="527"/>
      <c r="R41" s="550" t="s">
        <v>237</v>
      </c>
      <c r="S41" s="540"/>
      <c r="T41" s="596"/>
      <c r="U41" s="552"/>
      <c r="V41" s="552"/>
      <c r="W41" s="552"/>
      <c r="X41" s="697"/>
      <c r="Y41" s="656">
        <f t="shared" si="17"/>
        <v>0</v>
      </c>
      <c r="Z41" s="554" t="str">
        <f t="shared" si="18"/>
        <v>#DIV/0!</v>
      </c>
      <c r="AA41" s="552"/>
      <c r="AB41" s="552"/>
      <c r="AC41" s="552"/>
      <c r="AD41" s="552"/>
      <c r="AE41" s="552"/>
      <c r="AF41" s="555"/>
      <c r="AG41" s="556"/>
      <c r="AH41" s="527"/>
    </row>
    <row r="42">
      <c r="A42" s="559" t="s">
        <v>82</v>
      </c>
      <c r="B42" s="518"/>
      <c r="C42" s="560">
        <v>1.0</v>
      </c>
      <c r="D42" s="542">
        <v>31.0</v>
      </c>
      <c r="E42" s="546"/>
      <c r="F42" s="542">
        <v>62.0</v>
      </c>
      <c r="G42" s="543">
        <v>0.01642361111111111</v>
      </c>
      <c r="H42" s="655">
        <f>D42-F42</f>
        <v>-31</v>
      </c>
      <c r="I42" s="545">
        <f>H42/(HOUR(G42)*60+(MINUTE(G42)+((SECOND(G42)/60))))</f>
        <v>-1.310782241</v>
      </c>
      <c r="J42" s="542"/>
      <c r="K42" s="542">
        <v>3.0</v>
      </c>
      <c r="L42" s="542">
        <v>1.0</v>
      </c>
      <c r="M42" s="546"/>
      <c r="N42" s="542"/>
      <c r="O42" s="547"/>
      <c r="P42" s="548"/>
      <c r="Q42" s="527"/>
      <c r="R42" s="559" t="s">
        <v>82</v>
      </c>
      <c r="S42" s="518"/>
      <c r="T42" s="560">
        <v>1.0</v>
      </c>
      <c r="U42" s="542">
        <v>75.0</v>
      </c>
      <c r="V42" s="546"/>
      <c r="W42" s="542">
        <v>102.0</v>
      </c>
      <c r="X42" s="543">
        <v>0.026458333333333334</v>
      </c>
      <c r="Y42" s="655">
        <f t="shared" si="17"/>
        <v>-27</v>
      </c>
      <c r="Z42" s="545">
        <f t="shared" si="18"/>
        <v>-0.7086614173</v>
      </c>
      <c r="AA42" s="542">
        <v>3.0</v>
      </c>
      <c r="AB42" s="542">
        <v>5.0</v>
      </c>
      <c r="AC42" s="542">
        <v>1.0</v>
      </c>
      <c r="AD42" s="546"/>
      <c r="AE42" s="542"/>
      <c r="AF42" s="547"/>
      <c r="AG42" s="548"/>
      <c r="AH42" s="527"/>
    </row>
    <row r="43">
      <c r="A43" s="646" t="s">
        <v>127</v>
      </c>
      <c r="B43" s="518"/>
      <c r="C43" s="535"/>
      <c r="D43" s="580"/>
      <c r="E43" s="580"/>
      <c r="F43" s="580"/>
      <c r="G43" s="720"/>
      <c r="H43" s="656"/>
      <c r="I43" s="554"/>
      <c r="J43" s="580"/>
      <c r="K43" s="580"/>
      <c r="L43" s="580"/>
      <c r="M43" s="580"/>
      <c r="N43" s="580"/>
      <c r="O43" s="680"/>
      <c r="P43" s="637"/>
      <c r="Q43" s="527"/>
      <c r="R43" s="646" t="s">
        <v>127</v>
      </c>
      <c r="S43" s="518"/>
      <c r="T43" s="535"/>
      <c r="U43" s="580"/>
      <c r="V43" s="580"/>
      <c r="W43" s="580"/>
      <c r="X43" s="720"/>
      <c r="Y43" s="656">
        <f t="shared" si="17"/>
        <v>0</v>
      </c>
      <c r="Z43" s="554" t="str">
        <f t="shared" si="18"/>
        <v>#DIV/0!</v>
      </c>
      <c r="AA43" s="580"/>
      <c r="AB43" s="580"/>
      <c r="AC43" s="580"/>
      <c r="AD43" s="580"/>
      <c r="AE43" s="580"/>
      <c r="AF43" s="680"/>
      <c r="AG43" s="637"/>
      <c r="AH43" s="527"/>
    </row>
    <row r="44">
      <c r="A44" s="559" t="s">
        <v>208</v>
      </c>
      <c r="B44" s="518"/>
      <c r="C44" s="544"/>
      <c r="D44" s="640">
        <v>71.0</v>
      </c>
      <c r="E44" s="544"/>
      <c r="F44" s="640">
        <v>88.0</v>
      </c>
      <c r="G44" s="641">
        <v>0.01642361111111111</v>
      </c>
      <c r="H44" s="642">
        <f t="shared" ref="H44:H45" si="19">D44-F44</f>
        <v>-17</v>
      </c>
      <c r="I44" s="545">
        <f t="shared" ref="I44:I45" si="20">H44/(HOUR(G44)*60+(MINUTE(G44)+((SECOND(G44)/60))))</f>
        <v>-0.7188160677</v>
      </c>
      <c r="J44" s="640">
        <v>3.0</v>
      </c>
      <c r="K44" s="640">
        <v>7.0</v>
      </c>
      <c r="L44" s="640">
        <v>1.0</v>
      </c>
      <c r="M44" s="544"/>
      <c r="N44" s="640">
        <v>2.0</v>
      </c>
      <c r="O44" s="645"/>
      <c r="P44" s="644"/>
      <c r="Q44" s="527"/>
      <c r="R44" s="559" t="s">
        <v>208</v>
      </c>
      <c r="S44" s="518"/>
      <c r="T44" s="544"/>
      <c r="U44" s="640">
        <v>142.0</v>
      </c>
      <c r="V44" s="544"/>
      <c r="W44" s="640">
        <v>141.0</v>
      </c>
      <c r="X44" s="641">
        <v>0.026458333333333334</v>
      </c>
      <c r="Y44" s="642">
        <f t="shared" si="17"/>
        <v>1</v>
      </c>
      <c r="Z44" s="545">
        <f t="shared" si="18"/>
        <v>0.02624671916</v>
      </c>
      <c r="AA44" s="640">
        <v>9.0</v>
      </c>
      <c r="AB44" s="640">
        <v>22.0</v>
      </c>
      <c r="AC44" s="640">
        <v>6.0</v>
      </c>
      <c r="AD44" s="640">
        <v>1.0</v>
      </c>
      <c r="AE44" s="640">
        <v>5.0</v>
      </c>
      <c r="AF44" s="645"/>
      <c r="AG44" s="644"/>
      <c r="AH44" s="527"/>
    </row>
    <row r="45">
      <c r="A45" s="561" t="s">
        <v>67</v>
      </c>
      <c r="B45" s="461"/>
      <c r="C45" s="562"/>
      <c r="D45" s="597">
        <v>88.0</v>
      </c>
      <c r="E45" s="562"/>
      <c r="F45" s="597">
        <v>74.0</v>
      </c>
      <c r="G45" s="673">
        <v>0.01642361111111111</v>
      </c>
      <c r="H45" s="648">
        <f t="shared" si="19"/>
        <v>14</v>
      </c>
      <c r="I45" s="565">
        <f t="shared" si="20"/>
        <v>0.5919661734</v>
      </c>
      <c r="J45" s="562"/>
      <c r="K45" s="597">
        <v>13.0</v>
      </c>
      <c r="L45" s="597">
        <v>1.0</v>
      </c>
      <c r="M45" s="562"/>
      <c r="N45" s="597">
        <v>2.0</v>
      </c>
      <c r="O45" s="649"/>
      <c r="P45" s="568"/>
      <c r="Q45" s="527"/>
      <c r="R45" s="561" t="s">
        <v>67</v>
      </c>
      <c r="S45" s="461"/>
      <c r="T45" s="562"/>
      <c r="U45" s="597">
        <v>116.0</v>
      </c>
      <c r="V45" s="562"/>
      <c r="W45" s="597">
        <v>116.0</v>
      </c>
      <c r="X45" s="673">
        <v>0.026458333333333334</v>
      </c>
      <c r="Y45" s="648">
        <f t="shared" si="17"/>
        <v>0</v>
      </c>
      <c r="Z45" s="565">
        <f t="shared" si="18"/>
        <v>0</v>
      </c>
      <c r="AA45" s="597">
        <v>2.0</v>
      </c>
      <c r="AB45" s="597">
        <v>19.0</v>
      </c>
      <c r="AC45" s="562"/>
      <c r="AD45" s="562"/>
      <c r="AE45" s="597">
        <v>2.0</v>
      </c>
      <c r="AF45" s="649"/>
      <c r="AG45" s="568"/>
      <c r="AH45" s="527"/>
    </row>
    <row r="46">
      <c r="A46" s="602" t="s">
        <v>178</v>
      </c>
      <c r="B46" s="586"/>
      <c r="C46" s="587"/>
      <c r="D46" s="586"/>
      <c r="E46" s="586"/>
      <c r="F46" s="586"/>
      <c r="G46" s="588"/>
      <c r="H46" s="586"/>
      <c r="I46" s="572"/>
      <c r="J46" s="586"/>
      <c r="K46" s="586"/>
      <c r="L46" s="586"/>
      <c r="M46" s="586"/>
      <c r="N46" s="586"/>
      <c r="O46" s="590"/>
      <c r="P46" s="576"/>
      <c r="Q46" s="591"/>
      <c r="R46" s="602" t="s">
        <v>180</v>
      </c>
      <c r="S46" s="586"/>
      <c r="T46" s="587"/>
      <c r="U46" s="586"/>
      <c r="V46" s="586"/>
      <c r="W46" s="586"/>
      <c r="X46" s="588"/>
      <c r="Y46" s="586"/>
      <c r="Z46" s="572"/>
      <c r="AA46" s="586"/>
      <c r="AB46" s="586"/>
      <c r="AC46" s="586"/>
      <c r="AD46" s="586"/>
      <c r="AE46" s="586"/>
      <c r="AF46" s="590"/>
      <c r="AG46" s="576"/>
      <c r="AH46" s="591"/>
    </row>
    <row r="47">
      <c r="A47" s="661" t="s">
        <v>434</v>
      </c>
      <c r="B47" s="453"/>
      <c r="C47" s="519" t="s">
        <v>5</v>
      </c>
      <c r="D47" s="520" t="s">
        <v>6</v>
      </c>
      <c r="E47" s="520" t="s">
        <v>296</v>
      </c>
      <c r="F47" s="520" t="s">
        <v>8</v>
      </c>
      <c r="G47" s="521" t="s">
        <v>9</v>
      </c>
      <c r="H47" s="524" t="s">
        <v>10</v>
      </c>
      <c r="I47" s="523" t="s">
        <v>297</v>
      </c>
      <c r="J47" s="524" t="s">
        <v>12</v>
      </c>
      <c r="K47" s="520" t="s">
        <v>13</v>
      </c>
      <c r="L47" s="520" t="s">
        <v>14</v>
      </c>
      <c r="M47" s="520" t="s">
        <v>15</v>
      </c>
      <c r="N47" s="520" t="s">
        <v>16</v>
      </c>
      <c r="O47" s="525" t="s">
        <v>17</v>
      </c>
      <c r="P47" s="520" t="s">
        <v>18</v>
      </c>
      <c r="Q47" s="526"/>
      <c r="R47" s="661" t="s">
        <v>435</v>
      </c>
      <c r="S47" s="453"/>
      <c r="T47" s="519" t="s">
        <v>5</v>
      </c>
      <c r="U47" s="520" t="s">
        <v>6</v>
      </c>
      <c r="V47" s="520" t="s">
        <v>296</v>
      </c>
      <c r="W47" s="520" t="s">
        <v>8</v>
      </c>
      <c r="X47" s="521" t="s">
        <v>9</v>
      </c>
      <c r="Y47" s="524" t="s">
        <v>10</v>
      </c>
      <c r="Z47" s="523" t="s">
        <v>297</v>
      </c>
      <c r="AA47" s="524" t="s">
        <v>12</v>
      </c>
      <c r="AB47" s="520" t="s">
        <v>13</v>
      </c>
      <c r="AC47" s="520" t="s">
        <v>14</v>
      </c>
      <c r="AD47" s="520" t="s">
        <v>15</v>
      </c>
      <c r="AE47" s="520" t="s">
        <v>16</v>
      </c>
      <c r="AF47" s="525" t="s">
        <v>17</v>
      </c>
      <c r="AG47" s="520" t="s">
        <v>18</v>
      </c>
      <c r="AH47" s="527"/>
    </row>
    <row r="48">
      <c r="A48" s="593"/>
      <c r="B48" s="461"/>
      <c r="C48" s="529"/>
      <c r="D48" s="461"/>
      <c r="E48" s="461"/>
      <c r="F48" s="461"/>
      <c r="G48" s="461"/>
      <c r="H48" s="461"/>
      <c r="I48" s="461"/>
      <c r="J48" s="461"/>
      <c r="K48" s="461"/>
      <c r="L48" s="461"/>
      <c r="M48" s="461"/>
      <c r="N48" s="461"/>
      <c r="O48" s="461"/>
      <c r="P48" s="461"/>
      <c r="Q48" s="526"/>
      <c r="R48" s="593"/>
      <c r="S48" s="461"/>
      <c r="T48" s="529"/>
      <c r="U48" s="461"/>
      <c r="V48" s="461"/>
      <c r="W48" s="461"/>
      <c r="X48" s="461"/>
      <c r="Y48" s="461"/>
      <c r="Z48" s="461"/>
      <c r="AA48" s="461"/>
      <c r="AB48" s="461"/>
      <c r="AC48" s="461"/>
      <c r="AD48" s="461"/>
      <c r="AE48" s="461"/>
      <c r="AF48" s="461"/>
      <c r="AG48" s="461"/>
      <c r="AH48" s="527"/>
    </row>
    <row r="49">
      <c r="A49" s="530" t="s">
        <v>79</v>
      </c>
      <c r="B49" s="531"/>
      <c r="C49" s="532">
        <v>3.0</v>
      </c>
      <c r="D49" s="533">
        <v>28.0</v>
      </c>
      <c r="E49" s="533"/>
      <c r="F49" s="533">
        <v>28.0</v>
      </c>
      <c r="G49" s="534">
        <v>0.005578703703703704</v>
      </c>
      <c r="H49" s="654">
        <f>D49-F49</f>
        <v>0</v>
      </c>
      <c r="I49" s="536">
        <f>H49/(HOUR(G49)*60+(MINUTE(G49)+((SECOND(G49)/60))))</f>
        <v>0</v>
      </c>
      <c r="J49" s="533">
        <v>2.0</v>
      </c>
      <c r="K49" s="533">
        <v>4.0</v>
      </c>
      <c r="L49" s="533"/>
      <c r="M49" s="533"/>
      <c r="N49" s="533">
        <v>2.0</v>
      </c>
      <c r="O49" s="607"/>
      <c r="P49" s="538"/>
      <c r="Q49" s="527"/>
      <c r="R49" s="530" t="s">
        <v>79</v>
      </c>
      <c r="S49" s="531"/>
      <c r="T49" s="532"/>
      <c r="U49" s="533">
        <v>81.0</v>
      </c>
      <c r="V49" s="533"/>
      <c r="W49" s="533">
        <v>93.0</v>
      </c>
      <c r="X49" s="534">
        <v>0.01085648148148148</v>
      </c>
      <c r="Y49" s="654">
        <f>U49-W49</f>
        <v>-12</v>
      </c>
      <c r="Z49" s="536">
        <f>Y49/(HOUR(X49)*60+(MINUTE(X49)+((SECOND(X49)/60))))</f>
        <v>-0.7675906183</v>
      </c>
      <c r="AA49" s="533">
        <v>6.0</v>
      </c>
      <c r="AB49" s="533">
        <v>12.0</v>
      </c>
      <c r="AC49" s="533"/>
      <c r="AD49" s="533"/>
      <c r="AE49" s="533">
        <v>1.0</v>
      </c>
      <c r="AF49" s="607"/>
      <c r="AG49" s="538"/>
      <c r="AH49" s="527"/>
    </row>
    <row r="50">
      <c r="A50" s="539" t="s">
        <v>129</v>
      </c>
      <c r="B50" s="540"/>
      <c r="C50" s="560"/>
      <c r="D50" s="542"/>
      <c r="E50" s="542"/>
      <c r="F50" s="542"/>
      <c r="G50" s="608"/>
      <c r="H50" s="655"/>
      <c r="I50" s="545"/>
      <c r="J50" s="542"/>
      <c r="K50" s="542"/>
      <c r="L50" s="542"/>
      <c r="M50" s="546"/>
      <c r="N50" s="542"/>
      <c r="O50" s="547"/>
      <c r="P50" s="548"/>
      <c r="Q50" s="527"/>
      <c r="R50" s="539" t="s">
        <v>129</v>
      </c>
      <c r="S50" s="540"/>
      <c r="T50" s="560"/>
      <c r="U50" s="542"/>
      <c r="V50" s="542"/>
      <c r="W50" s="542"/>
      <c r="X50" s="608"/>
      <c r="Y50" s="655"/>
      <c r="Z50" s="545"/>
      <c r="AA50" s="542"/>
      <c r="AB50" s="542"/>
      <c r="AC50" s="542"/>
      <c r="AD50" s="546"/>
      <c r="AE50" s="542"/>
      <c r="AF50" s="547"/>
      <c r="AG50" s="548"/>
      <c r="AH50" s="527"/>
    </row>
    <row r="51">
      <c r="A51" s="550" t="s">
        <v>237</v>
      </c>
      <c r="B51" s="540"/>
      <c r="C51" s="596"/>
      <c r="D51" s="552"/>
      <c r="E51" s="552"/>
      <c r="F51" s="552"/>
      <c r="G51" s="697"/>
      <c r="H51" s="656"/>
      <c r="I51" s="554"/>
      <c r="J51" s="552"/>
      <c r="K51" s="552"/>
      <c r="L51" s="552"/>
      <c r="M51" s="552"/>
      <c r="N51" s="552"/>
      <c r="O51" s="555"/>
      <c r="P51" s="556"/>
      <c r="Q51" s="527"/>
      <c r="R51" s="550" t="s">
        <v>237</v>
      </c>
      <c r="S51" s="540"/>
      <c r="T51" s="596"/>
      <c r="U51" s="552"/>
      <c r="V51" s="552"/>
      <c r="W51" s="552"/>
      <c r="X51" s="697"/>
      <c r="Y51" s="656"/>
      <c r="Z51" s="554"/>
      <c r="AA51" s="552"/>
      <c r="AB51" s="552"/>
      <c r="AC51" s="552"/>
      <c r="AD51" s="552"/>
      <c r="AE51" s="552"/>
      <c r="AF51" s="555"/>
      <c r="AG51" s="556"/>
      <c r="AH51" s="527"/>
    </row>
    <row r="52">
      <c r="A52" s="559" t="s">
        <v>82</v>
      </c>
      <c r="B52" s="518"/>
      <c r="C52" s="549"/>
      <c r="D52" s="542">
        <v>26.0</v>
      </c>
      <c r="E52" s="542">
        <v>1.0</v>
      </c>
      <c r="F52" s="542">
        <v>31.0</v>
      </c>
      <c r="G52" s="543">
        <v>0.005578703703703704</v>
      </c>
      <c r="H52" s="655">
        <f t="shared" ref="H52:H53" si="21">D52-F52</f>
        <v>-5</v>
      </c>
      <c r="I52" s="545">
        <f t="shared" ref="I52:I53" si="22">H52/(HOUR(G52)*60+(MINUTE(G52)+((SECOND(G52)/60))))</f>
        <v>-0.622406639</v>
      </c>
      <c r="J52" s="542">
        <v>1.0</v>
      </c>
      <c r="K52" s="542">
        <v>5.0</v>
      </c>
      <c r="L52" s="542">
        <v>3.0</v>
      </c>
      <c r="M52" s="546"/>
      <c r="N52" s="542"/>
      <c r="O52" s="547"/>
      <c r="P52" s="548"/>
      <c r="Q52" s="527"/>
      <c r="R52" s="559" t="s">
        <v>82</v>
      </c>
      <c r="S52" s="518"/>
      <c r="T52" s="549"/>
      <c r="U52" s="542">
        <v>84.0</v>
      </c>
      <c r="V52" s="546"/>
      <c r="W52" s="542">
        <v>115.0</v>
      </c>
      <c r="X52" s="543">
        <v>0.01085648148148148</v>
      </c>
      <c r="Y52" s="655">
        <f t="shared" ref="Y52:Y53" si="23">U52-W52</f>
        <v>-31</v>
      </c>
      <c r="Z52" s="545">
        <f t="shared" ref="Z52:Z53" si="24">Y52/(HOUR(X52)*60+(MINUTE(X52)+((SECOND(X52)/60))))</f>
        <v>-1.982942431</v>
      </c>
      <c r="AA52" s="542">
        <v>6.0</v>
      </c>
      <c r="AB52" s="542">
        <v>9.0</v>
      </c>
      <c r="AC52" s="542">
        <v>2.0</v>
      </c>
      <c r="AD52" s="546"/>
      <c r="AE52" s="542">
        <v>2.0</v>
      </c>
      <c r="AF52" s="547"/>
      <c r="AG52" s="548"/>
      <c r="AH52" s="527"/>
    </row>
    <row r="53">
      <c r="A53" s="646" t="s">
        <v>127</v>
      </c>
      <c r="B53" s="518"/>
      <c r="C53" s="535"/>
      <c r="D53" s="678">
        <v>23.0</v>
      </c>
      <c r="E53" s="580"/>
      <c r="F53" s="678">
        <v>35.0</v>
      </c>
      <c r="G53" s="679">
        <v>0.005578703703703704</v>
      </c>
      <c r="H53" s="656">
        <f t="shared" si="21"/>
        <v>-12</v>
      </c>
      <c r="I53" s="554">
        <f t="shared" si="22"/>
        <v>-1.493775934</v>
      </c>
      <c r="J53" s="580"/>
      <c r="K53" s="678">
        <v>2.0</v>
      </c>
      <c r="L53" s="580"/>
      <c r="M53" s="580"/>
      <c r="N53" s="580"/>
      <c r="O53" s="680"/>
      <c r="P53" s="637"/>
      <c r="Q53" s="527"/>
      <c r="R53" s="646" t="s">
        <v>127</v>
      </c>
      <c r="S53" s="518"/>
      <c r="T53" s="535"/>
      <c r="U53" s="678">
        <v>91.0</v>
      </c>
      <c r="V53" s="580"/>
      <c r="W53" s="678">
        <v>125.0</v>
      </c>
      <c r="X53" s="679">
        <v>0.01085648148148148</v>
      </c>
      <c r="Y53" s="656">
        <f t="shared" si="23"/>
        <v>-34</v>
      </c>
      <c r="Z53" s="554">
        <f t="shared" si="24"/>
        <v>-2.174840085</v>
      </c>
      <c r="AA53" s="678">
        <v>9.0</v>
      </c>
      <c r="AB53" s="678">
        <v>13.0</v>
      </c>
      <c r="AC53" s="678">
        <v>3.0</v>
      </c>
      <c r="AD53" s="580"/>
      <c r="AE53" s="580"/>
      <c r="AF53" s="680"/>
      <c r="AG53" s="637"/>
      <c r="AH53" s="527"/>
    </row>
    <row r="54">
      <c r="A54" s="559" t="s">
        <v>208</v>
      </c>
      <c r="B54" s="518"/>
      <c r="C54" s="544"/>
      <c r="D54" s="640"/>
      <c r="E54" s="544"/>
      <c r="F54" s="640"/>
      <c r="G54" s="671"/>
      <c r="H54" s="642"/>
      <c r="I54" s="545"/>
      <c r="J54" s="640"/>
      <c r="K54" s="640"/>
      <c r="L54" s="640"/>
      <c r="M54" s="544"/>
      <c r="N54" s="640"/>
      <c r="O54" s="645"/>
      <c r="P54" s="644"/>
      <c r="Q54" s="527"/>
      <c r="R54" s="559" t="s">
        <v>208</v>
      </c>
      <c r="S54" s="518"/>
      <c r="T54" s="544"/>
      <c r="U54" s="640"/>
      <c r="V54" s="544"/>
      <c r="W54" s="640"/>
      <c r="X54" s="671"/>
      <c r="Y54" s="642"/>
      <c r="Z54" s="545"/>
      <c r="AA54" s="640"/>
      <c r="AB54" s="640"/>
      <c r="AC54" s="640"/>
      <c r="AD54" s="544"/>
      <c r="AE54" s="640"/>
      <c r="AF54" s="645"/>
      <c r="AG54" s="644"/>
      <c r="AH54" s="527"/>
    </row>
    <row r="55">
      <c r="A55" s="561" t="s">
        <v>67</v>
      </c>
      <c r="B55" s="461"/>
      <c r="C55" s="562"/>
      <c r="D55" s="597">
        <v>20.0</v>
      </c>
      <c r="E55" s="597">
        <v>1.0</v>
      </c>
      <c r="F55" s="597">
        <v>34.0</v>
      </c>
      <c r="G55" s="673">
        <v>0.005578703703703704</v>
      </c>
      <c r="H55" s="648">
        <f>D55-F55</f>
        <v>-14</v>
      </c>
      <c r="I55" s="565">
        <f>H55/(HOUR(G55)*60+(MINUTE(G55)+((SECOND(G55)/60))))</f>
        <v>-1.742738589</v>
      </c>
      <c r="J55" s="562"/>
      <c r="K55" s="597">
        <v>4.0</v>
      </c>
      <c r="L55" s="562"/>
      <c r="M55" s="562"/>
      <c r="N55" s="562"/>
      <c r="O55" s="649"/>
      <c r="P55" s="568"/>
      <c r="Q55" s="527"/>
      <c r="R55" s="561" t="s">
        <v>67</v>
      </c>
      <c r="S55" s="461"/>
      <c r="T55" s="562"/>
      <c r="U55" s="597">
        <v>106.0</v>
      </c>
      <c r="V55" s="597">
        <v>1.0</v>
      </c>
      <c r="W55" s="597">
        <v>106.0</v>
      </c>
      <c r="X55" s="673">
        <v>0.01085648148148148</v>
      </c>
      <c r="Y55" s="648">
        <f>U55-W55</f>
        <v>0</v>
      </c>
      <c r="Z55" s="565">
        <f>Y55/(HOUR(X55)*60+(MINUTE(X55)+((SECOND(X55)/60))))</f>
        <v>0</v>
      </c>
      <c r="AA55" s="597">
        <v>2.0</v>
      </c>
      <c r="AB55" s="597">
        <v>16.0</v>
      </c>
      <c r="AC55" s="562"/>
      <c r="AD55" s="562"/>
      <c r="AE55" s="597">
        <v>1.0</v>
      </c>
      <c r="AF55" s="649"/>
      <c r="AG55" s="568"/>
      <c r="AH55" s="527"/>
    </row>
    <row r="56">
      <c r="A56" s="602" t="s">
        <v>182</v>
      </c>
      <c r="B56" s="586"/>
      <c r="C56" s="604"/>
      <c r="D56" s="586"/>
      <c r="E56" s="586"/>
      <c r="F56" s="586"/>
      <c r="G56" s="588"/>
      <c r="H56" s="586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184</v>
      </c>
      <c r="S56" s="586"/>
      <c r="T56" s="604"/>
      <c r="U56" s="586"/>
      <c r="V56" s="586"/>
      <c r="W56" s="586"/>
      <c r="X56" s="588"/>
      <c r="Y56" s="586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599" t="s">
        <v>436</v>
      </c>
      <c r="B57" s="453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24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599" t="s">
        <v>437</v>
      </c>
      <c r="S57" s="453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24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93"/>
      <c r="B58" s="461"/>
      <c r="C58" s="529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79</v>
      </c>
      <c r="B59" s="531"/>
      <c r="C59" s="532">
        <v>1.0</v>
      </c>
      <c r="D59" s="533">
        <v>48.0</v>
      </c>
      <c r="E59" s="533"/>
      <c r="F59" s="533">
        <v>56.0</v>
      </c>
      <c r="G59" s="534">
        <v>0.012106481481481482</v>
      </c>
      <c r="H59" s="654">
        <f>D59-F59</f>
        <v>-8</v>
      </c>
      <c r="I59" s="536">
        <f>H59/(HOUR(G59)*60+(MINUTE(G59)+((SECOND(G59)/60))))</f>
        <v>-0.4588910134</v>
      </c>
      <c r="J59" s="533">
        <v>3.0</v>
      </c>
      <c r="K59" s="533">
        <v>5.0</v>
      </c>
      <c r="L59" s="533"/>
      <c r="M59" s="533"/>
      <c r="N59" s="533"/>
      <c r="O59" s="607"/>
      <c r="P59" s="538"/>
      <c r="Q59" s="527"/>
      <c r="R59" s="530" t="s">
        <v>79</v>
      </c>
      <c r="S59" s="531"/>
      <c r="T59" s="532">
        <v>2.0</v>
      </c>
      <c r="U59" s="533">
        <v>100.0</v>
      </c>
      <c r="V59" s="533"/>
      <c r="W59" s="533">
        <v>95.0</v>
      </c>
      <c r="X59" s="534">
        <v>0.02652777777777778</v>
      </c>
      <c r="Y59" s="654">
        <f>U59-W59</f>
        <v>5</v>
      </c>
      <c r="Z59" s="536">
        <f>Y59/(HOUR(X59)*60+(MINUTE(X59)+((SECOND(X59)/60))))</f>
        <v>0.1308900524</v>
      </c>
      <c r="AA59" s="533">
        <v>9.0</v>
      </c>
      <c r="AB59" s="533">
        <v>17.0</v>
      </c>
      <c r="AC59" s="533">
        <v>1.0</v>
      </c>
      <c r="AD59" s="533"/>
      <c r="AE59" s="533">
        <v>1.0</v>
      </c>
      <c r="AF59" s="607"/>
      <c r="AG59" s="538"/>
      <c r="AH59" s="527"/>
    </row>
    <row r="60">
      <c r="A60" s="539" t="s">
        <v>129</v>
      </c>
      <c r="B60" s="540"/>
      <c r="C60" s="560"/>
      <c r="D60" s="542"/>
      <c r="E60" s="542"/>
      <c r="F60" s="542"/>
      <c r="G60" s="608"/>
      <c r="H60" s="655"/>
      <c r="I60" s="545"/>
      <c r="J60" s="542"/>
      <c r="K60" s="542"/>
      <c r="L60" s="542"/>
      <c r="M60" s="546"/>
      <c r="N60" s="542"/>
      <c r="O60" s="547"/>
      <c r="P60" s="548"/>
      <c r="Q60" s="527"/>
      <c r="R60" s="539" t="s">
        <v>129</v>
      </c>
      <c r="S60" s="540"/>
      <c r="T60" s="560"/>
      <c r="U60" s="542"/>
      <c r="V60" s="542"/>
      <c r="W60" s="542"/>
      <c r="X60" s="608"/>
      <c r="Y60" s="655"/>
      <c r="Z60" s="545"/>
      <c r="AA60" s="542"/>
      <c r="AB60" s="542"/>
      <c r="AC60" s="542"/>
      <c r="AD60" s="546"/>
      <c r="AE60" s="542"/>
      <c r="AF60" s="547"/>
      <c r="AG60" s="548"/>
      <c r="AH60" s="527"/>
    </row>
    <row r="61">
      <c r="A61" s="550" t="s">
        <v>237</v>
      </c>
      <c r="B61" s="540"/>
      <c r="C61" s="596"/>
      <c r="D61" s="552"/>
      <c r="E61" s="552"/>
      <c r="F61" s="552"/>
      <c r="G61" s="697"/>
      <c r="H61" s="656"/>
      <c r="I61" s="554"/>
      <c r="J61" s="552"/>
      <c r="K61" s="552"/>
      <c r="L61" s="552"/>
      <c r="M61" s="552"/>
      <c r="N61" s="552"/>
      <c r="O61" s="555"/>
      <c r="P61" s="556"/>
      <c r="Q61" s="527"/>
      <c r="R61" s="550" t="s">
        <v>237</v>
      </c>
      <c r="S61" s="540"/>
      <c r="T61" s="596"/>
      <c r="U61" s="552"/>
      <c r="V61" s="552"/>
      <c r="W61" s="552"/>
      <c r="X61" s="697"/>
      <c r="Y61" s="656"/>
      <c r="Z61" s="554"/>
      <c r="AA61" s="552"/>
      <c r="AB61" s="552"/>
      <c r="AC61" s="552"/>
      <c r="AD61" s="552"/>
      <c r="AE61" s="552"/>
      <c r="AF61" s="555"/>
      <c r="AG61" s="556"/>
      <c r="AH61" s="527"/>
    </row>
    <row r="62">
      <c r="A62" s="559" t="s">
        <v>82</v>
      </c>
      <c r="B62" s="518"/>
      <c r="C62" s="549"/>
      <c r="D62" s="542"/>
      <c r="E62" s="546"/>
      <c r="F62" s="542"/>
      <c r="G62" s="608"/>
      <c r="H62" s="655"/>
      <c r="I62" s="545"/>
      <c r="J62" s="542"/>
      <c r="K62" s="542"/>
      <c r="L62" s="542"/>
      <c r="M62" s="546"/>
      <c r="N62" s="542"/>
      <c r="O62" s="547"/>
      <c r="P62" s="548"/>
      <c r="Q62" s="527"/>
      <c r="R62" s="559" t="s">
        <v>82</v>
      </c>
      <c r="S62" s="518"/>
      <c r="T62" s="549"/>
      <c r="U62" s="542"/>
      <c r="V62" s="546"/>
      <c r="W62" s="542"/>
      <c r="X62" s="608"/>
      <c r="Y62" s="655"/>
      <c r="Z62" s="545"/>
      <c r="AA62" s="542"/>
      <c r="AB62" s="542"/>
      <c r="AC62" s="542"/>
      <c r="AD62" s="546"/>
      <c r="AE62" s="542"/>
      <c r="AF62" s="547"/>
      <c r="AG62" s="548"/>
      <c r="AH62" s="527"/>
    </row>
    <row r="63">
      <c r="A63" s="646" t="s">
        <v>127</v>
      </c>
      <c r="B63" s="518"/>
      <c r="C63" s="535"/>
      <c r="D63" s="678">
        <v>39.0</v>
      </c>
      <c r="E63" s="678">
        <v>2.0</v>
      </c>
      <c r="F63" s="678">
        <v>65.0</v>
      </c>
      <c r="G63" s="679">
        <v>0.012106481481481482</v>
      </c>
      <c r="H63" s="656">
        <f t="shared" ref="H63:H65" si="25">D63-F63</f>
        <v>-26</v>
      </c>
      <c r="I63" s="554">
        <f t="shared" ref="I63:I65" si="26">H63/(HOUR(G63)*60+(MINUTE(G63)+((SECOND(G63)/60))))</f>
        <v>-1.491395793</v>
      </c>
      <c r="J63" s="678">
        <v>1.0</v>
      </c>
      <c r="K63" s="678">
        <v>6.0</v>
      </c>
      <c r="L63" s="678">
        <v>1.0</v>
      </c>
      <c r="M63" s="678">
        <v>2.0</v>
      </c>
      <c r="N63" s="678">
        <v>1.0</v>
      </c>
      <c r="O63" s="680"/>
      <c r="P63" s="637"/>
      <c r="Q63" s="527"/>
      <c r="R63" s="646" t="s">
        <v>127</v>
      </c>
      <c r="S63" s="518"/>
      <c r="T63" s="535"/>
      <c r="U63" s="678">
        <v>122.0</v>
      </c>
      <c r="V63" s="678">
        <v>2.0</v>
      </c>
      <c r="W63" s="678">
        <v>165.0</v>
      </c>
      <c r="X63" s="679">
        <v>0.02652777777777778</v>
      </c>
      <c r="Y63" s="656">
        <f t="shared" ref="Y63:Y65" si="27">U63-W63</f>
        <v>-43</v>
      </c>
      <c r="Z63" s="554">
        <f t="shared" ref="Z63:Z65" si="28">Y63/(HOUR(X63)*60+(MINUTE(X63)+((SECOND(X63)/60))))</f>
        <v>-1.12565445</v>
      </c>
      <c r="AA63" s="678">
        <v>3.0</v>
      </c>
      <c r="AB63" s="678">
        <v>14.0</v>
      </c>
      <c r="AC63" s="678">
        <v>4.0</v>
      </c>
      <c r="AD63" s="678">
        <v>2.0</v>
      </c>
      <c r="AE63" s="678">
        <v>1.0</v>
      </c>
      <c r="AF63" s="680"/>
      <c r="AG63" s="637"/>
      <c r="AH63" s="527"/>
    </row>
    <row r="64">
      <c r="A64" s="559" t="s">
        <v>208</v>
      </c>
      <c r="B64" s="518"/>
      <c r="C64" s="640">
        <v>1.0</v>
      </c>
      <c r="D64" s="640">
        <v>76.0</v>
      </c>
      <c r="E64" s="544"/>
      <c r="F64" s="640">
        <v>65.0</v>
      </c>
      <c r="G64" s="641">
        <v>0.012106481481481482</v>
      </c>
      <c r="H64" s="642">
        <f t="shared" si="25"/>
        <v>11</v>
      </c>
      <c r="I64" s="545">
        <f t="shared" si="26"/>
        <v>0.6309751434</v>
      </c>
      <c r="J64" s="640">
        <v>4.0</v>
      </c>
      <c r="K64" s="640">
        <v>16.0</v>
      </c>
      <c r="L64" s="640">
        <v>2.0</v>
      </c>
      <c r="M64" s="640">
        <v>2.0</v>
      </c>
      <c r="N64" s="640">
        <v>4.0</v>
      </c>
      <c r="O64" s="643">
        <v>1.0</v>
      </c>
      <c r="P64" s="644"/>
      <c r="Q64" s="527"/>
      <c r="R64" s="559" t="s">
        <v>208</v>
      </c>
      <c r="S64" s="518"/>
      <c r="T64" s="640">
        <v>1.0</v>
      </c>
      <c r="U64" s="640">
        <v>135.0</v>
      </c>
      <c r="V64" s="640">
        <v>2.0</v>
      </c>
      <c r="W64" s="640">
        <v>132.0</v>
      </c>
      <c r="X64" s="641">
        <v>0.02652777777777778</v>
      </c>
      <c r="Y64" s="642">
        <f t="shared" si="27"/>
        <v>3</v>
      </c>
      <c r="Z64" s="545">
        <f t="shared" si="28"/>
        <v>0.07853403141</v>
      </c>
      <c r="AA64" s="640">
        <v>7.0</v>
      </c>
      <c r="AB64" s="640">
        <v>17.0</v>
      </c>
      <c r="AC64" s="640">
        <v>4.0</v>
      </c>
      <c r="AD64" s="640">
        <v>1.0</v>
      </c>
      <c r="AE64" s="640">
        <v>6.0</v>
      </c>
      <c r="AF64" s="645"/>
      <c r="AG64" s="644"/>
      <c r="AH64" s="527"/>
    </row>
    <row r="65">
      <c r="A65" s="561" t="s">
        <v>67</v>
      </c>
      <c r="B65" s="461"/>
      <c r="C65" s="562"/>
      <c r="D65" s="597">
        <v>66.0</v>
      </c>
      <c r="E65" s="597">
        <v>1.0</v>
      </c>
      <c r="F65" s="597">
        <v>60.0</v>
      </c>
      <c r="G65" s="673">
        <v>0.012106481481481482</v>
      </c>
      <c r="H65" s="648">
        <f t="shared" si="25"/>
        <v>6</v>
      </c>
      <c r="I65" s="565">
        <f t="shared" si="26"/>
        <v>0.34416826</v>
      </c>
      <c r="J65" s="597">
        <v>3.0</v>
      </c>
      <c r="K65" s="597">
        <v>11.0</v>
      </c>
      <c r="L65" s="597">
        <v>1.0</v>
      </c>
      <c r="M65" s="562"/>
      <c r="N65" s="597">
        <v>1.0</v>
      </c>
      <c r="O65" s="649"/>
      <c r="P65" s="568"/>
      <c r="Q65" s="527"/>
      <c r="R65" s="561" t="s">
        <v>67</v>
      </c>
      <c r="S65" s="461"/>
      <c r="T65" s="562"/>
      <c r="U65" s="597">
        <v>154.0</v>
      </c>
      <c r="V65" s="562"/>
      <c r="W65" s="597">
        <v>147.0</v>
      </c>
      <c r="X65" s="673">
        <v>0.02652777777777778</v>
      </c>
      <c r="Y65" s="648">
        <f t="shared" si="27"/>
        <v>7</v>
      </c>
      <c r="Z65" s="565">
        <f t="shared" si="28"/>
        <v>0.1832460733</v>
      </c>
      <c r="AA65" s="597">
        <v>4.0</v>
      </c>
      <c r="AB65" s="597">
        <v>27.0</v>
      </c>
      <c r="AC65" s="597">
        <v>9.0</v>
      </c>
      <c r="AD65" s="597">
        <v>1.0</v>
      </c>
      <c r="AE65" s="597">
        <v>5.0</v>
      </c>
      <c r="AF65" s="649"/>
      <c r="AG65" s="568"/>
      <c r="AH65" s="527"/>
    </row>
    <row r="66">
      <c r="A66" s="602" t="s">
        <v>192</v>
      </c>
      <c r="B66" s="586"/>
      <c r="C66" s="587"/>
      <c r="D66" s="586"/>
      <c r="E66" s="586"/>
      <c r="F66" s="586"/>
      <c r="G66" s="588"/>
      <c r="H66" s="586"/>
      <c r="I66" s="572"/>
      <c r="J66" s="586"/>
      <c r="K66" s="586"/>
      <c r="L66" s="586"/>
      <c r="M66" s="586"/>
      <c r="N66" s="586"/>
      <c r="O66" s="590"/>
      <c r="P66" s="576"/>
      <c r="Q66" s="591"/>
      <c r="R66" s="602" t="s">
        <v>193</v>
      </c>
      <c r="S66" s="586"/>
      <c r="T66" s="587"/>
      <c r="U66" s="586"/>
      <c r="V66" s="586"/>
      <c r="W66" s="586"/>
      <c r="X66" s="588"/>
      <c r="Y66" s="586"/>
      <c r="Z66" s="572"/>
      <c r="AA66" s="586"/>
      <c r="AB66" s="586"/>
      <c r="AC66" s="586"/>
      <c r="AD66" s="586"/>
      <c r="AE66" s="586"/>
      <c r="AF66" s="590"/>
      <c r="AG66" s="576"/>
      <c r="AH66" s="591"/>
    </row>
    <row r="67">
      <c r="A67" s="78" t="s">
        <v>438</v>
      </c>
      <c r="B67" s="518"/>
      <c r="C67" s="519" t="s">
        <v>5</v>
      </c>
      <c r="D67" s="520" t="s">
        <v>6</v>
      </c>
      <c r="E67" s="520" t="s">
        <v>296</v>
      </c>
      <c r="F67" s="520" t="s">
        <v>8</v>
      </c>
      <c r="G67" s="521" t="s">
        <v>9</v>
      </c>
      <c r="H67" s="524" t="s">
        <v>10</v>
      </c>
      <c r="I67" s="523" t="s">
        <v>297</v>
      </c>
      <c r="J67" s="524" t="s">
        <v>12</v>
      </c>
      <c r="K67" s="520" t="s">
        <v>13</v>
      </c>
      <c r="L67" s="520" t="s">
        <v>14</v>
      </c>
      <c r="M67" s="520" t="s">
        <v>15</v>
      </c>
      <c r="N67" s="520" t="s">
        <v>16</v>
      </c>
      <c r="O67" s="525" t="s">
        <v>17</v>
      </c>
      <c r="P67" s="520" t="s">
        <v>18</v>
      </c>
      <c r="Q67" s="526"/>
      <c r="R67" s="78" t="s">
        <v>439</v>
      </c>
      <c r="S67" s="518"/>
      <c r="T67" s="519" t="s">
        <v>5</v>
      </c>
      <c r="U67" s="520" t="s">
        <v>6</v>
      </c>
      <c r="V67" s="520" t="s">
        <v>296</v>
      </c>
      <c r="W67" s="520" t="s">
        <v>8</v>
      </c>
      <c r="X67" s="521" t="s">
        <v>9</v>
      </c>
      <c r="Y67" s="524" t="s">
        <v>10</v>
      </c>
      <c r="Z67" s="523" t="s">
        <v>297</v>
      </c>
      <c r="AA67" s="524" t="s">
        <v>12</v>
      </c>
      <c r="AB67" s="520" t="s">
        <v>13</v>
      </c>
      <c r="AC67" s="520" t="s">
        <v>14</v>
      </c>
      <c r="AD67" s="520" t="s">
        <v>15</v>
      </c>
      <c r="AE67" s="520" t="s">
        <v>16</v>
      </c>
      <c r="AF67" s="525" t="s">
        <v>17</v>
      </c>
      <c r="AG67" s="520" t="s">
        <v>18</v>
      </c>
      <c r="AH67" s="527"/>
    </row>
    <row r="68">
      <c r="A68" s="528"/>
      <c r="B68" s="518"/>
      <c r="C68" s="529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61"/>
      <c r="O68" s="461"/>
      <c r="P68" s="461"/>
      <c r="Q68" s="526"/>
      <c r="R68" s="528"/>
      <c r="S68" s="518"/>
      <c r="T68" s="529"/>
      <c r="U68" s="461"/>
      <c r="V68" s="461"/>
      <c r="W68" s="461"/>
      <c r="X68" s="461"/>
      <c r="Y68" s="461"/>
      <c r="Z68" s="461"/>
      <c r="AA68" s="461"/>
      <c r="AB68" s="461"/>
      <c r="AC68" s="461"/>
      <c r="AD68" s="461"/>
      <c r="AE68" s="461"/>
      <c r="AF68" s="461"/>
      <c r="AG68" s="461"/>
      <c r="AH68" s="527"/>
    </row>
    <row r="69">
      <c r="A69" s="530" t="s">
        <v>79</v>
      </c>
      <c r="B69" s="531"/>
      <c r="C69" s="532">
        <v>1.0</v>
      </c>
      <c r="D69" s="533">
        <v>62.0</v>
      </c>
      <c r="E69" s="533"/>
      <c r="F69" s="533">
        <v>77.0</v>
      </c>
      <c r="G69" s="534">
        <v>0.017094907407407406</v>
      </c>
      <c r="H69" s="654">
        <f>D69-F69</f>
        <v>-15</v>
      </c>
      <c r="I69" s="536">
        <f>H69/(HOUR(G69)*60+(MINUTE(G69)+((SECOND(G69)/60))))</f>
        <v>-0.6093432634</v>
      </c>
      <c r="J69" s="533">
        <v>7.0</v>
      </c>
      <c r="K69" s="533">
        <v>7.0</v>
      </c>
      <c r="L69" s="533">
        <v>3.0</v>
      </c>
      <c r="M69" s="581"/>
      <c r="N69" s="533">
        <v>1.0</v>
      </c>
      <c r="O69" s="537"/>
      <c r="P69" s="538"/>
      <c r="Q69" s="527"/>
      <c r="R69" s="530" t="s">
        <v>79</v>
      </c>
      <c r="S69" s="531"/>
      <c r="T69" s="532">
        <v>1.0</v>
      </c>
      <c r="U69" s="533">
        <v>186.0</v>
      </c>
      <c r="V69" s="533"/>
      <c r="W69" s="533">
        <v>180.0</v>
      </c>
      <c r="X69" s="534">
        <v>0.043611111111111114</v>
      </c>
      <c r="Y69" s="654">
        <f>U69-W69</f>
        <v>6</v>
      </c>
      <c r="Z69" s="536">
        <f>Y69/(HOUR(X69)*60+(MINUTE(X69)+((SECOND(X69)/60))))</f>
        <v>0.09554140127</v>
      </c>
      <c r="AA69" s="533">
        <v>6.0</v>
      </c>
      <c r="AB69" s="533">
        <v>20.0</v>
      </c>
      <c r="AC69" s="533">
        <v>2.0</v>
      </c>
      <c r="AD69" s="533">
        <v>1.0</v>
      </c>
      <c r="AE69" s="533">
        <v>3.0</v>
      </c>
      <c r="AF69" s="537"/>
      <c r="AG69" s="538"/>
      <c r="AH69" s="527"/>
    </row>
    <row r="70">
      <c r="A70" s="539" t="s">
        <v>129</v>
      </c>
      <c r="B70" s="540"/>
      <c r="C70" s="560"/>
      <c r="D70" s="542"/>
      <c r="E70" s="542"/>
      <c r="F70" s="542"/>
      <c r="G70" s="543"/>
      <c r="H70" s="655"/>
      <c r="I70" s="545"/>
      <c r="J70" s="542"/>
      <c r="K70" s="542"/>
      <c r="L70" s="542"/>
      <c r="M70" s="542"/>
      <c r="N70" s="542"/>
      <c r="O70" s="547"/>
      <c r="P70" s="548"/>
      <c r="Q70" s="527"/>
      <c r="R70" s="539" t="s">
        <v>129</v>
      </c>
      <c r="S70" s="540"/>
      <c r="T70" s="560"/>
      <c r="U70" s="542"/>
      <c r="V70" s="542"/>
      <c r="W70" s="542"/>
      <c r="X70" s="543"/>
      <c r="Y70" s="655"/>
      <c r="Z70" s="545"/>
      <c r="AA70" s="542"/>
      <c r="AB70" s="542"/>
      <c r="AC70" s="542"/>
      <c r="AD70" s="542"/>
      <c r="AE70" s="542"/>
      <c r="AF70" s="547"/>
      <c r="AG70" s="548"/>
      <c r="AH70" s="527"/>
    </row>
    <row r="71">
      <c r="A71" s="550" t="s">
        <v>237</v>
      </c>
      <c r="B71" s="540"/>
      <c r="C71" s="596"/>
      <c r="D71" s="552"/>
      <c r="E71" s="558"/>
      <c r="F71" s="552"/>
      <c r="G71" s="553"/>
      <c r="H71" s="656"/>
      <c r="I71" s="554"/>
      <c r="J71" s="552"/>
      <c r="K71" s="552"/>
      <c r="L71" s="552"/>
      <c r="M71" s="552"/>
      <c r="N71" s="552"/>
      <c r="O71" s="555"/>
      <c r="P71" s="556"/>
      <c r="Q71" s="527"/>
      <c r="R71" s="550" t="s">
        <v>237</v>
      </c>
      <c r="S71" s="540"/>
      <c r="T71" s="596"/>
      <c r="U71" s="552"/>
      <c r="V71" s="558"/>
      <c r="W71" s="552"/>
      <c r="X71" s="553"/>
      <c r="Y71" s="656"/>
      <c r="Z71" s="554"/>
      <c r="AA71" s="552"/>
      <c r="AB71" s="552"/>
      <c r="AC71" s="552"/>
      <c r="AD71" s="552"/>
      <c r="AE71" s="552"/>
      <c r="AF71" s="555"/>
      <c r="AG71" s="556"/>
      <c r="AH71" s="527"/>
    </row>
    <row r="72">
      <c r="A72" s="559" t="s">
        <v>82</v>
      </c>
      <c r="B72" s="518"/>
      <c r="C72" s="560"/>
      <c r="D72" s="542">
        <v>82.0</v>
      </c>
      <c r="E72" s="546"/>
      <c r="F72" s="542">
        <v>84.0</v>
      </c>
      <c r="G72" s="543">
        <v>0.017094907407407406</v>
      </c>
      <c r="H72" s="655">
        <f>D72-F72</f>
        <v>-2</v>
      </c>
      <c r="I72" s="545">
        <f>H72/(HOUR(G72)*60+(MINUTE(G72)+((SECOND(G72)/60))))</f>
        <v>-0.08124576845</v>
      </c>
      <c r="J72" s="542">
        <v>2.0</v>
      </c>
      <c r="K72" s="542">
        <v>9.0</v>
      </c>
      <c r="L72" s="542"/>
      <c r="M72" s="546"/>
      <c r="N72" s="542">
        <v>1.0</v>
      </c>
      <c r="O72" s="547"/>
      <c r="P72" s="548"/>
      <c r="Q72" s="527"/>
      <c r="R72" s="559" t="s">
        <v>82</v>
      </c>
      <c r="S72" s="518"/>
      <c r="T72" s="560">
        <v>4.0</v>
      </c>
      <c r="U72" s="542">
        <v>117.0</v>
      </c>
      <c r="V72" s="542">
        <v>2.0</v>
      </c>
      <c r="W72" s="542">
        <v>187.0</v>
      </c>
      <c r="X72" s="543">
        <v>0.043611111111111114</v>
      </c>
      <c r="Y72" s="655">
        <f>U72-W72</f>
        <v>-70</v>
      </c>
      <c r="Z72" s="545">
        <f>Y72/(HOUR(X72)*60+(MINUTE(X72)+((SECOND(X72)/60))))</f>
        <v>-1.114649682</v>
      </c>
      <c r="AA72" s="542">
        <v>2.0</v>
      </c>
      <c r="AB72" s="542">
        <v>7.0</v>
      </c>
      <c r="AC72" s="542">
        <v>1.0</v>
      </c>
      <c r="AD72" s="546"/>
      <c r="AE72" s="542">
        <v>4.0</v>
      </c>
      <c r="AF72" s="547"/>
      <c r="AG72" s="548"/>
      <c r="AH72" s="527"/>
    </row>
    <row r="73">
      <c r="A73" s="646" t="s">
        <v>127</v>
      </c>
      <c r="B73" s="518"/>
      <c r="C73" s="535"/>
      <c r="D73" s="678"/>
      <c r="E73" s="678"/>
      <c r="F73" s="678"/>
      <c r="G73" s="679"/>
      <c r="H73" s="656"/>
      <c r="I73" s="554"/>
      <c r="J73" s="580"/>
      <c r="K73" s="580"/>
      <c r="L73" s="580"/>
      <c r="M73" s="580"/>
      <c r="N73" s="580"/>
      <c r="O73" s="680"/>
      <c r="P73" s="637"/>
      <c r="Q73" s="527"/>
      <c r="R73" s="646" t="s">
        <v>127</v>
      </c>
      <c r="S73" s="518"/>
      <c r="T73" s="535"/>
      <c r="U73" s="580"/>
      <c r="V73" s="580"/>
      <c r="W73" s="580"/>
      <c r="X73" s="720"/>
      <c r="Y73" s="656"/>
      <c r="Z73" s="554"/>
      <c r="AA73" s="580"/>
      <c r="AB73" s="580"/>
      <c r="AC73" s="580"/>
      <c r="AD73" s="580"/>
      <c r="AE73" s="580"/>
      <c r="AF73" s="680"/>
      <c r="AG73" s="637"/>
      <c r="AH73" s="527"/>
    </row>
    <row r="74">
      <c r="A74" s="559" t="s">
        <v>208</v>
      </c>
      <c r="B74" s="518"/>
      <c r="C74" s="544"/>
      <c r="D74" s="640"/>
      <c r="E74" s="544"/>
      <c r="F74" s="640"/>
      <c r="G74" s="671"/>
      <c r="H74" s="642"/>
      <c r="I74" s="545"/>
      <c r="J74" s="640"/>
      <c r="K74" s="640"/>
      <c r="L74" s="640"/>
      <c r="M74" s="544"/>
      <c r="N74" s="640"/>
      <c r="O74" s="645"/>
      <c r="P74" s="644"/>
      <c r="Q74" s="527"/>
      <c r="R74" s="559" t="s">
        <v>208</v>
      </c>
      <c r="S74" s="518"/>
      <c r="T74" s="544"/>
      <c r="U74" s="640"/>
      <c r="V74" s="544"/>
      <c r="W74" s="640"/>
      <c r="X74" s="671"/>
      <c r="Y74" s="642"/>
      <c r="Z74" s="545"/>
      <c r="AA74" s="640"/>
      <c r="AB74" s="640"/>
      <c r="AC74" s="640"/>
      <c r="AD74" s="544"/>
      <c r="AE74" s="640"/>
      <c r="AF74" s="645"/>
      <c r="AG74" s="644"/>
      <c r="AH74" s="527"/>
    </row>
    <row r="75">
      <c r="A75" s="646" t="s">
        <v>67</v>
      </c>
      <c r="B75" s="518"/>
      <c r="C75" s="535"/>
      <c r="D75" s="678">
        <v>80.0</v>
      </c>
      <c r="E75" s="580"/>
      <c r="F75" s="678">
        <v>86.0</v>
      </c>
      <c r="G75" s="679">
        <v>0.017094907407407406</v>
      </c>
      <c r="H75" s="656">
        <f t="shared" ref="H75:H76" si="29">D75-F75</f>
        <v>-6</v>
      </c>
      <c r="I75" s="554">
        <f t="shared" ref="I75:I76" si="30">H75/(HOUR(G75)*60+(MINUTE(G75)+((SECOND(G75)/60))))</f>
        <v>-0.2437373053</v>
      </c>
      <c r="J75" s="678">
        <v>2.0</v>
      </c>
      <c r="K75" s="678">
        <v>11.0</v>
      </c>
      <c r="L75" s="678">
        <v>4.0</v>
      </c>
      <c r="M75" s="678">
        <v>1.0</v>
      </c>
      <c r="N75" s="678">
        <v>1.0</v>
      </c>
      <c r="O75" s="680"/>
      <c r="P75" s="637"/>
      <c r="Q75" s="527"/>
      <c r="R75" s="646" t="s">
        <v>67</v>
      </c>
      <c r="S75" s="518"/>
      <c r="T75" s="535"/>
      <c r="U75" s="678">
        <v>219.0</v>
      </c>
      <c r="V75" s="678">
        <v>1.0</v>
      </c>
      <c r="W75" s="678">
        <v>197.0</v>
      </c>
      <c r="X75" s="679">
        <v>0.043611111111111114</v>
      </c>
      <c r="Y75" s="656">
        <f t="shared" ref="Y75:Y76" si="31">U75-W75</f>
        <v>22</v>
      </c>
      <c r="Z75" s="554">
        <f t="shared" ref="Z75:Z76" si="32">Y75/(HOUR(X75)*60+(MINUTE(X75)+((SECOND(X75)/60))))</f>
        <v>0.3503184713</v>
      </c>
      <c r="AA75" s="678">
        <v>4.0</v>
      </c>
      <c r="AB75" s="678">
        <v>27.0</v>
      </c>
      <c r="AC75" s="678">
        <v>5.0</v>
      </c>
      <c r="AD75" s="678">
        <v>1.0</v>
      </c>
      <c r="AE75" s="678">
        <v>4.0</v>
      </c>
      <c r="AF75" s="680"/>
      <c r="AG75" s="637"/>
      <c r="AH75" s="527"/>
    </row>
    <row r="76">
      <c r="A76" s="681" t="s">
        <v>440</v>
      </c>
      <c r="B76" s="461"/>
      <c r="C76" s="684"/>
      <c r="D76" s="683">
        <v>70.0</v>
      </c>
      <c r="E76" s="683">
        <v>1.0</v>
      </c>
      <c r="F76" s="683">
        <v>86.0</v>
      </c>
      <c r="G76" s="685">
        <v>0.017094907407407406</v>
      </c>
      <c r="H76" s="721">
        <f t="shared" si="29"/>
        <v>-16</v>
      </c>
      <c r="I76" s="686">
        <f t="shared" si="30"/>
        <v>-0.6499661476</v>
      </c>
      <c r="J76" s="683">
        <v>5.0</v>
      </c>
      <c r="K76" s="683">
        <v>9.0</v>
      </c>
      <c r="L76" s="683">
        <v>1.0</v>
      </c>
      <c r="M76" s="684"/>
      <c r="N76" s="683">
        <v>1.0</v>
      </c>
      <c r="O76" s="687"/>
      <c r="P76" s="688"/>
      <c r="Q76" s="527"/>
      <c r="R76" s="681" t="s">
        <v>440</v>
      </c>
      <c r="S76" s="461"/>
      <c r="T76" s="684"/>
      <c r="U76" s="683">
        <v>208.0</v>
      </c>
      <c r="V76" s="684"/>
      <c r="W76" s="683">
        <v>234.0</v>
      </c>
      <c r="X76" s="685">
        <v>0.043611111111111114</v>
      </c>
      <c r="Y76" s="721">
        <f t="shared" si="31"/>
        <v>-26</v>
      </c>
      <c r="Z76" s="686">
        <f t="shared" si="32"/>
        <v>-0.4140127389</v>
      </c>
      <c r="AA76" s="683">
        <v>5.0</v>
      </c>
      <c r="AB76" s="683">
        <v>36.0</v>
      </c>
      <c r="AC76" s="683">
        <v>10.0</v>
      </c>
      <c r="AD76" s="683">
        <v>4.0</v>
      </c>
      <c r="AE76" s="683">
        <v>6.0</v>
      </c>
      <c r="AF76" s="687"/>
      <c r="AG76" s="688"/>
      <c r="AH76" s="527"/>
    </row>
    <row r="77">
      <c r="A77" s="585" t="s">
        <v>195</v>
      </c>
      <c r="B77" s="586"/>
      <c r="C77" s="587"/>
      <c r="D77" s="586"/>
      <c r="E77" s="586"/>
      <c r="F77" s="586"/>
      <c r="G77" s="588"/>
      <c r="H77" s="586"/>
      <c r="I77" s="572"/>
      <c r="J77" s="586"/>
      <c r="K77" s="586"/>
      <c r="L77" s="586"/>
      <c r="M77" s="586"/>
      <c r="N77" s="586"/>
      <c r="O77" s="590"/>
      <c r="P77" s="576"/>
      <c r="Q77" s="591"/>
      <c r="R77" s="602" t="s">
        <v>196</v>
      </c>
      <c r="S77" s="586"/>
      <c r="T77" s="587"/>
      <c r="U77" s="586"/>
      <c r="V77" s="586"/>
      <c r="W77" s="586"/>
      <c r="X77" s="588"/>
      <c r="Y77" s="586"/>
      <c r="Z77" s="572"/>
      <c r="AA77" s="586"/>
      <c r="AB77" s="586"/>
      <c r="AC77" s="586"/>
      <c r="AD77" s="586"/>
      <c r="AE77" s="586"/>
      <c r="AF77" s="590"/>
      <c r="AG77" s="576"/>
      <c r="AH77" s="591"/>
    </row>
    <row r="78">
      <c r="A78" s="722" t="s">
        <v>441</v>
      </c>
      <c r="B78" s="518"/>
      <c r="C78" s="519" t="s">
        <v>5</v>
      </c>
      <c r="D78" s="520" t="s">
        <v>6</v>
      </c>
      <c r="E78" s="520" t="s">
        <v>296</v>
      </c>
      <c r="F78" s="520" t="s">
        <v>8</v>
      </c>
      <c r="G78" s="521" t="s">
        <v>9</v>
      </c>
      <c r="H78" s="524" t="s">
        <v>10</v>
      </c>
      <c r="I78" s="523" t="s">
        <v>297</v>
      </c>
      <c r="J78" s="524" t="s">
        <v>12</v>
      </c>
      <c r="K78" s="520" t="s">
        <v>13</v>
      </c>
      <c r="L78" s="520" t="s">
        <v>14</v>
      </c>
      <c r="M78" s="520" t="s">
        <v>15</v>
      </c>
      <c r="N78" s="520" t="s">
        <v>16</v>
      </c>
      <c r="O78" s="525" t="s">
        <v>17</v>
      </c>
      <c r="P78" s="520" t="s">
        <v>18</v>
      </c>
      <c r="Q78" s="526"/>
      <c r="R78" s="722" t="s">
        <v>442</v>
      </c>
      <c r="S78" s="518"/>
      <c r="T78" s="519" t="s">
        <v>5</v>
      </c>
      <c r="U78" s="520" t="s">
        <v>6</v>
      </c>
      <c r="V78" s="520" t="s">
        <v>296</v>
      </c>
      <c r="W78" s="520" t="s">
        <v>8</v>
      </c>
      <c r="X78" s="521" t="s">
        <v>9</v>
      </c>
      <c r="Y78" s="524" t="s">
        <v>10</v>
      </c>
      <c r="Z78" s="523" t="s">
        <v>297</v>
      </c>
      <c r="AA78" s="524" t="s">
        <v>12</v>
      </c>
      <c r="AB78" s="520" t="s">
        <v>13</v>
      </c>
      <c r="AC78" s="520" t="s">
        <v>14</v>
      </c>
      <c r="AD78" s="520" t="s">
        <v>15</v>
      </c>
      <c r="AE78" s="520" t="s">
        <v>16</v>
      </c>
      <c r="AF78" s="525" t="s">
        <v>17</v>
      </c>
      <c r="AG78" s="520" t="s">
        <v>18</v>
      </c>
      <c r="AH78" s="527"/>
    </row>
    <row r="79">
      <c r="A79" s="593"/>
      <c r="B79" s="461"/>
      <c r="C79" s="529"/>
      <c r="D79" s="461"/>
      <c r="E79" s="461"/>
      <c r="F79" s="461"/>
      <c r="G79" s="461"/>
      <c r="H79" s="461"/>
      <c r="I79" s="461"/>
      <c r="J79" s="461"/>
      <c r="K79" s="461"/>
      <c r="L79" s="461"/>
      <c r="M79" s="461"/>
      <c r="N79" s="461"/>
      <c r="O79" s="461"/>
      <c r="P79" s="461"/>
      <c r="Q79" s="526"/>
      <c r="R79" s="593"/>
      <c r="S79" s="461"/>
      <c r="T79" s="529"/>
      <c r="U79" s="461"/>
      <c r="V79" s="461"/>
      <c r="W79" s="461"/>
      <c r="X79" s="461"/>
      <c r="Y79" s="461"/>
      <c r="Z79" s="461"/>
      <c r="AA79" s="461"/>
      <c r="AB79" s="461"/>
      <c r="AC79" s="461"/>
      <c r="AD79" s="461"/>
      <c r="AE79" s="461"/>
      <c r="AF79" s="461"/>
      <c r="AG79" s="461"/>
      <c r="AH79" s="527"/>
    </row>
    <row r="80">
      <c r="A80" s="530" t="s">
        <v>79</v>
      </c>
      <c r="B80" s="531"/>
      <c r="C80" s="532"/>
      <c r="D80" s="533">
        <v>108.0</v>
      </c>
      <c r="E80" s="533">
        <v>1.0</v>
      </c>
      <c r="F80" s="533">
        <v>112.0</v>
      </c>
      <c r="G80" s="534">
        <v>0.025868055555555554</v>
      </c>
      <c r="H80" s="654">
        <f>D80-F80</f>
        <v>-4</v>
      </c>
      <c r="I80" s="536">
        <f>H80/(HOUR(G80)*60+(MINUTE(G80)+((SECOND(G80)/60))))</f>
        <v>-0.1073825503</v>
      </c>
      <c r="J80" s="533">
        <v>5.0</v>
      </c>
      <c r="K80" s="533">
        <v>6.0</v>
      </c>
      <c r="L80" s="533"/>
      <c r="M80" s="533"/>
      <c r="N80" s="533">
        <v>4.0</v>
      </c>
      <c r="O80" s="607"/>
      <c r="P80" s="538"/>
      <c r="Q80" s="527"/>
      <c r="R80" s="530" t="s">
        <v>79</v>
      </c>
      <c r="S80" s="531"/>
      <c r="T80" s="532">
        <v>2.0</v>
      </c>
      <c r="U80" s="533">
        <v>56.0</v>
      </c>
      <c r="V80" s="533"/>
      <c r="W80" s="533">
        <v>69.0</v>
      </c>
      <c r="X80" s="534">
        <v>0.012766203703703703</v>
      </c>
      <c r="Y80" s="654">
        <f>U80-W80</f>
        <v>-13</v>
      </c>
      <c r="Z80" s="536">
        <f>Y80/(HOUR(X80)*60+(MINUTE(X80)+((SECOND(X80)/60))))</f>
        <v>-0.7071622847</v>
      </c>
      <c r="AA80" s="533">
        <v>9.0</v>
      </c>
      <c r="AB80" s="533">
        <v>10.0</v>
      </c>
      <c r="AC80" s="533">
        <v>2.0</v>
      </c>
      <c r="AD80" s="533">
        <v>1.0</v>
      </c>
      <c r="AE80" s="533"/>
      <c r="AF80" s="607"/>
      <c r="AG80" s="538"/>
      <c r="AH80" s="527"/>
    </row>
    <row r="81">
      <c r="A81" s="539" t="s">
        <v>129</v>
      </c>
      <c r="B81" s="540"/>
      <c r="C81" s="560"/>
      <c r="D81" s="542"/>
      <c r="E81" s="542"/>
      <c r="F81" s="542"/>
      <c r="G81" s="608"/>
      <c r="H81" s="655"/>
      <c r="I81" s="545"/>
      <c r="J81" s="542"/>
      <c r="K81" s="542"/>
      <c r="L81" s="542"/>
      <c r="M81" s="546"/>
      <c r="N81" s="542"/>
      <c r="O81" s="547"/>
      <c r="P81" s="548"/>
      <c r="Q81" s="527"/>
      <c r="R81" s="539" t="s">
        <v>129</v>
      </c>
      <c r="S81" s="540"/>
      <c r="T81" s="560"/>
      <c r="U81" s="542"/>
      <c r="V81" s="542"/>
      <c r="W81" s="542"/>
      <c r="X81" s="608"/>
      <c r="Y81" s="655"/>
      <c r="Z81" s="545"/>
      <c r="AA81" s="542"/>
      <c r="AB81" s="542"/>
      <c r="AC81" s="542"/>
      <c r="AD81" s="546"/>
      <c r="AE81" s="542"/>
      <c r="AF81" s="547"/>
      <c r="AG81" s="548"/>
      <c r="AH81" s="527"/>
    </row>
    <row r="82">
      <c r="A82" s="550" t="s">
        <v>237</v>
      </c>
      <c r="B82" s="540"/>
      <c r="C82" s="596"/>
      <c r="D82" s="552"/>
      <c r="E82" s="552"/>
      <c r="F82" s="552"/>
      <c r="G82" s="697"/>
      <c r="H82" s="656"/>
      <c r="I82" s="554"/>
      <c r="J82" s="552"/>
      <c r="K82" s="552"/>
      <c r="L82" s="552"/>
      <c r="M82" s="552"/>
      <c r="N82" s="552"/>
      <c r="O82" s="555"/>
      <c r="P82" s="556"/>
      <c r="Q82" s="527"/>
      <c r="R82" s="550" t="s">
        <v>237</v>
      </c>
      <c r="S82" s="540"/>
      <c r="T82" s="596"/>
      <c r="U82" s="552"/>
      <c r="V82" s="552"/>
      <c r="W82" s="552"/>
      <c r="X82" s="697"/>
      <c r="Y82" s="656"/>
      <c r="Z82" s="554"/>
      <c r="AA82" s="552"/>
      <c r="AB82" s="552"/>
      <c r="AC82" s="552"/>
      <c r="AD82" s="552"/>
      <c r="AE82" s="552"/>
      <c r="AF82" s="555"/>
      <c r="AG82" s="556"/>
      <c r="AH82" s="527"/>
    </row>
    <row r="83">
      <c r="A83" s="559" t="s">
        <v>82</v>
      </c>
      <c r="B83" s="518"/>
      <c r="C83" s="560">
        <v>2.0</v>
      </c>
      <c r="D83" s="542">
        <v>112.0</v>
      </c>
      <c r="E83" s="546"/>
      <c r="F83" s="542">
        <v>140.0</v>
      </c>
      <c r="G83" s="543">
        <v>0.025868055555555554</v>
      </c>
      <c r="H83" s="655">
        <f>D83-F83</f>
        <v>-28</v>
      </c>
      <c r="I83" s="545">
        <f>H83/(HOUR(G83)*60+(MINUTE(G83)+((SECOND(G83)/60))))</f>
        <v>-0.7516778523</v>
      </c>
      <c r="J83" s="542">
        <v>2.0</v>
      </c>
      <c r="K83" s="542">
        <v>16.0</v>
      </c>
      <c r="L83" s="542">
        <v>1.0</v>
      </c>
      <c r="M83" s="542">
        <v>1.0</v>
      </c>
      <c r="N83" s="542">
        <v>1.0</v>
      </c>
      <c r="O83" s="547"/>
      <c r="P83" s="548"/>
      <c r="Q83" s="527"/>
      <c r="R83" s="559" t="s">
        <v>82</v>
      </c>
      <c r="S83" s="518"/>
      <c r="T83" s="560">
        <v>2.0</v>
      </c>
      <c r="U83" s="542">
        <v>53.0</v>
      </c>
      <c r="V83" s="546"/>
      <c r="W83" s="542">
        <v>59.0</v>
      </c>
      <c r="X83" s="543">
        <v>0.012766203703703703</v>
      </c>
      <c r="Y83" s="655">
        <f>U83-W83</f>
        <v>-6</v>
      </c>
      <c r="Z83" s="545">
        <f>Y83/(HOUR(X83)*60+(MINUTE(X83)+((SECOND(X83)/60))))</f>
        <v>-0.3263825929</v>
      </c>
      <c r="AA83" s="542">
        <v>2.0</v>
      </c>
      <c r="AB83" s="542">
        <v>5.0</v>
      </c>
      <c r="AC83" s="542">
        <v>3.0</v>
      </c>
      <c r="AD83" s="546"/>
      <c r="AE83" s="542">
        <v>2.0</v>
      </c>
      <c r="AF83" s="547"/>
      <c r="AG83" s="548"/>
      <c r="AH83" s="527"/>
    </row>
    <row r="84">
      <c r="A84" s="646" t="s">
        <v>127</v>
      </c>
      <c r="B84" s="518"/>
      <c r="C84" s="535"/>
      <c r="D84" s="678"/>
      <c r="E84" s="678"/>
      <c r="F84" s="678"/>
      <c r="G84" s="720"/>
      <c r="H84" s="656"/>
      <c r="I84" s="554"/>
      <c r="J84" s="580"/>
      <c r="K84" s="580"/>
      <c r="L84" s="580"/>
      <c r="M84" s="580"/>
      <c r="N84" s="580"/>
      <c r="O84" s="680"/>
      <c r="P84" s="637"/>
      <c r="Q84" s="527"/>
      <c r="R84" s="646" t="s">
        <v>127</v>
      </c>
      <c r="S84" s="518"/>
      <c r="T84" s="535"/>
      <c r="U84" s="580"/>
      <c r="V84" s="580"/>
      <c r="W84" s="580"/>
      <c r="X84" s="720"/>
      <c r="Y84" s="656"/>
      <c r="Z84" s="554"/>
      <c r="AA84" s="580"/>
      <c r="AB84" s="580"/>
      <c r="AC84" s="580"/>
      <c r="AD84" s="580"/>
      <c r="AE84" s="580"/>
      <c r="AF84" s="680"/>
      <c r="AG84" s="637"/>
      <c r="AH84" s="527"/>
    </row>
    <row r="85">
      <c r="A85" s="559" t="s">
        <v>208</v>
      </c>
      <c r="B85" s="518"/>
      <c r="C85" s="544"/>
      <c r="D85" s="640"/>
      <c r="E85" s="544"/>
      <c r="F85" s="640"/>
      <c r="G85" s="671"/>
      <c r="H85" s="642"/>
      <c r="I85" s="545"/>
      <c r="J85" s="640"/>
      <c r="K85" s="640"/>
      <c r="L85" s="640"/>
      <c r="M85" s="544"/>
      <c r="N85" s="640"/>
      <c r="O85" s="645"/>
      <c r="P85" s="644"/>
      <c r="Q85" s="527"/>
      <c r="R85" s="559" t="s">
        <v>208</v>
      </c>
      <c r="S85" s="518"/>
      <c r="T85" s="544"/>
      <c r="U85" s="640"/>
      <c r="V85" s="544"/>
      <c r="W85" s="640"/>
      <c r="X85" s="671"/>
      <c r="Y85" s="642"/>
      <c r="Z85" s="545"/>
      <c r="AA85" s="640"/>
      <c r="AB85" s="640"/>
      <c r="AC85" s="640"/>
      <c r="AD85" s="544"/>
      <c r="AE85" s="640"/>
      <c r="AF85" s="645"/>
      <c r="AG85" s="644"/>
      <c r="AH85" s="527"/>
    </row>
    <row r="86">
      <c r="A86" s="646" t="s">
        <v>67</v>
      </c>
      <c r="B86" s="518"/>
      <c r="C86" s="535">
        <v>1.0</v>
      </c>
      <c r="D86" s="580">
        <v>141.0</v>
      </c>
      <c r="E86" s="580">
        <v>1.0</v>
      </c>
      <c r="F86" s="580">
        <v>154.0</v>
      </c>
      <c r="G86" s="720">
        <v>0.025868055555555554</v>
      </c>
      <c r="H86" s="656">
        <f t="shared" ref="H86:H87" si="33">D86-F86</f>
        <v>-13</v>
      </c>
      <c r="I86" s="554">
        <f t="shared" ref="I86:I87" si="34">H86/(HOUR(G86)*60+(MINUTE(G86)+((SECOND(G86)/60))))</f>
        <v>-0.3489932886</v>
      </c>
      <c r="J86" s="580">
        <v>4.0</v>
      </c>
      <c r="K86" s="580">
        <v>21.0</v>
      </c>
      <c r="L86" s="580">
        <v>2.0</v>
      </c>
      <c r="M86" s="580">
        <v>2.0</v>
      </c>
      <c r="N86" s="580">
        <v>1.0</v>
      </c>
      <c r="O86" s="680"/>
      <c r="P86" s="637"/>
      <c r="Q86" s="527"/>
      <c r="R86" s="646" t="s">
        <v>67</v>
      </c>
      <c r="S86" s="518"/>
      <c r="T86" s="535"/>
      <c r="U86" s="580">
        <v>91.0</v>
      </c>
      <c r="V86" s="580"/>
      <c r="W86" s="580">
        <v>74.0</v>
      </c>
      <c r="X86" s="720">
        <v>0.012766203703703703</v>
      </c>
      <c r="Y86" s="656">
        <f t="shared" ref="Y86:Y87" si="35">U86-W86</f>
        <v>17</v>
      </c>
      <c r="Z86" s="554">
        <f t="shared" ref="Z86:Z87" si="36">Y86/(HOUR(X86)*60+(MINUTE(X86)+((SECOND(X86)/60))))</f>
        <v>0.92475068</v>
      </c>
      <c r="AA86" s="580">
        <v>3.0</v>
      </c>
      <c r="AB86" s="580">
        <v>20.0</v>
      </c>
      <c r="AC86" s="580">
        <v>3.0</v>
      </c>
      <c r="AD86" s="580"/>
      <c r="AE86" s="580">
        <v>3.0</v>
      </c>
      <c r="AF86" s="680"/>
      <c r="AG86" s="637"/>
      <c r="AH86" s="527"/>
    </row>
    <row r="87">
      <c r="A87" s="681" t="s">
        <v>443</v>
      </c>
      <c r="B87" s="461"/>
      <c r="C87" s="683">
        <v>2.0</v>
      </c>
      <c r="D87" s="683">
        <v>134.0</v>
      </c>
      <c r="E87" s="684"/>
      <c r="F87" s="683">
        <v>159.0</v>
      </c>
      <c r="G87" s="723">
        <v>0.025868055555555554</v>
      </c>
      <c r="H87" s="721">
        <f t="shared" si="33"/>
        <v>-25</v>
      </c>
      <c r="I87" s="686">
        <f t="shared" si="34"/>
        <v>-0.6711409396</v>
      </c>
      <c r="J87" s="683">
        <v>4.0</v>
      </c>
      <c r="K87" s="683">
        <v>15.0</v>
      </c>
      <c r="L87" s="683">
        <v>4.0</v>
      </c>
      <c r="M87" s="724">
        <v>4.0</v>
      </c>
      <c r="N87" s="683">
        <v>5.0</v>
      </c>
      <c r="O87" s="687"/>
      <c r="P87" s="688"/>
      <c r="Q87" s="527"/>
      <c r="R87" s="681" t="s">
        <v>443</v>
      </c>
      <c r="S87" s="461"/>
      <c r="T87" s="683">
        <v>1.0</v>
      </c>
      <c r="U87" s="683">
        <v>70.0</v>
      </c>
      <c r="V87" s="683">
        <v>3.0</v>
      </c>
      <c r="W87" s="683">
        <v>77.0</v>
      </c>
      <c r="X87" s="723">
        <v>0.012766203703703703</v>
      </c>
      <c r="Y87" s="721">
        <f t="shared" si="35"/>
        <v>-7</v>
      </c>
      <c r="Z87" s="686">
        <f t="shared" si="36"/>
        <v>-0.3807796917</v>
      </c>
      <c r="AA87" s="683">
        <v>9.0</v>
      </c>
      <c r="AB87" s="683">
        <v>9.0</v>
      </c>
      <c r="AC87" s="683">
        <v>2.0</v>
      </c>
      <c r="AD87" s="684"/>
      <c r="AE87" s="683"/>
      <c r="AF87" s="687"/>
      <c r="AG87" s="688"/>
      <c r="AH87" s="527"/>
    </row>
    <row r="88">
      <c r="A88" s="602" t="s">
        <v>213</v>
      </c>
      <c r="B88" s="586"/>
      <c r="C88" s="587"/>
      <c r="D88" s="586"/>
      <c r="E88" s="586"/>
      <c r="F88" s="586"/>
      <c r="G88" s="588"/>
      <c r="H88" s="586"/>
      <c r="I88" s="572"/>
      <c r="J88" s="586"/>
      <c r="K88" s="586"/>
      <c r="L88" s="586"/>
      <c r="M88" s="586"/>
      <c r="N88" s="586"/>
      <c r="O88" s="590"/>
      <c r="P88" s="576"/>
      <c r="Q88" s="591"/>
      <c r="R88" s="602" t="s">
        <v>214</v>
      </c>
      <c r="S88" s="586"/>
      <c r="T88" s="587"/>
      <c r="U88" s="586"/>
      <c r="V88" s="586"/>
      <c r="W88" s="586"/>
      <c r="X88" s="588"/>
      <c r="Y88" s="586"/>
      <c r="Z88" s="572"/>
      <c r="AA88" s="586"/>
      <c r="AB88" s="586"/>
      <c r="AC88" s="586"/>
      <c r="AD88" s="586"/>
      <c r="AE88" s="586"/>
      <c r="AF88" s="590"/>
      <c r="AG88" s="576"/>
      <c r="AH88" s="591"/>
    </row>
    <row r="89">
      <c r="A89" s="698"/>
      <c r="B89" s="518"/>
      <c r="C89" s="519" t="s">
        <v>5</v>
      </c>
      <c r="D89" s="520" t="s">
        <v>6</v>
      </c>
      <c r="E89" s="520" t="s">
        <v>296</v>
      </c>
      <c r="F89" s="520" t="s">
        <v>8</v>
      </c>
      <c r="G89" s="521" t="s">
        <v>9</v>
      </c>
      <c r="H89" s="524" t="s">
        <v>10</v>
      </c>
      <c r="I89" s="523" t="s">
        <v>297</v>
      </c>
      <c r="J89" s="524" t="s">
        <v>12</v>
      </c>
      <c r="K89" s="520" t="s">
        <v>13</v>
      </c>
      <c r="L89" s="520" t="s">
        <v>14</v>
      </c>
      <c r="M89" s="520" t="s">
        <v>15</v>
      </c>
      <c r="N89" s="520" t="s">
        <v>16</v>
      </c>
      <c r="O89" s="525" t="s">
        <v>17</v>
      </c>
      <c r="P89" s="520" t="s">
        <v>18</v>
      </c>
      <c r="Q89" s="526"/>
      <c r="R89" s="698"/>
      <c r="S89" s="518"/>
      <c r="T89" s="519" t="s">
        <v>5</v>
      </c>
      <c r="U89" s="520" t="s">
        <v>6</v>
      </c>
      <c r="V89" s="520" t="s">
        <v>296</v>
      </c>
      <c r="W89" s="520" t="s">
        <v>8</v>
      </c>
      <c r="X89" s="521" t="s">
        <v>9</v>
      </c>
      <c r="Y89" s="524" t="s">
        <v>10</v>
      </c>
      <c r="Z89" s="523" t="s">
        <v>297</v>
      </c>
      <c r="AA89" s="524" t="s">
        <v>12</v>
      </c>
      <c r="AB89" s="520" t="s">
        <v>13</v>
      </c>
      <c r="AC89" s="520" t="s">
        <v>14</v>
      </c>
      <c r="AD89" s="520" t="s">
        <v>15</v>
      </c>
      <c r="AE89" s="520" t="s">
        <v>16</v>
      </c>
      <c r="AF89" s="525" t="s">
        <v>17</v>
      </c>
      <c r="AG89" s="520" t="s">
        <v>18</v>
      </c>
      <c r="AH89" s="527"/>
    </row>
    <row r="90">
      <c r="A90" s="593"/>
      <c r="B90" s="461"/>
      <c r="C90" s="529"/>
      <c r="D90" s="461"/>
      <c r="E90" s="461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526"/>
      <c r="R90" s="593"/>
      <c r="S90" s="461"/>
      <c r="T90" s="529"/>
      <c r="U90" s="461"/>
      <c r="V90" s="461"/>
      <c r="W90" s="461"/>
      <c r="X90" s="461"/>
      <c r="Y90" s="461"/>
      <c r="Z90" s="461"/>
      <c r="AA90" s="461"/>
      <c r="AB90" s="461"/>
      <c r="AC90" s="461"/>
      <c r="AD90" s="461"/>
      <c r="AE90" s="461"/>
      <c r="AF90" s="461"/>
      <c r="AG90" s="461"/>
      <c r="AH90" s="527"/>
    </row>
    <row r="91">
      <c r="A91" s="530" t="s">
        <v>79</v>
      </c>
      <c r="B91" s="531"/>
      <c r="C91" s="532"/>
      <c r="D91" s="533"/>
      <c r="E91" s="533"/>
      <c r="F91" s="533"/>
      <c r="G91" s="725"/>
      <c r="H91" s="654">
        <f>D91-F91</f>
        <v>0</v>
      </c>
      <c r="I91" s="536" t="str">
        <f>H91/(HOUR(G91)*60+(MINUTE(G91)+((SECOND(G91)/60))))</f>
        <v>#DIV/0!</v>
      </c>
      <c r="J91" s="533"/>
      <c r="K91" s="533"/>
      <c r="L91" s="533"/>
      <c r="M91" s="533"/>
      <c r="N91" s="533"/>
      <c r="O91" s="607"/>
      <c r="P91" s="538"/>
      <c r="Q91" s="527"/>
      <c r="R91" s="530" t="s">
        <v>79</v>
      </c>
      <c r="S91" s="531"/>
      <c r="T91" s="532"/>
      <c r="U91" s="533"/>
      <c r="V91" s="533"/>
      <c r="W91" s="533"/>
      <c r="X91" s="725"/>
      <c r="Y91" s="654">
        <f>U91-W91</f>
        <v>0</v>
      </c>
      <c r="Z91" s="536" t="str">
        <f>Y91/(HOUR(X91)*60+(MINUTE(X91)+((SECOND(X91)/60))))</f>
        <v>#DIV/0!</v>
      </c>
      <c r="AA91" s="533"/>
      <c r="AB91" s="533"/>
      <c r="AC91" s="533"/>
      <c r="AD91" s="533"/>
      <c r="AE91" s="533"/>
      <c r="AF91" s="607"/>
      <c r="AG91" s="538"/>
      <c r="AH91" s="527"/>
    </row>
    <row r="92">
      <c r="A92" s="539" t="s">
        <v>129</v>
      </c>
      <c r="B92" s="540"/>
      <c r="C92" s="560"/>
      <c r="D92" s="542"/>
      <c r="E92" s="542"/>
      <c r="F92" s="542"/>
      <c r="G92" s="608"/>
      <c r="H92" s="655"/>
      <c r="I92" s="545"/>
      <c r="J92" s="542"/>
      <c r="K92" s="542"/>
      <c r="L92" s="542"/>
      <c r="M92" s="546"/>
      <c r="N92" s="542"/>
      <c r="O92" s="547"/>
      <c r="P92" s="548"/>
      <c r="Q92" s="527"/>
      <c r="R92" s="539" t="s">
        <v>129</v>
      </c>
      <c r="S92" s="540"/>
      <c r="T92" s="560"/>
      <c r="U92" s="542"/>
      <c r="V92" s="542"/>
      <c r="W92" s="542"/>
      <c r="X92" s="608"/>
      <c r="Y92" s="655"/>
      <c r="Z92" s="545"/>
      <c r="AA92" s="542"/>
      <c r="AB92" s="542"/>
      <c r="AC92" s="542"/>
      <c r="AD92" s="546"/>
      <c r="AE92" s="542"/>
      <c r="AF92" s="547"/>
      <c r="AG92" s="548"/>
      <c r="AH92" s="527"/>
    </row>
    <row r="93">
      <c r="A93" s="550" t="s">
        <v>237</v>
      </c>
      <c r="B93" s="540"/>
      <c r="C93" s="596"/>
      <c r="D93" s="552"/>
      <c r="E93" s="552"/>
      <c r="F93" s="552"/>
      <c r="G93" s="697"/>
      <c r="H93" s="656"/>
      <c r="I93" s="554"/>
      <c r="J93" s="552"/>
      <c r="K93" s="552"/>
      <c r="L93" s="552"/>
      <c r="M93" s="552"/>
      <c r="N93" s="552"/>
      <c r="O93" s="555"/>
      <c r="P93" s="556"/>
      <c r="Q93" s="527"/>
      <c r="R93" s="550" t="s">
        <v>237</v>
      </c>
      <c r="S93" s="540"/>
      <c r="T93" s="596"/>
      <c r="U93" s="552"/>
      <c r="V93" s="552"/>
      <c r="W93" s="552"/>
      <c r="X93" s="697"/>
      <c r="Y93" s="656"/>
      <c r="Z93" s="554"/>
      <c r="AA93" s="552"/>
      <c r="AB93" s="552"/>
      <c r="AC93" s="552"/>
      <c r="AD93" s="552"/>
      <c r="AE93" s="552"/>
      <c r="AF93" s="555"/>
      <c r="AG93" s="556"/>
      <c r="AH93" s="527"/>
    </row>
    <row r="94">
      <c r="A94" s="559" t="s">
        <v>82</v>
      </c>
      <c r="B94" s="518"/>
      <c r="C94" s="549"/>
      <c r="D94" s="542"/>
      <c r="E94" s="546"/>
      <c r="F94" s="542"/>
      <c r="G94" s="608"/>
      <c r="H94" s="655">
        <f t="shared" ref="H94:H97" si="37">D94-F94</f>
        <v>0</v>
      </c>
      <c r="I94" s="545" t="str">
        <f t="shared" ref="I94:I97" si="38">H94/(HOUR(G94)*60+(MINUTE(G94)+((SECOND(G94)/60))))</f>
        <v>#DIV/0!</v>
      </c>
      <c r="J94" s="542"/>
      <c r="K94" s="542"/>
      <c r="L94" s="542"/>
      <c r="M94" s="546"/>
      <c r="N94" s="542"/>
      <c r="O94" s="547"/>
      <c r="P94" s="548"/>
      <c r="Q94" s="527"/>
      <c r="R94" s="559" t="s">
        <v>82</v>
      </c>
      <c r="S94" s="518"/>
      <c r="T94" s="549"/>
      <c r="U94" s="542"/>
      <c r="V94" s="546"/>
      <c r="W94" s="542"/>
      <c r="X94" s="608"/>
      <c r="Y94" s="655">
        <f t="shared" ref="Y94:Y97" si="39">U94-W94</f>
        <v>0</v>
      </c>
      <c r="Z94" s="545" t="str">
        <f t="shared" ref="Z94:Z97" si="40">Y94/(HOUR(X94)*60+(MINUTE(X94)+((SECOND(X94)/60))))</f>
        <v>#DIV/0!</v>
      </c>
      <c r="AA94" s="542"/>
      <c r="AB94" s="542"/>
      <c r="AC94" s="542"/>
      <c r="AD94" s="546"/>
      <c r="AE94" s="542"/>
      <c r="AF94" s="547"/>
      <c r="AG94" s="548"/>
      <c r="AH94" s="527"/>
    </row>
    <row r="95">
      <c r="A95" s="646" t="s">
        <v>127</v>
      </c>
      <c r="B95" s="518"/>
      <c r="C95" s="535"/>
      <c r="D95" s="580"/>
      <c r="E95" s="580"/>
      <c r="F95" s="580"/>
      <c r="G95" s="720"/>
      <c r="H95" s="656">
        <f t="shared" si="37"/>
        <v>0</v>
      </c>
      <c r="I95" s="554" t="str">
        <f t="shared" si="38"/>
        <v>#DIV/0!</v>
      </c>
      <c r="J95" s="580"/>
      <c r="K95" s="580"/>
      <c r="L95" s="580"/>
      <c r="M95" s="580"/>
      <c r="N95" s="580"/>
      <c r="O95" s="680"/>
      <c r="P95" s="637"/>
      <c r="Q95" s="527"/>
      <c r="R95" s="646" t="s">
        <v>127</v>
      </c>
      <c r="S95" s="518"/>
      <c r="T95" s="535"/>
      <c r="U95" s="580"/>
      <c r="V95" s="580"/>
      <c r="W95" s="580"/>
      <c r="X95" s="720"/>
      <c r="Y95" s="656">
        <f t="shared" si="39"/>
        <v>0</v>
      </c>
      <c r="Z95" s="554" t="str">
        <f t="shared" si="40"/>
        <v>#DIV/0!</v>
      </c>
      <c r="AA95" s="580"/>
      <c r="AB95" s="580"/>
      <c r="AC95" s="580"/>
      <c r="AD95" s="580"/>
      <c r="AE95" s="580"/>
      <c r="AF95" s="680"/>
      <c r="AG95" s="637"/>
      <c r="AH95" s="527"/>
    </row>
    <row r="96">
      <c r="A96" s="559" t="s">
        <v>208</v>
      </c>
      <c r="B96" s="518"/>
      <c r="C96" s="544"/>
      <c r="D96" s="640"/>
      <c r="E96" s="544"/>
      <c r="F96" s="640"/>
      <c r="G96" s="671"/>
      <c r="H96" s="642">
        <f t="shared" si="37"/>
        <v>0</v>
      </c>
      <c r="I96" s="545" t="str">
        <f t="shared" si="38"/>
        <v>#DIV/0!</v>
      </c>
      <c r="J96" s="640"/>
      <c r="K96" s="640"/>
      <c r="L96" s="640"/>
      <c r="M96" s="544"/>
      <c r="N96" s="640"/>
      <c r="O96" s="645"/>
      <c r="P96" s="644"/>
      <c r="Q96" s="527"/>
      <c r="R96" s="559" t="s">
        <v>208</v>
      </c>
      <c r="S96" s="518"/>
      <c r="T96" s="544"/>
      <c r="U96" s="640"/>
      <c r="V96" s="544"/>
      <c r="W96" s="640"/>
      <c r="X96" s="671"/>
      <c r="Y96" s="642">
        <f t="shared" si="39"/>
        <v>0</v>
      </c>
      <c r="Z96" s="545" t="str">
        <f t="shared" si="40"/>
        <v>#DIV/0!</v>
      </c>
      <c r="AA96" s="640"/>
      <c r="AB96" s="640"/>
      <c r="AC96" s="640"/>
      <c r="AD96" s="544"/>
      <c r="AE96" s="640"/>
      <c r="AF96" s="645"/>
      <c r="AG96" s="644"/>
      <c r="AH96" s="527"/>
    </row>
    <row r="97">
      <c r="A97" s="561" t="s">
        <v>67</v>
      </c>
      <c r="B97" s="461"/>
      <c r="C97" s="562"/>
      <c r="D97" s="562"/>
      <c r="E97" s="562"/>
      <c r="F97" s="562"/>
      <c r="G97" s="647"/>
      <c r="H97" s="648">
        <f t="shared" si="37"/>
        <v>0</v>
      </c>
      <c r="I97" s="565" t="str">
        <f t="shared" si="38"/>
        <v>#DIV/0!</v>
      </c>
      <c r="J97" s="562"/>
      <c r="K97" s="562"/>
      <c r="L97" s="562"/>
      <c r="M97" s="562"/>
      <c r="N97" s="562"/>
      <c r="O97" s="649"/>
      <c r="P97" s="568"/>
      <c r="Q97" s="527"/>
      <c r="R97" s="561" t="s">
        <v>67</v>
      </c>
      <c r="S97" s="461"/>
      <c r="T97" s="562"/>
      <c r="U97" s="562"/>
      <c r="V97" s="562"/>
      <c r="W97" s="562"/>
      <c r="X97" s="647"/>
      <c r="Y97" s="648">
        <f t="shared" si="39"/>
        <v>0</v>
      </c>
      <c r="Z97" s="565" t="str">
        <f t="shared" si="40"/>
        <v>#DIV/0!</v>
      </c>
      <c r="AA97" s="562"/>
      <c r="AB97" s="562"/>
      <c r="AC97" s="562"/>
      <c r="AD97" s="562"/>
      <c r="AE97" s="562"/>
      <c r="AF97" s="649"/>
      <c r="AG97" s="568"/>
      <c r="AH97" s="527"/>
    </row>
    <row r="98">
      <c r="A98" s="587"/>
      <c r="B98" s="591"/>
      <c r="C98" s="611"/>
      <c r="D98" s="591"/>
      <c r="E98" s="591"/>
      <c r="F98" s="591"/>
      <c r="G98" s="612"/>
      <c r="H98" s="591"/>
      <c r="I98" s="572"/>
      <c r="J98" s="591"/>
      <c r="K98" s="591"/>
      <c r="L98" s="591"/>
      <c r="M98" s="591"/>
      <c r="N98" s="591"/>
      <c r="O98" s="613"/>
      <c r="P98" s="614"/>
      <c r="Q98" s="591"/>
      <c r="R98" s="587"/>
      <c r="S98" s="591"/>
      <c r="T98" s="611"/>
      <c r="U98" s="591"/>
      <c r="V98" s="591"/>
      <c r="W98" s="591"/>
      <c r="X98" s="612"/>
      <c r="Y98" s="591"/>
      <c r="Z98" s="572"/>
      <c r="AA98" s="591"/>
      <c r="AB98" s="591"/>
      <c r="AC98" s="591"/>
      <c r="AD98" s="591"/>
      <c r="AE98" s="591"/>
      <c r="AF98" s="613"/>
      <c r="AG98" s="614"/>
      <c r="AH98" s="591"/>
    </row>
    <row r="99">
      <c r="A99" s="623"/>
      <c r="B99" s="623"/>
      <c r="C99" s="623"/>
      <c r="D99" s="623"/>
      <c r="E99" s="623"/>
      <c r="F99" s="623"/>
      <c r="G99" s="726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726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99"/>
      <c r="B100" s="623"/>
      <c r="C100" s="699"/>
      <c r="D100" s="699"/>
      <c r="E100" s="623"/>
      <c r="F100" s="699"/>
      <c r="G100" s="727"/>
      <c r="H100" s="623"/>
      <c r="I100" s="625"/>
      <c r="J100" s="699"/>
      <c r="K100" s="699"/>
      <c r="L100" s="699"/>
      <c r="M100" s="699"/>
      <c r="N100" s="699"/>
      <c r="O100" s="626"/>
      <c r="P100" s="627"/>
      <c r="Q100" s="623"/>
      <c r="R100" s="699"/>
      <c r="S100" s="623"/>
      <c r="T100" s="699"/>
      <c r="U100" s="699"/>
      <c r="V100" s="699"/>
      <c r="W100" s="699"/>
      <c r="X100" s="727"/>
      <c r="Y100" s="623"/>
      <c r="Z100" s="625"/>
      <c r="AA100" s="699"/>
      <c r="AB100" s="699"/>
      <c r="AC100" s="699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726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726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726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726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726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726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726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726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726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726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726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726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726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726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726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726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726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726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726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726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726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726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726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726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726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726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726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726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726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726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726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726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726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726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726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726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726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726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726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726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726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726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726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726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726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726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726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726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726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726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726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726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726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726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726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726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726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726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726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726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726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726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726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726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726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726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726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726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726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726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726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726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726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726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726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726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726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726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726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726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726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726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726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726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726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726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726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726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726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726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726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726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726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726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726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726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726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726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726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726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726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726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726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726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726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726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726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726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726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726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726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726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726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726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726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726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726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726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726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726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726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726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726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726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726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726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726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726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726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726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726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726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726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726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726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726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726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726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726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726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726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726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726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726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726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726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726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726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726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726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726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726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726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726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726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726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726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726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726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726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726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726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726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726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726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726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726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726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726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726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726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726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726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726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726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726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726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726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726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726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726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726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726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726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726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726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726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726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726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726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726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726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726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726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726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726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726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726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726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726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726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726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726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726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726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726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726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726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726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726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726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726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726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726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726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726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726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726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726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726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726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726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726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726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726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726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726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726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726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726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726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726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726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726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726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726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726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726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726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726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726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726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726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726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726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726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726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726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726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726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726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726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726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726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726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726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726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726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726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726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726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726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726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726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726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726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726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726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726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726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726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726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726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726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726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726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726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726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726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726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726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726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726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726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726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726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726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726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726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726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726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726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726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726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726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726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726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726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726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726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726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726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726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726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726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726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726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726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726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726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726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726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726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726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726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726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726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726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726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726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726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726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726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726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726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726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726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726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726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726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726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726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726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726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726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726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726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726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726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726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726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726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726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726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726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726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726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726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726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726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726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726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726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726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726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726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726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726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726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726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726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726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726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726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726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726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726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726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726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726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726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726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726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726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726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726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726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726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726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726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726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726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726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726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726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726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726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726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726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726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726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726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726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726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726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726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726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726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726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726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726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726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726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726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726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726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726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726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726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726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726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726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726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726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726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726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726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726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726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726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726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726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726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726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726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726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726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726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726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726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726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726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726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726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726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726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726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726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726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726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726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726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726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726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726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726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726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726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726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726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726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726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726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726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726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726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726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726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726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726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726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726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726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726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726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726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726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726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726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726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726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726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726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726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726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726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726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726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726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726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726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726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726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726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726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726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726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726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726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726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726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726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726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726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726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726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726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726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726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726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726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726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726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726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726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726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726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726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726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726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726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726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726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726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726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726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726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726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726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726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726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726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726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726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726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726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726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726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726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726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726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726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726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726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726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726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726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726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726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726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726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726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726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726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726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726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726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726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726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726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726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726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726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726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726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726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726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726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726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726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726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726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726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726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726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726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726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726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726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726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726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726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726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726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726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726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726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726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726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726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726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726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726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726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726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726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726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726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726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726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726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726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726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726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726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726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726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726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726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726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726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726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726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726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726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726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726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726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726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726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726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726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726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726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726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726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726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726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726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726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726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726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726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726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726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726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726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726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726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726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726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726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726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726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726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726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726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726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726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726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726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726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726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726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726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726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726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726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726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726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726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726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726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726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726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726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726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726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726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726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726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726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726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726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726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726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726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726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726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726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726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726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726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726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726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726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726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726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726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726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726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726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726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726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726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726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726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726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726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726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726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726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726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726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726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726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726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726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726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726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726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726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726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726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726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726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726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726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726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726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726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726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726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726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726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726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726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726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726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726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726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726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726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726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726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726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726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726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726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726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726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726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726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726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726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726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726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726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726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726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726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726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726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726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726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726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726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726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726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726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726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726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726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726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726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726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726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726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726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726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726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726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726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726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726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726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726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726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726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726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726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726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726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726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726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726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726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726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726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726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726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726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726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726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726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726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726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726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726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726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726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726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726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726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726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726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726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726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726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726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726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726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726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726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726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726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726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726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726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726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726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726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726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726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726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726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726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726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726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726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726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726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726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726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726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726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726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726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726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726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726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726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726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726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726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726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726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726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726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726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726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726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726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726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726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726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726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726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726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726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726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726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726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726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726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726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726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726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726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726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726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726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726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726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726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726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726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726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726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726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726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726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726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726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726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726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726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726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726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726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726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726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726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726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726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726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726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726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726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726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726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726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726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726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726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726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726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726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726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726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726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726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726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726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726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726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726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726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726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726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726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726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726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726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726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726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726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726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726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726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726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726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726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726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726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726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726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726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726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726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726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726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726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726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726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726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726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726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726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726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726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726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726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726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726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726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726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726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726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726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726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726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726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726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726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726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726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726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726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726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726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726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726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726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726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726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726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726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726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726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726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726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726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726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726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726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726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726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726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726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726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726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726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726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726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726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726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726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726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726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726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726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726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726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726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726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726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726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726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726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726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726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726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726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726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726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726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726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726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726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726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726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726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726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726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726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726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726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726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726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726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726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726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726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726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726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726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726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726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726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726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726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726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726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726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726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726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726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726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726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726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726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726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726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726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726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726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726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726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726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726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726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726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726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726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726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726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726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726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726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726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726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726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726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726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726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726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726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726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726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726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726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726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726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726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726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726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726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726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726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726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726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726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726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726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726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726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726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726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726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726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726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726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726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726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726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726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726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726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726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726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726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726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726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726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726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726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726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726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726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726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726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726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726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726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726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726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726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726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726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726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726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726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726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726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726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726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726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726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726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726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726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726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726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726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726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726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726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726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726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726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726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726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726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726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726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726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726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726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726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726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726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726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726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726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726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726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726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726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726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726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726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726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726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726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726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726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726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726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726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726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726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726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726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726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726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726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726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726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726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726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726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726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726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726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726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726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726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726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726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726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726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726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726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726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726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726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726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726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726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726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726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726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726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726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726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726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726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726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726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726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726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726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726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726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726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726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726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726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726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726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726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726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726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726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726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726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726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726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726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726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726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726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726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726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726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726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726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726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726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726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726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726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726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726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726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726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726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726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726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726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726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726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726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726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726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726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726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726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726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726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726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726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726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726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726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726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726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726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726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726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726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726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726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726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726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726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726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726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726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726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726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726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726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726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726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726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726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726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726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726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726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726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726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726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726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726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726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726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726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726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726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726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726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726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726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726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726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726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726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726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726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726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726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726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726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726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726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726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726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726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726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726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726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726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726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726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726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726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726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726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726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726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726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726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726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726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726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726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726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726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726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726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726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726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726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726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726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726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726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726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726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726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726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726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726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726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726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726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726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726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726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726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726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726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726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726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726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726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726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726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726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726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726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726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726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726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726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726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726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726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726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726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726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726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726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726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726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726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726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726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726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726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726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726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726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726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726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726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726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726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726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726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726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726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726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726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726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726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726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726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726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726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726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726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726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726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726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726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726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726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726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726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726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726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726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726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726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726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726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726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726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726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726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726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726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726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726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726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726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726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726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726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726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726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726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726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726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726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726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726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726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726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726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726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726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726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726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726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726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726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726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726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726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726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726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726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726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726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726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726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726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726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726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726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726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726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726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726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726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726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726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726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726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726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726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726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726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726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726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726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726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726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726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726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726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726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726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726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726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726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726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726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726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726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726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726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726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726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726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726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726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726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726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726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726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726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726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726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726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726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726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726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726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726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726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726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726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726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726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726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726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726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726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726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726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726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726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726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726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726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726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726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726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726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726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726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726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726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726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726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726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726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726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726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726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726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726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726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726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726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726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726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726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726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726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726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726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726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726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726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726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726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726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726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726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726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726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726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726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726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726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726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726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726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726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726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726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726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726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726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726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726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726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726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726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726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726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726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726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726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726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726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726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726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726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726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726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726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726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726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726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726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726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726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726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726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726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726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726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726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726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726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726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726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726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726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726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726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726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726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726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726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726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726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726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726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726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726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726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726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726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726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726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726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726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726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726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726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726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726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726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726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726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726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726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726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726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726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726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726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726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726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726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726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726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726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726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726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726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726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726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726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726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726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726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726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726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726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726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726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726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726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726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726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726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726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726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726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726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726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726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726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726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726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726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726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726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726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726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726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726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726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726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726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726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726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726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726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726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726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726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726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726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726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726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726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726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726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726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726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726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726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726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726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726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726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726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726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726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726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726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726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726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726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726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726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726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726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726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726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726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726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726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726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726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726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726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726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726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726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726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726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726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726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726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726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726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726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726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726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726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726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726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726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726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726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726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726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726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726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726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726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726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726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726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726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726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726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726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  <row r="991">
      <c r="A991" s="623"/>
      <c r="B991" s="623"/>
      <c r="C991" s="623"/>
      <c r="D991" s="623"/>
      <c r="E991" s="623"/>
      <c r="F991" s="623"/>
      <c r="G991" s="726"/>
      <c r="H991" s="623"/>
      <c r="I991" s="625"/>
      <c r="J991" s="623"/>
      <c r="K991" s="623"/>
      <c r="L991" s="623"/>
      <c r="M991" s="623"/>
      <c r="N991" s="623"/>
      <c r="O991" s="626"/>
      <c r="P991" s="627"/>
      <c r="Q991" s="623"/>
      <c r="R991" s="623"/>
      <c r="S991" s="623"/>
      <c r="T991" s="623"/>
      <c r="U991" s="623"/>
      <c r="V991" s="623"/>
      <c r="W991" s="623"/>
      <c r="X991" s="726"/>
      <c r="Y991" s="623"/>
      <c r="Z991" s="625"/>
      <c r="AA991" s="623"/>
      <c r="AB991" s="623"/>
      <c r="AC991" s="623"/>
      <c r="AD991" s="623"/>
      <c r="AE991" s="623"/>
      <c r="AF991" s="626"/>
      <c r="AG991" s="627"/>
      <c r="AH991" s="623"/>
    </row>
    <row r="992">
      <c r="A992" s="623"/>
      <c r="B992" s="623"/>
      <c r="C992" s="623"/>
      <c r="D992" s="623"/>
      <c r="E992" s="623"/>
      <c r="F992" s="623"/>
      <c r="G992" s="726"/>
      <c r="H992" s="623"/>
      <c r="I992" s="625"/>
      <c r="J992" s="623"/>
      <c r="K992" s="623"/>
      <c r="L992" s="623"/>
      <c r="M992" s="623"/>
      <c r="N992" s="623"/>
      <c r="O992" s="626"/>
      <c r="P992" s="627"/>
      <c r="Q992" s="623"/>
      <c r="R992" s="623"/>
      <c r="S992" s="623"/>
      <c r="T992" s="623"/>
      <c r="U992" s="623"/>
      <c r="V992" s="623"/>
      <c r="W992" s="623"/>
      <c r="X992" s="726"/>
      <c r="Y992" s="623"/>
      <c r="Z992" s="625"/>
      <c r="AA992" s="623"/>
      <c r="AB992" s="623"/>
      <c r="AC992" s="623"/>
      <c r="AD992" s="623"/>
      <c r="AE992" s="623"/>
      <c r="AF992" s="626"/>
      <c r="AG992" s="627"/>
      <c r="AH992" s="623"/>
    </row>
    <row r="993">
      <c r="A993" s="623"/>
      <c r="B993" s="623"/>
      <c r="C993" s="623"/>
      <c r="D993" s="623"/>
      <c r="E993" s="623"/>
      <c r="F993" s="623"/>
      <c r="G993" s="726"/>
      <c r="H993" s="623"/>
      <c r="I993" s="625"/>
      <c r="J993" s="623"/>
      <c r="K993" s="623"/>
      <c r="L993" s="623"/>
      <c r="M993" s="623"/>
      <c r="N993" s="623"/>
      <c r="O993" s="626"/>
      <c r="P993" s="627"/>
      <c r="Q993" s="623"/>
      <c r="R993" s="623"/>
      <c r="S993" s="623"/>
      <c r="T993" s="623"/>
      <c r="U993" s="623"/>
      <c r="V993" s="623"/>
      <c r="W993" s="623"/>
      <c r="X993" s="726"/>
      <c r="Y993" s="623"/>
      <c r="Z993" s="625"/>
      <c r="AA993" s="623"/>
      <c r="AB993" s="623"/>
      <c r="AC993" s="623"/>
      <c r="AD993" s="623"/>
      <c r="AE993" s="623"/>
      <c r="AF993" s="626"/>
      <c r="AG993" s="627"/>
      <c r="AH993" s="623"/>
    </row>
    <row r="994">
      <c r="A994" s="623"/>
      <c r="B994" s="623"/>
      <c r="C994" s="623"/>
      <c r="D994" s="623"/>
      <c r="E994" s="623"/>
      <c r="F994" s="623"/>
      <c r="G994" s="726"/>
      <c r="H994" s="623"/>
      <c r="I994" s="625"/>
      <c r="J994" s="623"/>
      <c r="K994" s="623"/>
      <c r="L994" s="623"/>
      <c r="M994" s="623"/>
      <c r="N994" s="623"/>
      <c r="O994" s="626"/>
      <c r="P994" s="627"/>
      <c r="Q994" s="623"/>
      <c r="R994" s="623"/>
      <c r="S994" s="623"/>
      <c r="T994" s="623"/>
      <c r="U994" s="623"/>
      <c r="V994" s="623"/>
      <c r="W994" s="623"/>
      <c r="X994" s="726"/>
      <c r="Y994" s="623"/>
      <c r="Z994" s="625"/>
      <c r="AA994" s="623"/>
      <c r="AB994" s="623"/>
      <c r="AC994" s="623"/>
      <c r="AD994" s="623"/>
      <c r="AE994" s="623"/>
      <c r="AF994" s="626"/>
      <c r="AG994" s="627"/>
      <c r="AH994" s="623"/>
    </row>
    <row r="995">
      <c r="A995" s="623"/>
      <c r="B995" s="623"/>
      <c r="C995" s="623"/>
      <c r="D995" s="623"/>
      <c r="E995" s="623"/>
      <c r="F995" s="623"/>
      <c r="G995" s="726"/>
      <c r="H995" s="623"/>
      <c r="I995" s="625"/>
      <c r="J995" s="623"/>
      <c r="K995" s="623"/>
      <c r="L995" s="623"/>
      <c r="M995" s="623"/>
      <c r="N995" s="623"/>
      <c r="O995" s="626"/>
      <c r="P995" s="627"/>
      <c r="Q995" s="623"/>
      <c r="R995" s="623"/>
      <c r="S995" s="623"/>
      <c r="T995" s="623"/>
      <c r="U995" s="623"/>
      <c r="V995" s="623"/>
      <c r="W995" s="623"/>
      <c r="X995" s="726"/>
      <c r="Y995" s="623"/>
      <c r="Z995" s="625"/>
      <c r="AA995" s="623"/>
      <c r="AB995" s="623"/>
      <c r="AC995" s="623"/>
      <c r="AD995" s="623"/>
      <c r="AE995" s="623"/>
      <c r="AF995" s="626"/>
      <c r="AG995" s="627"/>
      <c r="AH995" s="623"/>
    </row>
    <row r="996">
      <c r="A996" s="623"/>
      <c r="B996" s="623"/>
      <c r="C996" s="623"/>
      <c r="D996" s="623"/>
      <c r="E996" s="623"/>
      <c r="F996" s="623"/>
      <c r="G996" s="726"/>
      <c r="H996" s="623"/>
      <c r="I996" s="625"/>
      <c r="J996" s="623"/>
      <c r="K996" s="623"/>
      <c r="L996" s="623"/>
      <c r="M996" s="623"/>
      <c r="N996" s="623"/>
      <c r="O996" s="626"/>
      <c r="P996" s="627"/>
      <c r="Q996" s="623"/>
      <c r="R996" s="623"/>
      <c r="S996" s="623"/>
      <c r="T996" s="623"/>
      <c r="U996" s="623"/>
      <c r="V996" s="623"/>
      <c r="W996" s="623"/>
      <c r="X996" s="726"/>
      <c r="Y996" s="623"/>
      <c r="Z996" s="625"/>
      <c r="AA996" s="623"/>
      <c r="AB996" s="623"/>
      <c r="AC996" s="623"/>
      <c r="AD996" s="623"/>
      <c r="AE996" s="623"/>
      <c r="AF996" s="626"/>
      <c r="AG996" s="627"/>
      <c r="AH996" s="623"/>
    </row>
    <row r="997">
      <c r="A997" s="623"/>
      <c r="B997" s="623"/>
      <c r="C997" s="623"/>
      <c r="D997" s="623"/>
      <c r="E997" s="623"/>
      <c r="F997" s="623"/>
      <c r="G997" s="726"/>
      <c r="H997" s="623"/>
      <c r="I997" s="625"/>
      <c r="J997" s="623"/>
      <c r="K997" s="623"/>
      <c r="L997" s="623"/>
      <c r="M997" s="623"/>
      <c r="N997" s="623"/>
      <c r="O997" s="626"/>
      <c r="P997" s="627"/>
      <c r="Q997" s="623"/>
      <c r="R997" s="623"/>
      <c r="S997" s="623"/>
      <c r="T997" s="623"/>
      <c r="U997" s="623"/>
      <c r="V997" s="623"/>
      <c r="W997" s="623"/>
      <c r="X997" s="726"/>
      <c r="Y997" s="623"/>
      <c r="Z997" s="625"/>
      <c r="AA997" s="623"/>
      <c r="AB997" s="623"/>
      <c r="AC997" s="623"/>
      <c r="AD997" s="623"/>
      <c r="AE997" s="623"/>
      <c r="AF997" s="626"/>
      <c r="AG997" s="627"/>
      <c r="AH997" s="623"/>
    </row>
    <row r="998">
      <c r="A998" s="623"/>
      <c r="B998" s="623"/>
      <c r="C998" s="623"/>
      <c r="D998" s="623"/>
      <c r="E998" s="623"/>
      <c r="F998" s="623"/>
      <c r="G998" s="726"/>
      <c r="H998" s="623"/>
      <c r="I998" s="625"/>
      <c r="J998" s="623"/>
      <c r="K998" s="623"/>
      <c r="L998" s="623"/>
      <c r="M998" s="623"/>
      <c r="N998" s="623"/>
      <c r="O998" s="626"/>
      <c r="P998" s="627"/>
      <c r="Q998" s="623"/>
      <c r="R998" s="623"/>
      <c r="S998" s="623"/>
      <c r="T998" s="623"/>
      <c r="U998" s="623"/>
      <c r="V998" s="623"/>
      <c r="W998" s="623"/>
      <c r="X998" s="726"/>
      <c r="Y998" s="623"/>
      <c r="Z998" s="625"/>
      <c r="AA998" s="623"/>
      <c r="AB998" s="623"/>
      <c r="AC998" s="623"/>
      <c r="AD998" s="623"/>
      <c r="AE998" s="623"/>
      <c r="AF998" s="626"/>
      <c r="AG998" s="627"/>
      <c r="AH998" s="623"/>
    </row>
    <row r="999">
      <c r="A999" s="623"/>
      <c r="B999" s="623"/>
      <c r="C999" s="623"/>
      <c r="D999" s="623"/>
      <c r="E999" s="623"/>
      <c r="F999" s="623"/>
      <c r="G999" s="726"/>
      <c r="H999" s="623"/>
      <c r="I999" s="625"/>
      <c r="J999" s="623"/>
      <c r="K999" s="623"/>
      <c r="L999" s="623"/>
      <c r="M999" s="623"/>
      <c r="N999" s="623"/>
      <c r="O999" s="626"/>
      <c r="P999" s="627"/>
      <c r="Q999" s="623"/>
      <c r="R999" s="623"/>
      <c r="S999" s="623"/>
      <c r="T999" s="623"/>
      <c r="U999" s="623"/>
      <c r="V999" s="623"/>
      <c r="W999" s="623"/>
      <c r="X999" s="726"/>
      <c r="Y999" s="623"/>
      <c r="Z999" s="625"/>
      <c r="AA999" s="623"/>
      <c r="AB999" s="623"/>
      <c r="AC999" s="623"/>
      <c r="AD999" s="623"/>
      <c r="AE999" s="623"/>
      <c r="AF999" s="626"/>
      <c r="AG999" s="627"/>
      <c r="AH999" s="623"/>
    </row>
    <row r="1000">
      <c r="A1000" s="623"/>
      <c r="B1000" s="623"/>
      <c r="C1000" s="623"/>
      <c r="D1000" s="623"/>
      <c r="E1000" s="623"/>
      <c r="F1000" s="623"/>
      <c r="G1000" s="726"/>
      <c r="H1000" s="623"/>
      <c r="I1000" s="625"/>
      <c r="J1000" s="623"/>
      <c r="K1000" s="623"/>
      <c r="L1000" s="623"/>
      <c r="M1000" s="623"/>
      <c r="N1000" s="623"/>
      <c r="O1000" s="626"/>
      <c r="P1000" s="627"/>
      <c r="Q1000" s="623"/>
      <c r="R1000" s="623"/>
      <c r="S1000" s="623"/>
      <c r="T1000" s="623"/>
      <c r="U1000" s="623"/>
      <c r="V1000" s="623"/>
      <c r="W1000" s="623"/>
      <c r="X1000" s="726"/>
      <c r="Y1000" s="623"/>
      <c r="Z1000" s="625"/>
      <c r="AA1000" s="623"/>
      <c r="AB1000" s="623"/>
      <c r="AC1000" s="623"/>
      <c r="AD1000" s="623"/>
      <c r="AE1000" s="623"/>
      <c r="AF1000" s="626"/>
      <c r="AG1000" s="627"/>
      <c r="AH1000" s="623"/>
    </row>
    <row r="1001">
      <c r="A1001" s="623"/>
      <c r="B1001" s="623"/>
      <c r="C1001" s="623"/>
      <c r="D1001" s="623"/>
      <c r="E1001" s="623"/>
      <c r="F1001" s="623"/>
      <c r="G1001" s="726"/>
      <c r="H1001" s="623"/>
      <c r="I1001" s="625"/>
      <c r="J1001" s="623"/>
      <c r="K1001" s="623"/>
      <c r="L1001" s="623"/>
      <c r="M1001" s="623"/>
      <c r="N1001" s="623"/>
      <c r="O1001" s="626"/>
      <c r="P1001" s="627"/>
      <c r="Q1001" s="623"/>
      <c r="R1001" s="623"/>
      <c r="S1001" s="623"/>
      <c r="T1001" s="623"/>
      <c r="U1001" s="623"/>
      <c r="V1001" s="623"/>
      <c r="W1001" s="623"/>
      <c r="X1001" s="726"/>
      <c r="Y1001" s="623"/>
      <c r="Z1001" s="625"/>
      <c r="AA1001" s="623"/>
      <c r="AB1001" s="623"/>
      <c r="AC1001" s="623"/>
      <c r="AD1001" s="623"/>
      <c r="AE1001" s="623"/>
      <c r="AF1001" s="626"/>
      <c r="AG1001" s="627"/>
      <c r="AH1001" s="623"/>
    </row>
    <row r="1002">
      <c r="A1002" s="623"/>
      <c r="B1002" s="623"/>
      <c r="C1002" s="623"/>
      <c r="D1002" s="623"/>
      <c r="E1002" s="623"/>
      <c r="F1002" s="623"/>
      <c r="G1002" s="726"/>
      <c r="H1002" s="623"/>
      <c r="I1002" s="625"/>
      <c r="J1002" s="623"/>
      <c r="K1002" s="623"/>
      <c r="L1002" s="623"/>
      <c r="M1002" s="623"/>
      <c r="N1002" s="623"/>
      <c r="O1002" s="626"/>
      <c r="P1002" s="627"/>
      <c r="Q1002" s="623"/>
      <c r="R1002" s="623"/>
      <c r="S1002" s="623"/>
      <c r="T1002" s="623"/>
      <c r="U1002" s="623"/>
      <c r="V1002" s="623"/>
      <c r="W1002" s="623"/>
      <c r="X1002" s="726"/>
      <c r="Y1002" s="623"/>
      <c r="Z1002" s="625"/>
      <c r="AA1002" s="623"/>
      <c r="AB1002" s="623"/>
      <c r="AC1002" s="623"/>
      <c r="AD1002" s="623"/>
      <c r="AE1002" s="623"/>
      <c r="AF1002" s="626"/>
      <c r="AG1002" s="627"/>
      <c r="AH1002" s="623"/>
    </row>
    <row r="1003">
      <c r="A1003" s="623"/>
      <c r="B1003" s="623"/>
      <c r="C1003" s="623"/>
      <c r="D1003" s="623"/>
      <c r="E1003" s="623"/>
      <c r="F1003" s="623"/>
      <c r="G1003" s="726"/>
      <c r="H1003" s="623"/>
      <c r="I1003" s="625"/>
      <c r="J1003" s="623"/>
      <c r="K1003" s="623"/>
      <c r="L1003" s="623"/>
      <c r="M1003" s="623"/>
      <c r="N1003" s="623"/>
      <c r="O1003" s="626"/>
      <c r="P1003" s="627"/>
      <c r="Q1003" s="623"/>
      <c r="R1003" s="623"/>
      <c r="S1003" s="623"/>
      <c r="T1003" s="623"/>
      <c r="U1003" s="623"/>
      <c r="V1003" s="623"/>
      <c r="W1003" s="623"/>
      <c r="X1003" s="726"/>
      <c r="Y1003" s="623"/>
      <c r="Z1003" s="625"/>
      <c r="AA1003" s="623"/>
      <c r="AB1003" s="623"/>
      <c r="AC1003" s="623"/>
      <c r="AD1003" s="623"/>
      <c r="AE1003" s="623"/>
      <c r="AF1003" s="626"/>
      <c r="AG1003" s="627"/>
      <c r="AH1003" s="623"/>
    </row>
    <row r="1004">
      <c r="A1004" s="623"/>
      <c r="B1004" s="623"/>
      <c r="C1004" s="623"/>
      <c r="D1004" s="623"/>
      <c r="E1004" s="623"/>
      <c r="F1004" s="623"/>
      <c r="G1004" s="726"/>
      <c r="H1004" s="623"/>
      <c r="I1004" s="625"/>
      <c r="J1004" s="623"/>
      <c r="K1004" s="623"/>
      <c r="L1004" s="623"/>
      <c r="M1004" s="623"/>
      <c r="N1004" s="623"/>
      <c r="O1004" s="626"/>
      <c r="P1004" s="627"/>
      <c r="Q1004" s="623"/>
      <c r="R1004" s="623"/>
      <c r="S1004" s="623"/>
      <c r="T1004" s="623"/>
      <c r="U1004" s="623"/>
      <c r="V1004" s="623"/>
      <c r="W1004" s="623"/>
      <c r="X1004" s="726"/>
      <c r="Y1004" s="623"/>
      <c r="Z1004" s="625"/>
      <c r="AA1004" s="623"/>
      <c r="AB1004" s="623"/>
      <c r="AC1004" s="623"/>
      <c r="AD1004" s="623"/>
      <c r="AE1004" s="623"/>
      <c r="AF1004" s="626"/>
      <c r="AG1004" s="627"/>
      <c r="AH1004" s="623"/>
    </row>
    <row r="1005">
      <c r="A1005" s="623"/>
      <c r="B1005" s="623"/>
      <c r="C1005" s="623"/>
      <c r="D1005" s="623"/>
      <c r="E1005" s="623"/>
      <c r="F1005" s="623"/>
      <c r="G1005" s="726"/>
      <c r="H1005" s="623"/>
      <c r="I1005" s="625"/>
      <c r="J1005" s="623"/>
      <c r="K1005" s="623"/>
      <c r="L1005" s="623"/>
      <c r="M1005" s="623"/>
      <c r="N1005" s="623"/>
      <c r="O1005" s="626"/>
      <c r="P1005" s="627"/>
      <c r="Q1005" s="623"/>
      <c r="R1005" s="623"/>
      <c r="S1005" s="623"/>
      <c r="T1005" s="623"/>
      <c r="U1005" s="623"/>
      <c r="V1005" s="623"/>
      <c r="W1005" s="623"/>
      <c r="X1005" s="726"/>
      <c r="Y1005" s="623"/>
      <c r="Z1005" s="625"/>
      <c r="AA1005" s="623"/>
      <c r="AB1005" s="623"/>
      <c r="AC1005" s="623"/>
      <c r="AD1005" s="623"/>
      <c r="AE1005" s="623"/>
      <c r="AF1005" s="626"/>
      <c r="AG1005" s="627"/>
      <c r="AH1005" s="623"/>
    </row>
    <row r="1006">
      <c r="A1006" s="623"/>
      <c r="B1006" s="623"/>
      <c r="C1006" s="623"/>
      <c r="D1006" s="623"/>
      <c r="E1006" s="623"/>
      <c r="F1006" s="623"/>
      <c r="G1006" s="726"/>
      <c r="H1006" s="623"/>
      <c r="I1006" s="625"/>
      <c r="J1006" s="623"/>
      <c r="K1006" s="623"/>
      <c r="L1006" s="623"/>
      <c r="M1006" s="623"/>
      <c r="N1006" s="623"/>
      <c r="O1006" s="626"/>
      <c r="P1006" s="627"/>
      <c r="Q1006" s="623"/>
      <c r="R1006" s="623"/>
      <c r="S1006" s="623"/>
      <c r="T1006" s="623"/>
      <c r="U1006" s="623"/>
      <c r="V1006" s="623"/>
      <c r="W1006" s="623"/>
      <c r="X1006" s="726"/>
      <c r="Y1006" s="623"/>
      <c r="Z1006" s="625"/>
      <c r="AA1006" s="623"/>
      <c r="AB1006" s="623"/>
      <c r="AC1006" s="623"/>
      <c r="AD1006" s="623"/>
      <c r="AE1006" s="623"/>
      <c r="AF1006" s="626"/>
      <c r="AG1006" s="627"/>
      <c r="AH1006" s="623"/>
    </row>
    <row r="1007">
      <c r="A1007" s="623"/>
      <c r="B1007" s="623"/>
      <c r="C1007" s="623"/>
      <c r="D1007" s="623"/>
      <c r="E1007" s="623"/>
      <c r="F1007" s="623"/>
      <c r="G1007" s="726"/>
      <c r="H1007" s="623"/>
      <c r="I1007" s="625"/>
      <c r="J1007" s="623"/>
      <c r="K1007" s="623"/>
      <c r="L1007" s="623"/>
      <c r="M1007" s="623"/>
      <c r="N1007" s="623"/>
      <c r="O1007" s="626"/>
      <c r="P1007" s="627"/>
      <c r="Q1007" s="623"/>
      <c r="R1007" s="623"/>
      <c r="S1007" s="623"/>
      <c r="T1007" s="623"/>
      <c r="U1007" s="623"/>
      <c r="V1007" s="623"/>
      <c r="W1007" s="623"/>
      <c r="X1007" s="726"/>
      <c r="Y1007" s="623"/>
      <c r="Z1007" s="625"/>
      <c r="AA1007" s="623"/>
      <c r="AB1007" s="623"/>
      <c r="AC1007" s="623"/>
      <c r="AD1007" s="623"/>
      <c r="AE1007" s="623"/>
      <c r="AF1007" s="626"/>
      <c r="AG1007" s="627"/>
      <c r="AH1007" s="623"/>
    </row>
    <row r="1008">
      <c r="A1008" s="623"/>
      <c r="B1008" s="623"/>
      <c r="C1008" s="623"/>
      <c r="D1008" s="623"/>
      <c r="E1008" s="623"/>
      <c r="F1008" s="623"/>
      <c r="G1008" s="726"/>
      <c r="H1008" s="623"/>
      <c r="I1008" s="625"/>
      <c r="J1008" s="623"/>
      <c r="K1008" s="623"/>
      <c r="L1008" s="623"/>
      <c r="M1008" s="623"/>
      <c r="N1008" s="623"/>
      <c r="O1008" s="626"/>
      <c r="P1008" s="627"/>
      <c r="Q1008" s="623"/>
      <c r="R1008" s="623"/>
      <c r="S1008" s="623"/>
      <c r="T1008" s="623"/>
      <c r="U1008" s="623"/>
      <c r="V1008" s="623"/>
      <c r="W1008" s="623"/>
      <c r="X1008" s="726"/>
      <c r="Y1008" s="623"/>
      <c r="Z1008" s="625"/>
      <c r="AA1008" s="623"/>
      <c r="AB1008" s="623"/>
      <c r="AC1008" s="623"/>
      <c r="AD1008" s="623"/>
      <c r="AE1008" s="623"/>
      <c r="AF1008" s="626"/>
      <c r="AG1008" s="627"/>
      <c r="AH1008" s="623"/>
    </row>
  </sheetData>
  <mergeCells count="436">
    <mergeCell ref="I67:I68"/>
    <mergeCell ref="J67:J68"/>
    <mergeCell ref="K67:K68"/>
    <mergeCell ref="L67:L68"/>
    <mergeCell ref="M67:M68"/>
    <mergeCell ref="N67:N68"/>
    <mergeCell ref="O67:O68"/>
    <mergeCell ref="AF67:AF68"/>
    <mergeCell ref="AG67:AG68"/>
    <mergeCell ref="Y67:Y68"/>
    <mergeCell ref="Z67:Z68"/>
    <mergeCell ref="AA67:AA68"/>
    <mergeCell ref="AB67:AB68"/>
    <mergeCell ref="AC67:AC68"/>
    <mergeCell ref="AD67:AD68"/>
    <mergeCell ref="AE67:AE68"/>
    <mergeCell ref="A67:B68"/>
    <mergeCell ref="C67:C68"/>
    <mergeCell ref="D67:D68"/>
    <mergeCell ref="E67:E68"/>
    <mergeCell ref="F67:F68"/>
    <mergeCell ref="G67:G68"/>
    <mergeCell ref="H67:H68"/>
    <mergeCell ref="R69:S69"/>
    <mergeCell ref="R70:S70"/>
    <mergeCell ref="R71:S71"/>
    <mergeCell ref="R72:S72"/>
    <mergeCell ref="R73:S73"/>
    <mergeCell ref="R74:S74"/>
    <mergeCell ref="R75:S75"/>
    <mergeCell ref="R76:S76"/>
    <mergeCell ref="P67:P68"/>
    <mergeCell ref="R67:S68"/>
    <mergeCell ref="T67:T68"/>
    <mergeCell ref="U67:U68"/>
    <mergeCell ref="V67:V68"/>
    <mergeCell ref="W67:W68"/>
    <mergeCell ref="X67:X68"/>
    <mergeCell ref="A69:B69"/>
    <mergeCell ref="A70:B70"/>
    <mergeCell ref="A71:B71"/>
    <mergeCell ref="A72:B72"/>
    <mergeCell ref="A73:B73"/>
    <mergeCell ref="A74:B74"/>
    <mergeCell ref="A75:B75"/>
    <mergeCell ref="H89:H90"/>
    <mergeCell ref="I89:I90"/>
    <mergeCell ref="J89:J90"/>
    <mergeCell ref="K89:K90"/>
    <mergeCell ref="L89:L90"/>
    <mergeCell ref="M89:M90"/>
    <mergeCell ref="N89:N90"/>
    <mergeCell ref="AE89:AE90"/>
    <mergeCell ref="AF89:AF90"/>
    <mergeCell ref="AG89:AG90"/>
    <mergeCell ref="X89:X90"/>
    <mergeCell ref="Y89:Y90"/>
    <mergeCell ref="Z89:Z90"/>
    <mergeCell ref="AA89:AA90"/>
    <mergeCell ref="AB89:AB90"/>
    <mergeCell ref="AC89:AC90"/>
    <mergeCell ref="AD89:AD90"/>
    <mergeCell ref="A91:B91"/>
    <mergeCell ref="A92:B92"/>
    <mergeCell ref="A93:B93"/>
    <mergeCell ref="A94:B94"/>
    <mergeCell ref="A95:B95"/>
    <mergeCell ref="A96:B96"/>
    <mergeCell ref="A97:B97"/>
    <mergeCell ref="A87:B87"/>
    <mergeCell ref="A89:B90"/>
    <mergeCell ref="C89:C90"/>
    <mergeCell ref="D89:D90"/>
    <mergeCell ref="E89:E90"/>
    <mergeCell ref="F89:F90"/>
    <mergeCell ref="G89:G90"/>
    <mergeCell ref="R91:S91"/>
    <mergeCell ref="R92:S92"/>
    <mergeCell ref="R93:S93"/>
    <mergeCell ref="R94:S94"/>
    <mergeCell ref="R95:S95"/>
    <mergeCell ref="R96:S96"/>
    <mergeCell ref="R97:S97"/>
    <mergeCell ref="O89:O90"/>
    <mergeCell ref="P89:P90"/>
    <mergeCell ref="R89:S90"/>
    <mergeCell ref="T89:T90"/>
    <mergeCell ref="U89:U90"/>
    <mergeCell ref="V89:V90"/>
    <mergeCell ref="W89:W90"/>
    <mergeCell ref="H78:H79"/>
    <mergeCell ref="I78:I79"/>
    <mergeCell ref="J78:J79"/>
    <mergeCell ref="K78:K79"/>
    <mergeCell ref="L78:L79"/>
    <mergeCell ref="M78:M79"/>
    <mergeCell ref="N78:N79"/>
    <mergeCell ref="AE78:AE79"/>
    <mergeCell ref="AF78:AF79"/>
    <mergeCell ref="AG78:AG79"/>
    <mergeCell ref="X78:X79"/>
    <mergeCell ref="Y78:Y79"/>
    <mergeCell ref="Z78:Z79"/>
    <mergeCell ref="AA78:AA79"/>
    <mergeCell ref="AB78:AB79"/>
    <mergeCell ref="AC78:AC79"/>
    <mergeCell ref="AD78:AD79"/>
    <mergeCell ref="A76:B76"/>
    <mergeCell ref="A78:B79"/>
    <mergeCell ref="C78:C79"/>
    <mergeCell ref="D78:D79"/>
    <mergeCell ref="E78:E79"/>
    <mergeCell ref="F78:F79"/>
    <mergeCell ref="G78:G79"/>
    <mergeCell ref="R80:S80"/>
    <mergeCell ref="R81:S81"/>
    <mergeCell ref="R82:S82"/>
    <mergeCell ref="R83:S83"/>
    <mergeCell ref="R84:S84"/>
    <mergeCell ref="R85:S85"/>
    <mergeCell ref="R86:S86"/>
    <mergeCell ref="R87:S87"/>
    <mergeCell ref="O78:O79"/>
    <mergeCell ref="P78:P79"/>
    <mergeCell ref="R78:S79"/>
    <mergeCell ref="T78:T79"/>
    <mergeCell ref="U78:U79"/>
    <mergeCell ref="V78:V79"/>
    <mergeCell ref="W78:W79"/>
    <mergeCell ref="A80:B80"/>
    <mergeCell ref="A81:B81"/>
    <mergeCell ref="A82:B82"/>
    <mergeCell ref="A83:B83"/>
    <mergeCell ref="A84:B84"/>
    <mergeCell ref="A85:B85"/>
    <mergeCell ref="A86:B8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24:S24"/>
    <mergeCell ref="R25:S25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A27:B28"/>
    <mergeCell ref="C27:C28"/>
    <mergeCell ref="D27:D28"/>
    <mergeCell ref="E27:E28"/>
    <mergeCell ref="F27:F28"/>
    <mergeCell ref="G27:G28"/>
    <mergeCell ref="H27:H28"/>
    <mergeCell ref="I37:I38"/>
    <mergeCell ref="J37:J38"/>
    <mergeCell ref="K37:K38"/>
    <mergeCell ref="L37:L38"/>
    <mergeCell ref="M37:M38"/>
    <mergeCell ref="N37:N38"/>
    <mergeCell ref="O37:O38"/>
    <mergeCell ref="P37:P38"/>
    <mergeCell ref="A37:B38"/>
    <mergeCell ref="C37:C38"/>
    <mergeCell ref="D37:D38"/>
    <mergeCell ref="E37:E38"/>
    <mergeCell ref="F37:F38"/>
    <mergeCell ref="G37:G38"/>
    <mergeCell ref="H37:H38"/>
    <mergeCell ref="R29:S29"/>
    <mergeCell ref="R30:S30"/>
    <mergeCell ref="R31:S31"/>
    <mergeCell ref="R32:S32"/>
    <mergeCell ref="R33:S33"/>
    <mergeCell ref="R34:S34"/>
    <mergeCell ref="R35:S35"/>
    <mergeCell ref="R39:S39"/>
    <mergeCell ref="R40:S40"/>
    <mergeCell ref="R41:S41"/>
    <mergeCell ref="R42:S42"/>
    <mergeCell ref="R43:S43"/>
    <mergeCell ref="R44:S44"/>
    <mergeCell ref="R45:S45"/>
    <mergeCell ref="R49:S49"/>
    <mergeCell ref="R50:S50"/>
    <mergeCell ref="R51:S51"/>
    <mergeCell ref="R52:S52"/>
    <mergeCell ref="R53:S53"/>
    <mergeCell ref="R54:S54"/>
    <mergeCell ref="R55:S55"/>
    <mergeCell ref="Z57:Z58"/>
    <mergeCell ref="AA57:AA58"/>
    <mergeCell ref="AB57:AB58"/>
    <mergeCell ref="AC57:AC58"/>
    <mergeCell ref="AD57:AD58"/>
    <mergeCell ref="AE57:AE58"/>
    <mergeCell ref="AF57:AF58"/>
    <mergeCell ref="AG57:AG58"/>
    <mergeCell ref="R59:S59"/>
    <mergeCell ref="R60:S60"/>
    <mergeCell ref="R61:S61"/>
    <mergeCell ref="R62:S62"/>
    <mergeCell ref="R63:S63"/>
    <mergeCell ref="R64:S64"/>
    <mergeCell ref="R65:S65"/>
    <mergeCell ref="R57:S58"/>
    <mergeCell ref="T57:T58"/>
    <mergeCell ref="U57:U58"/>
    <mergeCell ref="V57:V58"/>
    <mergeCell ref="W57:W58"/>
    <mergeCell ref="X57:X58"/>
    <mergeCell ref="Y57:Y58"/>
    <mergeCell ref="I27:I28"/>
    <mergeCell ref="J27:J28"/>
    <mergeCell ref="K27:K28"/>
    <mergeCell ref="L27:L28"/>
    <mergeCell ref="M27:M28"/>
    <mergeCell ref="N27:N28"/>
    <mergeCell ref="O27:O28"/>
    <mergeCell ref="AF27:AF28"/>
    <mergeCell ref="AG27:AG28"/>
    <mergeCell ref="Y27:Y28"/>
    <mergeCell ref="Z27:Z28"/>
    <mergeCell ref="AA27:AA28"/>
    <mergeCell ref="AB27:AB28"/>
    <mergeCell ref="AC27:AC28"/>
    <mergeCell ref="AD27:AD28"/>
    <mergeCell ref="AE27:AE28"/>
    <mergeCell ref="P27:P28"/>
    <mergeCell ref="R27:S28"/>
    <mergeCell ref="T27:T28"/>
    <mergeCell ref="U27:U28"/>
    <mergeCell ref="V27:V28"/>
    <mergeCell ref="W27:W28"/>
    <mergeCell ref="X27:X2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R37:S38"/>
    <mergeCell ref="T37:T38"/>
    <mergeCell ref="U37:U38"/>
    <mergeCell ref="V37:V38"/>
    <mergeCell ref="W37:W38"/>
    <mergeCell ref="X37:X38"/>
    <mergeCell ref="Y37:Y3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R47:S48"/>
    <mergeCell ref="T47:T48"/>
    <mergeCell ref="U47:U48"/>
    <mergeCell ref="V47:V48"/>
    <mergeCell ref="W47:W48"/>
    <mergeCell ref="X47:X48"/>
    <mergeCell ref="Y47:Y48"/>
    <mergeCell ref="I57:I58"/>
    <mergeCell ref="J57:J58"/>
    <mergeCell ref="K57:K58"/>
    <mergeCell ref="L57:L58"/>
    <mergeCell ref="M57:M58"/>
    <mergeCell ref="N57:N58"/>
    <mergeCell ref="O57:O58"/>
    <mergeCell ref="P57:P58"/>
    <mergeCell ref="A57:B58"/>
    <mergeCell ref="C57:C58"/>
    <mergeCell ref="D57:D58"/>
    <mergeCell ref="E57:E58"/>
    <mergeCell ref="F57:F58"/>
    <mergeCell ref="G57:G58"/>
    <mergeCell ref="H57:H58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5:B35"/>
    <mergeCell ref="A39:B39"/>
    <mergeCell ref="A40:B40"/>
    <mergeCell ref="A41:B41"/>
    <mergeCell ref="A42:B42"/>
    <mergeCell ref="A43:B43"/>
    <mergeCell ref="A44:B44"/>
    <mergeCell ref="A45:B45"/>
    <mergeCell ref="I47:I48"/>
    <mergeCell ref="J47:J48"/>
    <mergeCell ref="K47:K48"/>
    <mergeCell ref="L47:L48"/>
    <mergeCell ref="M47:M48"/>
    <mergeCell ref="N47:N48"/>
    <mergeCell ref="O47:O48"/>
    <mergeCell ref="P47:P48"/>
    <mergeCell ref="A47:B48"/>
    <mergeCell ref="C47:C48"/>
    <mergeCell ref="D47:D48"/>
    <mergeCell ref="E47:E48"/>
    <mergeCell ref="F47:F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9:B59"/>
    <mergeCell ref="A60:B60"/>
    <mergeCell ref="A61:B61"/>
    <mergeCell ref="A62:B62"/>
    <mergeCell ref="A63:B63"/>
    <mergeCell ref="A64:B64"/>
    <mergeCell ref="A65:B65"/>
  </mergeCells>
  <hyperlinks>
    <hyperlink r:id="rId1" ref="A8"/>
    <hyperlink r:id="rId2" ref="R8"/>
    <hyperlink r:id="rId3" ref="A16"/>
    <hyperlink r:id="rId4" ref="R16"/>
    <hyperlink r:id="rId5" ref="A26"/>
    <hyperlink r:id="rId6" ref="R26"/>
    <hyperlink r:id="rId7" ref="A36"/>
    <hyperlink r:id="rId8" ref="R36"/>
    <hyperlink r:id="rId9" ref="A46"/>
    <hyperlink r:id="rId10" ref="R46"/>
    <hyperlink r:id="rId11" ref="A56"/>
    <hyperlink r:id="rId12" ref="R56"/>
    <hyperlink r:id="rId13" ref="A66"/>
    <hyperlink r:id="rId14" ref="R66"/>
    <hyperlink r:id="rId15" ref="A77"/>
    <hyperlink r:id="rId16" ref="R77"/>
    <hyperlink r:id="rId17" ref="A88"/>
    <hyperlink r:id="rId18" ref="R88"/>
  </hyperlinks>
  <drawing r:id="rId1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AA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05" t="s">
        <v>444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4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605" t="s">
        <v>445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4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65</v>
      </c>
      <c r="B3" s="531"/>
      <c r="C3" s="658"/>
      <c r="D3" s="533">
        <v>76.0</v>
      </c>
      <c r="E3" s="533"/>
      <c r="F3" s="667">
        <v>73.0</v>
      </c>
      <c r="G3" s="668">
        <v>0.01287037037037037</v>
      </c>
      <c r="H3" s="654">
        <f t="shared" ref="H3:H6" si="1">D3-F3</f>
        <v>3</v>
      </c>
      <c r="I3" s="536">
        <f t="shared" ref="I3:I6" si="2">H3/(HOUR(G3)*60+(MINUTE(G3)+((SECOND(G3)/60))))</f>
        <v>0.1618705036</v>
      </c>
      <c r="J3" s="533">
        <v>3.0</v>
      </c>
      <c r="K3" s="533">
        <v>14.0</v>
      </c>
      <c r="L3" s="533">
        <v>6.0</v>
      </c>
      <c r="M3" s="533">
        <v>1.0</v>
      </c>
      <c r="N3" s="533">
        <v>2.0</v>
      </c>
      <c r="O3" s="537"/>
      <c r="P3" s="538"/>
      <c r="Q3" s="527"/>
      <c r="R3" s="530" t="s">
        <v>65</v>
      </c>
      <c r="S3" s="531"/>
      <c r="T3" s="532"/>
      <c r="U3" s="533">
        <v>38.0</v>
      </c>
      <c r="V3" s="533"/>
      <c r="W3" s="667">
        <v>64.0</v>
      </c>
      <c r="X3" s="668">
        <v>0.009652777777777777</v>
      </c>
      <c r="Y3" s="654">
        <f t="shared" ref="Y3:Y6" si="3">U3-W3</f>
        <v>-26</v>
      </c>
      <c r="Z3" s="536">
        <f t="shared" ref="Z3:Z6" si="4">Y3/(HOUR(X3)*60+(MINUTE(X3)+((SECOND(X3)/60))))</f>
        <v>-1.870503597</v>
      </c>
      <c r="AA3" s="533">
        <v>2.0</v>
      </c>
      <c r="AB3" s="533">
        <v>5.0</v>
      </c>
      <c r="AC3" s="533"/>
      <c r="AD3" s="533"/>
      <c r="AE3" s="533"/>
      <c r="AF3" s="537"/>
      <c r="AG3" s="538"/>
      <c r="AH3" s="527"/>
    </row>
    <row r="4">
      <c r="A4" s="539" t="s">
        <v>236</v>
      </c>
      <c r="B4" s="540"/>
      <c r="C4" s="541"/>
      <c r="D4" s="542">
        <v>83.0</v>
      </c>
      <c r="E4" s="542">
        <v>1.0</v>
      </c>
      <c r="F4" s="664">
        <v>59.0</v>
      </c>
      <c r="G4" s="641">
        <v>0.01287037037037037</v>
      </c>
      <c r="H4" s="728">
        <f t="shared" si="1"/>
        <v>24</v>
      </c>
      <c r="I4" s="545">
        <f t="shared" si="2"/>
        <v>1.294964029</v>
      </c>
      <c r="J4" s="542">
        <v>5.0</v>
      </c>
      <c r="K4" s="542">
        <v>13.0</v>
      </c>
      <c r="L4" s="542">
        <v>6.0</v>
      </c>
      <c r="M4" s="542">
        <v>4.0</v>
      </c>
      <c r="N4" s="542">
        <v>4.0</v>
      </c>
      <c r="O4" s="600">
        <v>3.0</v>
      </c>
      <c r="P4" s="548"/>
      <c r="Q4" s="527"/>
      <c r="R4" s="539" t="s">
        <v>236</v>
      </c>
      <c r="S4" s="540"/>
      <c r="T4" s="549"/>
      <c r="U4" s="542">
        <v>52.0</v>
      </c>
      <c r="V4" s="546"/>
      <c r="W4" s="664">
        <v>52.0</v>
      </c>
      <c r="X4" s="641">
        <v>0.009652777777777777</v>
      </c>
      <c r="Y4" s="655">
        <f t="shared" si="3"/>
        <v>0</v>
      </c>
      <c r="Z4" s="545">
        <f t="shared" si="4"/>
        <v>0</v>
      </c>
      <c r="AA4" s="542">
        <v>2.0</v>
      </c>
      <c r="AB4" s="542">
        <v>7.0</v>
      </c>
      <c r="AC4" s="542">
        <v>2.0</v>
      </c>
      <c r="AD4" s="542">
        <v>1.0</v>
      </c>
      <c r="AE4" s="542"/>
      <c r="AF4" s="547"/>
      <c r="AG4" s="548"/>
      <c r="AH4" s="527"/>
    </row>
    <row r="5">
      <c r="A5" s="550" t="s">
        <v>67</v>
      </c>
      <c r="B5" s="540"/>
      <c r="C5" s="551"/>
      <c r="D5" s="552">
        <v>82.0</v>
      </c>
      <c r="E5" s="552"/>
      <c r="F5" s="669">
        <v>56.0</v>
      </c>
      <c r="G5" s="634">
        <v>0.01287037037037037</v>
      </c>
      <c r="H5" s="656">
        <f t="shared" si="1"/>
        <v>26</v>
      </c>
      <c r="I5" s="554">
        <f t="shared" si="2"/>
        <v>1.402877698</v>
      </c>
      <c r="J5" s="552">
        <v>4.0</v>
      </c>
      <c r="K5" s="552">
        <v>16.0</v>
      </c>
      <c r="L5" s="552">
        <v>4.0</v>
      </c>
      <c r="M5" s="558"/>
      <c r="N5" s="552">
        <v>4.0</v>
      </c>
      <c r="O5" s="555"/>
      <c r="P5" s="556"/>
      <c r="Q5" s="527"/>
      <c r="R5" s="550" t="s">
        <v>67</v>
      </c>
      <c r="S5" s="540"/>
      <c r="T5" s="557"/>
      <c r="U5" s="552">
        <v>52.0</v>
      </c>
      <c r="V5" s="558"/>
      <c r="W5" s="669">
        <v>55.0</v>
      </c>
      <c r="X5" s="634">
        <v>0.009652777777777777</v>
      </c>
      <c r="Y5" s="656">
        <f t="shared" si="3"/>
        <v>-3</v>
      </c>
      <c r="Z5" s="554">
        <f t="shared" si="4"/>
        <v>-0.2158273381</v>
      </c>
      <c r="AA5" s="552">
        <v>2.0</v>
      </c>
      <c r="AB5" s="552">
        <v>9.0</v>
      </c>
      <c r="AC5" s="552">
        <v>1.0</v>
      </c>
      <c r="AD5" s="552"/>
      <c r="AE5" s="552"/>
      <c r="AF5" s="555"/>
      <c r="AG5" s="556"/>
      <c r="AH5" s="527"/>
    </row>
    <row r="6">
      <c r="A6" s="559" t="s">
        <v>68</v>
      </c>
      <c r="B6" s="518"/>
      <c r="C6" s="560">
        <v>5.0</v>
      </c>
      <c r="D6" s="542">
        <v>32.0</v>
      </c>
      <c r="E6" s="546"/>
      <c r="F6" s="664">
        <v>38.0</v>
      </c>
      <c r="G6" s="641">
        <v>0.01287037037037037</v>
      </c>
      <c r="H6" s="655">
        <f t="shared" si="1"/>
        <v>-6</v>
      </c>
      <c r="I6" s="545">
        <f t="shared" si="2"/>
        <v>-0.3237410072</v>
      </c>
      <c r="J6" s="542">
        <v>3.0</v>
      </c>
      <c r="K6" s="542">
        <v>1.0</v>
      </c>
      <c r="L6" s="546"/>
      <c r="M6" s="546"/>
      <c r="N6" s="546"/>
      <c r="O6" s="547"/>
      <c r="P6" s="548"/>
      <c r="Q6" s="527"/>
      <c r="R6" s="559" t="s">
        <v>68</v>
      </c>
      <c r="S6" s="518"/>
      <c r="T6" s="560">
        <v>1.0</v>
      </c>
      <c r="U6" s="542">
        <v>22.0</v>
      </c>
      <c r="V6" s="542">
        <v>1.0</v>
      </c>
      <c r="W6" s="664">
        <v>32.0</v>
      </c>
      <c r="X6" s="641">
        <v>0.009652777777777777</v>
      </c>
      <c r="Y6" s="655">
        <f t="shared" si="3"/>
        <v>-10</v>
      </c>
      <c r="Z6" s="545">
        <f t="shared" si="4"/>
        <v>-0.7194244604</v>
      </c>
      <c r="AA6" s="542">
        <v>2.0</v>
      </c>
      <c r="AB6" s="542">
        <v>3.0</v>
      </c>
      <c r="AC6" s="542">
        <v>2.0</v>
      </c>
      <c r="AD6" s="546"/>
      <c r="AE6" s="542"/>
      <c r="AF6" s="547"/>
      <c r="AG6" s="548"/>
      <c r="AH6" s="527"/>
    </row>
    <row r="7">
      <c r="A7" s="561" t="s">
        <v>244</v>
      </c>
      <c r="B7" s="461"/>
      <c r="C7" s="562"/>
      <c r="D7" s="563"/>
      <c r="E7" s="563"/>
      <c r="F7" s="672"/>
      <c r="G7" s="647"/>
      <c r="H7" s="729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244</v>
      </c>
      <c r="S7" s="461"/>
      <c r="T7" s="562"/>
      <c r="U7" s="563"/>
      <c r="V7" s="566"/>
      <c r="W7" s="674"/>
      <c r="X7" s="647"/>
      <c r="Y7" s="657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97</v>
      </c>
      <c r="B8" s="570"/>
      <c r="C8" s="571"/>
      <c r="D8" s="572"/>
      <c r="E8" s="572"/>
      <c r="F8" s="704" t="s">
        <v>446</v>
      </c>
      <c r="G8" s="573"/>
      <c r="H8" s="572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97</v>
      </c>
      <c r="S8" s="570"/>
      <c r="T8" s="571"/>
      <c r="U8" s="572"/>
      <c r="V8" s="572"/>
      <c r="W8" s="730" t="s">
        <v>447</v>
      </c>
      <c r="X8" s="573"/>
      <c r="Y8" s="572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603" t="s">
        <v>336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24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603" t="s">
        <v>448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24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93"/>
      <c r="B10" s="461"/>
      <c r="C10" s="529"/>
      <c r="D10" s="461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526"/>
      <c r="R10" s="593"/>
      <c r="S10" s="461"/>
      <c r="T10" s="529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65</v>
      </c>
      <c r="B11" s="531"/>
      <c r="C11" s="658"/>
      <c r="D11" s="533">
        <v>44.0</v>
      </c>
      <c r="E11" s="533"/>
      <c r="F11" s="667">
        <v>54.0</v>
      </c>
      <c r="G11" s="731">
        <v>0.008541666666666666</v>
      </c>
      <c r="H11" s="654">
        <f t="shared" ref="H11:H14" si="5">D11-F11</f>
        <v>-10</v>
      </c>
      <c r="I11" s="536">
        <f t="shared" ref="I11:I14" si="6">H11/(HOUR(G11)*60+(MINUTE(G11)+((SECOND(G11)/60))))</f>
        <v>-0.8130081301</v>
      </c>
      <c r="J11" s="533">
        <v>2.0</v>
      </c>
      <c r="K11" s="533">
        <v>8.0</v>
      </c>
      <c r="L11" s="533">
        <v>2.0</v>
      </c>
      <c r="M11" s="533">
        <v>1.0</v>
      </c>
      <c r="N11" s="581"/>
      <c r="O11" s="537"/>
      <c r="P11" s="538"/>
      <c r="Q11" s="527"/>
      <c r="R11" s="530" t="s">
        <v>65</v>
      </c>
      <c r="S11" s="531"/>
      <c r="T11" s="658"/>
      <c r="U11" s="533">
        <v>106.0</v>
      </c>
      <c r="V11" s="581"/>
      <c r="W11" s="667">
        <v>110.0</v>
      </c>
      <c r="X11" s="668">
        <v>0.01800925925925926</v>
      </c>
      <c r="Y11" s="654">
        <f t="shared" ref="Y11:Y14" si="7">U11-W11</f>
        <v>-4</v>
      </c>
      <c r="Z11" s="536">
        <f t="shared" ref="Z11:Z14" si="8">Y11/(HOUR(X11)*60+(MINUTE(X11)+((SECOND(X11)/60))))</f>
        <v>-0.1542416452</v>
      </c>
      <c r="AA11" s="533"/>
      <c r="AB11" s="533">
        <v>16.0</v>
      </c>
      <c r="AC11" s="533">
        <v>4.0</v>
      </c>
      <c r="AD11" s="533">
        <v>3.0</v>
      </c>
      <c r="AE11" s="533">
        <v>2.0</v>
      </c>
      <c r="AF11" s="537"/>
      <c r="AG11" s="538"/>
      <c r="AH11" s="527"/>
    </row>
    <row r="12">
      <c r="A12" s="539" t="s">
        <v>236</v>
      </c>
      <c r="B12" s="540"/>
      <c r="C12" s="549"/>
      <c r="D12" s="542">
        <v>53.0</v>
      </c>
      <c r="E12" s="542"/>
      <c r="F12" s="664">
        <v>52.0</v>
      </c>
      <c r="G12" s="641">
        <v>0.008541666666666666</v>
      </c>
      <c r="H12" s="655">
        <f t="shared" si="5"/>
        <v>1</v>
      </c>
      <c r="I12" s="545">
        <f t="shared" si="6"/>
        <v>0.08130081301</v>
      </c>
      <c r="J12" s="542">
        <v>1.0</v>
      </c>
      <c r="K12" s="542">
        <v>9.0</v>
      </c>
      <c r="L12" s="542">
        <v>4.0</v>
      </c>
      <c r="M12" s="546"/>
      <c r="N12" s="542">
        <v>2.0</v>
      </c>
      <c r="O12" s="547"/>
      <c r="P12" s="548"/>
      <c r="Q12" s="527"/>
      <c r="R12" s="539" t="s">
        <v>236</v>
      </c>
      <c r="S12" s="540"/>
      <c r="T12" s="560"/>
      <c r="U12" s="542">
        <v>125.0</v>
      </c>
      <c r="V12" s="542"/>
      <c r="W12" s="664">
        <v>97.0</v>
      </c>
      <c r="X12" s="641">
        <v>0.01800925925925926</v>
      </c>
      <c r="Y12" s="655">
        <f t="shared" si="7"/>
        <v>28</v>
      </c>
      <c r="Z12" s="545">
        <f t="shared" si="8"/>
        <v>1.079691517</v>
      </c>
      <c r="AA12" s="542">
        <v>4.0</v>
      </c>
      <c r="AB12" s="542">
        <v>13.0</v>
      </c>
      <c r="AC12" s="542">
        <v>7.0</v>
      </c>
      <c r="AD12" s="546"/>
      <c r="AE12" s="542">
        <v>3.0</v>
      </c>
      <c r="AF12" s="547"/>
      <c r="AG12" s="548"/>
      <c r="AH12" s="527"/>
    </row>
    <row r="13">
      <c r="A13" s="550" t="s">
        <v>67</v>
      </c>
      <c r="B13" s="540"/>
      <c r="C13" s="596"/>
      <c r="D13" s="552">
        <v>45.0</v>
      </c>
      <c r="E13" s="552">
        <v>1.0</v>
      </c>
      <c r="F13" s="669">
        <v>52.0</v>
      </c>
      <c r="G13" s="634">
        <v>0.008541666666666666</v>
      </c>
      <c r="H13" s="656">
        <f t="shared" si="5"/>
        <v>-7</v>
      </c>
      <c r="I13" s="554">
        <f t="shared" si="6"/>
        <v>-0.5691056911</v>
      </c>
      <c r="J13" s="552">
        <v>2.0</v>
      </c>
      <c r="K13" s="552">
        <v>9.0</v>
      </c>
      <c r="L13" s="552">
        <v>1.0</v>
      </c>
      <c r="M13" s="558"/>
      <c r="N13" s="552">
        <v>1.0</v>
      </c>
      <c r="O13" s="555"/>
      <c r="P13" s="556"/>
      <c r="Q13" s="527"/>
      <c r="R13" s="550" t="s">
        <v>67</v>
      </c>
      <c r="S13" s="540"/>
      <c r="T13" s="557"/>
      <c r="U13" s="552">
        <v>85.0</v>
      </c>
      <c r="V13" s="558"/>
      <c r="W13" s="669">
        <v>93.0</v>
      </c>
      <c r="X13" s="634">
        <v>0.01800925925925926</v>
      </c>
      <c r="Y13" s="656">
        <f t="shared" si="7"/>
        <v>-8</v>
      </c>
      <c r="Z13" s="554">
        <f t="shared" si="8"/>
        <v>-0.3084832905</v>
      </c>
      <c r="AA13" s="552">
        <v>2.0</v>
      </c>
      <c r="AB13" s="552">
        <v>11.0</v>
      </c>
      <c r="AC13" s="552">
        <v>1.0</v>
      </c>
      <c r="AD13" s="552">
        <v>2.0</v>
      </c>
      <c r="AE13" s="552">
        <v>2.0</v>
      </c>
      <c r="AF13" s="583">
        <v>1.0</v>
      </c>
      <c r="AG13" s="556"/>
      <c r="AH13" s="527"/>
    </row>
    <row r="14">
      <c r="A14" s="559" t="s">
        <v>68</v>
      </c>
      <c r="B14" s="518"/>
      <c r="C14" s="560">
        <v>1.0</v>
      </c>
      <c r="D14" s="542">
        <v>20.0</v>
      </c>
      <c r="E14" s="542"/>
      <c r="F14" s="664">
        <v>39.0</v>
      </c>
      <c r="G14" s="641">
        <v>0.008541666666666666</v>
      </c>
      <c r="H14" s="655">
        <f t="shared" si="5"/>
        <v>-19</v>
      </c>
      <c r="I14" s="545">
        <f t="shared" si="6"/>
        <v>-1.544715447</v>
      </c>
      <c r="J14" s="542"/>
      <c r="K14" s="542">
        <v>3.0</v>
      </c>
      <c r="L14" s="542"/>
      <c r="M14" s="546"/>
      <c r="N14" s="542"/>
      <c r="O14" s="547"/>
      <c r="P14" s="584"/>
      <c r="Q14" s="527"/>
      <c r="R14" s="559" t="s">
        <v>68</v>
      </c>
      <c r="S14" s="518"/>
      <c r="T14" s="560">
        <v>4.0</v>
      </c>
      <c r="U14" s="542">
        <v>38.0</v>
      </c>
      <c r="V14" s="546"/>
      <c r="W14" s="664">
        <v>45.0</v>
      </c>
      <c r="X14" s="641">
        <v>0.01800925925925926</v>
      </c>
      <c r="Y14" s="655">
        <f t="shared" si="7"/>
        <v>-7</v>
      </c>
      <c r="Z14" s="545">
        <f t="shared" si="8"/>
        <v>-0.2699228792</v>
      </c>
      <c r="AA14" s="542">
        <v>2.0</v>
      </c>
      <c r="AB14" s="542">
        <v>1.0</v>
      </c>
      <c r="AC14" s="546"/>
      <c r="AD14" s="546"/>
      <c r="AE14" s="546"/>
      <c r="AF14" s="547"/>
      <c r="AG14" s="584"/>
      <c r="AH14" s="527"/>
    </row>
    <row r="15">
      <c r="A15" s="561" t="s">
        <v>244</v>
      </c>
      <c r="B15" s="461"/>
      <c r="C15" s="562"/>
      <c r="D15" s="566"/>
      <c r="E15" s="566"/>
      <c r="F15" s="674"/>
      <c r="G15" s="647"/>
      <c r="H15" s="657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244</v>
      </c>
      <c r="S15" s="461"/>
      <c r="T15" s="562"/>
      <c r="U15" s="566"/>
      <c r="V15" s="566"/>
      <c r="W15" s="674"/>
      <c r="X15" s="647"/>
      <c r="Y15" s="657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585" t="s">
        <v>101</v>
      </c>
      <c r="B16" s="586"/>
      <c r="C16" s="587"/>
      <c r="D16" s="586"/>
      <c r="E16" s="586"/>
      <c r="F16" s="586"/>
      <c r="G16" s="588"/>
      <c r="H16" s="586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101</v>
      </c>
      <c r="S16" s="586"/>
      <c r="T16" s="587"/>
      <c r="U16" s="587"/>
      <c r="V16" s="586"/>
      <c r="W16" s="586"/>
      <c r="X16" s="588"/>
      <c r="Y16" s="586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722" t="s">
        <v>329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24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722" t="s">
        <v>449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24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93"/>
      <c r="B18" s="461"/>
      <c r="C18" s="529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526"/>
      <c r="R18" s="593"/>
      <c r="S18" s="461"/>
      <c r="T18" s="529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65</v>
      </c>
      <c r="B19" s="531"/>
      <c r="C19" s="532">
        <v>1.0</v>
      </c>
      <c r="D19" s="533">
        <v>37.0</v>
      </c>
      <c r="E19" s="533">
        <v>1.0</v>
      </c>
      <c r="F19" s="667">
        <v>59.0</v>
      </c>
      <c r="G19" s="668">
        <v>0.008194444444444445</v>
      </c>
      <c r="H19" s="654">
        <f t="shared" ref="H19:H22" si="9">D19-F19</f>
        <v>-22</v>
      </c>
      <c r="I19" s="536">
        <f t="shared" ref="I19:I22" si="10">H19/(HOUR(G19)*60+(MINUTE(G19)+((SECOND(G19)/60))))</f>
        <v>-1.86440678</v>
      </c>
      <c r="J19" s="533">
        <v>3.0</v>
      </c>
      <c r="K19" s="533">
        <v>6.0</v>
      </c>
      <c r="L19" s="533">
        <v>1.0</v>
      </c>
      <c r="M19" s="581"/>
      <c r="N19" s="533"/>
      <c r="O19" s="537"/>
      <c r="P19" s="538"/>
      <c r="Q19" s="527"/>
      <c r="R19" s="530" t="s">
        <v>65</v>
      </c>
      <c r="S19" s="531"/>
      <c r="T19" s="532"/>
      <c r="U19" s="533">
        <v>85.0</v>
      </c>
      <c r="V19" s="533"/>
      <c r="W19" s="667">
        <v>110.0</v>
      </c>
      <c r="X19" s="668">
        <v>0.01832175925925926</v>
      </c>
      <c r="Y19" s="654">
        <f t="shared" ref="Y19:Y22" si="11">U19-W19</f>
        <v>-25</v>
      </c>
      <c r="Z19" s="536">
        <f t="shared" ref="Z19:Z22" si="12">Y19/(HOUR(X19)*60+(MINUTE(X19)+((SECOND(X19)/60))))</f>
        <v>-0.947567909</v>
      </c>
      <c r="AA19" s="533">
        <v>1.0</v>
      </c>
      <c r="AB19" s="533">
        <v>9.0</v>
      </c>
      <c r="AC19" s="533"/>
      <c r="AD19" s="533"/>
      <c r="AE19" s="533"/>
      <c r="AF19" s="537"/>
      <c r="AG19" s="538"/>
      <c r="AH19" s="527"/>
    </row>
    <row r="20">
      <c r="A20" s="539" t="s">
        <v>236</v>
      </c>
      <c r="B20" s="540"/>
      <c r="C20" s="549"/>
      <c r="D20" s="542">
        <v>49.0</v>
      </c>
      <c r="E20" s="542"/>
      <c r="F20" s="664">
        <v>44.0</v>
      </c>
      <c r="G20" s="641">
        <v>0.008194444444444445</v>
      </c>
      <c r="H20" s="655">
        <f t="shared" si="9"/>
        <v>5</v>
      </c>
      <c r="I20" s="545">
        <f t="shared" si="10"/>
        <v>0.4237288136</v>
      </c>
      <c r="J20" s="542">
        <v>1.0</v>
      </c>
      <c r="K20" s="542">
        <v>8.0</v>
      </c>
      <c r="L20" s="542"/>
      <c r="M20" s="542"/>
      <c r="N20" s="542">
        <v>2.0</v>
      </c>
      <c r="O20" s="547"/>
      <c r="P20" s="548"/>
      <c r="Q20" s="527"/>
      <c r="R20" s="539" t="s">
        <v>236</v>
      </c>
      <c r="S20" s="540"/>
      <c r="T20" s="549"/>
      <c r="U20" s="542">
        <v>60.0</v>
      </c>
      <c r="V20" s="546"/>
      <c r="W20" s="664">
        <v>90.0</v>
      </c>
      <c r="X20" s="641">
        <v>0.01832175925925926</v>
      </c>
      <c r="Y20" s="655">
        <f t="shared" si="11"/>
        <v>-30</v>
      </c>
      <c r="Z20" s="545">
        <f t="shared" si="12"/>
        <v>-1.137081491</v>
      </c>
      <c r="AA20" s="542"/>
      <c r="AB20" s="542">
        <v>9.0</v>
      </c>
      <c r="AC20" s="542"/>
      <c r="AD20" s="546"/>
      <c r="AE20" s="542">
        <v>2.0</v>
      </c>
      <c r="AF20" s="547"/>
      <c r="AG20" s="548"/>
      <c r="AH20" s="527"/>
    </row>
    <row r="21">
      <c r="A21" s="550" t="s">
        <v>67</v>
      </c>
      <c r="B21" s="540"/>
      <c r="C21" s="557"/>
      <c r="D21" s="552">
        <v>45.0</v>
      </c>
      <c r="E21" s="552"/>
      <c r="F21" s="669">
        <v>43.0</v>
      </c>
      <c r="G21" s="634">
        <v>0.008194444444444445</v>
      </c>
      <c r="H21" s="656">
        <f t="shared" si="9"/>
        <v>2</v>
      </c>
      <c r="I21" s="554">
        <f t="shared" si="10"/>
        <v>0.1694915254</v>
      </c>
      <c r="J21" s="552">
        <v>1.0</v>
      </c>
      <c r="K21" s="552">
        <v>4.0</v>
      </c>
      <c r="L21" s="552">
        <v>2.0</v>
      </c>
      <c r="M21" s="552">
        <v>1.0</v>
      </c>
      <c r="N21" s="552">
        <v>2.0</v>
      </c>
      <c r="O21" s="555"/>
      <c r="P21" s="556"/>
      <c r="Q21" s="527"/>
      <c r="R21" s="550" t="s">
        <v>67</v>
      </c>
      <c r="S21" s="540"/>
      <c r="T21" s="557"/>
      <c r="U21" s="552">
        <v>88.0</v>
      </c>
      <c r="V21" s="552">
        <v>1.0</v>
      </c>
      <c r="W21" s="669">
        <v>99.0</v>
      </c>
      <c r="X21" s="634">
        <v>0.01832175925925926</v>
      </c>
      <c r="Y21" s="656">
        <f t="shared" si="11"/>
        <v>-11</v>
      </c>
      <c r="Z21" s="554">
        <f t="shared" si="12"/>
        <v>-0.41692988</v>
      </c>
      <c r="AA21" s="552">
        <v>1.0</v>
      </c>
      <c r="AB21" s="552">
        <v>14.0</v>
      </c>
      <c r="AC21" s="552">
        <v>2.0</v>
      </c>
      <c r="AD21" s="552">
        <v>1.0</v>
      </c>
      <c r="AE21" s="552">
        <v>2.0</v>
      </c>
      <c r="AF21" s="555"/>
      <c r="AG21" s="556"/>
      <c r="AH21" s="527"/>
    </row>
    <row r="22">
      <c r="A22" s="559" t="s">
        <v>68</v>
      </c>
      <c r="B22" s="518"/>
      <c r="C22" s="560">
        <v>1.0</v>
      </c>
      <c r="D22" s="542">
        <v>20.0</v>
      </c>
      <c r="E22" s="542">
        <v>1.0</v>
      </c>
      <c r="F22" s="664">
        <v>25.0</v>
      </c>
      <c r="G22" s="641">
        <v>0.008194444444444445</v>
      </c>
      <c r="H22" s="655">
        <f t="shared" si="9"/>
        <v>-5</v>
      </c>
      <c r="I22" s="545">
        <f t="shared" si="10"/>
        <v>-0.4237288136</v>
      </c>
      <c r="J22" s="542">
        <v>1.0</v>
      </c>
      <c r="K22" s="542">
        <v>1.0</v>
      </c>
      <c r="L22" s="542"/>
      <c r="M22" s="542"/>
      <c r="N22" s="542"/>
      <c r="O22" s="547"/>
      <c r="P22" s="548"/>
      <c r="Q22" s="527"/>
      <c r="R22" s="559" t="s">
        <v>68</v>
      </c>
      <c r="S22" s="518"/>
      <c r="T22" s="560">
        <v>2.0</v>
      </c>
      <c r="U22" s="542">
        <v>72.0</v>
      </c>
      <c r="V22" s="546"/>
      <c r="W22" s="664">
        <v>82.0</v>
      </c>
      <c r="X22" s="641">
        <v>0.01832175925925926</v>
      </c>
      <c r="Y22" s="655">
        <f t="shared" si="11"/>
        <v>-10</v>
      </c>
      <c r="Z22" s="545">
        <f t="shared" si="12"/>
        <v>-0.3790271636</v>
      </c>
      <c r="AA22" s="542">
        <v>4.0</v>
      </c>
      <c r="AB22" s="542">
        <v>12.0</v>
      </c>
      <c r="AC22" s="542">
        <v>2.0</v>
      </c>
      <c r="AD22" s="542">
        <v>1.0</v>
      </c>
      <c r="AE22" s="546"/>
      <c r="AF22" s="547"/>
      <c r="AG22" s="548"/>
      <c r="AH22" s="527"/>
    </row>
    <row r="23">
      <c r="A23" s="561" t="s">
        <v>244</v>
      </c>
      <c r="B23" s="461"/>
      <c r="C23" s="562"/>
      <c r="D23" s="566"/>
      <c r="E23" s="566"/>
      <c r="F23" s="674"/>
      <c r="G23" s="647"/>
      <c r="H23" s="657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244</v>
      </c>
      <c r="S23" s="461"/>
      <c r="T23" s="562"/>
      <c r="U23" s="566"/>
      <c r="V23" s="566"/>
      <c r="W23" s="674"/>
      <c r="X23" s="647"/>
      <c r="Y23" s="657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118</v>
      </c>
      <c r="B24" s="586"/>
      <c r="C24" s="594"/>
      <c r="D24" s="586"/>
      <c r="E24" s="586"/>
      <c r="F24" s="586"/>
      <c r="G24" s="588"/>
      <c r="H24" s="586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118</v>
      </c>
      <c r="S24" s="586"/>
      <c r="T24" s="594"/>
      <c r="U24" s="586"/>
      <c r="V24" s="586"/>
      <c r="W24" s="586"/>
      <c r="X24" s="588"/>
      <c r="Y24" s="586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143" t="s">
        <v>450</v>
      </c>
      <c r="B25" s="518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24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143" t="s">
        <v>451</v>
      </c>
      <c r="S25" s="518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24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28"/>
      <c r="B26" s="518"/>
      <c r="C26" s="529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526"/>
      <c r="R26" s="528"/>
      <c r="S26" s="518"/>
      <c r="T26" s="529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65</v>
      </c>
      <c r="B27" s="531"/>
      <c r="C27" s="658"/>
      <c r="D27" s="533">
        <v>103.0</v>
      </c>
      <c r="E27" s="533"/>
      <c r="F27" s="533">
        <v>87.0</v>
      </c>
      <c r="G27" s="534">
        <v>0.01587962962962963</v>
      </c>
      <c r="H27" s="654">
        <f t="shared" ref="H27:H30" si="13">D27-F27</f>
        <v>16</v>
      </c>
      <c r="I27" s="536">
        <f t="shared" ref="I27:I30" si="14">H27/(HOUR(G27)*60+(MINUTE(G27)+((SECOND(G27)/60))))</f>
        <v>0.6997084548</v>
      </c>
      <c r="J27" s="533">
        <v>1.0</v>
      </c>
      <c r="K27" s="533">
        <v>16.0</v>
      </c>
      <c r="L27" s="533">
        <v>4.0</v>
      </c>
      <c r="M27" s="533">
        <v>2.0</v>
      </c>
      <c r="N27" s="533">
        <v>3.0</v>
      </c>
      <c r="O27" s="537"/>
      <c r="P27" s="538"/>
      <c r="Q27" s="527"/>
      <c r="R27" s="530" t="s">
        <v>65</v>
      </c>
      <c r="S27" s="531"/>
      <c r="T27" s="532"/>
      <c r="U27" s="533">
        <v>141.0</v>
      </c>
      <c r="V27" s="533">
        <v>1.0</v>
      </c>
      <c r="W27" s="533">
        <v>123.0</v>
      </c>
      <c r="X27" s="534">
        <v>0.023113425925925926</v>
      </c>
      <c r="Y27" s="654">
        <f t="shared" ref="Y27:Y31" si="15">U27-W27</f>
        <v>18</v>
      </c>
      <c r="Z27" s="536">
        <f t="shared" ref="Z27:Z30" si="16">Y27/(HOUR(X27)*60+(MINUTE(X27)+((SECOND(X27)/60))))</f>
        <v>0.5408112168</v>
      </c>
      <c r="AA27" s="533">
        <v>3.0</v>
      </c>
      <c r="AB27" s="533">
        <v>17.0</v>
      </c>
      <c r="AC27" s="533">
        <v>6.0</v>
      </c>
      <c r="AD27" s="533">
        <v>5.0</v>
      </c>
      <c r="AE27" s="533">
        <v>4.0</v>
      </c>
      <c r="AF27" s="533">
        <v>1.0</v>
      </c>
      <c r="AG27" s="538"/>
      <c r="AH27" s="527"/>
    </row>
    <row r="28">
      <c r="A28" s="539" t="s">
        <v>236</v>
      </c>
      <c r="B28" s="540"/>
      <c r="C28" s="560"/>
      <c r="D28" s="542">
        <v>112.0</v>
      </c>
      <c r="E28" s="546"/>
      <c r="F28" s="542">
        <v>74.0</v>
      </c>
      <c r="G28" s="543">
        <v>0.01587962962962963</v>
      </c>
      <c r="H28" s="655">
        <f t="shared" si="13"/>
        <v>38</v>
      </c>
      <c r="I28" s="545">
        <f t="shared" si="14"/>
        <v>1.66180758</v>
      </c>
      <c r="J28" s="542">
        <v>5.0</v>
      </c>
      <c r="K28" s="542">
        <v>17.0</v>
      </c>
      <c r="L28" s="542">
        <v>5.0</v>
      </c>
      <c r="M28" s="542">
        <v>1.0</v>
      </c>
      <c r="N28" s="542">
        <v>7.0</v>
      </c>
      <c r="O28" s="547"/>
      <c r="P28" s="548"/>
      <c r="Q28" s="527"/>
      <c r="R28" s="539" t="s">
        <v>236</v>
      </c>
      <c r="S28" s="540"/>
      <c r="T28" s="560"/>
      <c r="U28" s="542">
        <v>146.0</v>
      </c>
      <c r="V28" s="542">
        <v>1.0</v>
      </c>
      <c r="W28" s="542">
        <v>93.0</v>
      </c>
      <c r="X28" s="543">
        <v>0.023113425925925926</v>
      </c>
      <c r="Y28" s="655">
        <f t="shared" si="15"/>
        <v>53</v>
      </c>
      <c r="Z28" s="545">
        <f t="shared" si="16"/>
        <v>1.592388583</v>
      </c>
      <c r="AA28" s="542">
        <v>4.0</v>
      </c>
      <c r="AB28" s="542">
        <v>25.0</v>
      </c>
      <c r="AC28" s="542">
        <v>7.0</v>
      </c>
      <c r="AD28" s="542">
        <v>1.0</v>
      </c>
      <c r="AE28" s="542">
        <v>5.0</v>
      </c>
      <c r="AF28" s="547"/>
      <c r="AG28" s="548"/>
      <c r="AH28" s="527"/>
    </row>
    <row r="29">
      <c r="A29" s="550" t="s">
        <v>67</v>
      </c>
      <c r="B29" s="540"/>
      <c r="C29" s="596"/>
      <c r="D29" s="552">
        <v>89.0</v>
      </c>
      <c r="E29" s="552"/>
      <c r="F29" s="552">
        <v>71.0</v>
      </c>
      <c r="G29" s="553">
        <v>0.01587962962962963</v>
      </c>
      <c r="H29" s="656">
        <f t="shared" si="13"/>
        <v>18</v>
      </c>
      <c r="I29" s="554">
        <f t="shared" si="14"/>
        <v>0.7871720117</v>
      </c>
      <c r="J29" s="552">
        <v>1.0</v>
      </c>
      <c r="K29" s="552">
        <v>17.0</v>
      </c>
      <c r="L29" s="552">
        <v>8.0</v>
      </c>
      <c r="M29" s="552">
        <v>2.0</v>
      </c>
      <c r="N29" s="552">
        <v>3.0</v>
      </c>
      <c r="O29" s="555"/>
      <c r="P29" s="556"/>
      <c r="Q29" s="527"/>
      <c r="R29" s="550" t="s">
        <v>67</v>
      </c>
      <c r="S29" s="540"/>
      <c r="T29" s="596"/>
      <c r="U29" s="552">
        <v>133.0</v>
      </c>
      <c r="V29" s="552"/>
      <c r="W29" s="552">
        <v>107.0</v>
      </c>
      <c r="X29" s="553">
        <v>0.023113425925925926</v>
      </c>
      <c r="Y29" s="656">
        <f t="shared" si="15"/>
        <v>26</v>
      </c>
      <c r="Z29" s="554">
        <f t="shared" si="16"/>
        <v>0.7811717576</v>
      </c>
      <c r="AA29" s="552">
        <v>3.0</v>
      </c>
      <c r="AB29" s="552">
        <v>17.0</v>
      </c>
      <c r="AC29" s="552">
        <v>3.0</v>
      </c>
      <c r="AD29" s="552">
        <v>3.0</v>
      </c>
      <c r="AE29" s="552">
        <v>3.0</v>
      </c>
      <c r="AF29" s="555"/>
      <c r="AG29" s="556"/>
      <c r="AH29" s="527"/>
    </row>
    <row r="30">
      <c r="A30" s="559" t="s">
        <v>68</v>
      </c>
      <c r="B30" s="518"/>
      <c r="C30" s="560">
        <v>5.0</v>
      </c>
      <c r="D30" s="542">
        <v>43.0</v>
      </c>
      <c r="E30" s="542"/>
      <c r="F30" s="542">
        <v>53.0</v>
      </c>
      <c r="G30" s="543">
        <v>0.01587962962962963</v>
      </c>
      <c r="H30" s="655">
        <f t="shared" si="13"/>
        <v>-10</v>
      </c>
      <c r="I30" s="545">
        <f t="shared" si="14"/>
        <v>-0.4373177843</v>
      </c>
      <c r="J30" s="542">
        <v>2.0</v>
      </c>
      <c r="K30" s="542">
        <v>3.0</v>
      </c>
      <c r="L30" s="542"/>
      <c r="M30" s="546"/>
      <c r="N30" s="542">
        <v>1.0</v>
      </c>
      <c r="O30" s="547"/>
      <c r="P30" s="548"/>
      <c r="Q30" s="527"/>
      <c r="R30" s="559" t="s">
        <v>68</v>
      </c>
      <c r="S30" s="518"/>
      <c r="T30" s="560">
        <v>5.0</v>
      </c>
      <c r="U30" s="542">
        <v>50.0</v>
      </c>
      <c r="V30" s="542"/>
      <c r="W30" s="542">
        <v>49.0</v>
      </c>
      <c r="X30" s="543">
        <v>0.023113425925925926</v>
      </c>
      <c r="Y30" s="655">
        <f t="shared" si="15"/>
        <v>1</v>
      </c>
      <c r="Z30" s="545">
        <f t="shared" si="16"/>
        <v>0.0300450676</v>
      </c>
      <c r="AA30" s="542">
        <v>1.0</v>
      </c>
      <c r="AB30" s="542">
        <v>4.0</v>
      </c>
      <c r="AC30" s="542"/>
      <c r="AD30" s="546"/>
      <c r="AE30" s="542">
        <v>2.0</v>
      </c>
      <c r="AF30" s="547"/>
      <c r="AG30" s="548"/>
      <c r="AH30" s="527"/>
    </row>
    <row r="31">
      <c r="A31" s="561" t="s">
        <v>244</v>
      </c>
      <c r="B31" s="461"/>
      <c r="C31" s="562"/>
      <c r="D31" s="566"/>
      <c r="E31" s="566"/>
      <c r="F31" s="566"/>
      <c r="G31" s="564"/>
      <c r="H31" s="657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244</v>
      </c>
      <c r="S31" s="461"/>
      <c r="T31" s="562"/>
      <c r="U31" s="566"/>
      <c r="V31" s="566"/>
      <c r="W31" s="566"/>
      <c r="X31" s="564"/>
      <c r="Y31" s="657">
        <f t="shared" si="15"/>
        <v>0</v>
      </c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701" t="s">
        <v>126</v>
      </c>
      <c r="B32" s="586"/>
      <c r="C32" s="587"/>
      <c r="D32" s="586"/>
      <c r="E32" s="586"/>
      <c r="F32" s="586"/>
      <c r="G32" s="588"/>
      <c r="H32" s="586"/>
      <c r="I32" s="572"/>
      <c r="J32" s="586"/>
      <c r="K32" s="586"/>
      <c r="L32" s="586"/>
      <c r="M32" s="586"/>
      <c r="N32" s="586"/>
      <c r="O32" s="590"/>
      <c r="P32" s="576"/>
      <c r="Q32" s="591"/>
      <c r="R32" s="701" t="s">
        <v>126</v>
      </c>
      <c r="S32" s="732"/>
      <c r="T32" s="587"/>
      <c r="U32" s="586"/>
      <c r="V32" s="586"/>
      <c r="W32" s="586"/>
      <c r="X32" s="588"/>
      <c r="Y32" s="586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78" t="s">
        <v>452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24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78" t="s">
        <v>453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24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65</v>
      </c>
      <c r="B35" s="531"/>
      <c r="C35" s="658"/>
      <c r="D35" s="533">
        <v>133.0</v>
      </c>
      <c r="E35" s="533"/>
      <c r="F35" s="533">
        <v>119.0</v>
      </c>
      <c r="G35" s="534">
        <v>0.021296296296296296</v>
      </c>
      <c r="H35" s="654">
        <f>D35-F35</f>
        <v>14</v>
      </c>
      <c r="I35" s="536">
        <f>H35/(HOUR(G35)*60+(MINUTE(G35)+((SECOND(G35)/60))))</f>
        <v>0.4565217391</v>
      </c>
      <c r="J35" s="533">
        <v>4.0</v>
      </c>
      <c r="K35" s="533">
        <v>26.0</v>
      </c>
      <c r="L35" s="533">
        <v>2.0</v>
      </c>
      <c r="M35" s="533">
        <v>1.0</v>
      </c>
      <c r="N35" s="533">
        <v>3.0</v>
      </c>
      <c r="O35" s="537"/>
      <c r="P35" s="538"/>
      <c r="Q35" s="527"/>
      <c r="R35" s="530" t="s">
        <v>65</v>
      </c>
      <c r="S35" s="531"/>
      <c r="T35" s="532"/>
      <c r="U35" s="533">
        <v>99.0</v>
      </c>
      <c r="V35" s="533">
        <v>1.0</v>
      </c>
      <c r="W35" s="533">
        <v>131.0</v>
      </c>
      <c r="X35" s="534">
        <v>0.02158564814814815</v>
      </c>
      <c r="Y35" s="654">
        <f>U35-W35</f>
        <v>-32</v>
      </c>
      <c r="Z35" s="536">
        <f>Y35/(HOUR(X35)*60+(MINUTE(X35)+((SECOND(X35)/60))))</f>
        <v>-1.029490617</v>
      </c>
      <c r="AA35" s="533">
        <v>2.0</v>
      </c>
      <c r="AB35" s="533">
        <v>14.0</v>
      </c>
      <c r="AC35" s="533">
        <v>3.0</v>
      </c>
      <c r="AD35" s="533">
        <v>2.0</v>
      </c>
      <c r="AE35" s="533">
        <v>3.0</v>
      </c>
      <c r="AF35" s="537"/>
      <c r="AG35" s="538"/>
      <c r="AH35" s="527"/>
    </row>
    <row r="36">
      <c r="A36" s="539" t="s">
        <v>236</v>
      </c>
      <c r="B36" s="540"/>
      <c r="C36" s="560"/>
      <c r="D36" s="542"/>
      <c r="E36" s="546"/>
      <c r="F36" s="542"/>
      <c r="G36" s="543"/>
      <c r="H36" s="655"/>
      <c r="I36" s="545"/>
      <c r="J36" s="542"/>
      <c r="K36" s="542"/>
      <c r="L36" s="542"/>
      <c r="M36" s="546"/>
      <c r="N36" s="542"/>
      <c r="O36" s="547"/>
      <c r="P36" s="548"/>
      <c r="Q36" s="527"/>
      <c r="R36" s="539" t="s">
        <v>236</v>
      </c>
      <c r="S36" s="540"/>
      <c r="T36" s="560"/>
      <c r="U36" s="542"/>
      <c r="V36" s="546"/>
      <c r="W36" s="542"/>
      <c r="X36" s="543"/>
      <c r="Y36" s="655"/>
      <c r="Z36" s="545"/>
      <c r="AA36" s="542"/>
      <c r="AB36" s="542"/>
      <c r="AC36" s="542"/>
      <c r="AD36" s="546"/>
      <c r="AE36" s="542"/>
      <c r="AF36" s="547"/>
      <c r="AG36" s="548"/>
      <c r="AH36" s="527"/>
    </row>
    <row r="37">
      <c r="A37" s="550" t="s">
        <v>67</v>
      </c>
      <c r="B37" s="540"/>
      <c r="C37" s="557"/>
      <c r="D37" s="552"/>
      <c r="E37" s="558"/>
      <c r="F37" s="552"/>
      <c r="G37" s="553"/>
      <c r="H37" s="656"/>
      <c r="I37" s="554"/>
      <c r="J37" s="552"/>
      <c r="K37" s="552"/>
      <c r="L37" s="552"/>
      <c r="M37" s="552"/>
      <c r="N37" s="552"/>
      <c r="O37" s="583"/>
      <c r="P37" s="556"/>
      <c r="Q37" s="527"/>
      <c r="R37" s="550" t="s">
        <v>67</v>
      </c>
      <c r="S37" s="540"/>
      <c r="T37" s="557"/>
      <c r="U37" s="552"/>
      <c r="V37" s="558"/>
      <c r="W37" s="552"/>
      <c r="X37" s="553"/>
      <c r="Y37" s="656"/>
      <c r="Z37" s="554"/>
      <c r="AA37" s="552"/>
      <c r="AB37" s="552"/>
      <c r="AC37" s="552"/>
      <c r="AD37" s="552"/>
      <c r="AE37" s="552"/>
      <c r="AF37" s="583"/>
      <c r="AG37" s="556"/>
      <c r="AH37" s="527"/>
    </row>
    <row r="38">
      <c r="A38" s="559" t="s">
        <v>68</v>
      </c>
      <c r="B38" s="518"/>
      <c r="C38" s="549"/>
      <c r="D38" s="542"/>
      <c r="E38" s="542"/>
      <c r="F38" s="542"/>
      <c r="G38" s="543"/>
      <c r="H38" s="655"/>
      <c r="I38" s="545"/>
      <c r="J38" s="542"/>
      <c r="K38" s="542"/>
      <c r="L38" s="542"/>
      <c r="M38" s="542"/>
      <c r="N38" s="542"/>
      <c r="O38" s="547"/>
      <c r="P38" s="548"/>
      <c r="Q38" s="527"/>
      <c r="R38" s="559" t="s">
        <v>68</v>
      </c>
      <c r="S38" s="518"/>
      <c r="T38" s="549"/>
      <c r="U38" s="542"/>
      <c r="V38" s="542"/>
      <c r="W38" s="542"/>
      <c r="X38" s="543"/>
      <c r="Y38" s="655"/>
      <c r="Z38" s="545"/>
      <c r="AA38" s="542"/>
      <c r="AB38" s="542"/>
      <c r="AC38" s="542"/>
      <c r="AD38" s="542"/>
      <c r="AE38" s="542"/>
      <c r="AF38" s="547"/>
      <c r="AG38" s="548"/>
      <c r="AH38" s="527"/>
    </row>
    <row r="39">
      <c r="A39" s="646" t="s">
        <v>454</v>
      </c>
      <c r="B39" s="518"/>
      <c r="C39" s="633">
        <v>2.0</v>
      </c>
      <c r="D39" s="678">
        <v>50.0</v>
      </c>
      <c r="E39" s="678">
        <v>1.0</v>
      </c>
      <c r="F39" s="678">
        <v>61.0</v>
      </c>
      <c r="G39" s="679">
        <v>0.021296296296296296</v>
      </c>
      <c r="H39" s="656">
        <f t="shared" ref="H39:H41" si="17">D39-F39</f>
        <v>-11</v>
      </c>
      <c r="I39" s="554">
        <f t="shared" ref="I39:I41" si="18">H39/(HOUR(G39)*60+(MINUTE(G39)+((SECOND(G39)/60))))</f>
        <v>-0.3586956522</v>
      </c>
      <c r="J39" s="678">
        <v>2.0</v>
      </c>
      <c r="K39" s="678">
        <v>3.0</v>
      </c>
      <c r="L39" s="580"/>
      <c r="M39" s="580"/>
      <c r="N39" s="678">
        <v>2.0</v>
      </c>
      <c r="O39" s="680"/>
      <c r="P39" s="637"/>
      <c r="Q39" s="527"/>
      <c r="R39" s="646" t="s">
        <v>454</v>
      </c>
      <c r="S39" s="518"/>
      <c r="T39" s="633">
        <v>1.0</v>
      </c>
      <c r="U39" s="678">
        <v>49.0</v>
      </c>
      <c r="V39" s="580"/>
      <c r="W39" s="678">
        <v>75.0</v>
      </c>
      <c r="X39" s="679">
        <v>0.02158564814814815</v>
      </c>
      <c r="Y39" s="656">
        <f t="shared" ref="Y39:Y41" si="19">U39-W39</f>
        <v>-26</v>
      </c>
      <c r="Z39" s="554">
        <f t="shared" ref="Z39:Z41" si="20">Y39/(HOUR(X39)*60+(MINUTE(X39)+((SECOND(X39)/60))))</f>
        <v>-0.836461126</v>
      </c>
      <c r="AA39" s="678">
        <v>3.0</v>
      </c>
      <c r="AB39" s="678">
        <v>7.0</v>
      </c>
      <c r="AC39" s="580"/>
      <c r="AD39" s="580"/>
      <c r="AE39" s="678">
        <v>1.0</v>
      </c>
      <c r="AF39" s="680"/>
      <c r="AG39" s="637"/>
      <c r="AH39" s="527"/>
    </row>
    <row r="40">
      <c r="A40" s="559" t="s">
        <v>129</v>
      </c>
      <c r="C40" s="640"/>
      <c r="D40" s="733">
        <v>115.0</v>
      </c>
      <c r="E40" s="544"/>
      <c r="F40" s="734">
        <v>111.0</v>
      </c>
      <c r="G40" s="641">
        <v>0.021296296296296296</v>
      </c>
      <c r="H40" s="728">
        <f t="shared" si="17"/>
        <v>4</v>
      </c>
      <c r="I40" s="545">
        <f t="shared" si="18"/>
        <v>0.1304347826</v>
      </c>
      <c r="J40" s="734">
        <v>3.0</v>
      </c>
      <c r="K40" s="640">
        <v>15.0</v>
      </c>
      <c r="L40" s="734">
        <v>5.0</v>
      </c>
      <c r="M40" s="640">
        <v>5.0</v>
      </c>
      <c r="N40" s="734">
        <v>5.0</v>
      </c>
      <c r="O40" s="645"/>
      <c r="P40" s="735"/>
      <c r="Q40" s="527"/>
      <c r="R40" s="559" t="s">
        <v>129</v>
      </c>
      <c r="T40" s="640">
        <v>2.0</v>
      </c>
      <c r="U40" s="733">
        <v>93.0</v>
      </c>
      <c r="V40" s="544"/>
      <c r="W40" s="734">
        <v>105.0</v>
      </c>
      <c r="X40" s="641">
        <v>0.02158564814814815</v>
      </c>
      <c r="Y40" s="728">
        <f t="shared" si="19"/>
        <v>-12</v>
      </c>
      <c r="Z40" s="545">
        <f t="shared" si="20"/>
        <v>-0.3860589812</v>
      </c>
      <c r="AA40" s="734">
        <v>3.0</v>
      </c>
      <c r="AB40" s="640">
        <v>8.0</v>
      </c>
      <c r="AC40" s="734">
        <v>3.0</v>
      </c>
      <c r="AD40" s="640">
        <v>1.0</v>
      </c>
      <c r="AE40" s="734">
        <v>4.0</v>
      </c>
      <c r="AF40" s="645"/>
      <c r="AG40" s="735"/>
      <c r="AH40" s="527"/>
    </row>
    <row r="41">
      <c r="A41" s="561" t="s">
        <v>270</v>
      </c>
      <c r="B41" s="461"/>
      <c r="C41" s="597">
        <v>1.0</v>
      </c>
      <c r="D41" s="563">
        <v>99.0</v>
      </c>
      <c r="E41" s="566"/>
      <c r="F41" s="563">
        <v>120.0</v>
      </c>
      <c r="G41" s="598">
        <v>0.021296296296296296</v>
      </c>
      <c r="H41" s="657">
        <f t="shared" si="17"/>
        <v>-21</v>
      </c>
      <c r="I41" s="565">
        <f t="shared" si="18"/>
        <v>-0.6847826087</v>
      </c>
      <c r="J41" s="563">
        <v>2.0</v>
      </c>
      <c r="K41" s="563">
        <v>13.0</v>
      </c>
      <c r="L41" s="563">
        <v>2.0</v>
      </c>
      <c r="M41" s="563">
        <v>1.0</v>
      </c>
      <c r="N41" s="563">
        <v>1.0</v>
      </c>
      <c r="O41" s="567"/>
      <c r="P41" s="568"/>
      <c r="Q41" s="527"/>
      <c r="R41" s="561" t="s">
        <v>270</v>
      </c>
      <c r="S41" s="461"/>
      <c r="T41" s="562"/>
      <c r="U41" s="563">
        <v>95.0</v>
      </c>
      <c r="V41" s="566"/>
      <c r="W41" s="563">
        <v>116.0</v>
      </c>
      <c r="X41" s="598">
        <v>0.02158564814814815</v>
      </c>
      <c r="Y41" s="657">
        <f t="shared" si="19"/>
        <v>-21</v>
      </c>
      <c r="Z41" s="565">
        <f t="shared" si="20"/>
        <v>-0.6756032172</v>
      </c>
      <c r="AA41" s="566"/>
      <c r="AB41" s="563">
        <v>15.0</v>
      </c>
      <c r="AC41" s="563">
        <v>1.0</v>
      </c>
      <c r="AD41" s="566"/>
      <c r="AE41" s="563">
        <v>1.0</v>
      </c>
      <c r="AF41" s="567"/>
      <c r="AG41" s="568"/>
      <c r="AH41" s="527"/>
    </row>
    <row r="42">
      <c r="A42" s="585" t="s">
        <v>147</v>
      </c>
      <c r="B42" s="586"/>
      <c r="C42" s="587"/>
      <c r="D42" s="586"/>
      <c r="E42" s="586"/>
      <c r="F42" s="586"/>
      <c r="G42" s="588"/>
      <c r="H42" s="586"/>
      <c r="I42" s="572"/>
      <c r="J42" s="586"/>
      <c r="K42" s="586"/>
      <c r="L42" s="586"/>
      <c r="M42" s="586"/>
      <c r="N42" s="586"/>
      <c r="O42" s="590"/>
      <c r="P42" s="576"/>
      <c r="Q42" s="591"/>
      <c r="R42" s="585" t="s">
        <v>148</v>
      </c>
      <c r="S42" s="586"/>
      <c r="T42" s="587"/>
      <c r="U42" s="586"/>
      <c r="V42" s="586"/>
      <c r="W42" s="586"/>
      <c r="X42" s="588"/>
      <c r="Y42" s="586"/>
      <c r="Z42" s="572"/>
      <c r="AA42" s="586"/>
      <c r="AB42" s="586"/>
      <c r="AC42" s="586"/>
      <c r="AD42" s="586"/>
      <c r="AE42" s="586"/>
      <c r="AF42" s="590"/>
      <c r="AG42" s="576"/>
      <c r="AH42" s="591"/>
    </row>
    <row r="43">
      <c r="A43" s="70" t="s">
        <v>455</v>
      </c>
      <c r="B43" s="518"/>
      <c r="C43" s="519" t="s">
        <v>5</v>
      </c>
      <c r="D43" s="520" t="s">
        <v>6</v>
      </c>
      <c r="E43" s="520" t="s">
        <v>296</v>
      </c>
      <c r="F43" s="520" t="s">
        <v>8</v>
      </c>
      <c r="G43" s="521" t="s">
        <v>9</v>
      </c>
      <c r="H43" s="524" t="s">
        <v>10</v>
      </c>
      <c r="I43" s="523" t="s">
        <v>297</v>
      </c>
      <c r="J43" s="524" t="s">
        <v>12</v>
      </c>
      <c r="K43" s="520" t="s">
        <v>13</v>
      </c>
      <c r="L43" s="520" t="s">
        <v>14</v>
      </c>
      <c r="M43" s="520" t="s">
        <v>15</v>
      </c>
      <c r="N43" s="520" t="s">
        <v>16</v>
      </c>
      <c r="O43" s="525" t="s">
        <v>17</v>
      </c>
      <c r="P43" s="520" t="s">
        <v>18</v>
      </c>
      <c r="Q43" s="526"/>
      <c r="R43" s="70" t="s">
        <v>456</v>
      </c>
      <c r="S43" s="518"/>
      <c r="T43" s="519" t="s">
        <v>5</v>
      </c>
      <c r="U43" s="520" t="s">
        <v>6</v>
      </c>
      <c r="V43" s="520" t="s">
        <v>296</v>
      </c>
      <c r="W43" s="520" t="s">
        <v>8</v>
      </c>
      <c r="X43" s="521" t="s">
        <v>9</v>
      </c>
      <c r="Y43" s="524" t="s">
        <v>10</v>
      </c>
      <c r="Z43" s="523" t="s">
        <v>297</v>
      </c>
      <c r="AA43" s="524" t="s">
        <v>12</v>
      </c>
      <c r="AB43" s="520" t="s">
        <v>13</v>
      </c>
      <c r="AC43" s="520" t="s">
        <v>14</v>
      </c>
      <c r="AD43" s="520" t="s">
        <v>15</v>
      </c>
      <c r="AE43" s="520" t="s">
        <v>16</v>
      </c>
      <c r="AF43" s="525" t="s">
        <v>17</v>
      </c>
      <c r="AG43" s="520" t="s">
        <v>18</v>
      </c>
      <c r="AH43" s="527"/>
    </row>
    <row r="44">
      <c r="A44" s="528"/>
      <c r="B44" s="518"/>
      <c r="C44" s="529"/>
      <c r="D44" s="461"/>
      <c r="E44" s="461"/>
      <c r="F44" s="461"/>
      <c r="G44" s="461"/>
      <c r="H44" s="461"/>
      <c r="I44" s="461"/>
      <c r="J44" s="461"/>
      <c r="K44" s="461"/>
      <c r="L44" s="461"/>
      <c r="M44" s="461"/>
      <c r="N44" s="461"/>
      <c r="O44" s="461"/>
      <c r="P44" s="461"/>
      <c r="Q44" s="526"/>
      <c r="R44" s="528"/>
      <c r="S44" s="518"/>
      <c r="T44" s="529"/>
      <c r="U44" s="461"/>
      <c r="V44" s="461"/>
      <c r="W44" s="461"/>
      <c r="X44" s="461"/>
      <c r="Y44" s="461"/>
      <c r="Z44" s="461"/>
      <c r="AA44" s="461"/>
      <c r="AB44" s="461"/>
      <c r="AC44" s="461"/>
      <c r="AD44" s="461"/>
      <c r="AE44" s="461"/>
      <c r="AF44" s="461"/>
      <c r="AG44" s="461"/>
      <c r="AH44" s="527"/>
    </row>
    <row r="45">
      <c r="A45" s="530" t="s">
        <v>65</v>
      </c>
      <c r="B45" s="531"/>
      <c r="C45" s="532">
        <v>1.0</v>
      </c>
      <c r="D45" s="533">
        <v>75.0</v>
      </c>
      <c r="E45" s="533"/>
      <c r="F45" s="533">
        <v>75.0</v>
      </c>
      <c r="G45" s="534">
        <v>0.01238425925925926</v>
      </c>
      <c r="H45" s="654">
        <f>D45-F45</f>
        <v>0</v>
      </c>
      <c r="I45" s="536">
        <f>H45/(HOUR(G45)*60+(MINUTE(G45)+((SECOND(G45)/60))))</f>
        <v>0</v>
      </c>
      <c r="J45" s="533">
        <v>4.0</v>
      </c>
      <c r="K45" s="533">
        <v>15.0</v>
      </c>
      <c r="L45" s="533">
        <v>4.0</v>
      </c>
      <c r="M45" s="533">
        <v>1.0</v>
      </c>
      <c r="N45" s="533">
        <v>1.0</v>
      </c>
      <c r="O45" s="537"/>
      <c r="P45" s="538"/>
      <c r="Q45" s="527"/>
      <c r="R45" s="530" t="s">
        <v>65</v>
      </c>
      <c r="S45" s="531"/>
      <c r="T45" s="658"/>
      <c r="U45" s="533">
        <v>31.0</v>
      </c>
      <c r="V45" s="533">
        <v>1.0</v>
      </c>
      <c r="W45" s="533">
        <v>46.0</v>
      </c>
      <c r="X45" s="534">
        <v>0.006493055555555556</v>
      </c>
      <c r="Y45" s="654">
        <f>U45-W45</f>
        <v>-15</v>
      </c>
      <c r="Z45" s="536">
        <f>Y45/(HOUR(X45)*60+(MINUTE(X45)+((SECOND(X45)/60))))</f>
        <v>-1.604278075</v>
      </c>
      <c r="AA45" s="533">
        <v>4.0</v>
      </c>
      <c r="AB45" s="533">
        <v>6.0</v>
      </c>
      <c r="AC45" s="533"/>
      <c r="AD45" s="581"/>
      <c r="AE45" s="533"/>
      <c r="AF45" s="537"/>
      <c r="AG45" s="538"/>
      <c r="AH45" s="527"/>
    </row>
    <row r="46">
      <c r="A46" s="539" t="s">
        <v>236</v>
      </c>
      <c r="B46" s="540"/>
      <c r="C46" s="560"/>
      <c r="D46" s="542"/>
      <c r="E46" s="546"/>
      <c r="F46" s="542"/>
      <c r="G46" s="543"/>
      <c r="H46" s="655"/>
      <c r="I46" s="545"/>
      <c r="J46" s="542"/>
      <c r="K46" s="542"/>
      <c r="L46" s="542"/>
      <c r="M46" s="546"/>
      <c r="N46" s="542"/>
      <c r="O46" s="547"/>
      <c r="P46" s="548"/>
      <c r="Q46" s="527"/>
      <c r="R46" s="539" t="s">
        <v>236</v>
      </c>
      <c r="S46" s="540"/>
      <c r="T46" s="560"/>
      <c r="U46" s="542"/>
      <c r="V46" s="546"/>
      <c r="W46" s="542"/>
      <c r="X46" s="543"/>
      <c r="Y46" s="655"/>
      <c r="Z46" s="545"/>
      <c r="AA46" s="542"/>
      <c r="AB46" s="542"/>
      <c r="AC46" s="542"/>
      <c r="AD46" s="546"/>
      <c r="AE46" s="542"/>
      <c r="AF46" s="547"/>
      <c r="AG46" s="548"/>
      <c r="AH46" s="527"/>
    </row>
    <row r="47">
      <c r="A47" s="550" t="s">
        <v>67</v>
      </c>
      <c r="B47" s="540"/>
      <c r="C47" s="557"/>
      <c r="D47" s="552"/>
      <c r="E47" s="558"/>
      <c r="F47" s="552"/>
      <c r="G47" s="553"/>
      <c r="H47" s="656"/>
      <c r="I47" s="554"/>
      <c r="J47" s="552"/>
      <c r="K47" s="552"/>
      <c r="L47" s="552"/>
      <c r="M47" s="552"/>
      <c r="N47" s="552"/>
      <c r="O47" s="583"/>
      <c r="P47" s="556"/>
      <c r="Q47" s="527"/>
      <c r="R47" s="550" t="s">
        <v>67</v>
      </c>
      <c r="S47" s="540"/>
      <c r="T47" s="557"/>
      <c r="U47" s="552"/>
      <c r="V47" s="558"/>
      <c r="W47" s="552"/>
      <c r="X47" s="553"/>
      <c r="Y47" s="656"/>
      <c r="Z47" s="554"/>
      <c r="AA47" s="552"/>
      <c r="AB47" s="552"/>
      <c r="AC47" s="552"/>
      <c r="AD47" s="552"/>
      <c r="AE47" s="552"/>
      <c r="AF47" s="583"/>
      <c r="AG47" s="556"/>
      <c r="AH47" s="527"/>
    </row>
    <row r="48">
      <c r="A48" s="559" t="s">
        <v>68</v>
      </c>
      <c r="B48" s="518"/>
      <c r="C48" s="549"/>
      <c r="D48" s="542">
        <v>32.0</v>
      </c>
      <c r="E48" s="542"/>
      <c r="F48" s="542">
        <v>55.0</v>
      </c>
      <c r="G48" s="543">
        <v>0.01238425925925926</v>
      </c>
      <c r="H48" s="655">
        <f>D48-F48</f>
        <v>-23</v>
      </c>
      <c r="I48" s="545">
        <f>H48/(HOUR(G48)*60+(MINUTE(G48)+((SECOND(G48)/60))))</f>
        <v>-1.289719626</v>
      </c>
      <c r="J48" s="542">
        <v>1.0</v>
      </c>
      <c r="K48" s="542"/>
      <c r="L48" s="542"/>
      <c r="M48" s="542"/>
      <c r="N48" s="542"/>
      <c r="O48" s="547"/>
      <c r="P48" s="548"/>
      <c r="Q48" s="527"/>
      <c r="R48" s="559" t="s">
        <v>68</v>
      </c>
      <c r="S48" s="518"/>
      <c r="T48" s="549"/>
      <c r="U48" s="542"/>
      <c r="V48" s="542"/>
      <c r="W48" s="542"/>
      <c r="X48" s="543"/>
      <c r="Y48" s="655"/>
      <c r="Z48" s="545"/>
      <c r="AA48" s="542"/>
      <c r="AB48" s="542"/>
      <c r="AC48" s="542"/>
      <c r="AD48" s="542"/>
      <c r="AE48" s="542"/>
      <c r="AF48" s="547"/>
      <c r="AG48" s="548"/>
      <c r="AH48" s="527"/>
    </row>
    <row r="49">
      <c r="A49" s="646" t="s">
        <v>454</v>
      </c>
      <c r="B49" s="518"/>
      <c r="C49" s="535"/>
      <c r="D49" s="580"/>
      <c r="E49" s="580"/>
      <c r="F49" s="580"/>
      <c r="G49" s="720"/>
      <c r="H49" s="656"/>
      <c r="I49" s="554"/>
      <c r="J49" s="580"/>
      <c r="K49" s="580"/>
      <c r="L49" s="580"/>
      <c r="M49" s="580"/>
      <c r="N49" s="580"/>
      <c r="O49" s="680"/>
      <c r="P49" s="637"/>
      <c r="Q49" s="527"/>
      <c r="R49" s="646" t="s">
        <v>454</v>
      </c>
      <c r="S49" s="518"/>
      <c r="T49" s="535"/>
      <c r="U49" s="678">
        <v>9.0</v>
      </c>
      <c r="V49" s="580"/>
      <c r="W49" s="678">
        <v>30.0</v>
      </c>
      <c r="X49" s="679">
        <v>0.006493055555555556</v>
      </c>
      <c r="Y49" s="656">
        <f t="shared" ref="Y49:Y51" si="21">U49-W49</f>
        <v>-21</v>
      </c>
      <c r="Z49" s="554">
        <f t="shared" ref="Z49:Z51" si="22">Y49/(HOUR(X49)*60+(MINUTE(X49)+((SECOND(X49)/60))))</f>
        <v>-2.245989305</v>
      </c>
      <c r="AA49" s="678">
        <v>1.0</v>
      </c>
      <c r="AB49" s="678">
        <v>1.0</v>
      </c>
      <c r="AC49" s="580"/>
      <c r="AD49" s="580"/>
      <c r="AE49" s="580"/>
      <c r="AF49" s="680"/>
      <c r="AG49" s="637"/>
      <c r="AH49" s="527"/>
    </row>
    <row r="50">
      <c r="A50" s="559" t="s">
        <v>129</v>
      </c>
      <c r="C50" s="640"/>
      <c r="D50" s="733">
        <v>71.0</v>
      </c>
      <c r="E50" s="640">
        <v>1.0</v>
      </c>
      <c r="F50" s="734">
        <v>75.0</v>
      </c>
      <c r="G50" s="641">
        <v>0.01238425925925926</v>
      </c>
      <c r="H50" s="728">
        <f t="shared" ref="H50:H51" si="23">D50-F50</f>
        <v>-4</v>
      </c>
      <c r="I50" s="545">
        <f t="shared" ref="I50:I51" si="24">H50/(HOUR(G50)*60+(MINUTE(G50)+((SECOND(G50)/60))))</f>
        <v>-0.2242990654</v>
      </c>
      <c r="J50" s="734">
        <v>2.0</v>
      </c>
      <c r="K50" s="640">
        <v>9.0</v>
      </c>
      <c r="L50" s="734">
        <v>1.0</v>
      </c>
      <c r="M50" s="544"/>
      <c r="N50" s="734">
        <v>1.0</v>
      </c>
      <c r="O50" s="645"/>
      <c r="P50" s="735"/>
      <c r="Q50" s="527"/>
      <c r="R50" s="559" t="s">
        <v>129</v>
      </c>
      <c r="T50" s="640"/>
      <c r="U50" s="733">
        <v>36.0</v>
      </c>
      <c r="V50" s="544"/>
      <c r="W50" s="734">
        <v>43.0</v>
      </c>
      <c r="X50" s="641">
        <v>0.006493055555555556</v>
      </c>
      <c r="Y50" s="728">
        <f t="shared" si="21"/>
        <v>-7</v>
      </c>
      <c r="Z50" s="545">
        <f t="shared" si="22"/>
        <v>-0.7486631016</v>
      </c>
      <c r="AA50" s="734">
        <v>2.0</v>
      </c>
      <c r="AB50" s="640">
        <v>8.0</v>
      </c>
      <c r="AC50" s="734">
        <v>1.0</v>
      </c>
      <c r="AD50" s="544"/>
      <c r="AE50" s="734">
        <v>1.0</v>
      </c>
      <c r="AF50" s="645"/>
      <c r="AG50" s="735"/>
      <c r="AH50" s="527"/>
    </row>
    <row r="51">
      <c r="A51" s="561" t="s">
        <v>270</v>
      </c>
      <c r="B51" s="461"/>
      <c r="C51" s="562"/>
      <c r="D51" s="563">
        <v>40.0</v>
      </c>
      <c r="E51" s="566"/>
      <c r="F51" s="563">
        <v>75.0</v>
      </c>
      <c r="G51" s="598">
        <v>0.01238425925925926</v>
      </c>
      <c r="H51" s="657">
        <f t="shared" si="23"/>
        <v>-35</v>
      </c>
      <c r="I51" s="565">
        <f t="shared" si="24"/>
        <v>-1.962616822</v>
      </c>
      <c r="J51" s="563">
        <v>2.0</v>
      </c>
      <c r="K51" s="563">
        <v>7.0</v>
      </c>
      <c r="L51" s="566"/>
      <c r="M51" s="566"/>
      <c r="N51" s="566"/>
      <c r="O51" s="567"/>
      <c r="P51" s="568"/>
      <c r="Q51" s="527"/>
      <c r="R51" s="561" t="s">
        <v>270</v>
      </c>
      <c r="S51" s="461"/>
      <c r="T51" s="562"/>
      <c r="U51" s="563">
        <v>33.0</v>
      </c>
      <c r="V51" s="566"/>
      <c r="W51" s="563">
        <v>45.0</v>
      </c>
      <c r="X51" s="598">
        <v>0.006493055555555556</v>
      </c>
      <c r="Y51" s="657">
        <f t="shared" si="21"/>
        <v>-12</v>
      </c>
      <c r="Z51" s="565">
        <f t="shared" si="22"/>
        <v>-1.28342246</v>
      </c>
      <c r="AA51" s="563">
        <v>1.0</v>
      </c>
      <c r="AB51" s="563">
        <v>7.0</v>
      </c>
      <c r="AC51" s="563">
        <v>1.0</v>
      </c>
      <c r="AD51" s="566"/>
      <c r="AE51" s="566"/>
      <c r="AF51" s="567"/>
      <c r="AG51" s="568"/>
      <c r="AH51" s="527"/>
    </row>
    <row r="52">
      <c r="A52" s="585" t="s">
        <v>164</v>
      </c>
      <c r="B52" s="586"/>
      <c r="C52" s="604"/>
      <c r="D52" s="586"/>
      <c r="E52" s="586"/>
      <c r="F52" s="586"/>
      <c r="G52" s="588"/>
      <c r="H52" s="586"/>
      <c r="I52" s="572"/>
      <c r="J52" s="586"/>
      <c r="K52" s="586"/>
      <c r="L52" s="586"/>
      <c r="M52" s="586"/>
      <c r="N52" s="586"/>
      <c r="O52" s="590"/>
      <c r="P52" s="576"/>
      <c r="Q52" s="591"/>
      <c r="R52" s="585" t="s">
        <v>164</v>
      </c>
      <c r="S52" s="586"/>
      <c r="T52" s="604"/>
      <c r="U52" s="586"/>
      <c r="V52" s="586"/>
      <c r="W52" s="586"/>
      <c r="X52" s="588"/>
      <c r="Y52" s="586"/>
      <c r="Z52" s="572"/>
      <c r="AA52" s="586"/>
      <c r="AB52" s="586"/>
      <c r="AC52" s="586"/>
      <c r="AD52" s="586"/>
      <c r="AE52" s="586"/>
      <c r="AF52" s="590"/>
      <c r="AG52" s="576"/>
      <c r="AH52" s="591"/>
    </row>
    <row r="53">
      <c r="A53" s="595" t="s">
        <v>457</v>
      </c>
      <c r="B53" s="518"/>
      <c r="C53" s="519" t="s">
        <v>5</v>
      </c>
      <c r="D53" s="520" t="s">
        <v>6</v>
      </c>
      <c r="E53" s="520" t="s">
        <v>296</v>
      </c>
      <c r="F53" s="520" t="s">
        <v>8</v>
      </c>
      <c r="G53" s="521" t="s">
        <v>9</v>
      </c>
      <c r="H53" s="524" t="s">
        <v>10</v>
      </c>
      <c r="I53" s="523" t="s">
        <v>297</v>
      </c>
      <c r="J53" s="524" t="s">
        <v>12</v>
      </c>
      <c r="K53" s="520" t="s">
        <v>13</v>
      </c>
      <c r="L53" s="520" t="s">
        <v>14</v>
      </c>
      <c r="M53" s="520" t="s">
        <v>15</v>
      </c>
      <c r="N53" s="520" t="s">
        <v>16</v>
      </c>
      <c r="O53" s="525" t="s">
        <v>17</v>
      </c>
      <c r="P53" s="520" t="s">
        <v>18</v>
      </c>
      <c r="Q53" s="526"/>
      <c r="R53" s="595" t="s">
        <v>458</v>
      </c>
      <c r="S53" s="518"/>
      <c r="T53" s="519" t="s">
        <v>5</v>
      </c>
      <c r="U53" s="520" t="s">
        <v>6</v>
      </c>
      <c r="V53" s="520" t="s">
        <v>296</v>
      </c>
      <c r="W53" s="520" t="s">
        <v>8</v>
      </c>
      <c r="X53" s="521" t="s">
        <v>9</v>
      </c>
      <c r="Y53" s="524" t="s">
        <v>10</v>
      </c>
      <c r="Z53" s="523" t="s">
        <v>297</v>
      </c>
      <c r="AA53" s="524" t="s">
        <v>12</v>
      </c>
      <c r="AB53" s="520" t="s">
        <v>13</v>
      </c>
      <c r="AC53" s="520" t="s">
        <v>14</v>
      </c>
      <c r="AD53" s="520" t="s">
        <v>15</v>
      </c>
      <c r="AE53" s="520" t="s">
        <v>16</v>
      </c>
      <c r="AF53" s="525" t="s">
        <v>17</v>
      </c>
      <c r="AG53" s="520" t="s">
        <v>18</v>
      </c>
      <c r="AH53" s="527"/>
    </row>
    <row r="54">
      <c r="A54" s="528"/>
      <c r="B54" s="518"/>
      <c r="C54" s="529"/>
      <c r="D54" s="461"/>
      <c r="E54" s="461"/>
      <c r="F54" s="461"/>
      <c r="G54" s="461"/>
      <c r="H54" s="461"/>
      <c r="I54" s="461"/>
      <c r="J54" s="461"/>
      <c r="K54" s="461"/>
      <c r="L54" s="461"/>
      <c r="M54" s="461"/>
      <c r="N54" s="461"/>
      <c r="O54" s="461"/>
      <c r="P54" s="461"/>
      <c r="Q54" s="526"/>
      <c r="R54" s="528"/>
      <c r="S54" s="518"/>
      <c r="T54" s="529"/>
      <c r="U54" s="461"/>
      <c r="V54" s="461"/>
      <c r="W54" s="461"/>
      <c r="X54" s="461"/>
      <c r="Y54" s="461"/>
      <c r="Z54" s="461"/>
      <c r="AA54" s="461"/>
      <c r="AB54" s="461"/>
      <c r="AC54" s="461"/>
      <c r="AD54" s="461"/>
      <c r="AE54" s="461"/>
      <c r="AF54" s="461"/>
      <c r="AG54" s="461"/>
      <c r="AH54" s="527"/>
    </row>
    <row r="55">
      <c r="A55" s="530" t="s">
        <v>65</v>
      </c>
      <c r="B55" s="531"/>
      <c r="C55" s="658"/>
      <c r="D55" s="533">
        <v>39.0</v>
      </c>
      <c r="E55" s="533"/>
      <c r="F55" s="533">
        <v>25.0</v>
      </c>
      <c r="G55" s="534"/>
      <c r="H55" s="654">
        <f>D55-F55</f>
        <v>14</v>
      </c>
      <c r="I55" s="536" t="str">
        <f>H55/(HOUR(G55)*60+(MINUTE(G55)+((SECOND(G55)/60))))</f>
        <v>#DIV/0!</v>
      </c>
      <c r="J55" s="533">
        <v>1.0</v>
      </c>
      <c r="K55" s="533">
        <v>8.0</v>
      </c>
      <c r="L55" s="533">
        <v>1.0</v>
      </c>
      <c r="M55" s="533">
        <v>3.0</v>
      </c>
      <c r="N55" s="533">
        <v>2.0</v>
      </c>
      <c r="O55" s="607">
        <v>1.0</v>
      </c>
      <c r="P55" s="538"/>
      <c r="Q55" s="527"/>
      <c r="R55" s="530" t="s">
        <v>65</v>
      </c>
      <c r="S55" s="531"/>
      <c r="T55" s="532">
        <v>1.0</v>
      </c>
      <c r="U55" s="533">
        <v>119.0</v>
      </c>
      <c r="V55" s="533"/>
      <c r="W55" s="533">
        <v>93.0</v>
      </c>
      <c r="X55" s="534">
        <v>0.01085648148148148</v>
      </c>
      <c r="Y55" s="654">
        <f>U55-W55</f>
        <v>26</v>
      </c>
      <c r="Z55" s="536">
        <f>Y55/(HOUR(X55)*60+(MINUTE(X55)+((SECOND(X55)/60))))</f>
        <v>1.663113006</v>
      </c>
      <c r="AA55" s="533">
        <v>9.0</v>
      </c>
      <c r="AB55" s="533">
        <v>21.0</v>
      </c>
      <c r="AC55" s="533">
        <v>6.0</v>
      </c>
      <c r="AD55" s="533">
        <v>2.0</v>
      </c>
      <c r="AE55" s="533">
        <v>4.0</v>
      </c>
      <c r="AF55" s="537"/>
      <c r="AG55" s="538"/>
      <c r="AH55" s="527"/>
    </row>
    <row r="56">
      <c r="A56" s="539" t="s">
        <v>236</v>
      </c>
      <c r="B56" s="540"/>
      <c r="C56" s="560"/>
      <c r="D56" s="542"/>
      <c r="E56" s="546"/>
      <c r="F56" s="542"/>
      <c r="G56" s="543"/>
      <c r="H56" s="655"/>
      <c r="I56" s="545"/>
      <c r="J56" s="542"/>
      <c r="K56" s="542"/>
      <c r="L56" s="542"/>
      <c r="M56" s="546"/>
      <c r="N56" s="542"/>
      <c r="O56" s="547"/>
      <c r="P56" s="548"/>
      <c r="Q56" s="527"/>
      <c r="R56" s="539" t="s">
        <v>236</v>
      </c>
      <c r="S56" s="540"/>
      <c r="T56" s="560"/>
      <c r="U56" s="542"/>
      <c r="V56" s="546"/>
      <c r="W56" s="542"/>
      <c r="X56" s="543"/>
      <c r="Y56" s="655"/>
      <c r="Z56" s="545"/>
      <c r="AA56" s="542"/>
      <c r="AB56" s="542"/>
      <c r="AC56" s="542"/>
      <c r="AD56" s="546"/>
      <c r="AE56" s="542"/>
      <c r="AF56" s="547"/>
      <c r="AG56" s="548"/>
      <c r="AH56" s="527"/>
    </row>
    <row r="57">
      <c r="A57" s="550" t="s">
        <v>67</v>
      </c>
      <c r="B57" s="540"/>
      <c r="C57" s="557"/>
      <c r="D57" s="552"/>
      <c r="E57" s="558"/>
      <c r="F57" s="552"/>
      <c r="G57" s="553"/>
      <c r="H57" s="656"/>
      <c r="I57" s="554"/>
      <c r="J57" s="552"/>
      <c r="K57" s="552"/>
      <c r="L57" s="552"/>
      <c r="M57" s="552"/>
      <c r="N57" s="552"/>
      <c r="O57" s="583"/>
      <c r="P57" s="556"/>
      <c r="Q57" s="527"/>
      <c r="R57" s="550" t="s">
        <v>67</v>
      </c>
      <c r="S57" s="540"/>
      <c r="T57" s="557"/>
      <c r="U57" s="552"/>
      <c r="V57" s="558"/>
      <c r="W57" s="552"/>
      <c r="X57" s="553"/>
      <c r="Y57" s="656"/>
      <c r="Z57" s="554"/>
      <c r="AA57" s="552"/>
      <c r="AB57" s="552"/>
      <c r="AC57" s="552"/>
      <c r="AD57" s="552"/>
      <c r="AE57" s="552"/>
      <c r="AF57" s="583"/>
      <c r="AG57" s="556"/>
      <c r="AH57" s="527"/>
    </row>
    <row r="58">
      <c r="A58" s="559" t="s">
        <v>68</v>
      </c>
      <c r="B58" s="518"/>
      <c r="C58" s="549"/>
      <c r="D58" s="542">
        <v>36.0</v>
      </c>
      <c r="E58" s="542"/>
      <c r="F58" s="542">
        <v>28.0</v>
      </c>
      <c r="G58" s="543"/>
      <c r="H58" s="655">
        <f>D58-F58</f>
        <v>8</v>
      </c>
      <c r="I58" s="545" t="str">
        <f>H58/(HOUR(G58)*60+(MINUTE(G58)+((SECOND(G58)/60))))</f>
        <v>#DIV/0!</v>
      </c>
      <c r="J58" s="542"/>
      <c r="K58" s="542">
        <v>6.0</v>
      </c>
      <c r="L58" s="542">
        <v>3.0</v>
      </c>
      <c r="M58" s="542">
        <v>2.0</v>
      </c>
      <c r="N58" s="542">
        <v>1.0</v>
      </c>
      <c r="O58" s="600">
        <v>1.0</v>
      </c>
      <c r="P58" s="548"/>
      <c r="Q58" s="527"/>
      <c r="R58" s="559" t="s">
        <v>68</v>
      </c>
      <c r="S58" s="518"/>
      <c r="T58" s="560">
        <v>1.0</v>
      </c>
      <c r="U58" s="542">
        <v>110.0</v>
      </c>
      <c r="V58" s="542">
        <v>1.0</v>
      </c>
      <c r="W58" s="542">
        <v>98.0</v>
      </c>
      <c r="X58" s="543">
        <v>0.01085648148148148</v>
      </c>
      <c r="Y58" s="655">
        <f>U58-W58</f>
        <v>12</v>
      </c>
      <c r="Z58" s="545">
        <f>Y58/(HOUR(X58)*60+(MINUTE(X58)+((SECOND(X58)/60))))</f>
        <v>0.7675906183</v>
      </c>
      <c r="AA58" s="542">
        <v>3.0</v>
      </c>
      <c r="AB58" s="542">
        <v>22.0</v>
      </c>
      <c r="AC58" s="542">
        <v>7.0</v>
      </c>
      <c r="AD58" s="542">
        <v>2.0</v>
      </c>
      <c r="AE58" s="542">
        <v>3.0</v>
      </c>
      <c r="AF58" s="547"/>
      <c r="AG58" s="548"/>
      <c r="AH58" s="527"/>
    </row>
    <row r="59">
      <c r="A59" s="646" t="s">
        <v>454</v>
      </c>
      <c r="B59" s="518"/>
      <c r="C59" s="535"/>
      <c r="D59" s="580"/>
      <c r="E59" s="580"/>
      <c r="F59" s="580"/>
      <c r="G59" s="720"/>
      <c r="H59" s="656"/>
      <c r="I59" s="554"/>
      <c r="J59" s="580"/>
      <c r="K59" s="580"/>
      <c r="L59" s="580"/>
      <c r="M59" s="580"/>
      <c r="N59" s="580"/>
      <c r="O59" s="680"/>
      <c r="P59" s="637"/>
      <c r="Q59" s="527"/>
      <c r="R59" s="646" t="s">
        <v>454</v>
      </c>
      <c r="S59" s="518"/>
      <c r="T59" s="535"/>
      <c r="U59" s="580"/>
      <c r="V59" s="580"/>
      <c r="W59" s="580"/>
      <c r="X59" s="720"/>
      <c r="Y59" s="656"/>
      <c r="Z59" s="554"/>
      <c r="AA59" s="580"/>
      <c r="AB59" s="580"/>
      <c r="AC59" s="580"/>
      <c r="AD59" s="580"/>
      <c r="AE59" s="580"/>
      <c r="AF59" s="680"/>
      <c r="AG59" s="637"/>
      <c r="AH59" s="527"/>
    </row>
    <row r="60">
      <c r="A60" s="559" t="s">
        <v>129</v>
      </c>
      <c r="C60" s="640">
        <v>5.0</v>
      </c>
      <c r="D60" s="733">
        <v>21.0</v>
      </c>
      <c r="E60" s="544"/>
      <c r="F60" s="734">
        <v>21.0</v>
      </c>
      <c r="G60" s="641"/>
      <c r="H60" s="728">
        <f t="shared" ref="H60:H61" si="25">D60-F60</f>
        <v>0</v>
      </c>
      <c r="I60" s="545" t="str">
        <f t="shared" ref="I60:I61" si="26">H60/(HOUR(G60)*60+(MINUTE(G60)+((SECOND(G60)/60))))</f>
        <v>#DIV/0!</v>
      </c>
      <c r="J60" s="734"/>
      <c r="K60" s="640">
        <v>2.0</v>
      </c>
      <c r="L60" s="734"/>
      <c r="M60" s="544"/>
      <c r="N60" s="736"/>
      <c r="O60" s="645"/>
      <c r="P60" s="735"/>
      <c r="Q60" s="527"/>
      <c r="R60" s="559" t="s">
        <v>129</v>
      </c>
      <c r="T60" s="640">
        <v>2.0</v>
      </c>
      <c r="U60" s="733">
        <v>103.0</v>
      </c>
      <c r="V60" s="544"/>
      <c r="W60" s="734">
        <v>75.0</v>
      </c>
      <c r="X60" s="641">
        <v>0.01085648148148148</v>
      </c>
      <c r="Y60" s="728">
        <f t="shared" ref="Y60:Y61" si="27">U60-W60</f>
        <v>28</v>
      </c>
      <c r="Z60" s="545">
        <f t="shared" ref="Z60:Z61" si="28">Y60/(HOUR(X60)*60+(MINUTE(X60)+((SECOND(X60)/60))))</f>
        <v>1.791044776</v>
      </c>
      <c r="AA60" s="734">
        <v>5.0</v>
      </c>
      <c r="AB60" s="640">
        <v>14.0</v>
      </c>
      <c r="AC60" s="734">
        <v>4.0</v>
      </c>
      <c r="AD60" s="544"/>
      <c r="AE60" s="734">
        <v>2.0</v>
      </c>
      <c r="AF60" s="645"/>
      <c r="AG60" s="735"/>
      <c r="AH60" s="527"/>
    </row>
    <row r="61">
      <c r="A61" s="561" t="s">
        <v>270</v>
      </c>
      <c r="B61" s="461"/>
      <c r="C61" s="562"/>
      <c r="D61" s="563">
        <v>27.0</v>
      </c>
      <c r="E61" s="566"/>
      <c r="F61" s="563">
        <v>24.0</v>
      </c>
      <c r="G61" s="564"/>
      <c r="H61" s="657">
        <f t="shared" si="25"/>
        <v>3</v>
      </c>
      <c r="I61" s="565" t="str">
        <f t="shared" si="26"/>
        <v>#DIV/0!</v>
      </c>
      <c r="J61" s="566"/>
      <c r="K61" s="563">
        <v>3.0</v>
      </c>
      <c r="L61" s="563">
        <v>3.0</v>
      </c>
      <c r="M61" s="566"/>
      <c r="N61" s="563">
        <v>1.0</v>
      </c>
      <c r="O61" s="567"/>
      <c r="P61" s="568"/>
      <c r="Q61" s="527"/>
      <c r="R61" s="561" t="s">
        <v>270</v>
      </c>
      <c r="S61" s="461"/>
      <c r="T61" s="597">
        <v>1.0</v>
      </c>
      <c r="U61" s="563">
        <v>96.0</v>
      </c>
      <c r="V61" s="563">
        <v>1.0</v>
      </c>
      <c r="W61" s="563">
        <v>101.0</v>
      </c>
      <c r="X61" s="598">
        <v>0.01085648148148148</v>
      </c>
      <c r="Y61" s="657">
        <f t="shared" si="27"/>
        <v>-5</v>
      </c>
      <c r="Z61" s="565">
        <f t="shared" si="28"/>
        <v>-0.3198294243</v>
      </c>
      <c r="AA61" s="563">
        <v>7.0</v>
      </c>
      <c r="AB61" s="563">
        <v>13.0</v>
      </c>
      <c r="AC61" s="563">
        <v>4.0</v>
      </c>
      <c r="AD61" s="563">
        <v>2.0</v>
      </c>
      <c r="AE61" s="563">
        <v>2.0</v>
      </c>
      <c r="AF61" s="676">
        <v>1.0</v>
      </c>
      <c r="AG61" s="568"/>
      <c r="AH61" s="527"/>
    </row>
    <row r="62">
      <c r="A62" s="602" t="s">
        <v>182</v>
      </c>
      <c r="B62" s="586"/>
      <c r="C62" s="587"/>
      <c r="D62" s="586"/>
      <c r="E62" s="586"/>
      <c r="F62" s="586"/>
      <c r="G62" s="588"/>
      <c r="H62" s="586"/>
      <c r="I62" s="572"/>
      <c r="J62" s="586"/>
      <c r="K62" s="586"/>
      <c r="L62" s="586"/>
      <c r="M62" s="586"/>
      <c r="N62" s="586"/>
      <c r="O62" s="590"/>
      <c r="P62" s="576"/>
      <c r="Q62" s="591"/>
      <c r="R62" s="602" t="s">
        <v>184</v>
      </c>
      <c r="S62" s="586"/>
      <c r="T62" s="587"/>
      <c r="U62" s="586"/>
      <c r="V62" s="586"/>
      <c r="W62" s="586"/>
      <c r="X62" s="588"/>
      <c r="Y62" s="586"/>
      <c r="Z62" s="572"/>
      <c r="AA62" s="586"/>
      <c r="AB62" s="586"/>
      <c r="AC62" s="586"/>
      <c r="AD62" s="586"/>
      <c r="AE62" s="586"/>
      <c r="AF62" s="590"/>
      <c r="AG62" s="576"/>
      <c r="AH62" s="591"/>
    </row>
    <row r="63">
      <c r="A63" s="606" t="s">
        <v>459</v>
      </c>
      <c r="B63" s="453"/>
      <c r="C63" s="519" t="s">
        <v>5</v>
      </c>
      <c r="D63" s="520" t="s">
        <v>6</v>
      </c>
      <c r="E63" s="520" t="s">
        <v>296</v>
      </c>
      <c r="F63" s="520" t="s">
        <v>8</v>
      </c>
      <c r="G63" s="521" t="s">
        <v>9</v>
      </c>
      <c r="H63" s="524" t="s">
        <v>10</v>
      </c>
      <c r="I63" s="523" t="s">
        <v>297</v>
      </c>
      <c r="J63" s="524" t="s">
        <v>12</v>
      </c>
      <c r="K63" s="520" t="s">
        <v>13</v>
      </c>
      <c r="L63" s="520" t="s">
        <v>14</v>
      </c>
      <c r="M63" s="520" t="s">
        <v>15</v>
      </c>
      <c r="N63" s="520" t="s">
        <v>16</v>
      </c>
      <c r="O63" s="525" t="s">
        <v>17</v>
      </c>
      <c r="P63" s="520" t="s">
        <v>18</v>
      </c>
      <c r="Q63" s="526"/>
      <c r="R63" s="606" t="s">
        <v>460</v>
      </c>
      <c r="S63" s="453"/>
      <c r="T63" s="519" t="s">
        <v>5</v>
      </c>
      <c r="U63" s="520" t="s">
        <v>6</v>
      </c>
      <c r="V63" s="520" t="s">
        <v>296</v>
      </c>
      <c r="W63" s="520" t="s">
        <v>8</v>
      </c>
      <c r="X63" s="521" t="s">
        <v>9</v>
      </c>
      <c r="Y63" s="524" t="s">
        <v>10</v>
      </c>
      <c r="Z63" s="523" t="s">
        <v>297</v>
      </c>
      <c r="AA63" s="524" t="s">
        <v>12</v>
      </c>
      <c r="AB63" s="520" t="s">
        <v>13</v>
      </c>
      <c r="AC63" s="520" t="s">
        <v>14</v>
      </c>
      <c r="AD63" s="520" t="s">
        <v>15</v>
      </c>
      <c r="AE63" s="520" t="s">
        <v>16</v>
      </c>
      <c r="AF63" s="525" t="s">
        <v>17</v>
      </c>
      <c r="AG63" s="520" t="s">
        <v>18</v>
      </c>
      <c r="AH63" s="527"/>
    </row>
    <row r="64">
      <c r="A64" s="593"/>
      <c r="B64" s="461"/>
      <c r="C64" s="529"/>
      <c r="D64" s="461"/>
      <c r="E64" s="461"/>
      <c r="F64" s="461"/>
      <c r="G64" s="461"/>
      <c r="H64" s="461"/>
      <c r="I64" s="461"/>
      <c r="J64" s="461"/>
      <c r="K64" s="461"/>
      <c r="L64" s="461"/>
      <c r="M64" s="461"/>
      <c r="N64" s="461"/>
      <c r="O64" s="461"/>
      <c r="P64" s="461"/>
      <c r="Q64" s="526"/>
      <c r="R64" s="593"/>
      <c r="S64" s="461"/>
      <c r="T64" s="529"/>
      <c r="U64" s="461"/>
      <c r="V64" s="461"/>
      <c r="W64" s="461"/>
      <c r="X64" s="461"/>
      <c r="Y64" s="461"/>
      <c r="Z64" s="461"/>
      <c r="AA64" s="461"/>
      <c r="AB64" s="461"/>
      <c r="AC64" s="461"/>
      <c r="AD64" s="461"/>
      <c r="AE64" s="461"/>
      <c r="AF64" s="461"/>
      <c r="AG64" s="461"/>
      <c r="AH64" s="527"/>
    </row>
    <row r="65">
      <c r="A65" s="530" t="s">
        <v>65</v>
      </c>
      <c r="B65" s="531"/>
      <c r="C65" s="658"/>
      <c r="D65" s="533">
        <v>39.0</v>
      </c>
      <c r="E65" s="533"/>
      <c r="F65" s="533">
        <v>54.0</v>
      </c>
      <c r="G65" s="534">
        <v>0.008993055555555556</v>
      </c>
      <c r="H65" s="654">
        <f>D65-F65</f>
        <v>-15</v>
      </c>
      <c r="I65" s="536">
        <f>H65/(HOUR(G65)*60+(MINUTE(G65)+((SECOND(G65)/60))))</f>
        <v>-1.158301158</v>
      </c>
      <c r="J65" s="533"/>
      <c r="K65" s="533">
        <v>5.0</v>
      </c>
      <c r="L65" s="533"/>
      <c r="M65" s="581"/>
      <c r="N65" s="533">
        <v>2.0</v>
      </c>
      <c r="O65" s="537"/>
      <c r="P65" s="538"/>
      <c r="Q65" s="527"/>
      <c r="R65" s="530" t="s">
        <v>65</v>
      </c>
      <c r="S65" s="531"/>
      <c r="T65" s="658"/>
      <c r="U65" s="533">
        <v>42.0</v>
      </c>
      <c r="V65" s="533"/>
      <c r="W65" s="533">
        <v>53.0</v>
      </c>
      <c r="X65" s="534">
        <v>0.011585648148148149</v>
      </c>
      <c r="Y65" s="654">
        <f>U65-W65</f>
        <v>-11</v>
      </c>
      <c r="Z65" s="536">
        <f>Y65/(HOUR(X65)*60+(MINUTE(X65)+((SECOND(X65)/60))))</f>
        <v>-0.6593406593</v>
      </c>
      <c r="AA65" s="533"/>
      <c r="AB65" s="533">
        <v>6.0</v>
      </c>
      <c r="AC65" s="533"/>
      <c r="AD65" s="581"/>
      <c r="AE65" s="533">
        <v>2.0</v>
      </c>
      <c r="AF65" s="537"/>
      <c r="AG65" s="538"/>
      <c r="AH65" s="527"/>
    </row>
    <row r="66">
      <c r="A66" s="539" t="s">
        <v>236</v>
      </c>
      <c r="B66" s="540"/>
      <c r="C66" s="560"/>
      <c r="D66" s="542"/>
      <c r="E66" s="546"/>
      <c r="F66" s="542"/>
      <c r="G66" s="543"/>
      <c r="H66" s="655"/>
      <c r="I66" s="545"/>
      <c r="J66" s="542"/>
      <c r="K66" s="542"/>
      <c r="L66" s="542"/>
      <c r="M66" s="546"/>
      <c r="N66" s="542"/>
      <c r="O66" s="547"/>
      <c r="P66" s="548"/>
      <c r="Q66" s="527"/>
      <c r="R66" s="539" t="s">
        <v>236</v>
      </c>
      <c r="S66" s="540"/>
      <c r="T66" s="560"/>
      <c r="U66" s="542"/>
      <c r="V66" s="546"/>
      <c r="W66" s="542"/>
      <c r="X66" s="543"/>
      <c r="Y66" s="655"/>
      <c r="Z66" s="545"/>
      <c r="AA66" s="542"/>
      <c r="AB66" s="542"/>
      <c r="AC66" s="542"/>
      <c r="AD66" s="546"/>
      <c r="AE66" s="542"/>
      <c r="AF66" s="547"/>
      <c r="AG66" s="548"/>
      <c r="AH66" s="527"/>
    </row>
    <row r="67">
      <c r="A67" s="550" t="s">
        <v>67</v>
      </c>
      <c r="B67" s="540"/>
      <c r="C67" s="557"/>
      <c r="D67" s="552"/>
      <c r="E67" s="558"/>
      <c r="F67" s="552"/>
      <c r="G67" s="553"/>
      <c r="H67" s="656"/>
      <c r="I67" s="554"/>
      <c r="J67" s="552"/>
      <c r="K67" s="552"/>
      <c r="L67" s="552"/>
      <c r="M67" s="552"/>
      <c r="N67" s="552"/>
      <c r="O67" s="583"/>
      <c r="P67" s="556"/>
      <c r="Q67" s="527"/>
      <c r="R67" s="550" t="s">
        <v>67</v>
      </c>
      <c r="S67" s="540"/>
      <c r="T67" s="557"/>
      <c r="U67" s="552"/>
      <c r="V67" s="558"/>
      <c r="W67" s="552"/>
      <c r="X67" s="553"/>
      <c r="Y67" s="656"/>
      <c r="Z67" s="554"/>
      <c r="AA67" s="552"/>
      <c r="AB67" s="552"/>
      <c r="AC67" s="552"/>
      <c r="AD67" s="552"/>
      <c r="AE67" s="552"/>
      <c r="AF67" s="583"/>
      <c r="AG67" s="556"/>
      <c r="AH67" s="527"/>
    </row>
    <row r="68">
      <c r="A68" s="559" t="s">
        <v>68</v>
      </c>
      <c r="B68" s="518"/>
      <c r="C68" s="549"/>
      <c r="D68" s="542">
        <v>33.0</v>
      </c>
      <c r="E68" s="542"/>
      <c r="F68" s="542">
        <v>61.0</v>
      </c>
      <c r="G68" s="543">
        <v>0.008993055555555556</v>
      </c>
      <c r="H68" s="655">
        <f>D68-F68</f>
        <v>-28</v>
      </c>
      <c r="I68" s="545">
        <f>H68/(HOUR(G68)*60+(MINUTE(G68)+((SECOND(G68)/60))))</f>
        <v>-2.162162162</v>
      </c>
      <c r="J68" s="542">
        <v>2.0</v>
      </c>
      <c r="K68" s="542">
        <v>3.0</v>
      </c>
      <c r="L68" s="542">
        <v>1.0</v>
      </c>
      <c r="M68" s="542">
        <v>1.0</v>
      </c>
      <c r="N68" s="542"/>
      <c r="O68" s="547"/>
      <c r="P68" s="548"/>
      <c r="Q68" s="527"/>
      <c r="R68" s="559" t="s">
        <v>68</v>
      </c>
      <c r="S68" s="518"/>
      <c r="T68" s="549"/>
      <c r="U68" s="542">
        <v>52.0</v>
      </c>
      <c r="V68" s="542"/>
      <c r="W68" s="542">
        <v>44.0</v>
      </c>
      <c r="X68" s="543">
        <v>0.011585648148148149</v>
      </c>
      <c r="Y68" s="655">
        <f>U68-W68</f>
        <v>8</v>
      </c>
      <c r="Z68" s="545">
        <f>Y68/(HOUR(X68)*60+(MINUTE(X68)+((SECOND(X68)/60))))</f>
        <v>0.4795204795</v>
      </c>
      <c r="AA68" s="542">
        <v>2.0</v>
      </c>
      <c r="AB68" s="542">
        <v>9.0</v>
      </c>
      <c r="AC68" s="542">
        <v>2.0</v>
      </c>
      <c r="AD68" s="542"/>
      <c r="AE68" s="542">
        <v>4.0</v>
      </c>
      <c r="AF68" s="547"/>
      <c r="AG68" s="548"/>
      <c r="AH68" s="527"/>
    </row>
    <row r="69">
      <c r="A69" s="646" t="s">
        <v>454</v>
      </c>
      <c r="B69" s="518"/>
      <c r="C69" s="535"/>
      <c r="D69" s="580"/>
      <c r="E69" s="580"/>
      <c r="F69" s="580"/>
      <c r="G69" s="720"/>
      <c r="H69" s="656"/>
      <c r="I69" s="554"/>
      <c r="J69" s="580"/>
      <c r="K69" s="580"/>
      <c r="L69" s="580"/>
      <c r="M69" s="580"/>
      <c r="N69" s="580"/>
      <c r="O69" s="680"/>
      <c r="P69" s="637"/>
      <c r="Q69" s="527"/>
      <c r="R69" s="646" t="s">
        <v>454</v>
      </c>
      <c r="S69" s="518"/>
      <c r="T69" s="535"/>
      <c r="U69" s="580"/>
      <c r="V69" s="580"/>
      <c r="W69" s="580"/>
      <c r="X69" s="720"/>
      <c r="Y69" s="656"/>
      <c r="Z69" s="554"/>
      <c r="AA69" s="580"/>
      <c r="AB69" s="580"/>
      <c r="AC69" s="580"/>
      <c r="AD69" s="580"/>
      <c r="AE69" s="580"/>
      <c r="AF69" s="680"/>
      <c r="AG69" s="637"/>
      <c r="AH69" s="527"/>
    </row>
    <row r="70">
      <c r="A70" s="559" t="s">
        <v>129</v>
      </c>
      <c r="C70" s="640"/>
      <c r="D70" s="733">
        <v>35.0</v>
      </c>
      <c r="E70" s="544"/>
      <c r="F70" s="734">
        <v>51.0</v>
      </c>
      <c r="G70" s="641">
        <v>0.008993055555555556</v>
      </c>
      <c r="H70" s="728">
        <f t="shared" ref="H70:H71" si="29">D70-F70</f>
        <v>-16</v>
      </c>
      <c r="I70" s="545">
        <f t="shared" ref="I70:I71" si="30">H70/(HOUR(G70)*60+(MINUTE(G70)+((SECOND(G70)/60))))</f>
        <v>-1.235521236</v>
      </c>
      <c r="J70" s="734">
        <v>4.0</v>
      </c>
      <c r="K70" s="640">
        <v>2.0</v>
      </c>
      <c r="L70" s="734">
        <v>1.0</v>
      </c>
      <c r="M70" s="544"/>
      <c r="N70" s="736"/>
      <c r="O70" s="645"/>
      <c r="P70" s="735"/>
      <c r="Q70" s="527"/>
      <c r="R70" s="559" t="s">
        <v>129</v>
      </c>
      <c r="T70" s="640">
        <v>5.0</v>
      </c>
      <c r="U70" s="733">
        <v>44.0</v>
      </c>
      <c r="V70" s="544"/>
      <c r="W70" s="734">
        <v>32.0</v>
      </c>
      <c r="X70" s="641">
        <v>0.011585648148148149</v>
      </c>
      <c r="Y70" s="728">
        <f t="shared" ref="Y70:Y71" si="31">U70-W70</f>
        <v>12</v>
      </c>
      <c r="Z70" s="545">
        <f t="shared" ref="Z70:Z71" si="32">Y70/(HOUR(X70)*60+(MINUTE(X70)+((SECOND(X70)/60))))</f>
        <v>0.7192807193</v>
      </c>
      <c r="AA70" s="734">
        <v>5.0</v>
      </c>
      <c r="AB70" s="640">
        <v>3.0</v>
      </c>
      <c r="AC70" s="734">
        <v>1.0</v>
      </c>
      <c r="AD70" s="640">
        <v>1.0</v>
      </c>
      <c r="AE70" s="734">
        <v>4.0</v>
      </c>
      <c r="AF70" s="645"/>
      <c r="AG70" s="735"/>
      <c r="AH70" s="527"/>
    </row>
    <row r="71">
      <c r="A71" s="561" t="s">
        <v>270</v>
      </c>
      <c r="B71" s="461"/>
      <c r="C71" s="562"/>
      <c r="D71" s="563">
        <v>26.0</v>
      </c>
      <c r="E71" s="566"/>
      <c r="F71" s="563">
        <v>42.0</v>
      </c>
      <c r="G71" s="598">
        <v>0.008993055555555556</v>
      </c>
      <c r="H71" s="657">
        <f t="shared" si="29"/>
        <v>-16</v>
      </c>
      <c r="I71" s="565">
        <f t="shared" si="30"/>
        <v>-1.235521236</v>
      </c>
      <c r="J71" s="566"/>
      <c r="K71" s="563">
        <v>4.0</v>
      </c>
      <c r="L71" s="566"/>
      <c r="M71" s="566"/>
      <c r="N71" s="566"/>
      <c r="O71" s="567"/>
      <c r="P71" s="568"/>
      <c r="Q71" s="527"/>
      <c r="R71" s="561" t="s">
        <v>270</v>
      </c>
      <c r="S71" s="461"/>
      <c r="T71" s="562"/>
      <c r="U71" s="563">
        <v>46.0</v>
      </c>
      <c r="V71" s="566"/>
      <c r="W71" s="563">
        <v>41.0</v>
      </c>
      <c r="X71" s="598">
        <v>0.011585648148148149</v>
      </c>
      <c r="Y71" s="657">
        <f t="shared" si="31"/>
        <v>5</v>
      </c>
      <c r="Z71" s="565">
        <f t="shared" si="32"/>
        <v>0.2997002997</v>
      </c>
      <c r="AA71" s="563">
        <v>1.0</v>
      </c>
      <c r="AB71" s="563">
        <v>6.0</v>
      </c>
      <c r="AC71" s="563">
        <v>1.0</v>
      </c>
      <c r="AD71" s="566"/>
      <c r="AE71" s="563"/>
      <c r="AF71" s="567"/>
      <c r="AG71" s="568"/>
      <c r="AH71" s="527"/>
    </row>
    <row r="72">
      <c r="A72" s="602" t="s">
        <v>202</v>
      </c>
      <c r="B72" s="586"/>
      <c r="C72" s="587"/>
      <c r="D72" s="586"/>
      <c r="E72" s="586"/>
      <c r="F72" s="586"/>
      <c r="G72" s="588"/>
      <c r="H72" s="586"/>
      <c r="I72" s="572"/>
      <c r="J72" s="586"/>
      <c r="K72" s="586"/>
      <c r="L72" s="586"/>
      <c r="M72" s="586"/>
      <c r="N72" s="586"/>
      <c r="O72" s="590"/>
      <c r="P72" s="576"/>
      <c r="Q72" s="591"/>
      <c r="R72" s="602" t="s">
        <v>203</v>
      </c>
      <c r="S72" s="586"/>
      <c r="T72" s="587"/>
      <c r="U72" s="586"/>
      <c r="V72" s="586"/>
      <c r="W72" s="586"/>
      <c r="X72" s="588"/>
      <c r="Y72" s="586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737"/>
      <c r="B73" s="518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24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737"/>
      <c r="S73" s="518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24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93"/>
      <c r="B74" s="461"/>
      <c r="C74" s="529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526"/>
      <c r="R74" s="593"/>
      <c r="S74" s="461"/>
      <c r="T74" s="529"/>
      <c r="U74" s="461"/>
      <c r="V74" s="461"/>
      <c r="W74" s="461"/>
      <c r="X74" s="461"/>
      <c r="Y74" s="461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65</v>
      </c>
      <c r="B75" s="531"/>
      <c r="C75" s="658"/>
      <c r="D75" s="533"/>
      <c r="E75" s="533"/>
      <c r="F75" s="533"/>
      <c r="G75" s="534"/>
      <c r="H75" s="654">
        <f>D75-F75</f>
        <v>0</v>
      </c>
      <c r="I75" s="536" t="str">
        <f>H75/(HOUR(G75)*60+(MINUTE(G75)+((SECOND(G75)/60))))</f>
        <v>#DIV/0!</v>
      </c>
      <c r="J75" s="533"/>
      <c r="K75" s="533"/>
      <c r="L75" s="533"/>
      <c r="M75" s="581"/>
      <c r="N75" s="533"/>
      <c r="O75" s="537"/>
      <c r="P75" s="538"/>
      <c r="Q75" s="527"/>
      <c r="R75" s="530" t="s">
        <v>65</v>
      </c>
      <c r="S75" s="531"/>
      <c r="T75" s="658"/>
      <c r="U75" s="533"/>
      <c r="V75" s="533"/>
      <c r="W75" s="533"/>
      <c r="X75" s="534"/>
      <c r="Y75" s="654">
        <f>U75-W75</f>
        <v>0</v>
      </c>
      <c r="Z75" s="536" t="str">
        <f>Y75/(HOUR(X75)*60+(MINUTE(X75)+((SECOND(X75)/60))))</f>
        <v>#DIV/0!</v>
      </c>
      <c r="AA75" s="533"/>
      <c r="AB75" s="533"/>
      <c r="AC75" s="533"/>
      <c r="AD75" s="581"/>
      <c r="AE75" s="533"/>
      <c r="AF75" s="537"/>
      <c r="AG75" s="538"/>
      <c r="AH75" s="527"/>
    </row>
    <row r="76">
      <c r="A76" s="539" t="s">
        <v>236</v>
      </c>
      <c r="B76" s="540"/>
      <c r="C76" s="560"/>
      <c r="D76" s="542"/>
      <c r="E76" s="546"/>
      <c r="F76" s="542"/>
      <c r="G76" s="543"/>
      <c r="H76" s="655"/>
      <c r="I76" s="545"/>
      <c r="J76" s="542"/>
      <c r="K76" s="542"/>
      <c r="L76" s="542"/>
      <c r="M76" s="546"/>
      <c r="N76" s="542"/>
      <c r="O76" s="547"/>
      <c r="P76" s="548"/>
      <c r="Q76" s="527"/>
      <c r="R76" s="539" t="s">
        <v>236</v>
      </c>
      <c r="S76" s="540"/>
      <c r="T76" s="560"/>
      <c r="U76" s="542"/>
      <c r="V76" s="546"/>
      <c r="W76" s="542"/>
      <c r="X76" s="543"/>
      <c r="Y76" s="655"/>
      <c r="Z76" s="545"/>
      <c r="AA76" s="542"/>
      <c r="AB76" s="542"/>
      <c r="AC76" s="542"/>
      <c r="AD76" s="546"/>
      <c r="AE76" s="542"/>
      <c r="AF76" s="547"/>
      <c r="AG76" s="548"/>
      <c r="AH76" s="527"/>
    </row>
    <row r="77">
      <c r="A77" s="550" t="s">
        <v>67</v>
      </c>
      <c r="B77" s="540"/>
      <c r="C77" s="557"/>
      <c r="D77" s="552"/>
      <c r="E77" s="558"/>
      <c r="F77" s="552"/>
      <c r="G77" s="553"/>
      <c r="H77" s="656"/>
      <c r="I77" s="554"/>
      <c r="J77" s="552"/>
      <c r="K77" s="552"/>
      <c r="L77" s="552"/>
      <c r="M77" s="552"/>
      <c r="N77" s="552"/>
      <c r="O77" s="583"/>
      <c r="P77" s="556"/>
      <c r="Q77" s="527"/>
      <c r="R77" s="550" t="s">
        <v>67</v>
      </c>
      <c r="S77" s="540"/>
      <c r="T77" s="557"/>
      <c r="U77" s="552"/>
      <c r="V77" s="558"/>
      <c r="W77" s="552"/>
      <c r="X77" s="553"/>
      <c r="Y77" s="656"/>
      <c r="Z77" s="554"/>
      <c r="AA77" s="552"/>
      <c r="AB77" s="552"/>
      <c r="AC77" s="552"/>
      <c r="AD77" s="552"/>
      <c r="AE77" s="552"/>
      <c r="AF77" s="583"/>
      <c r="AG77" s="556"/>
      <c r="AH77" s="527"/>
    </row>
    <row r="78">
      <c r="A78" s="559" t="s">
        <v>68</v>
      </c>
      <c r="B78" s="518"/>
      <c r="C78" s="549"/>
      <c r="D78" s="542"/>
      <c r="E78" s="542"/>
      <c r="F78" s="542"/>
      <c r="G78" s="543"/>
      <c r="H78" s="655">
        <f t="shared" ref="H78:H81" si="33">D78-F78</f>
        <v>0</v>
      </c>
      <c r="I78" s="545" t="str">
        <f t="shared" ref="I78:I81" si="34">H78/(HOUR(G78)*60+(MINUTE(G78)+((SECOND(G78)/60))))</f>
        <v>#DIV/0!</v>
      </c>
      <c r="J78" s="542"/>
      <c r="K78" s="542"/>
      <c r="L78" s="542"/>
      <c r="M78" s="542"/>
      <c r="N78" s="542"/>
      <c r="O78" s="547"/>
      <c r="P78" s="548"/>
      <c r="Q78" s="527"/>
      <c r="R78" s="559" t="s">
        <v>68</v>
      </c>
      <c r="S78" s="518"/>
      <c r="T78" s="549"/>
      <c r="U78" s="542"/>
      <c r="V78" s="542"/>
      <c r="W78" s="542"/>
      <c r="X78" s="543"/>
      <c r="Y78" s="655">
        <f t="shared" ref="Y78:Y81" si="35">U78-W78</f>
        <v>0</v>
      </c>
      <c r="Z78" s="545" t="str">
        <f t="shared" ref="Z78:Z81" si="36">Y78/(HOUR(X78)*60+(MINUTE(X78)+((SECOND(X78)/60))))</f>
        <v>#DIV/0!</v>
      </c>
      <c r="AA78" s="542"/>
      <c r="AB78" s="542"/>
      <c r="AC78" s="542"/>
      <c r="AD78" s="542"/>
      <c r="AE78" s="542"/>
      <c r="AF78" s="547"/>
      <c r="AG78" s="548"/>
      <c r="AH78" s="527"/>
    </row>
    <row r="79">
      <c r="A79" s="646" t="s">
        <v>454</v>
      </c>
      <c r="B79" s="518"/>
      <c r="C79" s="535"/>
      <c r="D79" s="580"/>
      <c r="E79" s="580"/>
      <c r="F79" s="580"/>
      <c r="G79" s="720"/>
      <c r="H79" s="656">
        <f t="shared" si="33"/>
        <v>0</v>
      </c>
      <c r="I79" s="554" t="str">
        <f t="shared" si="34"/>
        <v>#DIV/0!</v>
      </c>
      <c r="J79" s="580"/>
      <c r="K79" s="580"/>
      <c r="L79" s="580"/>
      <c r="M79" s="580"/>
      <c r="N79" s="580"/>
      <c r="O79" s="680"/>
      <c r="P79" s="637"/>
      <c r="Q79" s="527"/>
      <c r="R79" s="646" t="s">
        <v>454</v>
      </c>
      <c r="S79" s="518"/>
      <c r="T79" s="535"/>
      <c r="U79" s="580"/>
      <c r="V79" s="580"/>
      <c r="W79" s="580"/>
      <c r="X79" s="720"/>
      <c r="Y79" s="656">
        <f t="shared" si="35"/>
        <v>0</v>
      </c>
      <c r="Z79" s="554" t="str">
        <f t="shared" si="36"/>
        <v>#DIV/0!</v>
      </c>
      <c r="AA79" s="580"/>
      <c r="AB79" s="580"/>
      <c r="AC79" s="580"/>
      <c r="AD79" s="580"/>
      <c r="AE79" s="580"/>
      <c r="AF79" s="680"/>
      <c r="AG79" s="637"/>
      <c r="AH79" s="527"/>
    </row>
    <row r="80">
      <c r="A80" s="559" t="s">
        <v>129</v>
      </c>
      <c r="C80" s="640"/>
      <c r="D80" s="733"/>
      <c r="E80" s="544"/>
      <c r="F80" s="734"/>
      <c r="G80" s="641"/>
      <c r="H80" s="728">
        <f t="shared" si="33"/>
        <v>0</v>
      </c>
      <c r="I80" s="545" t="str">
        <f t="shared" si="34"/>
        <v>#DIV/0!</v>
      </c>
      <c r="J80" s="734"/>
      <c r="K80" s="640"/>
      <c r="L80" s="734"/>
      <c r="M80" s="544"/>
      <c r="N80" s="736"/>
      <c r="O80" s="645"/>
      <c r="P80" s="735"/>
      <c r="Q80" s="527"/>
      <c r="R80" s="559" t="s">
        <v>129</v>
      </c>
      <c r="T80" s="640"/>
      <c r="U80" s="733"/>
      <c r="V80" s="544"/>
      <c r="W80" s="734"/>
      <c r="X80" s="641"/>
      <c r="Y80" s="728">
        <f t="shared" si="35"/>
        <v>0</v>
      </c>
      <c r="Z80" s="545" t="str">
        <f t="shared" si="36"/>
        <v>#DIV/0!</v>
      </c>
      <c r="AA80" s="734"/>
      <c r="AB80" s="640"/>
      <c r="AC80" s="734"/>
      <c r="AD80" s="544"/>
      <c r="AE80" s="736"/>
      <c r="AF80" s="645"/>
      <c r="AG80" s="735"/>
      <c r="AH80" s="527"/>
    </row>
    <row r="81">
      <c r="A81" s="561" t="s">
        <v>270</v>
      </c>
      <c r="B81" s="461"/>
      <c r="C81" s="562"/>
      <c r="D81" s="566"/>
      <c r="E81" s="566"/>
      <c r="F81" s="566"/>
      <c r="G81" s="564"/>
      <c r="H81" s="657">
        <f t="shared" si="33"/>
        <v>0</v>
      </c>
      <c r="I81" s="565" t="str">
        <f t="shared" si="34"/>
        <v>#DIV/0!</v>
      </c>
      <c r="J81" s="566"/>
      <c r="K81" s="566"/>
      <c r="L81" s="566"/>
      <c r="M81" s="566"/>
      <c r="N81" s="566"/>
      <c r="O81" s="567"/>
      <c r="P81" s="568"/>
      <c r="Q81" s="527"/>
      <c r="R81" s="561" t="s">
        <v>270</v>
      </c>
      <c r="S81" s="461"/>
      <c r="T81" s="562"/>
      <c r="U81" s="566"/>
      <c r="V81" s="566"/>
      <c r="W81" s="566"/>
      <c r="X81" s="564"/>
      <c r="Y81" s="657">
        <f t="shared" si="35"/>
        <v>0</v>
      </c>
      <c r="Z81" s="565" t="str">
        <f t="shared" si="36"/>
        <v>#DIV/0!</v>
      </c>
      <c r="AA81" s="566"/>
      <c r="AB81" s="566"/>
      <c r="AC81" s="566"/>
      <c r="AD81" s="566"/>
      <c r="AE81" s="566"/>
      <c r="AF81" s="567"/>
      <c r="AG81" s="568"/>
      <c r="AH81" s="527"/>
    </row>
    <row r="82">
      <c r="A82" s="587"/>
      <c r="B82" s="586"/>
      <c r="C82" s="587"/>
      <c r="D82" s="586"/>
      <c r="E82" s="586"/>
      <c r="F82" s="586"/>
      <c r="G82" s="588"/>
      <c r="H82" s="586"/>
      <c r="I82" s="572"/>
      <c r="J82" s="586"/>
      <c r="K82" s="586"/>
      <c r="L82" s="586"/>
      <c r="M82" s="586"/>
      <c r="N82" s="586"/>
      <c r="O82" s="590"/>
      <c r="P82" s="576"/>
      <c r="Q82" s="591"/>
      <c r="R82" s="587"/>
      <c r="S82" s="586"/>
      <c r="T82" s="587"/>
      <c r="U82" s="586"/>
      <c r="V82" s="586"/>
      <c r="W82" s="586"/>
      <c r="X82" s="588"/>
      <c r="Y82" s="586"/>
      <c r="Z82" s="572"/>
      <c r="AA82" s="586"/>
      <c r="AB82" s="586"/>
      <c r="AC82" s="586"/>
      <c r="AD82" s="586"/>
      <c r="AE82" s="586"/>
      <c r="AF82" s="590"/>
      <c r="AG82" s="576"/>
      <c r="AH82" s="591"/>
    </row>
    <row r="83">
      <c r="A83" s="698"/>
      <c r="B83" s="518"/>
      <c r="C83" s="519" t="s">
        <v>5</v>
      </c>
      <c r="D83" s="520" t="s">
        <v>6</v>
      </c>
      <c r="E83" s="520" t="s">
        <v>296</v>
      </c>
      <c r="F83" s="520" t="s">
        <v>8</v>
      </c>
      <c r="G83" s="521" t="s">
        <v>9</v>
      </c>
      <c r="H83" s="524" t="s">
        <v>10</v>
      </c>
      <c r="I83" s="523" t="s">
        <v>297</v>
      </c>
      <c r="J83" s="524" t="s">
        <v>12</v>
      </c>
      <c r="K83" s="520" t="s">
        <v>13</v>
      </c>
      <c r="L83" s="520" t="s">
        <v>14</v>
      </c>
      <c r="M83" s="520" t="s">
        <v>15</v>
      </c>
      <c r="N83" s="520" t="s">
        <v>16</v>
      </c>
      <c r="O83" s="525" t="s">
        <v>17</v>
      </c>
      <c r="P83" s="520" t="s">
        <v>18</v>
      </c>
      <c r="Q83" s="526"/>
      <c r="R83" s="698"/>
      <c r="S83" s="518"/>
      <c r="T83" s="519" t="s">
        <v>5</v>
      </c>
      <c r="U83" s="520" t="s">
        <v>6</v>
      </c>
      <c r="V83" s="520" t="s">
        <v>296</v>
      </c>
      <c r="W83" s="520" t="s">
        <v>8</v>
      </c>
      <c r="X83" s="521" t="s">
        <v>9</v>
      </c>
      <c r="Y83" s="524" t="s">
        <v>10</v>
      </c>
      <c r="Z83" s="523" t="s">
        <v>297</v>
      </c>
      <c r="AA83" s="524" t="s">
        <v>12</v>
      </c>
      <c r="AB83" s="520" t="s">
        <v>13</v>
      </c>
      <c r="AC83" s="520" t="s">
        <v>14</v>
      </c>
      <c r="AD83" s="520" t="s">
        <v>15</v>
      </c>
      <c r="AE83" s="520" t="s">
        <v>16</v>
      </c>
      <c r="AF83" s="525" t="s">
        <v>17</v>
      </c>
      <c r="AG83" s="520" t="s">
        <v>18</v>
      </c>
      <c r="AH83" s="527"/>
    </row>
    <row r="84">
      <c r="A84" s="593"/>
      <c r="B84" s="461"/>
      <c r="C84" s="529"/>
      <c r="D84" s="461"/>
      <c r="E84" s="461"/>
      <c r="F84" s="461"/>
      <c r="G84" s="461"/>
      <c r="H84" s="461"/>
      <c r="I84" s="461"/>
      <c r="J84" s="461"/>
      <c r="K84" s="461"/>
      <c r="L84" s="461"/>
      <c r="M84" s="461"/>
      <c r="N84" s="461"/>
      <c r="O84" s="461"/>
      <c r="P84" s="461"/>
      <c r="Q84" s="526"/>
      <c r="R84" s="593"/>
      <c r="S84" s="461"/>
      <c r="T84" s="529"/>
      <c r="U84" s="461"/>
      <c r="V84" s="461"/>
      <c r="W84" s="461"/>
      <c r="X84" s="461"/>
      <c r="Y84" s="461"/>
      <c r="Z84" s="461"/>
      <c r="AA84" s="461"/>
      <c r="AB84" s="461"/>
      <c r="AC84" s="461"/>
      <c r="AD84" s="461"/>
      <c r="AE84" s="461"/>
      <c r="AF84" s="461"/>
      <c r="AG84" s="461"/>
      <c r="AH84" s="527"/>
    </row>
    <row r="85">
      <c r="A85" s="530" t="s">
        <v>65</v>
      </c>
      <c r="B85" s="531"/>
      <c r="C85" s="658"/>
      <c r="D85" s="533"/>
      <c r="E85" s="533"/>
      <c r="F85" s="533"/>
      <c r="G85" s="534"/>
      <c r="H85" s="654">
        <f>D85-F85</f>
        <v>0</v>
      </c>
      <c r="I85" s="536" t="str">
        <f>H85/(HOUR(G85)*60+(MINUTE(G85)+((SECOND(G85)/60))))</f>
        <v>#DIV/0!</v>
      </c>
      <c r="J85" s="533"/>
      <c r="K85" s="533"/>
      <c r="L85" s="533"/>
      <c r="M85" s="581"/>
      <c r="N85" s="533"/>
      <c r="O85" s="537"/>
      <c r="P85" s="538"/>
      <c r="Q85" s="527"/>
      <c r="R85" s="530" t="s">
        <v>65</v>
      </c>
      <c r="S85" s="531"/>
      <c r="T85" s="658"/>
      <c r="U85" s="533"/>
      <c r="V85" s="533"/>
      <c r="W85" s="533"/>
      <c r="X85" s="534"/>
      <c r="Y85" s="654">
        <f>U85-W85</f>
        <v>0</v>
      </c>
      <c r="Z85" s="536" t="str">
        <f>Y85/(HOUR(X85)*60+(MINUTE(X85)+((SECOND(X85)/60))))</f>
        <v>#DIV/0!</v>
      </c>
      <c r="AA85" s="533"/>
      <c r="AB85" s="533"/>
      <c r="AC85" s="533"/>
      <c r="AD85" s="581"/>
      <c r="AE85" s="533"/>
      <c r="AF85" s="537"/>
      <c r="AG85" s="538"/>
      <c r="AH85" s="527"/>
    </row>
    <row r="86">
      <c r="A86" s="539" t="s">
        <v>236</v>
      </c>
      <c r="B86" s="540"/>
      <c r="C86" s="560"/>
      <c r="D86" s="542"/>
      <c r="E86" s="546"/>
      <c r="F86" s="542"/>
      <c r="G86" s="543"/>
      <c r="H86" s="655"/>
      <c r="I86" s="545"/>
      <c r="J86" s="542"/>
      <c r="K86" s="542"/>
      <c r="L86" s="542"/>
      <c r="M86" s="546"/>
      <c r="N86" s="542"/>
      <c r="O86" s="547"/>
      <c r="P86" s="548"/>
      <c r="Q86" s="527"/>
      <c r="R86" s="539" t="s">
        <v>236</v>
      </c>
      <c r="S86" s="540"/>
      <c r="T86" s="560"/>
      <c r="U86" s="542"/>
      <c r="V86" s="546"/>
      <c r="W86" s="542"/>
      <c r="X86" s="543"/>
      <c r="Y86" s="655"/>
      <c r="Z86" s="545"/>
      <c r="AA86" s="542"/>
      <c r="AB86" s="542"/>
      <c r="AC86" s="542"/>
      <c r="AD86" s="546"/>
      <c r="AE86" s="542"/>
      <c r="AF86" s="547"/>
      <c r="AG86" s="548"/>
      <c r="AH86" s="527"/>
    </row>
    <row r="87">
      <c r="A87" s="550" t="s">
        <v>67</v>
      </c>
      <c r="B87" s="540"/>
      <c r="C87" s="557"/>
      <c r="D87" s="552"/>
      <c r="E87" s="558"/>
      <c r="F87" s="552"/>
      <c r="G87" s="553"/>
      <c r="H87" s="656"/>
      <c r="I87" s="554"/>
      <c r="J87" s="552"/>
      <c r="K87" s="552"/>
      <c r="L87" s="552"/>
      <c r="M87" s="552"/>
      <c r="N87" s="552"/>
      <c r="O87" s="583"/>
      <c r="P87" s="556"/>
      <c r="Q87" s="527"/>
      <c r="R87" s="550" t="s">
        <v>67</v>
      </c>
      <c r="S87" s="540"/>
      <c r="T87" s="557"/>
      <c r="U87" s="552"/>
      <c r="V87" s="558"/>
      <c r="W87" s="552"/>
      <c r="X87" s="553"/>
      <c r="Y87" s="656"/>
      <c r="Z87" s="554"/>
      <c r="AA87" s="552"/>
      <c r="AB87" s="552"/>
      <c r="AC87" s="552"/>
      <c r="AD87" s="552"/>
      <c r="AE87" s="552"/>
      <c r="AF87" s="583"/>
      <c r="AG87" s="556"/>
      <c r="AH87" s="527"/>
    </row>
    <row r="88">
      <c r="A88" s="559" t="s">
        <v>68</v>
      </c>
      <c r="B88" s="518"/>
      <c r="C88" s="549"/>
      <c r="D88" s="542"/>
      <c r="E88" s="542"/>
      <c r="F88" s="542"/>
      <c r="G88" s="543"/>
      <c r="H88" s="655">
        <f t="shared" ref="H88:H91" si="37">D88-F88</f>
        <v>0</v>
      </c>
      <c r="I88" s="545" t="str">
        <f t="shared" ref="I88:I91" si="38">H88/(HOUR(G88)*60+(MINUTE(G88)+((SECOND(G88)/60))))</f>
        <v>#DIV/0!</v>
      </c>
      <c r="J88" s="542"/>
      <c r="K88" s="542"/>
      <c r="L88" s="542"/>
      <c r="M88" s="542"/>
      <c r="N88" s="542"/>
      <c r="O88" s="547"/>
      <c r="P88" s="548"/>
      <c r="Q88" s="527"/>
      <c r="R88" s="559" t="s">
        <v>68</v>
      </c>
      <c r="S88" s="518"/>
      <c r="T88" s="549"/>
      <c r="U88" s="542"/>
      <c r="V88" s="542"/>
      <c r="W88" s="542"/>
      <c r="X88" s="543"/>
      <c r="Y88" s="655">
        <f t="shared" ref="Y88:Y91" si="39">U88-W88</f>
        <v>0</v>
      </c>
      <c r="Z88" s="545" t="str">
        <f t="shared" ref="Z88:Z91" si="40">Y88/(HOUR(X88)*60+(MINUTE(X88)+((SECOND(X88)/60))))</f>
        <v>#DIV/0!</v>
      </c>
      <c r="AA88" s="542"/>
      <c r="AB88" s="542"/>
      <c r="AC88" s="542"/>
      <c r="AD88" s="542"/>
      <c r="AE88" s="542"/>
      <c r="AF88" s="547"/>
      <c r="AG88" s="548"/>
      <c r="AH88" s="527"/>
    </row>
    <row r="89">
      <c r="A89" s="646" t="s">
        <v>454</v>
      </c>
      <c r="B89" s="518"/>
      <c r="C89" s="535"/>
      <c r="D89" s="580"/>
      <c r="E89" s="580"/>
      <c r="F89" s="580"/>
      <c r="G89" s="720"/>
      <c r="H89" s="656">
        <f t="shared" si="37"/>
        <v>0</v>
      </c>
      <c r="I89" s="554" t="str">
        <f t="shared" si="38"/>
        <v>#DIV/0!</v>
      </c>
      <c r="J89" s="580"/>
      <c r="K89" s="580"/>
      <c r="L89" s="580"/>
      <c r="M89" s="580"/>
      <c r="N89" s="580"/>
      <c r="O89" s="680"/>
      <c r="P89" s="637"/>
      <c r="Q89" s="527"/>
      <c r="R89" s="646" t="s">
        <v>454</v>
      </c>
      <c r="S89" s="518"/>
      <c r="T89" s="535"/>
      <c r="U89" s="580"/>
      <c r="V89" s="580"/>
      <c r="W89" s="580"/>
      <c r="X89" s="720"/>
      <c r="Y89" s="656">
        <f t="shared" si="39"/>
        <v>0</v>
      </c>
      <c r="Z89" s="554" t="str">
        <f t="shared" si="40"/>
        <v>#DIV/0!</v>
      </c>
      <c r="AA89" s="580"/>
      <c r="AB89" s="580"/>
      <c r="AC89" s="580"/>
      <c r="AD89" s="580"/>
      <c r="AE89" s="580"/>
      <c r="AF89" s="680"/>
      <c r="AG89" s="637"/>
      <c r="AH89" s="527"/>
    </row>
    <row r="90">
      <c r="A90" s="559" t="s">
        <v>129</v>
      </c>
      <c r="C90" s="640"/>
      <c r="D90" s="733"/>
      <c r="E90" s="544"/>
      <c r="F90" s="734"/>
      <c r="G90" s="641"/>
      <c r="H90" s="728">
        <f t="shared" si="37"/>
        <v>0</v>
      </c>
      <c r="I90" s="545" t="str">
        <f t="shared" si="38"/>
        <v>#DIV/0!</v>
      </c>
      <c r="J90" s="734"/>
      <c r="K90" s="640"/>
      <c r="L90" s="734"/>
      <c r="M90" s="544"/>
      <c r="N90" s="736"/>
      <c r="O90" s="645"/>
      <c r="P90" s="735"/>
      <c r="Q90" s="527"/>
      <c r="R90" s="559" t="s">
        <v>129</v>
      </c>
      <c r="T90" s="640"/>
      <c r="U90" s="733"/>
      <c r="V90" s="544"/>
      <c r="W90" s="734"/>
      <c r="X90" s="641"/>
      <c r="Y90" s="728">
        <f t="shared" si="39"/>
        <v>0</v>
      </c>
      <c r="Z90" s="545" t="str">
        <f t="shared" si="40"/>
        <v>#DIV/0!</v>
      </c>
      <c r="AA90" s="734"/>
      <c r="AB90" s="640"/>
      <c r="AC90" s="734"/>
      <c r="AD90" s="544"/>
      <c r="AE90" s="736"/>
      <c r="AF90" s="645"/>
      <c r="AG90" s="735"/>
      <c r="AH90" s="527"/>
    </row>
    <row r="91">
      <c r="A91" s="561" t="s">
        <v>270</v>
      </c>
      <c r="B91" s="461"/>
      <c r="C91" s="562"/>
      <c r="D91" s="566"/>
      <c r="E91" s="566"/>
      <c r="F91" s="566"/>
      <c r="G91" s="564"/>
      <c r="H91" s="657">
        <f t="shared" si="37"/>
        <v>0</v>
      </c>
      <c r="I91" s="565" t="str">
        <f t="shared" si="38"/>
        <v>#DIV/0!</v>
      </c>
      <c r="J91" s="566"/>
      <c r="K91" s="566"/>
      <c r="L91" s="566"/>
      <c r="M91" s="566"/>
      <c r="N91" s="566"/>
      <c r="O91" s="567"/>
      <c r="P91" s="568"/>
      <c r="Q91" s="527"/>
      <c r="R91" s="561" t="s">
        <v>270</v>
      </c>
      <c r="S91" s="461"/>
      <c r="T91" s="562"/>
      <c r="U91" s="566"/>
      <c r="V91" s="566"/>
      <c r="W91" s="566"/>
      <c r="X91" s="564"/>
      <c r="Y91" s="657">
        <f t="shared" si="39"/>
        <v>0</v>
      </c>
      <c r="Z91" s="565" t="str">
        <f t="shared" si="40"/>
        <v>#DIV/0!</v>
      </c>
      <c r="AA91" s="566"/>
      <c r="AB91" s="566"/>
      <c r="AC91" s="566"/>
      <c r="AD91" s="566"/>
      <c r="AE91" s="566"/>
      <c r="AF91" s="567"/>
      <c r="AG91" s="568"/>
      <c r="AH91" s="527"/>
    </row>
    <row r="92">
      <c r="A92" s="587"/>
      <c r="B92" s="591"/>
      <c r="C92" s="611"/>
      <c r="D92" s="591"/>
      <c r="E92" s="591"/>
      <c r="F92" s="591"/>
      <c r="G92" s="612"/>
      <c r="H92" s="591"/>
      <c r="I92" s="572"/>
      <c r="J92" s="591"/>
      <c r="K92" s="591"/>
      <c r="L92" s="591"/>
      <c r="M92" s="591"/>
      <c r="N92" s="591"/>
      <c r="O92" s="613"/>
      <c r="P92" s="614"/>
      <c r="Q92" s="591"/>
      <c r="R92" s="587"/>
      <c r="S92" s="591"/>
      <c r="T92" s="611"/>
      <c r="U92" s="591"/>
      <c r="V92" s="591"/>
      <c r="W92" s="591"/>
      <c r="X92" s="612"/>
      <c r="Y92" s="591"/>
      <c r="Z92" s="572"/>
      <c r="AA92" s="591"/>
      <c r="AB92" s="591"/>
      <c r="AC92" s="591"/>
      <c r="AD92" s="591"/>
      <c r="AE92" s="591"/>
      <c r="AF92" s="613"/>
      <c r="AG92" s="614"/>
      <c r="AH92" s="591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  <row r="991">
      <c r="A991" s="623"/>
      <c r="B991" s="623"/>
      <c r="C991" s="623"/>
      <c r="D991" s="623"/>
      <c r="E991" s="623"/>
      <c r="F991" s="623"/>
      <c r="G991" s="624"/>
      <c r="H991" s="623"/>
      <c r="I991" s="625"/>
      <c r="J991" s="623"/>
      <c r="K991" s="623"/>
      <c r="L991" s="623"/>
      <c r="M991" s="623"/>
      <c r="N991" s="623"/>
      <c r="O991" s="626"/>
      <c r="P991" s="627"/>
      <c r="Q991" s="623"/>
      <c r="R991" s="623"/>
      <c r="S991" s="623"/>
      <c r="T991" s="623"/>
      <c r="U991" s="623"/>
      <c r="V991" s="623"/>
      <c r="W991" s="623"/>
      <c r="X991" s="624"/>
      <c r="Y991" s="623"/>
      <c r="Z991" s="625"/>
      <c r="AA991" s="623"/>
      <c r="AB991" s="623"/>
      <c r="AC991" s="623"/>
      <c r="AD991" s="623"/>
      <c r="AE991" s="623"/>
      <c r="AF991" s="626"/>
      <c r="AG991" s="627"/>
      <c r="AH991" s="623"/>
    </row>
    <row r="992">
      <c r="A992" s="623"/>
      <c r="B992" s="623"/>
      <c r="C992" s="623"/>
      <c r="D992" s="623"/>
      <c r="E992" s="623"/>
      <c r="F992" s="623"/>
      <c r="G992" s="624"/>
      <c r="H992" s="623"/>
      <c r="I992" s="625"/>
      <c r="J992" s="623"/>
      <c r="K992" s="623"/>
      <c r="L992" s="623"/>
      <c r="M992" s="623"/>
      <c r="N992" s="623"/>
      <c r="O992" s="626"/>
      <c r="P992" s="627"/>
      <c r="Q992" s="623"/>
      <c r="R992" s="623"/>
      <c r="S992" s="623"/>
      <c r="T992" s="623"/>
      <c r="U992" s="623"/>
      <c r="V992" s="623"/>
      <c r="W992" s="623"/>
      <c r="X992" s="624"/>
      <c r="Y992" s="623"/>
      <c r="Z992" s="625"/>
      <c r="AA992" s="623"/>
      <c r="AB992" s="623"/>
      <c r="AC992" s="623"/>
      <c r="AD992" s="623"/>
      <c r="AE992" s="623"/>
      <c r="AF992" s="626"/>
      <c r="AG992" s="627"/>
      <c r="AH992" s="623"/>
    </row>
    <row r="993">
      <c r="A993" s="623"/>
      <c r="B993" s="623"/>
      <c r="C993" s="623"/>
      <c r="D993" s="623"/>
      <c r="E993" s="623"/>
      <c r="F993" s="623"/>
      <c r="G993" s="624"/>
      <c r="H993" s="623"/>
      <c r="I993" s="625"/>
      <c r="J993" s="623"/>
      <c r="K993" s="623"/>
      <c r="L993" s="623"/>
      <c r="M993" s="623"/>
      <c r="N993" s="623"/>
      <c r="O993" s="626"/>
      <c r="P993" s="627"/>
      <c r="Q993" s="623"/>
      <c r="R993" s="623"/>
      <c r="S993" s="623"/>
      <c r="T993" s="623"/>
      <c r="U993" s="623"/>
      <c r="V993" s="623"/>
      <c r="W993" s="623"/>
      <c r="X993" s="624"/>
      <c r="Y993" s="623"/>
      <c r="Z993" s="625"/>
      <c r="AA993" s="623"/>
      <c r="AB993" s="623"/>
      <c r="AC993" s="623"/>
      <c r="AD993" s="623"/>
      <c r="AE993" s="623"/>
      <c r="AF993" s="626"/>
      <c r="AG993" s="627"/>
      <c r="AH993" s="623"/>
    </row>
    <row r="994">
      <c r="A994" s="623"/>
      <c r="B994" s="623"/>
      <c r="C994" s="623"/>
      <c r="D994" s="623"/>
      <c r="E994" s="623"/>
      <c r="F994" s="623"/>
      <c r="G994" s="624"/>
      <c r="H994" s="623"/>
      <c r="I994" s="625"/>
      <c r="J994" s="623"/>
      <c r="K994" s="623"/>
      <c r="L994" s="623"/>
      <c r="M994" s="623"/>
      <c r="N994" s="623"/>
      <c r="O994" s="626"/>
      <c r="P994" s="627"/>
      <c r="Q994" s="623"/>
      <c r="R994" s="623"/>
      <c r="S994" s="623"/>
      <c r="T994" s="623"/>
      <c r="U994" s="623"/>
      <c r="V994" s="623"/>
      <c r="W994" s="623"/>
      <c r="X994" s="624"/>
      <c r="Y994" s="623"/>
      <c r="Z994" s="625"/>
      <c r="AA994" s="623"/>
      <c r="AB994" s="623"/>
      <c r="AC994" s="623"/>
      <c r="AD994" s="623"/>
      <c r="AE994" s="623"/>
      <c r="AF994" s="626"/>
      <c r="AG994" s="627"/>
      <c r="AH994" s="623"/>
    </row>
    <row r="995">
      <c r="A995" s="623"/>
      <c r="B995" s="623"/>
      <c r="C995" s="623"/>
      <c r="D995" s="623"/>
      <c r="E995" s="623"/>
      <c r="F995" s="623"/>
      <c r="G995" s="624"/>
      <c r="H995" s="623"/>
      <c r="I995" s="625"/>
      <c r="J995" s="623"/>
      <c r="K995" s="623"/>
      <c r="L995" s="623"/>
      <c r="M995" s="623"/>
      <c r="N995" s="623"/>
      <c r="O995" s="626"/>
      <c r="P995" s="627"/>
      <c r="Q995" s="623"/>
      <c r="R995" s="623"/>
      <c r="S995" s="623"/>
      <c r="T995" s="623"/>
      <c r="U995" s="623"/>
      <c r="V995" s="623"/>
      <c r="W995" s="623"/>
      <c r="X995" s="624"/>
      <c r="Y995" s="623"/>
      <c r="Z995" s="625"/>
      <c r="AA995" s="623"/>
      <c r="AB995" s="623"/>
      <c r="AC995" s="623"/>
      <c r="AD995" s="623"/>
      <c r="AE995" s="623"/>
      <c r="AF995" s="626"/>
      <c r="AG995" s="627"/>
      <c r="AH995" s="623"/>
    </row>
    <row r="996">
      <c r="A996" s="623"/>
      <c r="B996" s="623"/>
      <c r="C996" s="623"/>
      <c r="D996" s="623"/>
      <c r="E996" s="623"/>
      <c r="F996" s="623"/>
      <c r="G996" s="624"/>
      <c r="H996" s="623"/>
      <c r="I996" s="625"/>
      <c r="J996" s="623"/>
      <c r="K996" s="623"/>
      <c r="L996" s="623"/>
      <c r="M996" s="623"/>
      <c r="N996" s="623"/>
      <c r="O996" s="626"/>
      <c r="P996" s="627"/>
      <c r="Q996" s="623"/>
      <c r="R996" s="623"/>
      <c r="S996" s="623"/>
      <c r="T996" s="623"/>
      <c r="U996" s="623"/>
      <c r="V996" s="623"/>
      <c r="W996" s="623"/>
      <c r="X996" s="624"/>
      <c r="Y996" s="623"/>
      <c r="Z996" s="625"/>
      <c r="AA996" s="623"/>
      <c r="AB996" s="623"/>
      <c r="AC996" s="623"/>
      <c r="AD996" s="623"/>
      <c r="AE996" s="623"/>
      <c r="AF996" s="626"/>
      <c r="AG996" s="627"/>
      <c r="AH996" s="623"/>
    </row>
    <row r="997">
      <c r="A997" s="623"/>
      <c r="B997" s="623"/>
      <c r="C997" s="623"/>
      <c r="D997" s="623"/>
      <c r="E997" s="623"/>
      <c r="F997" s="623"/>
      <c r="G997" s="624"/>
      <c r="H997" s="623"/>
      <c r="I997" s="625"/>
      <c r="J997" s="623"/>
      <c r="K997" s="623"/>
      <c r="L997" s="623"/>
      <c r="M997" s="623"/>
      <c r="N997" s="623"/>
      <c r="O997" s="626"/>
      <c r="P997" s="627"/>
      <c r="Q997" s="623"/>
      <c r="R997" s="623"/>
      <c r="S997" s="623"/>
      <c r="T997" s="623"/>
      <c r="U997" s="623"/>
      <c r="V997" s="623"/>
      <c r="W997" s="623"/>
      <c r="X997" s="624"/>
      <c r="Y997" s="623"/>
      <c r="Z997" s="625"/>
      <c r="AA997" s="623"/>
      <c r="AB997" s="623"/>
      <c r="AC997" s="623"/>
      <c r="AD997" s="623"/>
      <c r="AE997" s="623"/>
      <c r="AF997" s="626"/>
      <c r="AG997" s="627"/>
      <c r="AH997" s="623"/>
    </row>
    <row r="998">
      <c r="A998" s="623"/>
      <c r="B998" s="623"/>
      <c r="C998" s="623"/>
      <c r="D998" s="623"/>
      <c r="E998" s="623"/>
      <c r="F998" s="623"/>
      <c r="G998" s="624"/>
      <c r="H998" s="623"/>
      <c r="I998" s="625"/>
      <c r="J998" s="623"/>
      <c r="K998" s="623"/>
      <c r="L998" s="623"/>
      <c r="M998" s="623"/>
      <c r="N998" s="623"/>
      <c r="O998" s="626"/>
      <c r="P998" s="627"/>
      <c r="Q998" s="623"/>
      <c r="R998" s="623"/>
      <c r="S998" s="623"/>
      <c r="T998" s="623"/>
      <c r="U998" s="623"/>
      <c r="V998" s="623"/>
      <c r="W998" s="623"/>
      <c r="X998" s="624"/>
      <c r="Y998" s="623"/>
      <c r="Z998" s="625"/>
      <c r="AA998" s="623"/>
      <c r="AB998" s="623"/>
      <c r="AC998" s="623"/>
      <c r="AD998" s="623"/>
      <c r="AE998" s="623"/>
      <c r="AF998" s="626"/>
      <c r="AG998" s="627"/>
      <c r="AH998" s="623"/>
    </row>
    <row r="999">
      <c r="A999" s="623"/>
      <c r="B999" s="623"/>
      <c r="C999" s="623"/>
      <c r="D999" s="623"/>
      <c r="E999" s="623"/>
      <c r="F999" s="623"/>
      <c r="G999" s="624"/>
      <c r="H999" s="623"/>
      <c r="I999" s="625"/>
      <c r="J999" s="623"/>
      <c r="K999" s="623"/>
      <c r="L999" s="623"/>
      <c r="M999" s="623"/>
      <c r="N999" s="623"/>
      <c r="O999" s="626"/>
      <c r="P999" s="627"/>
      <c r="Q999" s="623"/>
      <c r="R999" s="623"/>
      <c r="S999" s="623"/>
      <c r="T999" s="623"/>
      <c r="U999" s="623"/>
      <c r="V999" s="623"/>
      <c r="W999" s="623"/>
      <c r="X999" s="624"/>
      <c r="Y999" s="623"/>
      <c r="Z999" s="625"/>
      <c r="AA999" s="623"/>
      <c r="AB999" s="623"/>
      <c r="AC999" s="623"/>
      <c r="AD999" s="623"/>
      <c r="AE999" s="623"/>
      <c r="AF999" s="626"/>
      <c r="AG999" s="627"/>
      <c r="AH999" s="623"/>
    </row>
    <row r="1000">
      <c r="A1000" s="623"/>
      <c r="B1000" s="623"/>
      <c r="C1000" s="623"/>
      <c r="D1000" s="623"/>
      <c r="E1000" s="623"/>
      <c r="F1000" s="623"/>
      <c r="G1000" s="624"/>
      <c r="H1000" s="623"/>
      <c r="I1000" s="625"/>
      <c r="J1000" s="623"/>
      <c r="K1000" s="623"/>
      <c r="L1000" s="623"/>
      <c r="M1000" s="623"/>
      <c r="N1000" s="623"/>
      <c r="O1000" s="626"/>
      <c r="P1000" s="627"/>
      <c r="Q1000" s="623"/>
      <c r="R1000" s="623"/>
      <c r="S1000" s="623"/>
      <c r="T1000" s="623"/>
      <c r="U1000" s="623"/>
      <c r="V1000" s="623"/>
      <c r="W1000" s="623"/>
      <c r="X1000" s="624"/>
      <c r="Y1000" s="623"/>
      <c r="Z1000" s="625"/>
      <c r="AA1000" s="623"/>
      <c r="AB1000" s="623"/>
      <c r="AC1000" s="623"/>
      <c r="AD1000" s="623"/>
      <c r="AE1000" s="623"/>
      <c r="AF1000" s="626"/>
      <c r="AG1000" s="627"/>
      <c r="AH1000" s="623"/>
    </row>
    <row r="1001">
      <c r="A1001" s="623"/>
      <c r="B1001" s="623"/>
      <c r="C1001" s="623"/>
      <c r="D1001" s="623"/>
      <c r="E1001" s="623"/>
      <c r="F1001" s="623"/>
      <c r="G1001" s="624"/>
      <c r="H1001" s="623"/>
      <c r="I1001" s="625"/>
      <c r="J1001" s="623"/>
      <c r="K1001" s="623"/>
      <c r="L1001" s="623"/>
      <c r="M1001" s="623"/>
      <c r="N1001" s="623"/>
      <c r="O1001" s="626"/>
      <c r="P1001" s="627"/>
      <c r="Q1001" s="623"/>
      <c r="R1001" s="623"/>
      <c r="S1001" s="623"/>
      <c r="T1001" s="623"/>
      <c r="U1001" s="623"/>
      <c r="V1001" s="623"/>
      <c r="W1001" s="623"/>
      <c r="X1001" s="624"/>
      <c r="Y1001" s="623"/>
      <c r="Z1001" s="625"/>
      <c r="AA1001" s="623"/>
      <c r="AB1001" s="623"/>
      <c r="AC1001" s="623"/>
      <c r="AD1001" s="623"/>
      <c r="AE1001" s="623"/>
      <c r="AF1001" s="626"/>
      <c r="AG1001" s="627"/>
      <c r="AH1001" s="623"/>
    </row>
    <row r="1002">
      <c r="A1002" s="623"/>
      <c r="B1002" s="623"/>
      <c r="C1002" s="623"/>
      <c r="D1002" s="623"/>
      <c r="E1002" s="623"/>
      <c r="F1002" s="623"/>
      <c r="G1002" s="624"/>
      <c r="H1002" s="623"/>
      <c r="I1002" s="625"/>
      <c r="J1002" s="623"/>
      <c r="K1002" s="623"/>
      <c r="L1002" s="623"/>
      <c r="M1002" s="623"/>
      <c r="N1002" s="623"/>
      <c r="O1002" s="626"/>
      <c r="P1002" s="627"/>
      <c r="Q1002" s="623"/>
      <c r="R1002" s="623"/>
      <c r="S1002" s="623"/>
      <c r="T1002" s="623"/>
      <c r="U1002" s="623"/>
      <c r="V1002" s="623"/>
      <c r="W1002" s="623"/>
      <c r="X1002" s="624"/>
      <c r="Y1002" s="623"/>
      <c r="Z1002" s="625"/>
      <c r="AA1002" s="623"/>
      <c r="AB1002" s="623"/>
      <c r="AC1002" s="623"/>
      <c r="AD1002" s="623"/>
      <c r="AE1002" s="623"/>
      <c r="AF1002" s="626"/>
      <c r="AG1002" s="627"/>
      <c r="AH1002" s="623"/>
    </row>
  </sheetData>
  <mergeCells count="426">
    <mergeCell ref="I63:I64"/>
    <mergeCell ref="J63:J64"/>
    <mergeCell ref="K63:K64"/>
    <mergeCell ref="L63:L64"/>
    <mergeCell ref="M63:M64"/>
    <mergeCell ref="N63:N64"/>
    <mergeCell ref="O63:O64"/>
    <mergeCell ref="AF63:AF64"/>
    <mergeCell ref="AG63:AG64"/>
    <mergeCell ref="Y63:Y64"/>
    <mergeCell ref="Z63:Z64"/>
    <mergeCell ref="AA63:AA64"/>
    <mergeCell ref="AB63:AB64"/>
    <mergeCell ref="AC63:AC64"/>
    <mergeCell ref="AD63:AD64"/>
    <mergeCell ref="AE63:AE64"/>
    <mergeCell ref="A63:B64"/>
    <mergeCell ref="C63:C64"/>
    <mergeCell ref="D63:D64"/>
    <mergeCell ref="E63:E64"/>
    <mergeCell ref="F63:F64"/>
    <mergeCell ref="G63:G64"/>
    <mergeCell ref="H63:H64"/>
    <mergeCell ref="R65:S65"/>
    <mergeCell ref="R66:S66"/>
    <mergeCell ref="R67:S67"/>
    <mergeCell ref="R68:S68"/>
    <mergeCell ref="R69:S69"/>
    <mergeCell ref="R70:S70"/>
    <mergeCell ref="R71:S71"/>
    <mergeCell ref="P63:P64"/>
    <mergeCell ref="R63:S64"/>
    <mergeCell ref="T63:T64"/>
    <mergeCell ref="U63:U64"/>
    <mergeCell ref="V63:V64"/>
    <mergeCell ref="W63:W64"/>
    <mergeCell ref="X63:X64"/>
    <mergeCell ref="A65:B65"/>
    <mergeCell ref="A66:B66"/>
    <mergeCell ref="A67:B67"/>
    <mergeCell ref="A68:B68"/>
    <mergeCell ref="A69:B69"/>
    <mergeCell ref="A70:B70"/>
    <mergeCell ref="A71:B71"/>
    <mergeCell ref="AF83:AF84"/>
    <mergeCell ref="AG83:AG84"/>
    <mergeCell ref="Y83:Y84"/>
    <mergeCell ref="Z83:Z84"/>
    <mergeCell ref="AA83:AA84"/>
    <mergeCell ref="AB83:AB84"/>
    <mergeCell ref="AC83:AC84"/>
    <mergeCell ref="AD83:AD84"/>
    <mergeCell ref="AE83:AE84"/>
    <mergeCell ref="A85:B85"/>
    <mergeCell ref="A86:B86"/>
    <mergeCell ref="A87:B87"/>
    <mergeCell ref="A88:B88"/>
    <mergeCell ref="A89:B89"/>
    <mergeCell ref="A90:B90"/>
    <mergeCell ref="A91:B91"/>
    <mergeCell ref="A83:B84"/>
    <mergeCell ref="C83:C84"/>
    <mergeCell ref="D83:D84"/>
    <mergeCell ref="E83:E84"/>
    <mergeCell ref="F83:F84"/>
    <mergeCell ref="G83:G84"/>
    <mergeCell ref="H83:H84"/>
    <mergeCell ref="R85:S85"/>
    <mergeCell ref="R86:S86"/>
    <mergeCell ref="R87:S87"/>
    <mergeCell ref="R88:S88"/>
    <mergeCell ref="R89:S89"/>
    <mergeCell ref="R90:S90"/>
    <mergeCell ref="R91:S91"/>
    <mergeCell ref="P83:P84"/>
    <mergeCell ref="R83:S84"/>
    <mergeCell ref="T83:T84"/>
    <mergeCell ref="U83:U84"/>
    <mergeCell ref="V83:V84"/>
    <mergeCell ref="W83:W84"/>
    <mergeCell ref="X83:X84"/>
    <mergeCell ref="I93:I94"/>
    <mergeCell ref="I101:I102"/>
    <mergeCell ref="I83:I84"/>
    <mergeCell ref="J83:J84"/>
    <mergeCell ref="K83:K84"/>
    <mergeCell ref="L83:L84"/>
    <mergeCell ref="M83:M84"/>
    <mergeCell ref="N83:N84"/>
    <mergeCell ref="O83:O84"/>
    <mergeCell ref="I73:I74"/>
    <mergeCell ref="J73:J74"/>
    <mergeCell ref="K73:K74"/>
    <mergeCell ref="L73:L74"/>
    <mergeCell ref="M73:M74"/>
    <mergeCell ref="N73:N74"/>
    <mergeCell ref="O73:O74"/>
    <mergeCell ref="AF73:AF74"/>
    <mergeCell ref="AG73:AG74"/>
    <mergeCell ref="Y73:Y74"/>
    <mergeCell ref="Z73:Z74"/>
    <mergeCell ref="AA73:AA74"/>
    <mergeCell ref="AB73:AB74"/>
    <mergeCell ref="AC73:AC74"/>
    <mergeCell ref="AD73:AD74"/>
    <mergeCell ref="AE73:AE74"/>
    <mergeCell ref="A73:B74"/>
    <mergeCell ref="C73:C74"/>
    <mergeCell ref="D73:D74"/>
    <mergeCell ref="E73:E74"/>
    <mergeCell ref="F73:F74"/>
    <mergeCell ref="G73:G74"/>
    <mergeCell ref="H73:H74"/>
    <mergeCell ref="R75:S75"/>
    <mergeCell ref="R76:S76"/>
    <mergeCell ref="R77:S77"/>
    <mergeCell ref="R78:S78"/>
    <mergeCell ref="R79:S79"/>
    <mergeCell ref="R80:S80"/>
    <mergeCell ref="R81:S81"/>
    <mergeCell ref="P73:P74"/>
    <mergeCell ref="R73:S74"/>
    <mergeCell ref="T73:T74"/>
    <mergeCell ref="U73:U74"/>
    <mergeCell ref="V73:V74"/>
    <mergeCell ref="W73:W74"/>
    <mergeCell ref="X73:X74"/>
    <mergeCell ref="A75:B75"/>
    <mergeCell ref="A76:B76"/>
    <mergeCell ref="A77:B77"/>
    <mergeCell ref="A78:B78"/>
    <mergeCell ref="A79:B79"/>
    <mergeCell ref="A80:B80"/>
    <mergeCell ref="A81:B81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Z43:Z44"/>
    <mergeCell ref="AA43:AA44"/>
    <mergeCell ref="AB43:AB44"/>
    <mergeCell ref="AC43:AC44"/>
    <mergeCell ref="AD43:AD44"/>
    <mergeCell ref="AE43:AE44"/>
    <mergeCell ref="AF43:AF44"/>
    <mergeCell ref="AG43:AG44"/>
    <mergeCell ref="R43:S44"/>
    <mergeCell ref="T43:T44"/>
    <mergeCell ref="U43:U44"/>
    <mergeCell ref="V43:V44"/>
    <mergeCell ref="W43:W44"/>
    <mergeCell ref="X43:X44"/>
    <mergeCell ref="Y43:Y44"/>
    <mergeCell ref="R45:S45"/>
    <mergeCell ref="R46:S46"/>
    <mergeCell ref="R47:S47"/>
    <mergeCell ref="R48:S48"/>
    <mergeCell ref="R49:S49"/>
    <mergeCell ref="R50:S50"/>
    <mergeCell ref="R51:S51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R55:S55"/>
    <mergeCell ref="R56:S56"/>
    <mergeCell ref="R57:S57"/>
    <mergeCell ref="R58:S58"/>
    <mergeCell ref="R59:S59"/>
    <mergeCell ref="R60:S60"/>
    <mergeCell ref="R61:S61"/>
    <mergeCell ref="R53:S54"/>
    <mergeCell ref="T53:T54"/>
    <mergeCell ref="U53:U54"/>
    <mergeCell ref="V53:V54"/>
    <mergeCell ref="W53:W54"/>
    <mergeCell ref="X53:X54"/>
    <mergeCell ref="Y53:Y5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AB33:AB34"/>
    <mergeCell ref="AC33:AC34"/>
    <mergeCell ref="AD33:AD34"/>
    <mergeCell ref="AE33:AE34"/>
    <mergeCell ref="AF33:AF34"/>
    <mergeCell ref="AG33:AG34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0:S40"/>
    <mergeCell ref="R41:S41"/>
    <mergeCell ref="I53:I54"/>
    <mergeCell ref="J53:J54"/>
    <mergeCell ref="K53:K54"/>
    <mergeCell ref="L53:L54"/>
    <mergeCell ref="M53:M54"/>
    <mergeCell ref="N53:N54"/>
    <mergeCell ref="O53:O54"/>
    <mergeCell ref="P53:P54"/>
    <mergeCell ref="A53:B54"/>
    <mergeCell ref="C53:C54"/>
    <mergeCell ref="D53:D54"/>
    <mergeCell ref="E53:E54"/>
    <mergeCell ref="F53:F54"/>
    <mergeCell ref="G53:G54"/>
    <mergeCell ref="H53:H54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A35:B35"/>
    <mergeCell ref="A36:B36"/>
    <mergeCell ref="A37:B37"/>
    <mergeCell ref="A38:B38"/>
    <mergeCell ref="A39:B39"/>
    <mergeCell ref="A40:B40"/>
    <mergeCell ref="A41:B41"/>
    <mergeCell ref="I43:I44"/>
    <mergeCell ref="J43:J44"/>
    <mergeCell ref="K43:K44"/>
    <mergeCell ref="L43:L44"/>
    <mergeCell ref="M43:M44"/>
    <mergeCell ref="N43:N44"/>
    <mergeCell ref="O43:O44"/>
    <mergeCell ref="P43:P44"/>
    <mergeCell ref="A43:B44"/>
    <mergeCell ref="C43:C44"/>
    <mergeCell ref="D43:D44"/>
    <mergeCell ref="E43:E44"/>
    <mergeCell ref="F43:F44"/>
    <mergeCell ref="G43:G44"/>
    <mergeCell ref="H43:H44"/>
    <mergeCell ref="A45:B45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58:B58"/>
    <mergeCell ref="A59:B59"/>
    <mergeCell ref="A60:B60"/>
    <mergeCell ref="A61:B61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42"/>
    <hyperlink r:id="rId8" ref="R42"/>
    <hyperlink r:id="rId9" ref="A52"/>
    <hyperlink r:id="rId10" ref="R52"/>
    <hyperlink r:id="rId11" ref="A62"/>
    <hyperlink r:id="rId12" ref="R62"/>
    <hyperlink r:id="rId13" ref="A72"/>
    <hyperlink r:id="rId14" ref="R72"/>
  </hyperlink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06" t="s">
        <v>461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2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606" t="s">
        <v>462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2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 ht="26.25" customHeight="1">
      <c r="A2" s="593"/>
      <c r="B2" s="461"/>
      <c r="C2" s="529"/>
      <c r="D2" s="461"/>
      <c r="E2" s="461"/>
      <c r="F2" s="461"/>
      <c r="G2" s="461"/>
      <c r="H2" s="529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529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35</v>
      </c>
      <c r="B3" s="531"/>
      <c r="C3" s="532">
        <v>3.0</v>
      </c>
      <c r="D3" s="533">
        <v>46.0</v>
      </c>
      <c r="E3" s="533">
        <v>1.0</v>
      </c>
      <c r="F3" s="667">
        <v>50.0</v>
      </c>
      <c r="G3" s="668">
        <v>0.024340277777777777</v>
      </c>
      <c r="H3" s="535">
        <f t="shared" ref="H3:H6" si="1">D3-F3</f>
        <v>-4</v>
      </c>
      <c r="I3" s="536">
        <f t="shared" ref="I3:I6" si="2">H3/(HOUR(G3)*60+(MINUTE(G3)+((SECOND(G3)/60))))</f>
        <v>-0.1141226819</v>
      </c>
      <c r="J3" s="533">
        <v>3.0</v>
      </c>
      <c r="K3" s="533">
        <v>3.0</v>
      </c>
      <c r="L3" s="533">
        <v>1.0</v>
      </c>
      <c r="M3" s="533"/>
      <c r="N3" s="533">
        <v>2.0</v>
      </c>
      <c r="O3" s="537"/>
      <c r="P3" s="538"/>
      <c r="Q3" s="527"/>
      <c r="R3" s="530" t="s">
        <v>35</v>
      </c>
      <c r="S3" s="531"/>
      <c r="T3" s="532">
        <v>4.0</v>
      </c>
      <c r="U3" s="533">
        <v>64.0</v>
      </c>
      <c r="V3" s="533">
        <v>1.0</v>
      </c>
      <c r="W3" s="533">
        <v>81.0</v>
      </c>
      <c r="X3" s="668">
        <v>0.027916666666666666</v>
      </c>
      <c r="Y3" s="535">
        <f t="shared" ref="Y3:Y6" si="3">U3-W3</f>
        <v>-17</v>
      </c>
      <c r="Z3" s="536">
        <f t="shared" ref="Z3:Z6" si="4">Y3/(HOUR(X3)*60+(MINUTE(X3)+((SECOND(X3)/60))))</f>
        <v>-0.4228855721</v>
      </c>
      <c r="AA3" s="533">
        <v>4.0</v>
      </c>
      <c r="AB3" s="533">
        <v>4.0</v>
      </c>
      <c r="AC3" s="533"/>
      <c r="AD3" s="533"/>
      <c r="AE3" s="533">
        <v>1.0</v>
      </c>
      <c r="AF3" s="537"/>
      <c r="AG3" s="538"/>
      <c r="AH3" s="527"/>
    </row>
    <row r="4">
      <c r="A4" s="539" t="s">
        <v>36</v>
      </c>
      <c r="B4" s="540"/>
      <c r="C4" s="560">
        <v>1.0</v>
      </c>
      <c r="D4" s="542">
        <v>147.0</v>
      </c>
      <c r="E4" s="542">
        <v>1.0</v>
      </c>
      <c r="F4" s="664">
        <v>117.0</v>
      </c>
      <c r="G4" s="641">
        <v>0.024340277777777777</v>
      </c>
      <c r="H4" s="544">
        <f t="shared" si="1"/>
        <v>30</v>
      </c>
      <c r="I4" s="545">
        <f t="shared" si="2"/>
        <v>0.8559201141</v>
      </c>
      <c r="J4" s="542">
        <v>2.0</v>
      </c>
      <c r="K4" s="542">
        <v>23.0</v>
      </c>
      <c r="L4" s="542">
        <v>6.0</v>
      </c>
      <c r="M4" s="542">
        <v>5.0</v>
      </c>
      <c r="N4" s="542">
        <v>4.0</v>
      </c>
      <c r="O4" s="600">
        <v>1.0</v>
      </c>
      <c r="P4" s="548"/>
      <c r="Q4" s="527"/>
      <c r="R4" s="539" t="s">
        <v>36</v>
      </c>
      <c r="S4" s="540"/>
      <c r="T4" s="549"/>
      <c r="U4" s="542">
        <v>146.0</v>
      </c>
      <c r="V4" s="546"/>
      <c r="W4" s="542">
        <v>140.0</v>
      </c>
      <c r="X4" s="641">
        <v>0.027916666666666666</v>
      </c>
      <c r="Y4" s="544">
        <f t="shared" si="3"/>
        <v>6</v>
      </c>
      <c r="Z4" s="545">
        <f t="shared" si="4"/>
        <v>0.1492537313</v>
      </c>
      <c r="AA4" s="542">
        <v>5.0</v>
      </c>
      <c r="AB4" s="542">
        <v>18.0</v>
      </c>
      <c r="AC4" s="542">
        <v>5.0</v>
      </c>
      <c r="AD4" s="542">
        <v>1.0</v>
      </c>
      <c r="AE4" s="542">
        <v>5.0</v>
      </c>
      <c r="AF4" s="547"/>
      <c r="AG4" s="548"/>
      <c r="AH4" s="527"/>
    </row>
    <row r="5">
      <c r="A5" s="550" t="s">
        <v>37</v>
      </c>
      <c r="B5" s="540"/>
      <c r="C5" s="557">
        <v>1.0</v>
      </c>
      <c r="D5" s="552">
        <v>117.0</v>
      </c>
      <c r="E5" s="552"/>
      <c r="F5" s="669">
        <v>100.0</v>
      </c>
      <c r="G5" s="634">
        <v>0.024340277777777777</v>
      </c>
      <c r="H5" s="535">
        <f t="shared" si="1"/>
        <v>17</v>
      </c>
      <c r="I5" s="554">
        <f t="shared" si="2"/>
        <v>0.485021398</v>
      </c>
      <c r="J5" s="552">
        <v>4.0</v>
      </c>
      <c r="K5" s="552">
        <v>17.0</v>
      </c>
      <c r="L5" s="552">
        <v>3.0</v>
      </c>
      <c r="M5" s="552">
        <v>2.0</v>
      </c>
      <c r="N5" s="552">
        <v>2.0</v>
      </c>
      <c r="O5" s="555"/>
      <c r="P5" s="556"/>
      <c r="Q5" s="527"/>
      <c r="R5" s="550" t="s">
        <v>37</v>
      </c>
      <c r="S5" s="540"/>
      <c r="T5" s="557"/>
      <c r="U5" s="552">
        <v>118.0</v>
      </c>
      <c r="V5" s="552">
        <v>1.0</v>
      </c>
      <c r="W5" s="552">
        <v>127.0</v>
      </c>
      <c r="X5" s="634">
        <v>0.027916666666666666</v>
      </c>
      <c r="Y5" s="535">
        <f t="shared" si="3"/>
        <v>-9</v>
      </c>
      <c r="Z5" s="554">
        <f t="shared" si="4"/>
        <v>-0.223880597</v>
      </c>
      <c r="AA5" s="552">
        <v>3.0</v>
      </c>
      <c r="AB5" s="552">
        <v>20.0</v>
      </c>
      <c r="AC5" s="552">
        <v>3.0</v>
      </c>
      <c r="AD5" s="552">
        <v>1.0</v>
      </c>
      <c r="AE5" s="552">
        <v>3.0</v>
      </c>
      <c r="AF5" s="583">
        <v>1.0</v>
      </c>
      <c r="AG5" s="556"/>
      <c r="AH5" s="527"/>
    </row>
    <row r="6">
      <c r="A6" s="559" t="s">
        <v>38</v>
      </c>
      <c r="B6" s="518"/>
      <c r="C6" s="549"/>
      <c r="D6" s="542">
        <v>127.0</v>
      </c>
      <c r="E6" s="546"/>
      <c r="F6" s="664">
        <v>120.0</v>
      </c>
      <c r="G6" s="641">
        <v>0.024340277777777777</v>
      </c>
      <c r="H6" s="544">
        <f t="shared" si="1"/>
        <v>7</v>
      </c>
      <c r="I6" s="545">
        <f t="shared" si="2"/>
        <v>0.1997146933</v>
      </c>
      <c r="J6" s="542">
        <v>1.0</v>
      </c>
      <c r="K6" s="542">
        <v>15.0</v>
      </c>
      <c r="L6" s="542">
        <v>2.0</v>
      </c>
      <c r="M6" s="542">
        <v>3.0</v>
      </c>
      <c r="N6" s="542">
        <v>4.0</v>
      </c>
      <c r="O6" s="600">
        <v>1.0</v>
      </c>
      <c r="P6" s="548"/>
      <c r="Q6" s="527"/>
      <c r="R6" s="559" t="s">
        <v>38</v>
      </c>
      <c r="S6" s="518"/>
      <c r="T6" s="560"/>
      <c r="U6" s="542">
        <v>101.0</v>
      </c>
      <c r="V6" s="542"/>
      <c r="W6" s="542">
        <v>148.0</v>
      </c>
      <c r="X6" s="641">
        <v>0.027916666666666666</v>
      </c>
      <c r="Y6" s="544">
        <f t="shared" si="3"/>
        <v>-47</v>
      </c>
      <c r="Z6" s="545">
        <f t="shared" si="4"/>
        <v>-1.169154229</v>
      </c>
      <c r="AA6" s="542">
        <v>3.0</v>
      </c>
      <c r="AB6" s="542">
        <v>14.0</v>
      </c>
      <c r="AC6" s="542">
        <v>2.0</v>
      </c>
      <c r="AD6" s="546"/>
      <c r="AE6" s="542">
        <v>1.0</v>
      </c>
      <c r="AF6" s="547"/>
      <c r="AG6" s="548"/>
      <c r="AH6" s="527"/>
    </row>
    <row r="7">
      <c r="A7" s="561" t="s">
        <v>39</v>
      </c>
      <c r="B7" s="461"/>
      <c r="C7" s="562"/>
      <c r="D7" s="563"/>
      <c r="E7" s="563"/>
      <c r="F7" s="672"/>
      <c r="G7" s="647"/>
      <c r="H7" s="562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39</v>
      </c>
      <c r="S7" s="461"/>
      <c r="T7" s="562"/>
      <c r="U7" s="566"/>
      <c r="V7" s="566"/>
      <c r="W7" s="566"/>
      <c r="X7" s="564"/>
      <c r="Y7" s="562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110</v>
      </c>
      <c r="B8" s="570"/>
      <c r="C8" s="571"/>
      <c r="D8" s="572"/>
      <c r="E8" s="572"/>
      <c r="F8" s="572"/>
      <c r="G8" s="573"/>
      <c r="H8" s="574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110</v>
      </c>
      <c r="S8" s="570"/>
      <c r="T8" s="571"/>
      <c r="U8" s="572"/>
      <c r="V8" s="572"/>
      <c r="W8" s="572"/>
      <c r="X8" s="573"/>
      <c r="Y8" s="574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738" t="s">
        <v>463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79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738" t="s">
        <v>464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79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 ht="28.5" customHeight="1">
      <c r="A10" s="528"/>
      <c r="B10" s="518"/>
      <c r="C10" s="529"/>
      <c r="D10" s="461"/>
      <c r="E10" s="461"/>
      <c r="F10" s="461"/>
      <c r="G10" s="461"/>
      <c r="H10" s="529"/>
      <c r="I10" s="461"/>
      <c r="J10" s="461"/>
      <c r="K10" s="461"/>
      <c r="L10" s="461"/>
      <c r="M10" s="461"/>
      <c r="N10" s="461"/>
      <c r="O10" s="461"/>
      <c r="P10" s="461"/>
      <c r="Q10" s="526"/>
      <c r="R10" s="528"/>
      <c r="S10" s="518"/>
      <c r="T10" s="529"/>
      <c r="U10" s="461"/>
      <c r="V10" s="461"/>
      <c r="W10" s="461"/>
      <c r="X10" s="461"/>
      <c r="Y10" s="529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35</v>
      </c>
      <c r="B11" s="531"/>
      <c r="C11" s="532">
        <v>2.0</v>
      </c>
      <c r="D11" s="533">
        <v>95.0</v>
      </c>
      <c r="E11" s="533"/>
      <c r="F11" s="533">
        <v>95.0</v>
      </c>
      <c r="G11" s="534">
        <v>0.03454861111111111</v>
      </c>
      <c r="H11" s="580">
        <f t="shared" ref="H11:H13" si="5">D11-F11</f>
        <v>0</v>
      </c>
      <c r="I11" s="536">
        <f t="shared" ref="I11:I13" si="6">H11/(HOUR(G11)*60+(MINUTE(G11)+((SECOND(G11)/60))))</f>
        <v>0</v>
      </c>
      <c r="J11" s="533">
        <v>8.0</v>
      </c>
      <c r="K11" s="533">
        <v>8.0</v>
      </c>
      <c r="L11" s="533"/>
      <c r="M11" s="581"/>
      <c r="N11" s="533">
        <v>2.0</v>
      </c>
      <c r="O11" s="537"/>
      <c r="P11" s="538"/>
      <c r="Q11" s="527"/>
      <c r="R11" s="530" t="s">
        <v>35</v>
      </c>
      <c r="S11" s="531"/>
      <c r="T11" s="532">
        <v>4.0</v>
      </c>
      <c r="U11" s="533">
        <v>43.0</v>
      </c>
      <c r="V11" s="581"/>
      <c r="W11" s="533">
        <v>32.0</v>
      </c>
      <c r="X11" s="534">
        <v>0.015636574074074074</v>
      </c>
      <c r="Y11" s="580">
        <f t="shared" ref="Y11:Y14" si="7">U11-W11</f>
        <v>11</v>
      </c>
      <c r="Z11" s="536">
        <f t="shared" ref="Z11:Z14" si="8">Y11/(HOUR(X11)*60+(MINUTE(X11)+((SECOND(X11)/60))))</f>
        <v>0.488527017</v>
      </c>
      <c r="AA11" s="533">
        <v>3.0</v>
      </c>
      <c r="AB11" s="533">
        <v>4.0</v>
      </c>
      <c r="AC11" s="533"/>
      <c r="AD11" s="533">
        <v>2.0</v>
      </c>
      <c r="AE11" s="533"/>
      <c r="AF11" s="537"/>
      <c r="AG11" s="538"/>
      <c r="AH11" s="527"/>
    </row>
    <row r="12">
      <c r="A12" s="539" t="s">
        <v>36</v>
      </c>
      <c r="B12" s="540"/>
      <c r="C12" s="549"/>
      <c r="D12" s="542">
        <v>193.0</v>
      </c>
      <c r="E12" s="542"/>
      <c r="F12" s="542">
        <v>191.0</v>
      </c>
      <c r="G12" s="543">
        <v>0.03454861111111111</v>
      </c>
      <c r="H12" s="582">
        <f t="shared" si="5"/>
        <v>2</v>
      </c>
      <c r="I12" s="545">
        <f t="shared" si="6"/>
        <v>0.04020100503</v>
      </c>
      <c r="J12" s="542">
        <v>6.0</v>
      </c>
      <c r="K12" s="542">
        <v>34.0</v>
      </c>
      <c r="L12" s="542">
        <v>9.0</v>
      </c>
      <c r="M12" s="542">
        <v>3.0</v>
      </c>
      <c r="N12" s="542">
        <v>4.0</v>
      </c>
      <c r="O12" s="547"/>
      <c r="P12" s="548"/>
      <c r="Q12" s="527"/>
      <c r="R12" s="539" t="s">
        <v>36</v>
      </c>
      <c r="S12" s="540"/>
      <c r="T12" s="560"/>
      <c r="U12" s="542">
        <v>102.0</v>
      </c>
      <c r="V12" s="542"/>
      <c r="W12" s="542">
        <v>79.0</v>
      </c>
      <c r="X12" s="543">
        <v>0.015636574074074074</v>
      </c>
      <c r="Y12" s="582">
        <f t="shared" si="7"/>
        <v>23</v>
      </c>
      <c r="Z12" s="545">
        <f t="shared" si="8"/>
        <v>1.021465581</v>
      </c>
      <c r="AA12" s="542">
        <v>2.0</v>
      </c>
      <c r="AB12" s="542">
        <v>7.0</v>
      </c>
      <c r="AC12" s="542">
        <v>3.0</v>
      </c>
      <c r="AD12" s="542">
        <v>2.0</v>
      </c>
      <c r="AE12" s="542">
        <v>2.0</v>
      </c>
      <c r="AF12" s="547"/>
      <c r="AG12" s="548"/>
      <c r="AH12" s="527"/>
    </row>
    <row r="13">
      <c r="A13" s="550" t="s">
        <v>37</v>
      </c>
      <c r="B13" s="540"/>
      <c r="C13" s="557">
        <v>1.0</v>
      </c>
      <c r="D13" s="552">
        <v>170.0</v>
      </c>
      <c r="E13" s="552">
        <v>1.0</v>
      </c>
      <c r="F13" s="552">
        <v>192.0</v>
      </c>
      <c r="G13" s="553">
        <v>0.03454861111111111</v>
      </c>
      <c r="H13" s="580">
        <f t="shared" si="5"/>
        <v>-22</v>
      </c>
      <c r="I13" s="554">
        <f t="shared" si="6"/>
        <v>-0.4422110553</v>
      </c>
      <c r="J13" s="552">
        <v>5.0</v>
      </c>
      <c r="K13" s="552">
        <v>25.0</v>
      </c>
      <c r="L13" s="552">
        <v>5.0</v>
      </c>
      <c r="M13" s="552">
        <v>1.0</v>
      </c>
      <c r="N13" s="552">
        <v>3.0</v>
      </c>
      <c r="O13" s="555"/>
      <c r="P13" s="556"/>
      <c r="Q13" s="527"/>
      <c r="R13" s="550" t="s">
        <v>37</v>
      </c>
      <c r="S13" s="540"/>
      <c r="T13" s="557"/>
      <c r="U13" s="552">
        <v>71.0</v>
      </c>
      <c r="V13" s="552">
        <v>1.0</v>
      </c>
      <c r="W13" s="552">
        <v>93.0</v>
      </c>
      <c r="X13" s="553">
        <v>0.015636574074074074</v>
      </c>
      <c r="Y13" s="580">
        <f t="shared" si="7"/>
        <v>-22</v>
      </c>
      <c r="Z13" s="554">
        <f t="shared" si="8"/>
        <v>-0.977054034</v>
      </c>
      <c r="AA13" s="552">
        <v>2.0</v>
      </c>
      <c r="AB13" s="552">
        <v>9.0</v>
      </c>
      <c r="AC13" s="552">
        <v>3.0</v>
      </c>
      <c r="AD13" s="558"/>
      <c r="AE13" s="558"/>
      <c r="AF13" s="555"/>
      <c r="AG13" s="556"/>
      <c r="AH13" s="527"/>
    </row>
    <row r="14">
      <c r="A14" s="559" t="s">
        <v>38</v>
      </c>
      <c r="B14" s="518"/>
      <c r="C14" s="560"/>
      <c r="D14" s="542"/>
      <c r="E14" s="542"/>
      <c r="F14" s="542"/>
      <c r="G14" s="608"/>
      <c r="H14" s="582"/>
      <c r="I14" s="545"/>
      <c r="J14" s="542"/>
      <c r="K14" s="542"/>
      <c r="L14" s="542"/>
      <c r="M14" s="546"/>
      <c r="N14" s="542"/>
      <c r="O14" s="547"/>
      <c r="P14" s="584"/>
      <c r="Q14" s="527"/>
      <c r="R14" s="559" t="s">
        <v>38</v>
      </c>
      <c r="S14" s="518"/>
      <c r="T14" s="549"/>
      <c r="U14" s="542">
        <v>70.0</v>
      </c>
      <c r="V14" s="546"/>
      <c r="W14" s="542">
        <v>74.0</v>
      </c>
      <c r="X14" s="543">
        <v>0.015636574074074074</v>
      </c>
      <c r="Y14" s="582">
        <f t="shared" si="7"/>
        <v>-4</v>
      </c>
      <c r="Z14" s="545">
        <f t="shared" si="8"/>
        <v>-0.177646188</v>
      </c>
      <c r="AA14" s="542">
        <v>1.0</v>
      </c>
      <c r="AB14" s="542">
        <v>14.0</v>
      </c>
      <c r="AC14" s="542">
        <v>7.0</v>
      </c>
      <c r="AD14" s="546"/>
      <c r="AE14" s="542">
        <v>2.0</v>
      </c>
      <c r="AF14" s="547"/>
      <c r="AG14" s="584"/>
      <c r="AH14" s="527"/>
    </row>
    <row r="15">
      <c r="A15" s="561" t="s">
        <v>39</v>
      </c>
      <c r="B15" s="461"/>
      <c r="C15" s="562"/>
      <c r="D15" s="563">
        <v>110.0</v>
      </c>
      <c r="E15" s="563">
        <v>1.0</v>
      </c>
      <c r="F15" s="563">
        <v>150.0</v>
      </c>
      <c r="G15" s="598">
        <v>0.03454861111111111</v>
      </c>
      <c r="H15" s="566">
        <f>D15-F15</f>
        <v>-40</v>
      </c>
      <c r="I15" s="565">
        <f>H15/(HOUR(G15)*60+(MINUTE(G15)+((SECOND(G15)/60))))</f>
        <v>-0.8040201005</v>
      </c>
      <c r="J15" s="563">
        <v>4.0</v>
      </c>
      <c r="K15" s="563">
        <v>9.0</v>
      </c>
      <c r="L15" s="563">
        <v>1.0</v>
      </c>
      <c r="M15" s="566"/>
      <c r="N15" s="563">
        <v>3.0</v>
      </c>
      <c r="O15" s="567"/>
      <c r="P15" s="568"/>
      <c r="Q15" s="527"/>
      <c r="R15" s="561" t="s">
        <v>39</v>
      </c>
      <c r="S15" s="461"/>
      <c r="T15" s="562"/>
      <c r="U15" s="566"/>
      <c r="V15" s="566"/>
      <c r="W15" s="566"/>
      <c r="X15" s="564"/>
      <c r="Y15" s="566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716" t="s">
        <v>133</v>
      </c>
      <c r="B16" s="586"/>
      <c r="C16" s="587"/>
      <c r="D16" s="586"/>
      <c r="E16" s="586"/>
      <c r="F16" s="586"/>
      <c r="G16" s="588"/>
      <c r="H16" s="589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152</v>
      </c>
      <c r="S16" s="586"/>
      <c r="T16" s="587"/>
      <c r="U16" s="587"/>
      <c r="V16" s="586"/>
      <c r="W16" s="586"/>
      <c r="X16" s="588"/>
      <c r="Y16" s="589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660" t="s">
        <v>310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79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660" t="s">
        <v>465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79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93"/>
      <c r="B18" s="461"/>
      <c r="C18" s="529"/>
      <c r="D18" s="461"/>
      <c r="E18" s="461"/>
      <c r="F18" s="461"/>
      <c r="G18" s="461"/>
      <c r="H18" s="529"/>
      <c r="I18" s="461"/>
      <c r="J18" s="461"/>
      <c r="K18" s="461"/>
      <c r="L18" s="461"/>
      <c r="M18" s="461"/>
      <c r="N18" s="461"/>
      <c r="O18" s="461"/>
      <c r="P18" s="461"/>
      <c r="Q18" s="526"/>
      <c r="R18" s="593"/>
      <c r="S18" s="461"/>
      <c r="T18" s="529"/>
      <c r="U18" s="461"/>
      <c r="V18" s="461"/>
      <c r="W18" s="461"/>
      <c r="X18" s="461"/>
      <c r="Y18" s="529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35</v>
      </c>
      <c r="B19" s="531"/>
      <c r="C19" s="532"/>
      <c r="D19" s="533">
        <v>74.0</v>
      </c>
      <c r="E19" s="533"/>
      <c r="F19" s="533">
        <v>60.0</v>
      </c>
      <c r="G19" s="534">
        <v>0.016666666666666666</v>
      </c>
      <c r="H19" s="535">
        <f t="shared" ref="H19:H22" si="9">D19-F19</f>
        <v>14</v>
      </c>
      <c r="I19" s="536">
        <f t="shared" ref="I19:I22" si="10">H19/(HOUR(G19)*60+(MINUTE(G19)+((SECOND(G19)/60))))</f>
        <v>0.5833333333</v>
      </c>
      <c r="J19" s="533">
        <v>2.0</v>
      </c>
      <c r="K19" s="533">
        <v>11.0</v>
      </c>
      <c r="L19" s="533">
        <v>3.0</v>
      </c>
      <c r="M19" s="533">
        <v>2.0</v>
      </c>
      <c r="N19" s="533">
        <v>2.0</v>
      </c>
      <c r="O19" s="607">
        <v>1.0</v>
      </c>
      <c r="P19" s="538"/>
      <c r="Q19" s="527"/>
      <c r="R19" s="530" t="s">
        <v>35</v>
      </c>
      <c r="S19" s="531"/>
      <c r="T19" s="532">
        <v>4.0</v>
      </c>
      <c r="U19" s="533">
        <v>61.0</v>
      </c>
      <c r="V19" s="533"/>
      <c r="W19" s="533">
        <v>72.0</v>
      </c>
      <c r="X19" s="534">
        <v>0.021944444444444444</v>
      </c>
      <c r="Y19" s="535">
        <f t="shared" ref="Y19:Y22" si="11">U19-W19</f>
        <v>-11</v>
      </c>
      <c r="Z19" s="536">
        <f t="shared" ref="Z19:Z22" si="12">Y19/(HOUR(X19)*60+(MINUTE(X19)+((SECOND(X19)/60))))</f>
        <v>-0.3481012658</v>
      </c>
      <c r="AA19" s="533">
        <v>1.0</v>
      </c>
      <c r="AB19" s="533">
        <v>6.0</v>
      </c>
      <c r="AC19" s="533"/>
      <c r="AD19" s="533"/>
      <c r="AE19" s="533"/>
      <c r="AF19" s="537"/>
      <c r="AG19" s="538"/>
      <c r="AH19" s="527"/>
    </row>
    <row r="20">
      <c r="A20" s="539" t="s">
        <v>36</v>
      </c>
      <c r="B20" s="540"/>
      <c r="C20" s="549"/>
      <c r="D20" s="542">
        <v>90.0</v>
      </c>
      <c r="E20" s="542"/>
      <c r="F20" s="542">
        <v>100.0</v>
      </c>
      <c r="G20" s="543">
        <v>0.016666666666666666</v>
      </c>
      <c r="H20" s="544">
        <f t="shared" si="9"/>
        <v>-10</v>
      </c>
      <c r="I20" s="545">
        <f t="shared" si="10"/>
        <v>-0.4166666667</v>
      </c>
      <c r="J20" s="542">
        <v>2.0</v>
      </c>
      <c r="K20" s="542">
        <v>12.0</v>
      </c>
      <c r="L20" s="542">
        <v>2.0</v>
      </c>
      <c r="M20" s="542"/>
      <c r="N20" s="542">
        <v>1.0</v>
      </c>
      <c r="O20" s="547"/>
      <c r="P20" s="548"/>
      <c r="Q20" s="527"/>
      <c r="R20" s="539" t="s">
        <v>36</v>
      </c>
      <c r="S20" s="540"/>
      <c r="T20" s="560">
        <v>1.0</v>
      </c>
      <c r="U20" s="542">
        <v>126.0</v>
      </c>
      <c r="V20" s="546"/>
      <c r="W20" s="542">
        <v>101.0</v>
      </c>
      <c r="X20" s="543">
        <v>0.021944444444444444</v>
      </c>
      <c r="Y20" s="544">
        <f t="shared" si="11"/>
        <v>25</v>
      </c>
      <c r="Z20" s="545">
        <f t="shared" si="12"/>
        <v>0.7911392405</v>
      </c>
      <c r="AA20" s="542">
        <v>3.0</v>
      </c>
      <c r="AB20" s="542">
        <v>27.0</v>
      </c>
      <c r="AC20" s="542">
        <v>3.0</v>
      </c>
      <c r="AD20" s="546"/>
      <c r="AE20" s="542">
        <v>6.0</v>
      </c>
      <c r="AF20" s="547"/>
      <c r="AG20" s="548"/>
      <c r="AH20" s="527"/>
    </row>
    <row r="21">
      <c r="A21" s="550" t="s">
        <v>37</v>
      </c>
      <c r="B21" s="540"/>
      <c r="C21" s="557"/>
      <c r="D21" s="552">
        <v>59.0</v>
      </c>
      <c r="E21" s="552"/>
      <c r="F21" s="552">
        <v>93.0</v>
      </c>
      <c r="G21" s="553">
        <v>0.016666666666666666</v>
      </c>
      <c r="H21" s="535">
        <f t="shared" si="9"/>
        <v>-34</v>
      </c>
      <c r="I21" s="554">
        <f t="shared" si="10"/>
        <v>-1.416666667</v>
      </c>
      <c r="J21" s="552">
        <v>1.0</v>
      </c>
      <c r="K21" s="552">
        <v>2.0</v>
      </c>
      <c r="L21" s="552"/>
      <c r="M21" s="552"/>
      <c r="N21" s="552"/>
      <c r="O21" s="555"/>
      <c r="P21" s="556"/>
      <c r="Q21" s="527"/>
      <c r="R21" s="550" t="s">
        <v>37</v>
      </c>
      <c r="S21" s="540"/>
      <c r="T21" s="557"/>
      <c r="U21" s="552">
        <v>126.0</v>
      </c>
      <c r="V21" s="552"/>
      <c r="W21" s="552">
        <v>112.0</v>
      </c>
      <c r="X21" s="553">
        <v>0.021944444444444444</v>
      </c>
      <c r="Y21" s="535">
        <f t="shared" si="11"/>
        <v>14</v>
      </c>
      <c r="Z21" s="554">
        <f t="shared" si="12"/>
        <v>0.4430379747</v>
      </c>
      <c r="AA21" s="552">
        <v>2.0</v>
      </c>
      <c r="AB21" s="552">
        <v>17.0</v>
      </c>
      <c r="AC21" s="552">
        <v>9.0</v>
      </c>
      <c r="AD21" s="552">
        <v>1.0</v>
      </c>
      <c r="AE21" s="552">
        <v>3.0</v>
      </c>
      <c r="AF21" s="555"/>
      <c r="AG21" s="556"/>
      <c r="AH21" s="527"/>
    </row>
    <row r="22">
      <c r="A22" s="559" t="s">
        <v>38</v>
      </c>
      <c r="B22" s="518"/>
      <c r="C22" s="560"/>
      <c r="D22" s="542">
        <v>74.0</v>
      </c>
      <c r="E22" s="546"/>
      <c r="F22" s="542">
        <v>102.0</v>
      </c>
      <c r="G22" s="543">
        <v>0.016666666666666666</v>
      </c>
      <c r="H22" s="544">
        <f t="shared" si="9"/>
        <v>-28</v>
      </c>
      <c r="I22" s="545">
        <f t="shared" si="10"/>
        <v>-1.166666667</v>
      </c>
      <c r="J22" s="542">
        <v>1.0</v>
      </c>
      <c r="K22" s="542">
        <v>7.0</v>
      </c>
      <c r="L22" s="542">
        <v>1.0</v>
      </c>
      <c r="M22" s="542"/>
      <c r="N22" s="542"/>
      <c r="O22" s="547"/>
      <c r="P22" s="548"/>
      <c r="Q22" s="527"/>
      <c r="R22" s="559" t="s">
        <v>38</v>
      </c>
      <c r="S22" s="518"/>
      <c r="T22" s="549"/>
      <c r="U22" s="542">
        <v>107.0</v>
      </c>
      <c r="V22" s="542">
        <v>1.0</v>
      </c>
      <c r="W22" s="542">
        <v>113.0</v>
      </c>
      <c r="X22" s="543">
        <v>0.021944444444444444</v>
      </c>
      <c r="Y22" s="544">
        <f t="shared" si="11"/>
        <v>-6</v>
      </c>
      <c r="Z22" s="545">
        <f t="shared" si="12"/>
        <v>-0.1898734177</v>
      </c>
      <c r="AA22" s="542">
        <v>5.0</v>
      </c>
      <c r="AB22" s="542">
        <v>16.0</v>
      </c>
      <c r="AC22" s="542">
        <v>4.0</v>
      </c>
      <c r="AD22" s="542">
        <v>3.0</v>
      </c>
      <c r="AE22" s="542">
        <v>2.0</v>
      </c>
      <c r="AF22" s="547"/>
      <c r="AG22" s="548"/>
      <c r="AH22" s="527"/>
    </row>
    <row r="23">
      <c r="A23" s="561" t="s">
        <v>39</v>
      </c>
      <c r="B23" s="461"/>
      <c r="C23" s="562"/>
      <c r="D23" s="566"/>
      <c r="E23" s="566"/>
      <c r="F23" s="566"/>
      <c r="G23" s="564"/>
      <c r="H23" s="562"/>
      <c r="I23" s="565"/>
      <c r="J23" s="566"/>
      <c r="K23" s="566"/>
      <c r="L23" s="566"/>
      <c r="M23" s="566"/>
      <c r="N23" s="566"/>
      <c r="O23" s="567"/>
      <c r="P23" s="568"/>
      <c r="Q23" s="527"/>
      <c r="R23" s="561" t="s">
        <v>39</v>
      </c>
      <c r="S23" s="461"/>
      <c r="T23" s="562"/>
      <c r="U23" s="566"/>
      <c r="V23" s="566"/>
      <c r="W23" s="566"/>
      <c r="X23" s="564"/>
      <c r="Y23" s="562"/>
      <c r="Z23" s="565"/>
      <c r="AA23" s="566"/>
      <c r="AB23" s="566"/>
      <c r="AC23" s="566"/>
      <c r="AD23" s="566"/>
      <c r="AE23" s="566"/>
      <c r="AF23" s="567"/>
      <c r="AG23" s="568"/>
      <c r="AH23" s="527"/>
    </row>
    <row r="24">
      <c r="A24" s="585" t="s">
        <v>140</v>
      </c>
      <c r="B24" s="586"/>
      <c r="C24" s="594"/>
      <c r="D24" s="586"/>
      <c r="E24" s="586"/>
      <c r="F24" s="586"/>
      <c r="G24" s="588"/>
      <c r="H24" s="589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140</v>
      </c>
      <c r="S24" s="586"/>
      <c r="T24" s="594"/>
      <c r="U24" s="586"/>
      <c r="V24" s="586"/>
      <c r="W24" s="586"/>
      <c r="X24" s="588"/>
      <c r="Y24" s="589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592" t="s">
        <v>466</v>
      </c>
      <c r="B25" s="453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79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592" t="s">
        <v>467</v>
      </c>
      <c r="S25" s="453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79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529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529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35</v>
      </c>
      <c r="B27" s="531"/>
      <c r="C27" s="532">
        <v>4.0</v>
      </c>
      <c r="D27" s="533">
        <v>57.0</v>
      </c>
      <c r="E27" s="533"/>
      <c r="F27" s="533">
        <v>72.0</v>
      </c>
      <c r="G27" s="534">
        <v>0.021296296296296296</v>
      </c>
      <c r="H27" s="535">
        <f t="shared" ref="H27:H30" si="13">D27-F27</f>
        <v>-15</v>
      </c>
      <c r="I27" s="536">
        <f t="shared" ref="I27:I30" si="14">H27/(HOUR(G27)*60+(MINUTE(G27)+((SECOND(G27)/60))))</f>
        <v>-0.4891304348</v>
      </c>
      <c r="J27" s="533">
        <v>1.0</v>
      </c>
      <c r="K27" s="533">
        <v>10.0</v>
      </c>
      <c r="L27" s="581"/>
      <c r="M27" s="581"/>
      <c r="N27" s="581"/>
      <c r="O27" s="537"/>
      <c r="P27" s="538"/>
      <c r="Q27" s="527"/>
      <c r="R27" s="530" t="s">
        <v>35</v>
      </c>
      <c r="S27" s="531"/>
      <c r="T27" s="532">
        <v>5.0</v>
      </c>
      <c r="U27" s="533">
        <v>54.0</v>
      </c>
      <c r="V27" s="533"/>
      <c r="W27" s="533">
        <v>49.0</v>
      </c>
      <c r="X27" s="534">
        <v>0.02158564814814815</v>
      </c>
      <c r="Y27" s="535">
        <f t="shared" ref="Y27:Y30" si="15">U27-W27</f>
        <v>5</v>
      </c>
      <c r="Z27" s="536">
        <f t="shared" ref="Z27:Z30" si="16">Y27/(HOUR(X27)*60+(MINUTE(X27)+((SECOND(X27)/60))))</f>
        <v>0.1608579088</v>
      </c>
      <c r="AA27" s="533">
        <v>1.0</v>
      </c>
      <c r="AB27" s="533">
        <v>6.0</v>
      </c>
      <c r="AC27" s="533"/>
      <c r="AD27" s="581"/>
      <c r="AE27" s="533">
        <v>1.0</v>
      </c>
      <c r="AF27" s="537"/>
      <c r="AG27" s="538"/>
      <c r="AH27" s="527"/>
    </row>
    <row r="28">
      <c r="A28" s="539" t="s">
        <v>36</v>
      </c>
      <c r="B28" s="540"/>
      <c r="C28" s="560">
        <v>1.0</v>
      </c>
      <c r="D28" s="542">
        <v>131.0</v>
      </c>
      <c r="E28" s="546"/>
      <c r="F28" s="542">
        <v>111.0</v>
      </c>
      <c r="G28" s="543">
        <v>0.021296296296296296</v>
      </c>
      <c r="H28" s="544">
        <f t="shared" si="13"/>
        <v>20</v>
      </c>
      <c r="I28" s="545">
        <f t="shared" si="14"/>
        <v>0.652173913</v>
      </c>
      <c r="J28" s="542">
        <v>4.0</v>
      </c>
      <c r="K28" s="542">
        <v>20.0</v>
      </c>
      <c r="L28" s="542">
        <v>3.0</v>
      </c>
      <c r="M28" s="542">
        <v>2.0</v>
      </c>
      <c r="N28" s="542">
        <v>5.0</v>
      </c>
      <c r="O28" s="547"/>
      <c r="P28" s="548"/>
      <c r="Q28" s="527"/>
      <c r="R28" s="539" t="s">
        <v>36</v>
      </c>
      <c r="S28" s="540"/>
      <c r="T28" s="560"/>
      <c r="U28" s="542">
        <v>132.0</v>
      </c>
      <c r="V28" s="546"/>
      <c r="W28" s="542">
        <v>95.0</v>
      </c>
      <c r="X28" s="543">
        <v>0.02158564814814815</v>
      </c>
      <c r="Y28" s="544">
        <f t="shared" si="15"/>
        <v>37</v>
      </c>
      <c r="Z28" s="545">
        <f t="shared" si="16"/>
        <v>1.190348525</v>
      </c>
      <c r="AA28" s="542">
        <v>2.0</v>
      </c>
      <c r="AB28" s="542">
        <v>26.0</v>
      </c>
      <c r="AC28" s="542">
        <v>4.0</v>
      </c>
      <c r="AD28" s="542">
        <v>3.0</v>
      </c>
      <c r="AE28" s="542">
        <v>3.0</v>
      </c>
      <c r="AF28" s="600">
        <v>2.0</v>
      </c>
      <c r="AG28" s="548"/>
      <c r="AH28" s="527"/>
    </row>
    <row r="29">
      <c r="A29" s="550" t="s">
        <v>37</v>
      </c>
      <c r="B29" s="540"/>
      <c r="C29" s="596"/>
      <c r="D29" s="552">
        <v>112.0</v>
      </c>
      <c r="E29" s="552">
        <v>1.0</v>
      </c>
      <c r="F29" s="552">
        <v>101.0</v>
      </c>
      <c r="G29" s="553">
        <v>0.021296296296296296</v>
      </c>
      <c r="H29" s="535">
        <f t="shared" si="13"/>
        <v>11</v>
      </c>
      <c r="I29" s="554">
        <f t="shared" si="14"/>
        <v>0.3586956522</v>
      </c>
      <c r="J29" s="552">
        <v>2.0</v>
      </c>
      <c r="K29" s="552">
        <v>15.0</v>
      </c>
      <c r="L29" s="552">
        <v>3.0</v>
      </c>
      <c r="M29" s="558"/>
      <c r="N29" s="552">
        <v>2.0</v>
      </c>
      <c r="O29" s="555"/>
      <c r="P29" s="556"/>
      <c r="Q29" s="527"/>
      <c r="R29" s="550" t="s">
        <v>37</v>
      </c>
      <c r="S29" s="540"/>
      <c r="T29" s="596"/>
      <c r="U29" s="552">
        <v>133.0</v>
      </c>
      <c r="V29" s="552">
        <v>2.0</v>
      </c>
      <c r="W29" s="552">
        <v>94.0</v>
      </c>
      <c r="X29" s="553">
        <v>0.02158564814814815</v>
      </c>
      <c r="Y29" s="535">
        <f t="shared" si="15"/>
        <v>39</v>
      </c>
      <c r="Z29" s="554">
        <f t="shared" si="16"/>
        <v>1.254691689</v>
      </c>
      <c r="AA29" s="552"/>
      <c r="AB29" s="552">
        <v>23.0</v>
      </c>
      <c r="AC29" s="552">
        <v>5.0</v>
      </c>
      <c r="AD29" s="552">
        <v>1.0</v>
      </c>
      <c r="AE29" s="552">
        <v>8.0</v>
      </c>
      <c r="AF29" s="555"/>
      <c r="AG29" s="556"/>
      <c r="AH29" s="527"/>
    </row>
    <row r="30">
      <c r="A30" s="559" t="s">
        <v>38</v>
      </c>
      <c r="B30" s="518"/>
      <c r="C30" s="549"/>
      <c r="D30" s="542">
        <v>102.0</v>
      </c>
      <c r="E30" s="542"/>
      <c r="F30" s="542">
        <v>117.0</v>
      </c>
      <c r="G30" s="543">
        <v>0.021296296296296296</v>
      </c>
      <c r="H30" s="544">
        <f t="shared" si="13"/>
        <v>-15</v>
      </c>
      <c r="I30" s="545">
        <f t="shared" si="14"/>
        <v>-0.4891304348</v>
      </c>
      <c r="J30" s="542">
        <v>1.0</v>
      </c>
      <c r="K30" s="542">
        <v>17.0</v>
      </c>
      <c r="L30" s="542">
        <v>1.0</v>
      </c>
      <c r="M30" s="546"/>
      <c r="N30" s="542">
        <v>1.0</v>
      </c>
      <c r="O30" s="547"/>
      <c r="P30" s="548"/>
      <c r="Q30" s="527"/>
      <c r="R30" s="559" t="s">
        <v>38</v>
      </c>
      <c r="S30" s="518"/>
      <c r="T30" s="549"/>
      <c r="U30" s="542">
        <v>103.0</v>
      </c>
      <c r="V30" s="542"/>
      <c r="W30" s="542">
        <v>109.0</v>
      </c>
      <c r="X30" s="543">
        <v>0.02158564814814815</v>
      </c>
      <c r="Y30" s="544">
        <f t="shared" si="15"/>
        <v>-6</v>
      </c>
      <c r="Z30" s="545">
        <f t="shared" si="16"/>
        <v>-0.1930294906</v>
      </c>
      <c r="AA30" s="542">
        <v>3.0</v>
      </c>
      <c r="AB30" s="542">
        <v>18.0</v>
      </c>
      <c r="AC30" s="542">
        <v>6.0</v>
      </c>
      <c r="AD30" s="542">
        <v>5.0</v>
      </c>
      <c r="AE30" s="542">
        <v>2.0</v>
      </c>
      <c r="AF30" s="547"/>
      <c r="AG30" s="548"/>
      <c r="AH30" s="527"/>
    </row>
    <row r="31">
      <c r="A31" s="561" t="s">
        <v>39</v>
      </c>
      <c r="B31" s="461"/>
      <c r="C31" s="562"/>
      <c r="D31" s="566"/>
      <c r="E31" s="566"/>
      <c r="F31" s="566"/>
      <c r="G31" s="564"/>
      <c r="H31" s="562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39</v>
      </c>
      <c r="S31" s="461"/>
      <c r="T31" s="562"/>
      <c r="U31" s="566"/>
      <c r="V31" s="566"/>
      <c r="W31" s="566"/>
      <c r="X31" s="564"/>
      <c r="Y31" s="562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147</v>
      </c>
      <c r="B32" s="586"/>
      <c r="C32" s="587"/>
      <c r="D32" s="586"/>
      <c r="E32" s="586"/>
      <c r="F32" s="586"/>
      <c r="G32" s="588"/>
      <c r="H32" s="589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148</v>
      </c>
      <c r="S32" s="586"/>
      <c r="T32" s="587"/>
      <c r="U32" s="586"/>
      <c r="V32" s="586"/>
      <c r="W32" s="586"/>
      <c r="X32" s="588"/>
      <c r="Y32" s="589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677" t="s">
        <v>468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79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677" t="s">
        <v>469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79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93"/>
      <c r="B34" s="461"/>
      <c r="C34" s="529"/>
      <c r="D34" s="461"/>
      <c r="E34" s="461"/>
      <c r="F34" s="461"/>
      <c r="G34" s="461"/>
      <c r="H34" s="529"/>
      <c r="I34" s="461"/>
      <c r="J34" s="461"/>
      <c r="K34" s="461"/>
      <c r="L34" s="461"/>
      <c r="M34" s="461"/>
      <c r="N34" s="461"/>
      <c r="O34" s="461"/>
      <c r="P34" s="461"/>
      <c r="Q34" s="526"/>
      <c r="R34" s="593"/>
      <c r="S34" s="461"/>
      <c r="T34" s="529"/>
      <c r="U34" s="461"/>
      <c r="V34" s="461"/>
      <c r="W34" s="461"/>
      <c r="X34" s="461"/>
      <c r="Y34" s="529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35</v>
      </c>
      <c r="B35" s="531"/>
      <c r="C35" s="532">
        <v>3.0</v>
      </c>
      <c r="D35" s="533">
        <v>41.0</v>
      </c>
      <c r="E35" s="533"/>
      <c r="F35" s="533">
        <v>47.0</v>
      </c>
      <c r="G35" s="534">
        <v>0.01775462962962963</v>
      </c>
      <c r="H35" s="535">
        <f t="shared" ref="H35:H38" si="17">D35-F35</f>
        <v>-6</v>
      </c>
      <c r="I35" s="536">
        <f t="shared" ref="I35:I38" si="18">H35/(HOUR(G35)*60+(MINUTE(G35)+((SECOND(G35)/60))))</f>
        <v>-0.2346805737</v>
      </c>
      <c r="J35" s="533">
        <v>3.0</v>
      </c>
      <c r="K35" s="533">
        <v>1.0</v>
      </c>
      <c r="L35" s="533"/>
      <c r="M35" s="533"/>
      <c r="N35" s="533">
        <v>1.0</v>
      </c>
      <c r="O35" s="537"/>
      <c r="P35" s="538"/>
      <c r="Q35" s="527"/>
      <c r="R35" s="530" t="s">
        <v>35</v>
      </c>
      <c r="S35" s="531"/>
      <c r="T35" s="532">
        <v>3.0</v>
      </c>
      <c r="U35" s="533">
        <v>59.0</v>
      </c>
      <c r="V35" s="533">
        <v>1.0</v>
      </c>
      <c r="W35" s="533">
        <v>55.0</v>
      </c>
      <c r="X35" s="534">
        <v>0.021076388888888888</v>
      </c>
      <c r="Y35" s="535">
        <f t="shared" ref="Y35:Y38" si="19">U35-W35</f>
        <v>4</v>
      </c>
      <c r="Z35" s="536">
        <f t="shared" ref="Z35:Z38" si="20">Y35/(HOUR(X35)*60+(MINUTE(X35)+((SECOND(X35)/60))))</f>
        <v>0.1317957166</v>
      </c>
      <c r="AA35" s="533">
        <v>7.0</v>
      </c>
      <c r="AB35" s="533">
        <v>5.0</v>
      </c>
      <c r="AC35" s="533"/>
      <c r="AD35" s="581"/>
      <c r="AE35" s="533"/>
      <c r="AF35" s="537"/>
      <c r="AG35" s="538"/>
      <c r="AH35" s="527"/>
    </row>
    <row r="36">
      <c r="A36" s="539" t="s">
        <v>36</v>
      </c>
      <c r="B36" s="540"/>
      <c r="C36" s="560"/>
      <c r="D36" s="542">
        <v>95.0</v>
      </c>
      <c r="E36" s="546"/>
      <c r="F36" s="542">
        <v>99.0</v>
      </c>
      <c r="G36" s="543">
        <v>0.01775462962962963</v>
      </c>
      <c r="H36" s="544">
        <f t="shared" si="17"/>
        <v>-4</v>
      </c>
      <c r="I36" s="545">
        <f t="shared" si="18"/>
        <v>-0.1564537158</v>
      </c>
      <c r="J36" s="542">
        <v>1.0</v>
      </c>
      <c r="K36" s="542">
        <v>11.0</v>
      </c>
      <c r="L36" s="542">
        <v>1.0</v>
      </c>
      <c r="M36" s="546"/>
      <c r="N36" s="542"/>
      <c r="O36" s="547"/>
      <c r="P36" s="548"/>
      <c r="Q36" s="527"/>
      <c r="R36" s="539" t="s">
        <v>36</v>
      </c>
      <c r="S36" s="540"/>
      <c r="T36" s="560"/>
      <c r="U36" s="542">
        <v>96.0</v>
      </c>
      <c r="V36" s="542">
        <v>1.0</v>
      </c>
      <c r="W36" s="542">
        <v>108.0</v>
      </c>
      <c r="X36" s="543">
        <v>0.021076388888888888</v>
      </c>
      <c r="Y36" s="544">
        <f t="shared" si="19"/>
        <v>-12</v>
      </c>
      <c r="Z36" s="545">
        <f t="shared" si="20"/>
        <v>-0.3953871499</v>
      </c>
      <c r="AA36" s="542">
        <v>2.0</v>
      </c>
      <c r="AB36" s="542">
        <v>11.0</v>
      </c>
      <c r="AC36" s="542">
        <v>2.0</v>
      </c>
      <c r="AD36" s="542">
        <v>3.0</v>
      </c>
      <c r="AE36" s="542">
        <v>1.0</v>
      </c>
      <c r="AF36" s="547"/>
      <c r="AG36" s="548"/>
      <c r="AH36" s="527"/>
    </row>
    <row r="37">
      <c r="A37" s="550" t="s">
        <v>37</v>
      </c>
      <c r="B37" s="540"/>
      <c r="C37" s="596"/>
      <c r="D37" s="552">
        <v>65.0</v>
      </c>
      <c r="E37" s="552"/>
      <c r="F37" s="552">
        <v>74.0</v>
      </c>
      <c r="G37" s="553">
        <v>0.01775462962962963</v>
      </c>
      <c r="H37" s="535">
        <f t="shared" si="17"/>
        <v>-9</v>
      </c>
      <c r="I37" s="554">
        <f t="shared" si="18"/>
        <v>-0.3520208605</v>
      </c>
      <c r="J37" s="552">
        <v>4.0</v>
      </c>
      <c r="K37" s="552">
        <v>9.0</v>
      </c>
      <c r="L37" s="552">
        <v>2.0</v>
      </c>
      <c r="M37" s="552"/>
      <c r="N37" s="552">
        <v>1.0</v>
      </c>
      <c r="O37" s="555"/>
      <c r="P37" s="556"/>
      <c r="Q37" s="527"/>
      <c r="R37" s="550" t="s">
        <v>37</v>
      </c>
      <c r="S37" s="540"/>
      <c r="T37" s="557"/>
      <c r="U37" s="552">
        <v>79.0</v>
      </c>
      <c r="V37" s="552">
        <v>1.0</v>
      </c>
      <c r="W37" s="552">
        <v>110.0</v>
      </c>
      <c r="X37" s="553">
        <v>0.021076388888888888</v>
      </c>
      <c r="Y37" s="535">
        <f t="shared" si="19"/>
        <v>-31</v>
      </c>
      <c r="Z37" s="554">
        <f t="shared" si="20"/>
        <v>-1.021416804</v>
      </c>
      <c r="AA37" s="552">
        <v>5.0</v>
      </c>
      <c r="AB37" s="552">
        <v>9.0</v>
      </c>
      <c r="AC37" s="552">
        <v>1.0</v>
      </c>
      <c r="AD37" s="552"/>
      <c r="AE37" s="552"/>
      <c r="AF37" s="583"/>
      <c r="AG37" s="556"/>
      <c r="AH37" s="527"/>
    </row>
    <row r="38">
      <c r="A38" s="559" t="s">
        <v>38</v>
      </c>
      <c r="B38" s="518"/>
      <c r="C38" s="549"/>
      <c r="D38" s="542">
        <v>92.0</v>
      </c>
      <c r="E38" s="542"/>
      <c r="F38" s="542">
        <v>102.0</v>
      </c>
      <c r="G38" s="543">
        <v>0.01775462962962963</v>
      </c>
      <c r="H38" s="544">
        <f t="shared" si="17"/>
        <v>-10</v>
      </c>
      <c r="I38" s="545">
        <f t="shared" si="18"/>
        <v>-0.3911342894</v>
      </c>
      <c r="J38" s="542">
        <v>5.0</v>
      </c>
      <c r="K38" s="542">
        <v>12.0</v>
      </c>
      <c r="L38" s="542">
        <v>3.0</v>
      </c>
      <c r="M38" s="542">
        <v>1.0</v>
      </c>
      <c r="N38" s="542">
        <v>1.0</v>
      </c>
      <c r="O38" s="547"/>
      <c r="P38" s="601"/>
      <c r="Q38" s="527"/>
      <c r="R38" s="559" t="s">
        <v>38</v>
      </c>
      <c r="S38" s="518"/>
      <c r="T38" s="549"/>
      <c r="U38" s="542">
        <v>113.0</v>
      </c>
      <c r="V38" s="542"/>
      <c r="W38" s="542">
        <v>108.0</v>
      </c>
      <c r="X38" s="543">
        <v>0.021076388888888888</v>
      </c>
      <c r="Y38" s="544">
        <f t="shared" si="19"/>
        <v>5</v>
      </c>
      <c r="Z38" s="545">
        <f t="shared" si="20"/>
        <v>0.1647446458</v>
      </c>
      <c r="AA38" s="542">
        <v>5.0</v>
      </c>
      <c r="AB38" s="542">
        <v>17.0</v>
      </c>
      <c r="AC38" s="542">
        <v>3.0</v>
      </c>
      <c r="AD38" s="542"/>
      <c r="AE38" s="542">
        <v>1.0</v>
      </c>
      <c r="AF38" s="547"/>
      <c r="AG38" s="548"/>
      <c r="AH38" s="527"/>
    </row>
    <row r="39">
      <c r="A39" s="561" t="s">
        <v>39</v>
      </c>
      <c r="B39" s="461"/>
      <c r="C39" s="562"/>
      <c r="D39" s="566"/>
      <c r="E39" s="566"/>
      <c r="F39" s="566"/>
      <c r="G39" s="564"/>
      <c r="H39" s="562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39</v>
      </c>
      <c r="S39" s="461"/>
      <c r="T39" s="562"/>
      <c r="U39" s="566"/>
      <c r="V39" s="566"/>
      <c r="W39" s="566"/>
      <c r="X39" s="564"/>
      <c r="Y39" s="562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585" t="s">
        <v>165</v>
      </c>
      <c r="B40" s="586"/>
      <c r="C40" s="587"/>
      <c r="D40" s="586"/>
      <c r="E40" s="586"/>
      <c r="F40" s="586"/>
      <c r="G40" s="588"/>
      <c r="H40" s="589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166</v>
      </c>
      <c r="S40" s="586"/>
      <c r="T40" s="587"/>
      <c r="U40" s="586"/>
      <c r="V40" s="586"/>
      <c r="W40" s="586"/>
      <c r="X40" s="588"/>
      <c r="Y40" s="589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418" t="s">
        <v>470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79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418" t="s">
        <v>471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79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529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529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35</v>
      </c>
      <c r="B43" s="531"/>
      <c r="C43" s="532">
        <v>4.0</v>
      </c>
      <c r="D43" s="533">
        <v>28.0</v>
      </c>
      <c r="E43" s="581"/>
      <c r="F43" s="533">
        <v>26.0</v>
      </c>
      <c r="G43" s="534">
        <v>0.01476851851851852</v>
      </c>
      <c r="H43" s="535">
        <f t="shared" ref="H43:H46" si="21">D43-F43</f>
        <v>2</v>
      </c>
      <c r="I43" s="536">
        <f t="shared" ref="I43:I46" si="22">H43/(HOUR(G43)*60+(MINUTE(G43)+((SECOND(G43)/60))))</f>
        <v>0.09404388715</v>
      </c>
      <c r="J43" s="533">
        <v>3.0</v>
      </c>
      <c r="K43" s="533">
        <v>4.0</v>
      </c>
      <c r="L43" s="533"/>
      <c r="M43" s="581"/>
      <c r="N43" s="533"/>
      <c r="O43" s="537"/>
      <c r="P43" s="538"/>
      <c r="Q43" s="527"/>
      <c r="R43" s="530" t="s">
        <v>35</v>
      </c>
      <c r="S43" s="531"/>
      <c r="T43" s="532">
        <v>3.0</v>
      </c>
      <c r="U43" s="533">
        <v>33.0</v>
      </c>
      <c r="V43" s="533"/>
      <c r="W43" s="533">
        <v>34.0</v>
      </c>
      <c r="X43" s="534">
        <v>0.015601851851851851</v>
      </c>
      <c r="Y43" s="535">
        <f t="shared" ref="Y43:Y46" si="23">U43-W43</f>
        <v>-1</v>
      </c>
      <c r="Z43" s="536">
        <f t="shared" ref="Z43:Z46" si="24">Y43/(HOUR(X43)*60+(MINUTE(X43)+((SECOND(X43)/60))))</f>
        <v>-0.04451038576</v>
      </c>
      <c r="AA43" s="533">
        <v>2.0</v>
      </c>
      <c r="AB43" s="533">
        <v>5.0</v>
      </c>
      <c r="AC43" s="533"/>
      <c r="AD43" s="533"/>
      <c r="AE43" s="533">
        <v>2.0</v>
      </c>
      <c r="AF43" s="537"/>
      <c r="AG43" s="739">
        <v>1.0</v>
      </c>
      <c r="AH43" s="527"/>
    </row>
    <row r="44">
      <c r="A44" s="539" t="s">
        <v>36</v>
      </c>
      <c r="B44" s="540"/>
      <c r="C44" s="560">
        <v>1.0</v>
      </c>
      <c r="D44" s="542">
        <v>113.0</v>
      </c>
      <c r="E44" s="542">
        <v>1.0</v>
      </c>
      <c r="F44" s="542">
        <v>74.0</v>
      </c>
      <c r="G44" s="543">
        <v>0.01476851851851852</v>
      </c>
      <c r="H44" s="544">
        <f t="shared" si="21"/>
        <v>39</v>
      </c>
      <c r="I44" s="545">
        <f t="shared" si="22"/>
        <v>1.833855799</v>
      </c>
      <c r="J44" s="542">
        <v>2.0</v>
      </c>
      <c r="K44" s="542">
        <v>21.0</v>
      </c>
      <c r="L44" s="542">
        <v>5.0</v>
      </c>
      <c r="M44" s="542">
        <v>3.0</v>
      </c>
      <c r="N44" s="542">
        <v>4.0</v>
      </c>
      <c r="O44" s="547"/>
      <c r="P44" s="548"/>
      <c r="Q44" s="527"/>
      <c r="R44" s="539" t="s">
        <v>36</v>
      </c>
      <c r="S44" s="540"/>
      <c r="T44" s="560"/>
      <c r="U44" s="542">
        <v>117.0</v>
      </c>
      <c r="V44" s="542"/>
      <c r="W44" s="542">
        <v>78.0</v>
      </c>
      <c r="X44" s="543">
        <v>0.015601851851851851</v>
      </c>
      <c r="Y44" s="544">
        <f t="shared" si="23"/>
        <v>39</v>
      </c>
      <c r="Z44" s="545">
        <f t="shared" si="24"/>
        <v>1.735905045</v>
      </c>
      <c r="AA44" s="542">
        <v>4.0</v>
      </c>
      <c r="AB44" s="542">
        <v>19.0</v>
      </c>
      <c r="AC44" s="542">
        <v>4.0</v>
      </c>
      <c r="AD44" s="542">
        <v>2.0</v>
      </c>
      <c r="AE44" s="542">
        <v>6.0</v>
      </c>
      <c r="AF44" s="547"/>
      <c r="AG44" s="548"/>
      <c r="AH44" s="527"/>
    </row>
    <row r="45">
      <c r="A45" s="550" t="s">
        <v>37</v>
      </c>
      <c r="B45" s="540"/>
      <c r="C45" s="557"/>
      <c r="D45" s="552">
        <v>85.0</v>
      </c>
      <c r="E45" s="552">
        <v>1.0</v>
      </c>
      <c r="F45" s="552">
        <v>83.0</v>
      </c>
      <c r="G45" s="553">
        <v>0.01476851851851852</v>
      </c>
      <c r="H45" s="535">
        <f t="shared" si="21"/>
        <v>2</v>
      </c>
      <c r="I45" s="554">
        <f t="shared" si="22"/>
        <v>0.09404388715</v>
      </c>
      <c r="J45" s="552">
        <v>2.0</v>
      </c>
      <c r="K45" s="552">
        <v>14.0</v>
      </c>
      <c r="L45" s="552">
        <v>4.0</v>
      </c>
      <c r="M45" s="552">
        <v>7.0</v>
      </c>
      <c r="N45" s="552">
        <v>3.0</v>
      </c>
      <c r="O45" s="583">
        <v>2.0</v>
      </c>
      <c r="P45" s="556"/>
      <c r="Q45" s="527"/>
      <c r="R45" s="550" t="s">
        <v>37</v>
      </c>
      <c r="S45" s="540"/>
      <c r="T45" s="596"/>
      <c r="U45" s="552">
        <v>100.0</v>
      </c>
      <c r="V45" s="558"/>
      <c r="W45" s="552">
        <v>79.0</v>
      </c>
      <c r="X45" s="553">
        <v>0.015601851851851851</v>
      </c>
      <c r="Y45" s="535">
        <f t="shared" si="23"/>
        <v>21</v>
      </c>
      <c r="Z45" s="554">
        <f t="shared" si="24"/>
        <v>0.9347181009</v>
      </c>
      <c r="AA45" s="552">
        <v>1.0</v>
      </c>
      <c r="AB45" s="552">
        <v>19.0</v>
      </c>
      <c r="AC45" s="552">
        <v>4.0</v>
      </c>
      <c r="AD45" s="552">
        <v>5.0</v>
      </c>
      <c r="AE45" s="552">
        <v>2.0</v>
      </c>
      <c r="AF45" s="555"/>
      <c r="AG45" s="556"/>
      <c r="AH45" s="527"/>
    </row>
    <row r="46">
      <c r="A46" s="559" t="s">
        <v>38</v>
      </c>
      <c r="B46" s="518"/>
      <c r="C46" s="549"/>
      <c r="D46" s="542">
        <v>66.0</v>
      </c>
      <c r="E46" s="546"/>
      <c r="F46" s="542">
        <v>82.0</v>
      </c>
      <c r="G46" s="543">
        <v>0.01476851851851852</v>
      </c>
      <c r="H46" s="544">
        <f t="shared" si="21"/>
        <v>-16</v>
      </c>
      <c r="I46" s="545">
        <f t="shared" si="22"/>
        <v>-0.7523510972</v>
      </c>
      <c r="J46" s="542">
        <v>3.0</v>
      </c>
      <c r="K46" s="542">
        <v>9.0</v>
      </c>
      <c r="L46" s="542">
        <v>1.0</v>
      </c>
      <c r="M46" s="546"/>
      <c r="N46" s="542"/>
      <c r="O46" s="547"/>
      <c r="P46" s="548"/>
      <c r="Q46" s="527"/>
      <c r="R46" s="559" t="s">
        <v>38</v>
      </c>
      <c r="S46" s="518"/>
      <c r="T46" s="560">
        <v>2.0</v>
      </c>
      <c r="U46" s="542">
        <v>73.0</v>
      </c>
      <c r="V46" s="546"/>
      <c r="W46" s="542">
        <v>78.0</v>
      </c>
      <c r="X46" s="543">
        <v>0.015601851851851851</v>
      </c>
      <c r="Y46" s="544">
        <f t="shared" si="23"/>
        <v>-5</v>
      </c>
      <c r="Z46" s="545">
        <f t="shared" si="24"/>
        <v>-0.2225519288</v>
      </c>
      <c r="AA46" s="542">
        <v>4.0</v>
      </c>
      <c r="AB46" s="542">
        <v>10.0</v>
      </c>
      <c r="AC46" s="542">
        <v>2.0</v>
      </c>
      <c r="AD46" s="542"/>
      <c r="AE46" s="542">
        <v>2.0</v>
      </c>
      <c r="AF46" s="547"/>
      <c r="AG46" s="548"/>
      <c r="AH46" s="527"/>
    </row>
    <row r="47">
      <c r="A47" s="561" t="s">
        <v>39</v>
      </c>
      <c r="B47" s="461"/>
      <c r="C47" s="562"/>
      <c r="D47" s="566"/>
      <c r="E47" s="566"/>
      <c r="F47" s="566"/>
      <c r="G47" s="564"/>
      <c r="H47" s="562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39</v>
      </c>
      <c r="S47" s="461"/>
      <c r="T47" s="562"/>
      <c r="U47" s="566"/>
      <c r="V47" s="566"/>
      <c r="W47" s="566"/>
      <c r="X47" s="564"/>
      <c r="Y47" s="562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585" t="s">
        <v>187</v>
      </c>
      <c r="B48" s="586"/>
      <c r="C48" s="604"/>
      <c r="D48" s="586"/>
      <c r="E48" s="586"/>
      <c r="F48" s="586"/>
      <c r="G48" s="588"/>
      <c r="H48" s="589"/>
      <c r="I48" s="572"/>
      <c r="J48" s="586"/>
      <c r="K48" s="586"/>
      <c r="L48" s="586"/>
      <c r="M48" s="586"/>
      <c r="N48" s="586"/>
      <c r="O48" s="590"/>
      <c r="P48" s="576"/>
      <c r="Q48" s="591"/>
      <c r="R48" s="585" t="s">
        <v>188</v>
      </c>
      <c r="S48" s="586"/>
      <c r="T48" s="604"/>
      <c r="U48" s="586"/>
      <c r="V48" s="586"/>
      <c r="W48" s="586"/>
      <c r="X48" s="588"/>
      <c r="Y48" s="589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595" t="s">
        <v>472</v>
      </c>
      <c r="B49" s="518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79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595" t="s">
        <v>473</v>
      </c>
      <c r="S49" s="518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79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28"/>
      <c r="B50" s="518"/>
      <c r="C50" s="529"/>
      <c r="D50" s="461"/>
      <c r="E50" s="461"/>
      <c r="F50" s="461"/>
      <c r="G50" s="461"/>
      <c r="H50" s="529"/>
      <c r="I50" s="461"/>
      <c r="J50" s="461"/>
      <c r="K50" s="461"/>
      <c r="L50" s="461"/>
      <c r="M50" s="461"/>
      <c r="N50" s="461"/>
      <c r="O50" s="461"/>
      <c r="P50" s="461"/>
      <c r="Q50" s="526"/>
      <c r="R50" s="528"/>
      <c r="S50" s="518"/>
      <c r="T50" s="529"/>
      <c r="U50" s="461"/>
      <c r="V50" s="461"/>
      <c r="W50" s="461"/>
      <c r="X50" s="461"/>
      <c r="Y50" s="529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35</v>
      </c>
      <c r="B51" s="531"/>
      <c r="C51" s="532">
        <v>3.0</v>
      </c>
      <c r="D51" s="533">
        <v>46.0</v>
      </c>
      <c r="E51" s="533">
        <v>1.0</v>
      </c>
      <c r="F51" s="533">
        <v>42.0</v>
      </c>
      <c r="G51" s="534">
        <v>0.017094907407407406</v>
      </c>
      <c r="H51" s="535">
        <f t="shared" ref="H51:H55" si="25">D51-F51</f>
        <v>4</v>
      </c>
      <c r="I51" s="536">
        <f t="shared" ref="I51:I55" si="26">H51/(HOUR(G51)*60+(MINUTE(G51)+((SECOND(G51)/60))))</f>
        <v>0.1624915369</v>
      </c>
      <c r="J51" s="533">
        <v>1.0</v>
      </c>
      <c r="K51" s="533">
        <v>7.0</v>
      </c>
      <c r="L51" s="533">
        <v>2.0</v>
      </c>
      <c r="M51" s="581"/>
      <c r="N51" s="533">
        <v>1.0</v>
      </c>
      <c r="O51" s="537"/>
      <c r="P51" s="538"/>
      <c r="Q51" s="527"/>
      <c r="R51" s="530" t="s">
        <v>35</v>
      </c>
      <c r="S51" s="531"/>
      <c r="T51" s="532">
        <v>3.0</v>
      </c>
      <c r="U51" s="533">
        <v>115.0</v>
      </c>
      <c r="V51" s="533">
        <v>1.0</v>
      </c>
      <c r="W51" s="533">
        <v>83.0</v>
      </c>
      <c r="X51" s="534">
        <v>0.043611111111111114</v>
      </c>
      <c r="Y51" s="535">
        <f t="shared" ref="Y51:Y54" si="27">U51-W51</f>
        <v>32</v>
      </c>
      <c r="Z51" s="536">
        <f t="shared" ref="Z51:Z54" si="28">Y51/(HOUR(X51)*60+(MINUTE(X51)+((SECOND(X51)/60))))</f>
        <v>0.5095541401</v>
      </c>
      <c r="AA51" s="533">
        <v>3.0</v>
      </c>
      <c r="AB51" s="533">
        <v>9.0</v>
      </c>
      <c r="AC51" s="533">
        <v>2.0</v>
      </c>
      <c r="AD51" s="581"/>
      <c r="AE51" s="533">
        <v>6.0</v>
      </c>
      <c r="AF51" s="537"/>
      <c r="AG51" s="538"/>
      <c r="AH51" s="527"/>
    </row>
    <row r="52">
      <c r="A52" s="539" t="s">
        <v>36</v>
      </c>
      <c r="B52" s="540"/>
      <c r="C52" s="560"/>
      <c r="D52" s="542">
        <v>120.0</v>
      </c>
      <c r="E52" s="542">
        <v>1.0</v>
      </c>
      <c r="F52" s="542">
        <v>85.0</v>
      </c>
      <c r="G52" s="543">
        <v>0.017094907407407406</v>
      </c>
      <c r="H52" s="544">
        <f t="shared" si="25"/>
        <v>35</v>
      </c>
      <c r="I52" s="545">
        <f t="shared" si="26"/>
        <v>1.421800948</v>
      </c>
      <c r="J52" s="542">
        <v>5.0</v>
      </c>
      <c r="K52" s="542">
        <v>7.0</v>
      </c>
      <c r="L52" s="542">
        <v>2.0</v>
      </c>
      <c r="M52" s="542">
        <v>1.0</v>
      </c>
      <c r="N52" s="542">
        <v>2.0</v>
      </c>
      <c r="O52" s="547"/>
      <c r="P52" s="548"/>
      <c r="Q52" s="527"/>
      <c r="R52" s="539" t="s">
        <v>36</v>
      </c>
      <c r="S52" s="540"/>
      <c r="T52" s="560"/>
      <c r="U52" s="542">
        <v>267.0</v>
      </c>
      <c r="V52" s="542">
        <v>1.0</v>
      </c>
      <c r="W52" s="542">
        <v>224.0</v>
      </c>
      <c r="X52" s="543">
        <v>0.043611111111111114</v>
      </c>
      <c r="Y52" s="544">
        <f t="shared" si="27"/>
        <v>43</v>
      </c>
      <c r="Z52" s="545">
        <f t="shared" si="28"/>
        <v>0.6847133758</v>
      </c>
      <c r="AA52" s="542">
        <v>3.0</v>
      </c>
      <c r="AB52" s="542">
        <v>51.0</v>
      </c>
      <c r="AC52" s="542">
        <v>14.0</v>
      </c>
      <c r="AD52" s="542">
        <v>33.0</v>
      </c>
      <c r="AE52" s="542">
        <v>10.0</v>
      </c>
      <c r="AF52" s="547"/>
      <c r="AG52" s="548"/>
      <c r="AH52" s="527"/>
    </row>
    <row r="53">
      <c r="A53" s="550" t="s">
        <v>37</v>
      </c>
      <c r="B53" s="540"/>
      <c r="C53" s="557"/>
      <c r="D53" s="552">
        <v>86.0</v>
      </c>
      <c r="E53" s="558"/>
      <c r="F53" s="552">
        <v>79.0</v>
      </c>
      <c r="G53" s="553">
        <v>0.017094907407407406</v>
      </c>
      <c r="H53" s="535">
        <f t="shared" si="25"/>
        <v>7</v>
      </c>
      <c r="I53" s="554">
        <f t="shared" si="26"/>
        <v>0.2843601896</v>
      </c>
      <c r="J53" s="552">
        <v>3.0</v>
      </c>
      <c r="K53" s="552">
        <v>22.0</v>
      </c>
      <c r="L53" s="552">
        <v>4.0</v>
      </c>
      <c r="M53" s="558"/>
      <c r="N53" s="552">
        <v>5.0</v>
      </c>
      <c r="O53" s="555"/>
      <c r="P53" s="556"/>
      <c r="Q53" s="527"/>
      <c r="R53" s="550" t="s">
        <v>37</v>
      </c>
      <c r="S53" s="540"/>
      <c r="T53" s="596"/>
      <c r="U53" s="552">
        <v>226.0</v>
      </c>
      <c r="V53" s="552">
        <v>3.0</v>
      </c>
      <c r="W53" s="552">
        <v>208.0</v>
      </c>
      <c r="X53" s="553">
        <v>0.043611111111111114</v>
      </c>
      <c r="Y53" s="535">
        <f t="shared" si="27"/>
        <v>18</v>
      </c>
      <c r="Z53" s="554">
        <f t="shared" si="28"/>
        <v>0.2866242038</v>
      </c>
      <c r="AA53" s="552">
        <v>6.0</v>
      </c>
      <c r="AB53" s="552">
        <v>28.0</v>
      </c>
      <c r="AC53" s="552">
        <v>3.0</v>
      </c>
      <c r="AD53" s="558"/>
      <c r="AE53" s="552">
        <v>8.0</v>
      </c>
      <c r="AF53" s="555"/>
      <c r="AG53" s="556"/>
      <c r="AH53" s="527"/>
    </row>
    <row r="54">
      <c r="A54" s="559" t="s">
        <v>38</v>
      </c>
      <c r="B54" s="518"/>
      <c r="C54" s="560">
        <v>2.0</v>
      </c>
      <c r="D54" s="542">
        <v>72.0</v>
      </c>
      <c r="E54" s="542">
        <v>1.0</v>
      </c>
      <c r="F54" s="542">
        <v>96.0</v>
      </c>
      <c r="G54" s="543">
        <v>0.017094907407407406</v>
      </c>
      <c r="H54" s="544">
        <f t="shared" si="25"/>
        <v>-24</v>
      </c>
      <c r="I54" s="545">
        <f t="shared" si="26"/>
        <v>-0.9749492214</v>
      </c>
      <c r="J54" s="542">
        <v>3.0</v>
      </c>
      <c r="K54" s="542">
        <v>9.0</v>
      </c>
      <c r="L54" s="542">
        <v>3.0</v>
      </c>
      <c r="M54" s="542"/>
      <c r="N54" s="542"/>
      <c r="O54" s="547"/>
      <c r="P54" s="548"/>
      <c r="Q54" s="527"/>
      <c r="R54" s="559" t="s">
        <v>38</v>
      </c>
      <c r="S54" s="518"/>
      <c r="T54" s="549"/>
      <c r="U54" s="542">
        <v>171.0</v>
      </c>
      <c r="V54" s="546"/>
      <c r="W54" s="542">
        <v>228.0</v>
      </c>
      <c r="X54" s="543">
        <v>0.043611111111111114</v>
      </c>
      <c r="Y54" s="544">
        <f t="shared" si="27"/>
        <v>-57</v>
      </c>
      <c r="Z54" s="545">
        <f t="shared" si="28"/>
        <v>-0.9076433121</v>
      </c>
      <c r="AA54" s="542">
        <v>3.0</v>
      </c>
      <c r="AB54" s="542">
        <v>22.0</v>
      </c>
      <c r="AC54" s="542">
        <v>2.0</v>
      </c>
      <c r="AD54" s="546"/>
      <c r="AE54" s="542">
        <v>2.0</v>
      </c>
      <c r="AF54" s="547"/>
      <c r="AG54" s="548"/>
      <c r="AH54" s="527"/>
    </row>
    <row r="55">
      <c r="A55" s="561" t="s">
        <v>39</v>
      </c>
      <c r="B55" s="461"/>
      <c r="C55" s="562"/>
      <c r="D55" s="566"/>
      <c r="E55" s="566"/>
      <c r="F55" s="566"/>
      <c r="G55" s="564"/>
      <c r="H55" s="562">
        <f t="shared" si="25"/>
        <v>0</v>
      </c>
      <c r="I55" s="565" t="str">
        <f t="shared" si="26"/>
        <v>#DIV/0!</v>
      </c>
      <c r="J55" s="566"/>
      <c r="K55" s="566"/>
      <c r="L55" s="566"/>
      <c r="M55" s="566"/>
      <c r="N55" s="566"/>
      <c r="O55" s="567"/>
      <c r="P55" s="568"/>
      <c r="Q55" s="527"/>
      <c r="R55" s="561" t="s">
        <v>39</v>
      </c>
      <c r="S55" s="461"/>
      <c r="T55" s="562"/>
      <c r="U55" s="566"/>
      <c r="V55" s="566"/>
      <c r="W55" s="566"/>
      <c r="X55" s="564"/>
      <c r="Y55" s="562"/>
      <c r="Z55" s="565"/>
      <c r="AA55" s="566"/>
      <c r="AB55" s="566"/>
      <c r="AC55" s="566"/>
      <c r="AD55" s="566"/>
      <c r="AE55" s="566"/>
      <c r="AF55" s="567"/>
      <c r="AG55" s="568"/>
      <c r="AH55" s="527"/>
    </row>
    <row r="56">
      <c r="A56" s="585" t="s">
        <v>195</v>
      </c>
      <c r="B56" s="586"/>
      <c r="C56" s="587"/>
      <c r="D56" s="586"/>
      <c r="E56" s="586"/>
      <c r="F56" s="586"/>
      <c r="G56" s="588"/>
      <c r="H56" s="589"/>
      <c r="I56" s="572"/>
      <c r="J56" s="586"/>
      <c r="K56" s="586"/>
      <c r="L56" s="586"/>
      <c r="M56" s="586"/>
      <c r="N56" s="586"/>
      <c r="O56" s="590"/>
      <c r="P56" s="576"/>
      <c r="Q56" s="591"/>
      <c r="R56" s="585" t="s">
        <v>196</v>
      </c>
      <c r="S56" s="586"/>
      <c r="T56" s="587"/>
      <c r="U56" s="586"/>
      <c r="V56" s="586"/>
      <c r="W56" s="586"/>
      <c r="X56" s="588"/>
      <c r="Y56" s="589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70" t="s">
        <v>474</v>
      </c>
      <c r="B57" s="518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79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70" t="s">
        <v>475</v>
      </c>
      <c r="S57" s="518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79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 ht="28.5" customHeight="1">
      <c r="A58" s="528"/>
      <c r="B58" s="518"/>
      <c r="C58" s="529"/>
      <c r="D58" s="461"/>
      <c r="E58" s="461"/>
      <c r="F58" s="461"/>
      <c r="G58" s="461"/>
      <c r="H58" s="529"/>
      <c r="I58" s="461"/>
      <c r="J58" s="461"/>
      <c r="K58" s="461"/>
      <c r="L58" s="461"/>
      <c r="M58" s="461"/>
      <c r="N58" s="461"/>
      <c r="O58" s="461"/>
      <c r="P58" s="461"/>
      <c r="Q58" s="526"/>
      <c r="R58" s="528"/>
      <c r="S58" s="518"/>
      <c r="T58" s="529"/>
      <c r="U58" s="461"/>
      <c r="V58" s="461"/>
      <c r="W58" s="461"/>
      <c r="X58" s="461"/>
      <c r="Y58" s="529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35</v>
      </c>
      <c r="B59" s="531"/>
      <c r="C59" s="532">
        <v>3.0</v>
      </c>
      <c r="D59" s="533">
        <v>60.0</v>
      </c>
      <c r="E59" s="533">
        <v>2.0</v>
      </c>
      <c r="F59" s="533">
        <v>57.0</v>
      </c>
      <c r="G59" s="534">
        <v>0.019421296296296298</v>
      </c>
      <c r="H59" s="535">
        <f t="shared" ref="H59:H62" si="29">D59-F59</f>
        <v>3</v>
      </c>
      <c r="I59" s="536">
        <f t="shared" ref="I59:I62" si="30">H59/(HOUR(G59)*60+(MINUTE(G59)+((SECOND(G59)/60))))</f>
        <v>0.1072705602</v>
      </c>
      <c r="J59" s="533">
        <v>4.0</v>
      </c>
      <c r="K59" s="533">
        <v>3.0</v>
      </c>
      <c r="L59" s="581"/>
      <c r="M59" s="581"/>
      <c r="N59" s="533">
        <v>2.0</v>
      </c>
      <c r="O59" s="537"/>
      <c r="P59" s="538"/>
      <c r="Q59" s="527"/>
      <c r="R59" s="530" t="s">
        <v>35</v>
      </c>
      <c r="S59" s="531"/>
      <c r="T59" s="532">
        <v>5.0</v>
      </c>
      <c r="U59" s="533">
        <v>50.0</v>
      </c>
      <c r="V59" s="533">
        <v>1.0</v>
      </c>
      <c r="W59" s="533">
        <v>56.0</v>
      </c>
      <c r="X59" s="534">
        <v>0.015868055555555555</v>
      </c>
      <c r="Y59" s="535">
        <f t="shared" ref="Y59:Y62" si="31">U59-W59</f>
        <v>-6</v>
      </c>
      <c r="Z59" s="536">
        <f t="shared" ref="Z59:Z62" si="32">Y59/(HOUR(X59)*60+(MINUTE(X59)+((SECOND(X59)/60))))</f>
        <v>-0.2625820569</v>
      </c>
      <c r="AA59" s="533">
        <v>2.0</v>
      </c>
      <c r="AB59" s="533">
        <v>5.0</v>
      </c>
      <c r="AC59" s="533"/>
      <c r="AD59" s="581"/>
      <c r="AE59" s="533">
        <v>1.0</v>
      </c>
      <c r="AF59" s="537"/>
      <c r="AG59" s="538"/>
      <c r="AH59" s="527"/>
    </row>
    <row r="60">
      <c r="A60" s="539" t="s">
        <v>36</v>
      </c>
      <c r="B60" s="540"/>
      <c r="C60" s="560"/>
      <c r="D60" s="542">
        <v>115.0</v>
      </c>
      <c r="E60" s="542"/>
      <c r="F60" s="542">
        <v>118.0</v>
      </c>
      <c r="G60" s="543">
        <v>0.019421296296296298</v>
      </c>
      <c r="H60" s="544">
        <f t="shared" si="29"/>
        <v>-3</v>
      </c>
      <c r="I60" s="545">
        <f t="shared" si="30"/>
        <v>-0.1072705602</v>
      </c>
      <c r="J60" s="542">
        <v>2.0</v>
      </c>
      <c r="K60" s="542">
        <v>19.0</v>
      </c>
      <c r="L60" s="542">
        <v>4.0</v>
      </c>
      <c r="M60" s="542">
        <v>1.0</v>
      </c>
      <c r="N60" s="542">
        <v>2.0</v>
      </c>
      <c r="O60" s="600"/>
      <c r="P60" s="548"/>
      <c r="Q60" s="527"/>
      <c r="R60" s="539" t="s">
        <v>36</v>
      </c>
      <c r="S60" s="540"/>
      <c r="T60" s="560"/>
      <c r="U60" s="542">
        <v>95.0</v>
      </c>
      <c r="V60" s="542"/>
      <c r="W60" s="542">
        <v>87.0</v>
      </c>
      <c r="X60" s="543">
        <v>0.015868055555555555</v>
      </c>
      <c r="Y60" s="544">
        <f t="shared" si="31"/>
        <v>8</v>
      </c>
      <c r="Z60" s="545">
        <f t="shared" si="32"/>
        <v>0.3501094092</v>
      </c>
      <c r="AA60" s="542">
        <v>4.0</v>
      </c>
      <c r="AB60" s="542">
        <v>13.0</v>
      </c>
      <c r="AC60" s="542">
        <v>2.0</v>
      </c>
      <c r="AD60" s="542">
        <v>3.0</v>
      </c>
      <c r="AE60" s="542">
        <v>1.0</v>
      </c>
      <c r="AF60" s="547"/>
      <c r="AG60" s="548"/>
      <c r="AH60" s="527"/>
    </row>
    <row r="61">
      <c r="A61" s="550" t="s">
        <v>37</v>
      </c>
      <c r="B61" s="540"/>
      <c r="C61" s="557">
        <v>1.0</v>
      </c>
      <c r="D61" s="552">
        <v>102.0</v>
      </c>
      <c r="E61" s="552">
        <v>1.0</v>
      </c>
      <c r="F61" s="552">
        <v>109.0</v>
      </c>
      <c r="G61" s="553">
        <v>0.019421296296296298</v>
      </c>
      <c r="H61" s="535">
        <f t="shared" si="29"/>
        <v>-7</v>
      </c>
      <c r="I61" s="554">
        <f t="shared" si="30"/>
        <v>-0.2502979738</v>
      </c>
      <c r="J61" s="552">
        <v>5.0</v>
      </c>
      <c r="K61" s="552">
        <v>17.0</v>
      </c>
      <c r="L61" s="552">
        <v>1.0</v>
      </c>
      <c r="M61" s="558"/>
      <c r="N61" s="552">
        <v>3.0</v>
      </c>
      <c r="O61" s="555"/>
      <c r="P61" s="556"/>
      <c r="Q61" s="527"/>
      <c r="R61" s="550" t="s">
        <v>37</v>
      </c>
      <c r="S61" s="540"/>
      <c r="T61" s="596"/>
      <c r="U61" s="552">
        <v>89.0</v>
      </c>
      <c r="V61" s="558"/>
      <c r="W61" s="552">
        <v>84.0</v>
      </c>
      <c r="X61" s="553">
        <v>0.015868055555555555</v>
      </c>
      <c r="Y61" s="535">
        <f t="shared" si="31"/>
        <v>5</v>
      </c>
      <c r="Z61" s="554">
        <f t="shared" si="32"/>
        <v>0.2188183807</v>
      </c>
      <c r="AA61" s="552">
        <v>2.0</v>
      </c>
      <c r="AB61" s="552">
        <v>21.0</v>
      </c>
      <c r="AC61" s="552">
        <v>4.0</v>
      </c>
      <c r="AD61" s="552"/>
      <c r="AE61" s="552">
        <v>2.0</v>
      </c>
      <c r="AF61" s="555"/>
      <c r="AG61" s="556"/>
      <c r="AH61" s="527"/>
    </row>
    <row r="62">
      <c r="A62" s="559" t="s">
        <v>38</v>
      </c>
      <c r="B62" s="518"/>
      <c r="C62" s="549"/>
      <c r="D62" s="542">
        <v>93.0</v>
      </c>
      <c r="E62" s="542"/>
      <c r="F62" s="542">
        <v>119.0</v>
      </c>
      <c r="G62" s="543">
        <v>0.019421296296296298</v>
      </c>
      <c r="H62" s="544">
        <f t="shared" si="29"/>
        <v>-26</v>
      </c>
      <c r="I62" s="545">
        <f t="shared" si="30"/>
        <v>-0.9296781883</v>
      </c>
      <c r="J62" s="542">
        <v>3.0</v>
      </c>
      <c r="K62" s="542">
        <v>16.0</v>
      </c>
      <c r="L62" s="542">
        <v>4.0</v>
      </c>
      <c r="M62" s="542"/>
      <c r="N62" s="542">
        <v>3.0</v>
      </c>
      <c r="O62" s="600"/>
      <c r="P62" s="601">
        <v>1.0</v>
      </c>
      <c r="Q62" s="527"/>
      <c r="R62" s="559" t="s">
        <v>38</v>
      </c>
      <c r="S62" s="518"/>
      <c r="T62" s="560"/>
      <c r="U62" s="542">
        <v>82.0</v>
      </c>
      <c r="V62" s="546"/>
      <c r="W62" s="542">
        <v>91.0</v>
      </c>
      <c r="X62" s="543">
        <v>0.015868055555555555</v>
      </c>
      <c r="Y62" s="544">
        <f t="shared" si="31"/>
        <v>-9</v>
      </c>
      <c r="Z62" s="545">
        <f t="shared" si="32"/>
        <v>-0.3938730853</v>
      </c>
      <c r="AA62" s="542">
        <v>3.0</v>
      </c>
      <c r="AB62" s="542">
        <v>14.0</v>
      </c>
      <c r="AC62" s="542">
        <v>2.0</v>
      </c>
      <c r="AD62" s="546"/>
      <c r="AE62" s="546"/>
      <c r="AF62" s="547"/>
      <c r="AG62" s="548"/>
      <c r="AH62" s="527"/>
    </row>
    <row r="63">
      <c r="A63" s="561" t="s">
        <v>39</v>
      </c>
      <c r="B63" s="461"/>
      <c r="C63" s="562"/>
      <c r="D63" s="566"/>
      <c r="E63" s="566"/>
      <c r="F63" s="566"/>
      <c r="G63" s="564"/>
      <c r="H63" s="562"/>
      <c r="I63" s="565"/>
      <c r="J63" s="566"/>
      <c r="K63" s="566"/>
      <c r="L63" s="566"/>
      <c r="M63" s="566"/>
      <c r="N63" s="566"/>
      <c r="O63" s="567"/>
      <c r="P63" s="568"/>
      <c r="Q63" s="527"/>
      <c r="R63" s="561" t="s">
        <v>39</v>
      </c>
      <c r="S63" s="461"/>
      <c r="T63" s="562"/>
      <c r="U63" s="566"/>
      <c r="V63" s="566"/>
      <c r="W63" s="566"/>
      <c r="X63" s="564"/>
      <c r="Y63" s="562"/>
      <c r="Z63" s="565"/>
      <c r="AA63" s="566"/>
      <c r="AB63" s="566"/>
      <c r="AC63" s="566"/>
      <c r="AD63" s="566"/>
      <c r="AE63" s="566"/>
      <c r="AF63" s="567"/>
      <c r="AG63" s="568"/>
      <c r="AH63" s="527"/>
    </row>
    <row r="64">
      <c r="A64" s="585" t="s">
        <v>316</v>
      </c>
      <c r="B64" s="586"/>
      <c r="C64" s="587"/>
      <c r="D64" s="586"/>
      <c r="E64" s="586"/>
      <c r="F64" s="586"/>
      <c r="G64" s="588"/>
      <c r="H64" s="589"/>
      <c r="I64" s="572"/>
      <c r="J64" s="586"/>
      <c r="K64" s="586"/>
      <c r="L64" s="586"/>
      <c r="M64" s="586"/>
      <c r="N64" s="586"/>
      <c r="O64" s="590"/>
      <c r="P64" s="576"/>
      <c r="Q64" s="591"/>
      <c r="R64" s="585" t="s">
        <v>199</v>
      </c>
      <c r="S64" s="586"/>
      <c r="T64" s="587"/>
      <c r="U64" s="586"/>
      <c r="V64" s="586"/>
      <c r="W64" s="586"/>
      <c r="X64" s="588"/>
      <c r="Y64" s="589"/>
      <c r="Z64" s="572"/>
      <c r="AA64" s="586"/>
      <c r="AB64" s="586"/>
      <c r="AC64" s="586"/>
      <c r="AD64" s="586"/>
      <c r="AE64" s="586"/>
      <c r="AF64" s="590"/>
      <c r="AG64" s="576"/>
      <c r="AH64" s="591"/>
    </row>
    <row r="65">
      <c r="A65" s="12" t="s">
        <v>476</v>
      </c>
      <c r="B65" s="518"/>
      <c r="C65" s="519" t="s">
        <v>5</v>
      </c>
      <c r="D65" s="520" t="s">
        <v>6</v>
      </c>
      <c r="E65" s="520" t="s">
        <v>296</v>
      </c>
      <c r="F65" s="520" t="s">
        <v>8</v>
      </c>
      <c r="G65" s="521" t="s">
        <v>9</v>
      </c>
      <c r="H65" s="579" t="s">
        <v>10</v>
      </c>
      <c r="I65" s="523" t="s">
        <v>297</v>
      </c>
      <c r="J65" s="524" t="s">
        <v>12</v>
      </c>
      <c r="K65" s="520" t="s">
        <v>13</v>
      </c>
      <c r="L65" s="520" t="s">
        <v>14</v>
      </c>
      <c r="M65" s="520" t="s">
        <v>15</v>
      </c>
      <c r="N65" s="520" t="s">
        <v>16</v>
      </c>
      <c r="O65" s="525" t="s">
        <v>17</v>
      </c>
      <c r="P65" s="520" t="s">
        <v>18</v>
      </c>
      <c r="Q65" s="526"/>
      <c r="R65" s="12" t="s">
        <v>476</v>
      </c>
      <c r="S65" s="518"/>
      <c r="T65" s="519" t="s">
        <v>5</v>
      </c>
      <c r="U65" s="520" t="s">
        <v>6</v>
      </c>
      <c r="V65" s="520" t="s">
        <v>296</v>
      </c>
      <c r="W65" s="520" t="s">
        <v>8</v>
      </c>
      <c r="X65" s="521" t="s">
        <v>9</v>
      </c>
      <c r="Y65" s="579" t="s">
        <v>10</v>
      </c>
      <c r="Z65" s="523" t="s">
        <v>297</v>
      </c>
      <c r="AA65" s="524" t="s">
        <v>12</v>
      </c>
      <c r="AB65" s="520" t="s">
        <v>13</v>
      </c>
      <c r="AC65" s="520" t="s">
        <v>14</v>
      </c>
      <c r="AD65" s="520" t="s">
        <v>15</v>
      </c>
      <c r="AE65" s="520" t="s">
        <v>16</v>
      </c>
      <c r="AF65" s="525" t="s">
        <v>17</v>
      </c>
      <c r="AG65" s="520" t="s">
        <v>18</v>
      </c>
      <c r="AH65" s="527"/>
    </row>
    <row r="66">
      <c r="A66" s="528"/>
      <c r="B66" s="518"/>
      <c r="C66" s="529"/>
      <c r="D66" s="461"/>
      <c r="E66" s="461"/>
      <c r="F66" s="461"/>
      <c r="G66" s="461"/>
      <c r="H66" s="529"/>
      <c r="I66" s="461"/>
      <c r="J66" s="461"/>
      <c r="K66" s="461"/>
      <c r="L66" s="461"/>
      <c r="M66" s="461"/>
      <c r="N66" s="461"/>
      <c r="O66" s="461"/>
      <c r="P66" s="461"/>
      <c r="Q66" s="526"/>
      <c r="R66" s="528"/>
      <c r="S66" s="518"/>
      <c r="T66" s="529"/>
      <c r="U66" s="461"/>
      <c r="V66" s="461"/>
      <c r="W66" s="461"/>
      <c r="X66" s="461"/>
      <c r="Y66" s="529"/>
      <c r="Z66" s="461"/>
      <c r="AA66" s="461"/>
      <c r="AB66" s="461"/>
      <c r="AC66" s="461"/>
      <c r="AD66" s="461"/>
      <c r="AE66" s="461"/>
      <c r="AF66" s="461"/>
      <c r="AG66" s="461"/>
      <c r="AH66" s="527"/>
    </row>
    <row r="67">
      <c r="A67" s="530" t="s">
        <v>35</v>
      </c>
      <c r="B67" s="531"/>
      <c r="C67" s="532">
        <v>2.0</v>
      </c>
      <c r="D67" s="533">
        <v>51.0</v>
      </c>
      <c r="E67" s="533">
        <v>1.0</v>
      </c>
      <c r="F67" s="533">
        <v>45.0</v>
      </c>
      <c r="G67" s="534">
        <v>0.012847222222222222</v>
      </c>
      <c r="H67" s="535">
        <f t="shared" ref="H67:H70" si="33">D67-F67</f>
        <v>6</v>
      </c>
      <c r="I67" s="536">
        <f t="shared" ref="I67:I70" si="34">H67/(HOUR(G67)*60+(MINUTE(G67)+((SECOND(G67)/60))))</f>
        <v>0.3243243243</v>
      </c>
      <c r="J67" s="533">
        <v>2.0</v>
      </c>
      <c r="K67" s="533">
        <v>7.0</v>
      </c>
      <c r="L67" s="533"/>
      <c r="M67" s="533"/>
      <c r="N67" s="533">
        <v>1.0</v>
      </c>
      <c r="O67" s="537"/>
      <c r="P67" s="538"/>
      <c r="Q67" s="527"/>
      <c r="R67" s="530" t="s">
        <v>35</v>
      </c>
      <c r="S67" s="531"/>
      <c r="T67" s="532">
        <v>4.0</v>
      </c>
      <c r="U67" s="533">
        <v>67.0</v>
      </c>
      <c r="V67" s="533"/>
      <c r="W67" s="533">
        <v>72.0</v>
      </c>
      <c r="X67" s="534">
        <v>0.020856481481481483</v>
      </c>
      <c r="Y67" s="535">
        <f t="shared" ref="Y67:Y70" si="35">U67-W67</f>
        <v>-5</v>
      </c>
      <c r="Z67" s="536">
        <f t="shared" ref="Z67:Z70" si="36">Y67/(HOUR(X67)*60+(MINUTE(X67)+((SECOND(X67)/60))))</f>
        <v>-0.166481687</v>
      </c>
      <c r="AA67" s="533">
        <v>2.0</v>
      </c>
      <c r="AB67" s="533">
        <v>5.0</v>
      </c>
      <c r="AC67" s="533">
        <v>2.0</v>
      </c>
      <c r="AD67" s="533"/>
      <c r="AE67" s="533">
        <v>1.0</v>
      </c>
      <c r="AF67" s="607"/>
      <c r="AG67" s="538"/>
      <c r="AH67" s="527"/>
    </row>
    <row r="68">
      <c r="A68" s="539" t="s">
        <v>36</v>
      </c>
      <c r="B68" s="540"/>
      <c r="C68" s="560">
        <v>1.0</v>
      </c>
      <c r="D68" s="542">
        <v>62.0</v>
      </c>
      <c r="E68" s="542">
        <v>1.0</v>
      </c>
      <c r="F68" s="542">
        <v>68.0</v>
      </c>
      <c r="G68" s="543">
        <v>0.012847222222222222</v>
      </c>
      <c r="H68" s="544">
        <f t="shared" si="33"/>
        <v>-6</v>
      </c>
      <c r="I68" s="545">
        <f t="shared" si="34"/>
        <v>-0.3243243243</v>
      </c>
      <c r="J68" s="542">
        <v>2.0</v>
      </c>
      <c r="K68" s="542">
        <v>12.0</v>
      </c>
      <c r="L68" s="542"/>
      <c r="M68" s="542"/>
      <c r="N68" s="542">
        <v>1.0</v>
      </c>
      <c r="O68" s="600"/>
      <c r="P68" s="548"/>
      <c r="Q68" s="527"/>
      <c r="R68" s="539" t="s">
        <v>36</v>
      </c>
      <c r="S68" s="540"/>
      <c r="T68" s="560"/>
      <c r="U68" s="542">
        <v>125.0</v>
      </c>
      <c r="V68" s="542"/>
      <c r="W68" s="542">
        <v>105.0</v>
      </c>
      <c r="X68" s="543">
        <v>0.020856481481481483</v>
      </c>
      <c r="Y68" s="544">
        <f t="shared" si="35"/>
        <v>20</v>
      </c>
      <c r="Z68" s="545">
        <f t="shared" si="36"/>
        <v>0.6659267481</v>
      </c>
      <c r="AA68" s="542">
        <v>3.0</v>
      </c>
      <c r="AB68" s="542">
        <v>26.0</v>
      </c>
      <c r="AC68" s="542">
        <v>3.0</v>
      </c>
      <c r="AD68" s="542">
        <v>3.0</v>
      </c>
      <c r="AE68" s="542">
        <v>4.0</v>
      </c>
      <c r="AF68" s="547"/>
      <c r="AG68" s="548"/>
      <c r="AH68" s="527"/>
    </row>
    <row r="69">
      <c r="A69" s="550" t="s">
        <v>37</v>
      </c>
      <c r="B69" s="540"/>
      <c r="C69" s="557">
        <v>1.0</v>
      </c>
      <c r="D69" s="552">
        <v>64.0</v>
      </c>
      <c r="E69" s="558"/>
      <c r="F69" s="552">
        <v>53.0</v>
      </c>
      <c r="G69" s="553">
        <v>0.012847222222222222</v>
      </c>
      <c r="H69" s="535">
        <f t="shared" si="33"/>
        <v>11</v>
      </c>
      <c r="I69" s="554">
        <f t="shared" si="34"/>
        <v>0.5945945946</v>
      </c>
      <c r="J69" s="552">
        <v>2.0</v>
      </c>
      <c r="K69" s="552">
        <v>10.0</v>
      </c>
      <c r="L69" s="552">
        <v>2.0</v>
      </c>
      <c r="M69" s="552"/>
      <c r="N69" s="552">
        <v>2.0</v>
      </c>
      <c r="O69" s="555"/>
      <c r="P69" s="556"/>
      <c r="Q69" s="527"/>
      <c r="R69" s="550" t="s">
        <v>37</v>
      </c>
      <c r="S69" s="540"/>
      <c r="T69" s="557">
        <v>1.0</v>
      </c>
      <c r="U69" s="552">
        <v>85.0</v>
      </c>
      <c r="V69" s="552"/>
      <c r="W69" s="552">
        <v>115.0</v>
      </c>
      <c r="X69" s="553">
        <v>0.020856481481481483</v>
      </c>
      <c r="Y69" s="535">
        <f t="shared" si="35"/>
        <v>-30</v>
      </c>
      <c r="Z69" s="554">
        <f t="shared" si="36"/>
        <v>-0.9988901221</v>
      </c>
      <c r="AA69" s="552">
        <v>2.0</v>
      </c>
      <c r="AB69" s="552">
        <v>8.0</v>
      </c>
      <c r="AC69" s="552">
        <v>2.0</v>
      </c>
      <c r="AD69" s="552">
        <v>3.0</v>
      </c>
      <c r="AE69" s="552">
        <v>1.0</v>
      </c>
      <c r="AF69" s="555"/>
      <c r="AG69" s="556"/>
      <c r="AH69" s="527"/>
    </row>
    <row r="70">
      <c r="A70" s="559" t="s">
        <v>38</v>
      </c>
      <c r="B70" s="518"/>
      <c r="C70" s="560">
        <v>1.0</v>
      </c>
      <c r="D70" s="542">
        <v>67.0</v>
      </c>
      <c r="E70" s="546"/>
      <c r="F70" s="542">
        <v>65.0</v>
      </c>
      <c r="G70" s="543">
        <v>0.012847222222222222</v>
      </c>
      <c r="H70" s="544">
        <f t="shared" si="33"/>
        <v>2</v>
      </c>
      <c r="I70" s="545">
        <f t="shared" si="34"/>
        <v>0.1081081081</v>
      </c>
      <c r="J70" s="542">
        <v>2.0</v>
      </c>
      <c r="K70" s="542">
        <v>10.0</v>
      </c>
      <c r="L70" s="542">
        <v>4.0</v>
      </c>
      <c r="M70" s="546"/>
      <c r="N70" s="542">
        <v>2.0</v>
      </c>
      <c r="O70" s="547"/>
      <c r="P70" s="548"/>
      <c r="Q70" s="527"/>
      <c r="R70" s="559" t="s">
        <v>38</v>
      </c>
      <c r="S70" s="518"/>
      <c r="T70" s="549"/>
      <c r="U70" s="542">
        <v>124.0</v>
      </c>
      <c r="V70" s="546"/>
      <c r="W70" s="542">
        <v>90.0</v>
      </c>
      <c r="X70" s="543">
        <v>0.020856481481481483</v>
      </c>
      <c r="Y70" s="544">
        <f t="shared" si="35"/>
        <v>34</v>
      </c>
      <c r="Z70" s="545">
        <f t="shared" si="36"/>
        <v>1.132075472</v>
      </c>
      <c r="AA70" s="542">
        <v>1.0</v>
      </c>
      <c r="AB70" s="542">
        <v>9.0</v>
      </c>
      <c r="AC70" s="542">
        <v>1.0</v>
      </c>
      <c r="AD70" s="546"/>
      <c r="AE70" s="542"/>
      <c r="AF70" s="547"/>
      <c r="AG70" s="548"/>
      <c r="AH70" s="527"/>
    </row>
    <row r="71">
      <c r="A71" s="561" t="s">
        <v>39</v>
      </c>
      <c r="B71" s="461"/>
      <c r="C71" s="662"/>
      <c r="D71" s="566"/>
      <c r="E71" s="566"/>
      <c r="F71" s="566"/>
      <c r="G71" s="564"/>
      <c r="H71" s="562"/>
      <c r="I71" s="565"/>
      <c r="J71" s="566"/>
      <c r="K71" s="566"/>
      <c r="L71" s="566"/>
      <c r="M71" s="566"/>
      <c r="N71" s="566"/>
      <c r="O71" s="567"/>
      <c r="P71" s="568"/>
      <c r="Q71" s="527"/>
      <c r="R71" s="561" t="s">
        <v>39</v>
      </c>
      <c r="S71" s="461"/>
      <c r="T71" s="562"/>
      <c r="U71" s="566"/>
      <c r="V71" s="566"/>
      <c r="W71" s="566"/>
      <c r="X71" s="564"/>
      <c r="Y71" s="562"/>
      <c r="Z71" s="565"/>
      <c r="AA71" s="566"/>
      <c r="AB71" s="566"/>
      <c r="AC71" s="566"/>
      <c r="AD71" s="566"/>
      <c r="AE71" s="566"/>
      <c r="AF71" s="567"/>
      <c r="AG71" s="568"/>
      <c r="AH71" s="527"/>
    </row>
    <row r="72">
      <c r="A72" s="585" t="s">
        <v>204</v>
      </c>
      <c r="B72" s="586"/>
      <c r="C72" s="587"/>
      <c r="D72" s="586"/>
      <c r="E72" s="586"/>
      <c r="F72" s="586"/>
      <c r="G72" s="588"/>
      <c r="H72" s="589"/>
      <c r="I72" s="572"/>
      <c r="J72" s="586"/>
      <c r="K72" s="586"/>
      <c r="L72" s="586"/>
      <c r="M72" s="586"/>
      <c r="N72" s="586"/>
      <c r="O72" s="590"/>
      <c r="P72" s="576"/>
      <c r="Q72" s="591"/>
      <c r="R72" s="585" t="s">
        <v>205</v>
      </c>
      <c r="S72" s="586"/>
      <c r="T72" s="587"/>
      <c r="U72" s="586"/>
      <c r="V72" s="586"/>
      <c r="W72" s="586"/>
      <c r="X72" s="588"/>
      <c r="Y72" s="589"/>
      <c r="Z72" s="572"/>
      <c r="AA72" s="586"/>
      <c r="AB72" s="586"/>
      <c r="AC72" s="586"/>
      <c r="AD72" s="586"/>
      <c r="AE72" s="586"/>
      <c r="AF72" s="590"/>
      <c r="AG72" s="576"/>
      <c r="AH72" s="591"/>
    </row>
    <row r="73">
      <c r="A73" s="698"/>
      <c r="B73" s="518"/>
      <c r="C73" s="519" t="s">
        <v>5</v>
      </c>
      <c r="D73" s="520" t="s">
        <v>6</v>
      </c>
      <c r="E73" s="520" t="s">
        <v>296</v>
      </c>
      <c r="F73" s="520" t="s">
        <v>8</v>
      </c>
      <c r="G73" s="521" t="s">
        <v>9</v>
      </c>
      <c r="H73" s="579" t="s">
        <v>10</v>
      </c>
      <c r="I73" s="523" t="s">
        <v>297</v>
      </c>
      <c r="J73" s="524" t="s">
        <v>12</v>
      </c>
      <c r="K73" s="520" t="s">
        <v>13</v>
      </c>
      <c r="L73" s="520" t="s">
        <v>14</v>
      </c>
      <c r="M73" s="520" t="s">
        <v>15</v>
      </c>
      <c r="N73" s="520" t="s">
        <v>16</v>
      </c>
      <c r="O73" s="525" t="s">
        <v>17</v>
      </c>
      <c r="P73" s="520" t="s">
        <v>18</v>
      </c>
      <c r="Q73" s="526"/>
      <c r="R73" s="698"/>
      <c r="S73" s="518"/>
      <c r="T73" s="519" t="s">
        <v>5</v>
      </c>
      <c r="U73" s="520" t="s">
        <v>6</v>
      </c>
      <c r="V73" s="520" t="s">
        <v>296</v>
      </c>
      <c r="W73" s="520" t="s">
        <v>8</v>
      </c>
      <c r="X73" s="521" t="s">
        <v>9</v>
      </c>
      <c r="Y73" s="579" t="s">
        <v>10</v>
      </c>
      <c r="Z73" s="523" t="s">
        <v>297</v>
      </c>
      <c r="AA73" s="524" t="s">
        <v>12</v>
      </c>
      <c r="AB73" s="520" t="s">
        <v>13</v>
      </c>
      <c r="AC73" s="520" t="s">
        <v>14</v>
      </c>
      <c r="AD73" s="520" t="s">
        <v>15</v>
      </c>
      <c r="AE73" s="520" t="s">
        <v>16</v>
      </c>
      <c r="AF73" s="525" t="s">
        <v>17</v>
      </c>
      <c r="AG73" s="520" t="s">
        <v>18</v>
      </c>
      <c r="AH73" s="527"/>
    </row>
    <row r="74">
      <c r="A74" s="593"/>
      <c r="B74" s="461"/>
      <c r="C74" s="529"/>
      <c r="D74" s="461"/>
      <c r="E74" s="461"/>
      <c r="F74" s="461"/>
      <c r="G74" s="461"/>
      <c r="H74" s="529"/>
      <c r="I74" s="461"/>
      <c r="J74" s="461"/>
      <c r="K74" s="461"/>
      <c r="L74" s="461"/>
      <c r="M74" s="461"/>
      <c r="N74" s="461"/>
      <c r="O74" s="461"/>
      <c r="P74" s="461"/>
      <c r="Q74" s="526"/>
      <c r="R74" s="593"/>
      <c r="S74" s="461"/>
      <c r="T74" s="529"/>
      <c r="U74" s="461"/>
      <c r="V74" s="461"/>
      <c r="W74" s="461"/>
      <c r="X74" s="461"/>
      <c r="Y74" s="529"/>
      <c r="Z74" s="461"/>
      <c r="AA74" s="461"/>
      <c r="AB74" s="461"/>
      <c r="AC74" s="461"/>
      <c r="AD74" s="461"/>
      <c r="AE74" s="461"/>
      <c r="AF74" s="461"/>
      <c r="AG74" s="461"/>
      <c r="AH74" s="527"/>
    </row>
    <row r="75">
      <c r="A75" s="530" t="s">
        <v>35</v>
      </c>
      <c r="B75" s="531"/>
      <c r="C75" s="532"/>
      <c r="D75" s="533"/>
      <c r="E75" s="581"/>
      <c r="F75" s="533"/>
      <c r="G75" s="534"/>
      <c r="H75" s="535">
        <f t="shared" ref="H75:H79" si="37">D75-F75</f>
        <v>0</v>
      </c>
      <c r="I75" s="536" t="str">
        <f t="shared" ref="I75:I79" si="38">H75/(HOUR(G75)*60+(MINUTE(G75)+((SECOND(G75)/60))))</f>
        <v>#DIV/0!</v>
      </c>
      <c r="J75" s="533"/>
      <c r="K75" s="533"/>
      <c r="L75" s="533"/>
      <c r="M75" s="533"/>
      <c r="N75" s="533"/>
      <c r="O75" s="537"/>
      <c r="P75" s="538"/>
      <c r="Q75" s="527"/>
      <c r="R75" s="530" t="s">
        <v>35</v>
      </c>
      <c r="S75" s="531"/>
      <c r="T75" s="532"/>
      <c r="U75" s="533"/>
      <c r="V75" s="581"/>
      <c r="W75" s="533"/>
      <c r="X75" s="534"/>
      <c r="Y75" s="535">
        <f t="shared" ref="Y75:Y79" si="39">U75-W75</f>
        <v>0</v>
      </c>
      <c r="Z75" s="536" t="str">
        <f t="shared" ref="Z75:Z79" si="40">Y75/(HOUR(X75)*60+(MINUTE(X75)+((SECOND(X75)/60))))</f>
        <v>#DIV/0!</v>
      </c>
      <c r="AA75" s="533"/>
      <c r="AB75" s="533"/>
      <c r="AC75" s="533"/>
      <c r="AD75" s="533"/>
      <c r="AE75" s="533"/>
      <c r="AF75" s="537"/>
      <c r="AG75" s="538"/>
      <c r="AH75" s="527"/>
    </row>
    <row r="76">
      <c r="A76" s="539" t="s">
        <v>36</v>
      </c>
      <c r="B76" s="540"/>
      <c r="C76" s="560"/>
      <c r="D76" s="542"/>
      <c r="E76" s="542"/>
      <c r="F76" s="542"/>
      <c r="G76" s="543"/>
      <c r="H76" s="544">
        <f t="shared" si="37"/>
        <v>0</v>
      </c>
      <c r="I76" s="545" t="str">
        <f t="shared" si="38"/>
        <v>#DIV/0!</v>
      </c>
      <c r="J76" s="542"/>
      <c r="K76" s="542"/>
      <c r="L76" s="542"/>
      <c r="M76" s="542"/>
      <c r="N76" s="542"/>
      <c r="O76" s="547"/>
      <c r="P76" s="548"/>
      <c r="Q76" s="527"/>
      <c r="R76" s="539" t="s">
        <v>36</v>
      </c>
      <c r="S76" s="540"/>
      <c r="T76" s="560"/>
      <c r="U76" s="542"/>
      <c r="V76" s="546"/>
      <c r="W76" s="542"/>
      <c r="X76" s="543"/>
      <c r="Y76" s="544">
        <f t="shared" si="39"/>
        <v>0</v>
      </c>
      <c r="Z76" s="545" t="str">
        <f t="shared" si="40"/>
        <v>#DIV/0!</v>
      </c>
      <c r="AA76" s="546"/>
      <c r="AB76" s="542"/>
      <c r="AC76" s="542"/>
      <c r="AD76" s="542"/>
      <c r="AE76" s="542"/>
      <c r="AF76" s="547"/>
      <c r="AG76" s="548"/>
      <c r="AH76" s="527"/>
    </row>
    <row r="77">
      <c r="A77" s="550" t="s">
        <v>37</v>
      </c>
      <c r="B77" s="540"/>
      <c r="C77" s="557"/>
      <c r="D77" s="552"/>
      <c r="E77" s="558"/>
      <c r="F77" s="552"/>
      <c r="G77" s="553"/>
      <c r="H77" s="535">
        <f t="shared" si="37"/>
        <v>0</v>
      </c>
      <c r="I77" s="554" t="str">
        <f t="shared" si="38"/>
        <v>#DIV/0!</v>
      </c>
      <c r="J77" s="552"/>
      <c r="K77" s="552"/>
      <c r="L77" s="552"/>
      <c r="M77" s="552"/>
      <c r="N77" s="552"/>
      <c r="O77" s="555"/>
      <c r="P77" s="556"/>
      <c r="Q77" s="527"/>
      <c r="R77" s="550" t="s">
        <v>37</v>
      </c>
      <c r="S77" s="540"/>
      <c r="T77" s="596"/>
      <c r="U77" s="552"/>
      <c r="V77" s="552"/>
      <c r="W77" s="552"/>
      <c r="X77" s="553"/>
      <c r="Y77" s="535">
        <f t="shared" si="39"/>
        <v>0</v>
      </c>
      <c r="Z77" s="554" t="str">
        <f t="shared" si="40"/>
        <v>#DIV/0!</v>
      </c>
      <c r="AA77" s="552"/>
      <c r="AB77" s="552"/>
      <c r="AC77" s="552"/>
      <c r="AD77" s="558"/>
      <c r="AE77" s="552"/>
      <c r="AF77" s="555"/>
      <c r="AG77" s="556"/>
      <c r="AH77" s="527"/>
    </row>
    <row r="78">
      <c r="A78" s="559" t="s">
        <v>38</v>
      </c>
      <c r="B78" s="518"/>
      <c r="C78" s="549"/>
      <c r="D78" s="542"/>
      <c r="E78" s="542"/>
      <c r="F78" s="542"/>
      <c r="G78" s="543"/>
      <c r="H78" s="544">
        <f t="shared" si="37"/>
        <v>0</v>
      </c>
      <c r="I78" s="545" t="str">
        <f t="shared" si="38"/>
        <v>#DIV/0!</v>
      </c>
      <c r="J78" s="542"/>
      <c r="K78" s="542"/>
      <c r="L78" s="542"/>
      <c r="M78" s="546"/>
      <c r="N78" s="542"/>
      <c r="O78" s="547"/>
      <c r="P78" s="548"/>
      <c r="Q78" s="527"/>
      <c r="R78" s="559" t="s">
        <v>38</v>
      </c>
      <c r="S78" s="518"/>
      <c r="T78" s="560"/>
      <c r="U78" s="542"/>
      <c r="V78" s="546"/>
      <c r="W78" s="542"/>
      <c r="X78" s="543"/>
      <c r="Y78" s="544">
        <f t="shared" si="39"/>
        <v>0</v>
      </c>
      <c r="Z78" s="545" t="str">
        <f t="shared" si="40"/>
        <v>#DIV/0!</v>
      </c>
      <c r="AA78" s="542"/>
      <c r="AB78" s="542"/>
      <c r="AC78" s="542"/>
      <c r="AD78" s="546"/>
      <c r="AE78" s="546"/>
      <c r="AF78" s="547"/>
      <c r="AG78" s="548"/>
      <c r="AH78" s="527"/>
    </row>
    <row r="79">
      <c r="A79" s="561" t="s">
        <v>39</v>
      </c>
      <c r="B79" s="461"/>
      <c r="C79" s="562"/>
      <c r="D79" s="566"/>
      <c r="E79" s="566"/>
      <c r="F79" s="566"/>
      <c r="G79" s="564"/>
      <c r="H79" s="562">
        <f t="shared" si="37"/>
        <v>0</v>
      </c>
      <c r="I79" s="565" t="str">
        <f t="shared" si="38"/>
        <v>#DIV/0!</v>
      </c>
      <c r="J79" s="566"/>
      <c r="K79" s="566"/>
      <c r="L79" s="566"/>
      <c r="M79" s="566"/>
      <c r="N79" s="566"/>
      <c r="O79" s="567"/>
      <c r="P79" s="568"/>
      <c r="Q79" s="527"/>
      <c r="R79" s="561" t="s">
        <v>39</v>
      </c>
      <c r="S79" s="461"/>
      <c r="T79" s="562"/>
      <c r="U79" s="566"/>
      <c r="V79" s="566"/>
      <c r="W79" s="566"/>
      <c r="X79" s="564"/>
      <c r="Y79" s="562">
        <f t="shared" si="39"/>
        <v>0</v>
      </c>
      <c r="Z79" s="565" t="str">
        <f t="shared" si="40"/>
        <v>#DIV/0!</v>
      </c>
      <c r="AA79" s="566"/>
      <c r="AB79" s="566"/>
      <c r="AC79" s="566"/>
      <c r="AD79" s="566"/>
      <c r="AE79" s="566"/>
      <c r="AF79" s="567"/>
      <c r="AG79" s="568"/>
      <c r="AH79" s="527"/>
    </row>
    <row r="80">
      <c r="A80" s="718"/>
      <c r="B80" s="591"/>
      <c r="C80" s="611"/>
      <c r="D80" s="591"/>
      <c r="E80" s="591"/>
      <c r="F80" s="591"/>
      <c r="G80" s="612"/>
      <c r="H80" s="591"/>
      <c r="I80" s="572"/>
      <c r="J80" s="591"/>
      <c r="K80" s="591"/>
      <c r="L80" s="591"/>
      <c r="M80" s="591"/>
      <c r="N80" s="591"/>
      <c r="O80" s="613"/>
      <c r="P80" s="614"/>
      <c r="Q80" s="591"/>
      <c r="R80" s="718"/>
      <c r="S80" s="591"/>
      <c r="T80" s="611"/>
      <c r="U80" s="591"/>
      <c r="V80" s="591"/>
      <c r="W80" s="591"/>
      <c r="X80" s="612"/>
      <c r="Y80" s="591"/>
      <c r="Z80" s="572"/>
      <c r="AA80" s="591"/>
      <c r="AB80" s="591"/>
      <c r="AC80" s="591"/>
      <c r="AD80" s="591"/>
      <c r="AE80" s="591"/>
      <c r="AF80" s="613"/>
      <c r="AG80" s="614"/>
      <c r="AH80" s="591"/>
    </row>
    <row r="81">
      <c r="A81" s="623"/>
      <c r="B81" s="623"/>
      <c r="C81" s="623"/>
      <c r="D81" s="623"/>
      <c r="E81" s="623"/>
      <c r="F81" s="623"/>
      <c r="G81" s="624"/>
      <c r="H81" s="623"/>
      <c r="I81" s="625"/>
      <c r="J81" s="623"/>
      <c r="K81" s="623"/>
      <c r="L81" s="623"/>
      <c r="M81" s="623"/>
      <c r="N81" s="623"/>
      <c r="O81" s="626"/>
      <c r="P81" s="627"/>
      <c r="Q81" s="623"/>
      <c r="R81" s="623"/>
      <c r="S81" s="623"/>
      <c r="T81" s="623"/>
      <c r="U81" s="623"/>
      <c r="V81" s="623"/>
      <c r="W81" s="623"/>
      <c r="X81" s="624"/>
      <c r="Y81" s="623"/>
      <c r="Z81" s="625"/>
      <c r="AA81" s="623"/>
      <c r="AB81" s="623"/>
      <c r="AC81" s="623"/>
      <c r="AD81" s="623"/>
      <c r="AE81" s="623"/>
      <c r="AF81" s="626"/>
      <c r="AG81" s="627"/>
      <c r="AH81" s="623"/>
    </row>
    <row r="82">
      <c r="A82" s="623"/>
      <c r="B82" s="623"/>
      <c r="C82" s="623"/>
      <c r="D82" s="623"/>
      <c r="E82" s="623"/>
      <c r="F82" s="623"/>
      <c r="G82" s="624"/>
      <c r="H82" s="623"/>
      <c r="I82" s="625"/>
      <c r="J82" s="623"/>
      <c r="K82" s="623"/>
      <c r="L82" s="623"/>
      <c r="M82" s="623"/>
      <c r="N82" s="623"/>
      <c r="O82" s="626"/>
      <c r="P82" s="627"/>
      <c r="Q82" s="623"/>
      <c r="R82" s="623"/>
      <c r="S82" s="623"/>
      <c r="T82" s="623"/>
      <c r="U82" s="623"/>
      <c r="V82" s="623"/>
      <c r="W82" s="623"/>
      <c r="X82" s="624"/>
      <c r="Y82" s="623"/>
      <c r="Z82" s="625"/>
      <c r="AA82" s="623"/>
      <c r="AB82" s="623"/>
      <c r="AC82" s="623"/>
      <c r="AD82" s="623"/>
      <c r="AE82" s="623"/>
      <c r="AF82" s="626"/>
      <c r="AG82" s="627"/>
      <c r="AH82" s="623"/>
    </row>
    <row r="83">
      <c r="A83" s="623"/>
      <c r="B83" s="623"/>
      <c r="C83" s="623"/>
      <c r="D83" s="623"/>
      <c r="E83" s="623"/>
      <c r="F83" s="623"/>
      <c r="G83" s="624"/>
      <c r="H83" s="623"/>
      <c r="I83" s="625"/>
      <c r="J83" s="623"/>
      <c r="K83" s="623"/>
      <c r="L83" s="623"/>
      <c r="M83" s="623"/>
      <c r="N83" s="623"/>
      <c r="O83" s="626"/>
      <c r="P83" s="627"/>
      <c r="Q83" s="623"/>
      <c r="R83" s="623"/>
      <c r="S83" s="623"/>
      <c r="T83" s="623"/>
      <c r="U83" s="623"/>
      <c r="V83" s="623"/>
      <c r="W83" s="623"/>
      <c r="X83" s="624"/>
      <c r="Y83" s="623"/>
      <c r="Z83" s="625"/>
      <c r="AA83" s="623"/>
      <c r="AB83" s="623"/>
      <c r="AC83" s="623"/>
      <c r="AD83" s="623"/>
      <c r="AE83" s="623"/>
      <c r="AF83" s="626"/>
      <c r="AG83" s="627"/>
      <c r="AH83" s="623"/>
    </row>
    <row r="84">
      <c r="A84" s="623"/>
      <c r="B84" s="623"/>
      <c r="C84" s="623"/>
      <c r="D84" s="623"/>
      <c r="E84" s="623"/>
      <c r="F84" s="623"/>
      <c r="G84" s="624"/>
      <c r="H84" s="623"/>
      <c r="I84" s="625"/>
      <c r="J84" s="623"/>
      <c r="K84" s="623"/>
      <c r="L84" s="623"/>
      <c r="M84" s="623"/>
      <c r="N84" s="623"/>
      <c r="O84" s="626"/>
      <c r="P84" s="627"/>
      <c r="Q84" s="623"/>
      <c r="R84" s="623"/>
      <c r="S84" s="623"/>
      <c r="T84" s="623"/>
      <c r="U84" s="623"/>
      <c r="V84" s="623"/>
      <c r="W84" s="623"/>
      <c r="X84" s="624"/>
      <c r="Y84" s="623"/>
      <c r="Z84" s="625"/>
      <c r="AA84" s="623"/>
      <c r="AB84" s="623"/>
      <c r="AC84" s="623"/>
      <c r="AD84" s="623"/>
      <c r="AE84" s="623"/>
      <c r="AF84" s="626"/>
      <c r="AG84" s="627"/>
      <c r="AH84" s="623"/>
    </row>
    <row r="85">
      <c r="A85" s="623"/>
      <c r="B85" s="623"/>
      <c r="C85" s="623"/>
      <c r="D85" s="623"/>
      <c r="E85" s="623"/>
      <c r="F85" s="623"/>
      <c r="G85" s="624"/>
      <c r="H85" s="623"/>
      <c r="I85" s="625"/>
      <c r="J85" s="623"/>
      <c r="K85" s="623"/>
      <c r="L85" s="623"/>
      <c r="M85" s="623"/>
      <c r="N85" s="623"/>
      <c r="O85" s="626"/>
      <c r="P85" s="627"/>
      <c r="Q85" s="623"/>
      <c r="R85" s="623"/>
      <c r="S85" s="623"/>
      <c r="T85" s="623"/>
      <c r="U85" s="623"/>
      <c r="V85" s="623"/>
      <c r="W85" s="623"/>
      <c r="X85" s="624"/>
      <c r="Y85" s="623"/>
      <c r="Z85" s="625"/>
      <c r="AA85" s="623"/>
      <c r="AB85" s="623"/>
      <c r="AC85" s="623"/>
      <c r="AD85" s="623"/>
      <c r="AE85" s="623"/>
      <c r="AF85" s="626"/>
      <c r="AG85" s="627"/>
      <c r="AH85" s="623"/>
    </row>
    <row r="86">
      <c r="A86" s="623"/>
      <c r="B86" s="623"/>
      <c r="C86" s="623"/>
      <c r="D86" s="623"/>
      <c r="E86" s="623"/>
      <c r="F86" s="623"/>
      <c r="G86" s="624"/>
      <c r="H86" s="623"/>
      <c r="I86" s="625"/>
      <c r="J86" s="623"/>
      <c r="K86" s="623"/>
      <c r="L86" s="623"/>
      <c r="M86" s="623"/>
      <c r="N86" s="623"/>
      <c r="O86" s="626"/>
      <c r="P86" s="627"/>
      <c r="Q86" s="623"/>
      <c r="R86" s="623"/>
      <c r="S86" s="623"/>
      <c r="T86" s="623"/>
      <c r="U86" s="623"/>
      <c r="V86" s="623"/>
      <c r="W86" s="623"/>
      <c r="X86" s="624"/>
      <c r="Y86" s="623"/>
      <c r="Z86" s="625"/>
      <c r="AA86" s="623"/>
      <c r="AB86" s="623"/>
      <c r="AC86" s="623"/>
      <c r="AD86" s="623"/>
      <c r="AE86" s="623"/>
      <c r="AF86" s="626"/>
      <c r="AG86" s="627"/>
      <c r="AH86" s="623"/>
    </row>
    <row r="87">
      <c r="A87" s="623"/>
      <c r="B87" s="623"/>
      <c r="C87" s="623"/>
      <c r="D87" s="623"/>
      <c r="E87" s="623"/>
      <c r="F87" s="623"/>
      <c r="G87" s="624"/>
      <c r="H87" s="623"/>
      <c r="I87" s="625"/>
      <c r="J87" s="623"/>
      <c r="K87" s="623"/>
      <c r="L87" s="623"/>
      <c r="M87" s="623"/>
      <c r="N87" s="623"/>
      <c r="O87" s="626"/>
      <c r="P87" s="627"/>
      <c r="Q87" s="623"/>
      <c r="R87" s="623"/>
      <c r="S87" s="623"/>
      <c r="T87" s="623"/>
      <c r="U87" s="623"/>
      <c r="V87" s="623"/>
      <c r="W87" s="623"/>
      <c r="X87" s="624"/>
      <c r="Y87" s="623"/>
      <c r="Z87" s="625"/>
      <c r="AA87" s="623"/>
      <c r="AB87" s="623"/>
      <c r="AC87" s="623"/>
      <c r="AD87" s="623"/>
      <c r="AE87" s="623"/>
      <c r="AF87" s="626"/>
      <c r="AG87" s="627"/>
      <c r="AH87" s="623"/>
    </row>
    <row r="88">
      <c r="A88" s="623"/>
      <c r="B88" s="623"/>
      <c r="C88" s="623"/>
      <c r="D88" s="623"/>
      <c r="E88" s="623"/>
      <c r="F88" s="623"/>
      <c r="G88" s="624"/>
      <c r="H88" s="623"/>
      <c r="I88" s="625"/>
      <c r="J88" s="623"/>
      <c r="K88" s="623"/>
      <c r="L88" s="623"/>
      <c r="M88" s="623"/>
      <c r="N88" s="623"/>
      <c r="O88" s="626"/>
      <c r="P88" s="627"/>
      <c r="Q88" s="623"/>
      <c r="R88" s="623"/>
      <c r="S88" s="623"/>
      <c r="T88" s="623"/>
      <c r="U88" s="623"/>
      <c r="V88" s="623"/>
      <c r="W88" s="623"/>
      <c r="X88" s="624"/>
      <c r="Y88" s="623"/>
      <c r="Z88" s="625"/>
      <c r="AA88" s="623"/>
      <c r="AB88" s="623"/>
      <c r="AC88" s="623"/>
      <c r="AD88" s="623"/>
      <c r="AE88" s="623"/>
      <c r="AF88" s="626"/>
      <c r="AG88" s="627"/>
      <c r="AH88" s="623"/>
    </row>
    <row r="89">
      <c r="A89" s="623"/>
      <c r="B89" s="623"/>
      <c r="C89" s="623"/>
      <c r="D89" s="623"/>
      <c r="E89" s="623"/>
      <c r="F89" s="623"/>
      <c r="G89" s="624"/>
      <c r="H89" s="623"/>
      <c r="I89" s="625"/>
      <c r="J89" s="623"/>
      <c r="K89" s="623"/>
      <c r="L89" s="623"/>
      <c r="M89" s="623"/>
      <c r="N89" s="623"/>
      <c r="O89" s="626"/>
      <c r="P89" s="627"/>
      <c r="Q89" s="623"/>
      <c r="R89" s="623"/>
      <c r="S89" s="623"/>
      <c r="T89" s="623"/>
      <c r="U89" s="623"/>
      <c r="V89" s="623"/>
      <c r="W89" s="623"/>
      <c r="X89" s="624"/>
      <c r="Y89" s="623"/>
      <c r="Z89" s="625"/>
      <c r="AA89" s="623"/>
      <c r="AB89" s="623"/>
      <c r="AC89" s="623"/>
      <c r="AD89" s="623"/>
      <c r="AE89" s="623"/>
      <c r="AF89" s="626"/>
      <c r="AG89" s="627"/>
      <c r="AH89" s="623"/>
    </row>
    <row r="90">
      <c r="A90" s="623"/>
      <c r="B90" s="623"/>
      <c r="C90" s="623"/>
      <c r="D90" s="623"/>
      <c r="E90" s="623"/>
      <c r="F90" s="623"/>
      <c r="G90" s="624"/>
      <c r="H90" s="623"/>
      <c r="I90" s="625"/>
      <c r="J90" s="623"/>
      <c r="K90" s="623"/>
      <c r="L90" s="623"/>
      <c r="M90" s="623"/>
      <c r="N90" s="623"/>
      <c r="O90" s="626"/>
      <c r="P90" s="627"/>
      <c r="Q90" s="623"/>
      <c r="R90" s="623"/>
      <c r="S90" s="623"/>
      <c r="T90" s="623"/>
      <c r="U90" s="623"/>
      <c r="V90" s="623"/>
      <c r="W90" s="623"/>
      <c r="X90" s="624"/>
      <c r="Y90" s="623"/>
      <c r="Z90" s="625"/>
      <c r="AA90" s="623"/>
      <c r="AB90" s="623"/>
      <c r="AC90" s="623"/>
      <c r="AD90" s="623"/>
      <c r="AE90" s="623"/>
      <c r="AF90" s="626"/>
      <c r="AG90" s="627"/>
      <c r="AH90" s="623"/>
    </row>
    <row r="91">
      <c r="A91" s="623"/>
      <c r="B91" s="623"/>
      <c r="C91" s="623"/>
      <c r="D91" s="623"/>
      <c r="E91" s="623"/>
      <c r="F91" s="623"/>
      <c r="G91" s="624"/>
      <c r="H91" s="623"/>
      <c r="I91" s="625"/>
      <c r="J91" s="623"/>
      <c r="K91" s="623"/>
      <c r="L91" s="623"/>
      <c r="M91" s="623"/>
      <c r="N91" s="623"/>
      <c r="O91" s="626"/>
      <c r="P91" s="627"/>
      <c r="Q91" s="623"/>
      <c r="R91" s="623"/>
      <c r="S91" s="623"/>
      <c r="T91" s="623"/>
      <c r="U91" s="623"/>
      <c r="V91" s="623"/>
      <c r="W91" s="623"/>
      <c r="X91" s="624"/>
      <c r="Y91" s="623"/>
      <c r="Z91" s="625"/>
      <c r="AA91" s="623"/>
      <c r="AB91" s="623"/>
      <c r="AC91" s="623"/>
      <c r="AD91" s="623"/>
      <c r="AE91" s="623"/>
      <c r="AF91" s="626"/>
      <c r="AG91" s="627"/>
      <c r="AH91" s="623"/>
    </row>
    <row r="92">
      <c r="A92" s="623"/>
      <c r="B92" s="623"/>
      <c r="C92" s="623"/>
      <c r="D92" s="623"/>
      <c r="E92" s="623"/>
      <c r="F92" s="623"/>
      <c r="G92" s="624"/>
      <c r="H92" s="623"/>
      <c r="I92" s="625"/>
      <c r="J92" s="623"/>
      <c r="K92" s="623"/>
      <c r="L92" s="623"/>
      <c r="M92" s="623"/>
      <c r="N92" s="623"/>
      <c r="O92" s="626"/>
      <c r="P92" s="627"/>
      <c r="Q92" s="623"/>
      <c r="R92" s="623"/>
      <c r="S92" s="623"/>
      <c r="T92" s="623"/>
      <c r="U92" s="623"/>
      <c r="V92" s="623"/>
      <c r="W92" s="623"/>
      <c r="X92" s="624"/>
      <c r="Y92" s="623"/>
      <c r="Z92" s="625"/>
      <c r="AA92" s="623"/>
      <c r="AB92" s="623"/>
      <c r="AC92" s="623"/>
      <c r="AD92" s="623"/>
      <c r="AE92" s="623"/>
      <c r="AF92" s="626"/>
      <c r="AG92" s="627"/>
      <c r="AH92" s="623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I94" s="625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4"/>
    <hyperlink r:id="rId16" ref="R64"/>
    <hyperlink r:id="rId17" ref="A72"/>
    <hyperlink r:id="rId18" ref="R72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0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06" t="s">
        <v>477</v>
      </c>
      <c r="B1" s="453"/>
      <c r="C1" s="519" t="s">
        <v>5</v>
      </c>
      <c r="D1" s="520" t="s">
        <v>6</v>
      </c>
      <c r="E1" s="520" t="s">
        <v>296</v>
      </c>
      <c r="F1" s="520" t="s">
        <v>8</v>
      </c>
      <c r="G1" s="521" t="s">
        <v>9</v>
      </c>
      <c r="H1" s="522" t="s">
        <v>10</v>
      </c>
      <c r="I1" s="523" t="s">
        <v>297</v>
      </c>
      <c r="J1" s="524" t="s">
        <v>12</v>
      </c>
      <c r="K1" s="520" t="s">
        <v>13</v>
      </c>
      <c r="L1" s="520" t="s">
        <v>14</v>
      </c>
      <c r="M1" s="520" t="s">
        <v>15</v>
      </c>
      <c r="N1" s="520" t="s">
        <v>16</v>
      </c>
      <c r="O1" s="525" t="s">
        <v>17</v>
      </c>
      <c r="P1" s="520" t="s">
        <v>18</v>
      </c>
      <c r="Q1" s="526"/>
      <c r="R1" s="606" t="s">
        <v>478</v>
      </c>
      <c r="S1" s="453"/>
      <c r="T1" s="519" t="s">
        <v>5</v>
      </c>
      <c r="U1" s="520" t="s">
        <v>6</v>
      </c>
      <c r="V1" s="520" t="s">
        <v>296</v>
      </c>
      <c r="W1" s="520" t="s">
        <v>8</v>
      </c>
      <c r="X1" s="521" t="s">
        <v>9</v>
      </c>
      <c r="Y1" s="522" t="s">
        <v>10</v>
      </c>
      <c r="Z1" s="523" t="s">
        <v>297</v>
      </c>
      <c r="AA1" s="524" t="s">
        <v>12</v>
      </c>
      <c r="AB1" s="520" t="s">
        <v>13</v>
      </c>
      <c r="AC1" s="520" t="s">
        <v>14</v>
      </c>
      <c r="AD1" s="520" t="s">
        <v>15</v>
      </c>
      <c r="AE1" s="520" t="s">
        <v>16</v>
      </c>
      <c r="AF1" s="525" t="s">
        <v>17</v>
      </c>
      <c r="AG1" s="520" t="s">
        <v>18</v>
      </c>
      <c r="AH1" s="527"/>
    </row>
    <row r="2">
      <c r="A2" s="593"/>
      <c r="B2" s="461"/>
      <c r="C2" s="529"/>
      <c r="D2" s="461"/>
      <c r="E2" s="461"/>
      <c r="F2" s="461"/>
      <c r="G2" s="461"/>
      <c r="H2" s="529"/>
      <c r="I2" s="461"/>
      <c r="J2" s="461"/>
      <c r="K2" s="461"/>
      <c r="L2" s="461"/>
      <c r="M2" s="461"/>
      <c r="N2" s="461"/>
      <c r="O2" s="461"/>
      <c r="P2" s="461"/>
      <c r="Q2" s="526"/>
      <c r="R2" s="593"/>
      <c r="S2" s="461"/>
      <c r="T2" s="529"/>
      <c r="U2" s="461"/>
      <c r="V2" s="461"/>
      <c r="W2" s="461"/>
      <c r="X2" s="461"/>
      <c r="Y2" s="529"/>
      <c r="Z2" s="461"/>
      <c r="AA2" s="461"/>
      <c r="AB2" s="461"/>
      <c r="AC2" s="461"/>
      <c r="AD2" s="461"/>
      <c r="AE2" s="461"/>
      <c r="AF2" s="461"/>
      <c r="AG2" s="461"/>
      <c r="AH2" s="527"/>
    </row>
    <row r="3">
      <c r="A3" s="530" t="s">
        <v>41</v>
      </c>
      <c r="B3" s="531"/>
      <c r="C3" s="658"/>
      <c r="D3" s="533">
        <v>86.0</v>
      </c>
      <c r="E3" s="533"/>
      <c r="F3" s="533">
        <v>115.0</v>
      </c>
      <c r="G3" s="534">
        <v>0.022835648148148147</v>
      </c>
      <c r="H3" s="535">
        <f t="shared" ref="H3:H6" si="1">D3-F3</f>
        <v>-29</v>
      </c>
      <c r="I3" s="536">
        <f t="shared" ref="I3:I6" si="2">H3/(HOUR(G3)*60+(MINUTE(G3)+((SECOND(G3)/60))))</f>
        <v>-0.8819057273</v>
      </c>
      <c r="J3" s="533">
        <v>3.0</v>
      </c>
      <c r="K3" s="533">
        <v>12.0</v>
      </c>
      <c r="L3" s="533">
        <v>1.0</v>
      </c>
      <c r="M3" s="533"/>
      <c r="N3" s="533">
        <v>2.0</v>
      </c>
      <c r="O3" s="537"/>
      <c r="P3" s="538"/>
      <c r="Q3" s="527"/>
      <c r="R3" s="530" t="s">
        <v>41</v>
      </c>
      <c r="S3" s="531"/>
      <c r="T3" s="532"/>
      <c r="U3" s="533">
        <v>77.0</v>
      </c>
      <c r="V3" s="533"/>
      <c r="W3" s="667">
        <v>84.0</v>
      </c>
      <c r="X3" s="668">
        <v>0.017986111111111112</v>
      </c>
      <c r="Y3" s="535">
        <f t="shared" ref="Y3:Y6" si="3">U3-W3</f>
        <v>-7</v>
      </c>
      <c r="Z3" s="536">
        <f t="shared" ref="Z3:Z6" si="4">Y3/(HOUR(X3)*60+(MINUTE(X3)+((SECOND(X3)/60))))</f>
        <v>-0.2702702703</v>
      </c>
      <c r="AA3" s="533">
        <v>3.0</v>
      </c>
      <c r="AB3" s="533">
        <v>14.0</v>
      </c>
      <c r="AC3" s="533">
        <v>1.0</v>
      </c>
      <c r="AD3" s="533"/>
      <c r="AE3" s="533">
        <v>1.0</v>
      </c>
      <c r="AF3" s="537"/>
      <c r="AG3" s="538"/>
      <c r="AH3" s="527"/>
    </row>
    <row r="4">
      <c r="A4" s="539" t="s">
        <v>42</v>
      </c>
      <c r="B4" s="540"/>
      <c r="C4" s="541"/>
      <c r="D4" s="542">
        <v>118.0</v>
      </c>
      <c r="E4" s="542">
        <v>1.0</v>
      </c>
      <c r="F4" s="542">
        <v>98.0</v>
      </c>
      <c r="G4" s="543">
        <v>0.022835648148148147</v>
      </c>
      <c r="H4" s="544">
        <f t="shared" si="1"/>
        <v>20</v>
      </c>
      <c r="I4" s="545">
        <f t="shared" si="2"/>
        <v>0.6082108464</v>
      </c>
      <c r="J4" s="542">
        <v>6.0</v>
      </c>
      <c r="K4" s="542">
        <v>21.0</v>
      </c>
      <c r="L4" s="542">
        <v>1.0</v>
      </c>
      <c r="M4" s="546"/>
      <c r="N4" s="542">
        <v>3.0</v>
      </c>
      <c r="O4" s="547"/>
      <c r="P4" s="548"/>
      <c r="Q4" s="527"/>
      <c r="R4" s="539" t="s">
        <v>42</v>
      </c>
      <c r="S4" s="540"/>
      <c r="T4" s="560">
        <v>2.0</v>
      </c>
      <c r="U4" s="542">
        <v>62.0</v>
      </c>
      <c r="V4" s="546"/>
      <c r="W4" s="664">
        <v>89.0</v>
      </c>
      <c r="X4" s="641">
        <v>0.017986111111111112</v>
      </c>
      <c r="Y4" s="544">
        <f t="shared" si="3"/>
        <v>-27</v>
      </c>
      <c r="Z4" s="545">
        <f t="shared" si="4"/>
        <v>-1.042471042</v>
      </c>
      <c r="AA4" s="542">
        <v>3.0</v>
      </c>
      <c r="AB4" s="542">
        <v>4.0</v>
      </c>
      <c r="AC4" s="542">
        <v>2.0</v>
      </c>
      <c r="AD4" s="542">
        <v>1.0</v>
      </c>
      <c r="AE4" s="542"/>
      <c r="AF4" s="547"/>
      <c r="AG4" s="548"/>
      <c r="AH4" s="527"/>
    </row>
    <row r="5">
      <c r="A5" s="550" t="s">
        <v>43</v>
      </c>
      <c r="B5" s="540"/>
      <c r="C5" s="551"/>
      <c r="D5" s="552">
        <v>105.0</v>
      </c>
      <c r="E5" s="552"/>
      <c r="F5" s="552">
        <v>126.0</v>
      </c>
      <c r="G5" s="553">
        <v>0.022835648148148147</v>
      </c>
      <c r="H5" s="535">
        <f t="shared" si="1"/>
        <v>-21</v>
      </c>
      <c r="I5" s="554">
        <f t="shared" si="2"/>
        <v>-0.6386213887</v>
      </c>
      <c r="J5" s="552">
        <v>3.0</v>
      </c>
      <c r="K5" s="552">
        <v>17.0</v>
      </c>
      <c r="L5" s="552">
        <v>4.0</v>
      </c>
      <c r="M5" s="558"/>
      <c r="N5" s="552">
        <v>1.0</v>
      </c>
      <c r="O5" s="555"/>
      <c r="P5" s="556"/>
      <c r="Q5" s="527"/>
      <c r="R5" s="550" t="s">
        <v>43</v>
      </c>
      <c r="S5" s="540"/>
      <c r="T5" s="557"/>
      <c r="U5" s="552">
        <v>93.0</v>
      </c>
      <c r="V5" s="558"/>
      <c r="W5" s="669">
        <v>101.0</v>
      </c>
      <c r="X5" s="634">
        <v>0.017986111111111112</v>
      </c>
      <c r="Y5" s="535">
        <f t="shared" si="3"/>
        <v>-8</v>
      </c>
      <c r="Z5" s="554">
        <f t="shared" si="4"/>
        <v>-0.3088803089</v>
      </c>
      <c r="AA5" s="552">
        <v>1.0</v>
      </c>
      <c r="AB5" s="552">
        <v>13.0</v>
      </c>
      <c r="AC5" s="552">
        <v>4.0</v>
      </c>
      <c r="AD5" s="552">
        <v>2.0</v>
      </c>
      <c r="AE5" s="552">
        <v>2.0</v>
      </c>
      <c r="AF5" s="555"/>
      <c r="AG5" s="556"/>
      <c r="AH5" s="527"/>
    </row>
    <row r="6">
      <c r="A6" s="559" t="s">
        <v>44</v>
      </c>
      <c r="B6" s="518"/>
      <c r="C6" s="549"/>
      <c r="D6" s="542">
        <v>79.0</v>
      </c>
      <c r="E6" s="542">
        <v>1.0</v>
      </c>
      <c r="F6" s="542">
        <v>100.0</v>
      </c>
      <c r="G6" s="543">
        <v>0.022835648148148147</v>
      </c>
      <c r="H6" s="544">
        <f t="shared" si="1"/>
        <v>-21</v>
      </c>
      <c r="I6" s="545">
        <f t="shared" si="2"/>
        <v>-0.6386213887</v>
      </c>
      <c r="J6" s="542">
        <v>4.0</v>
      </c>
      <c r="K6" s="542">
        <v>11.0</v>
      </c>
      <c r="L6" s="542">
        <v>1.0</v>
      </c>
      <c r="M6" s="542">
        <v>1.0</v>
      </c>
      <c r="N6" s="542">
        <v>2.0</v>
      </c>
      <c r="O6" s="547"/>
      <c r="P6" s="548"/>
      <c r="Q6" s="527"/>
      <c r="R6" s="559" t="s">
        <v>44</v>
      </c>
      <c r="S6" s="518"/>
      <c r="T6" s="560"/>
      <c r="U6" s="542">
        <v>81.0</v>
      </c>
      <c r="V6" s="542"/>
      <c r="W6" s="664">
        <v>76.0</v>
      </c>
      <c r="X6" s="641">
        <v>0.017986111111111112</v>
      </c>
      <c r="Y6" s="544">
        <f t="shared" si="3"/>
        <v>5</v>
      </c>
      <c r="Z6" s="545">
        <f t="shared" si="4"/>
        <v>0.1930501931</v>
      </c>
      <c r="AA6" s="542">
        <v>4.0</v>
      </c>
      <c r="AB6" s="542">
        <v>9.0</v>
      </c>
      <c r="AC6" s="542">
        <v>1.0</v>
      </c>
      <c r="AD6" s="546"/>
      <c r="AE6" s="542">
        <v>3.0</v>
      </c>
      <c r="AF6" s="547"/>
      <c r="AG6" s="548"/>
      <c r="AH6" s="527"/>
    </row>
    <row r="7">
      <c r="A7" s="561" t="s">
        <v>45</v>
      </c>
      <c r="B7" s="461"/>
      <c r="C7" s="562"/>
      <c r="D7" s="563"/>
      <c r="E7" s="563"/>
      <c r="F7" s="563"/>
      <c r="G7" s="564"/>
      <c r="H7" s="562"/>
      <c r="I7" s="565"/>
      <c r="J7" s="563"/>
      <c r="K7" s="563"/>
      <c r="L7" s="566"/>
      <c r="M7" s="566"/>
      <c r="N7" s="566"/>
      <c r="O7" s="567"/>
      <c r="P7" s="568"/>
      <c r="Q7" s="527"/>
      <c r="R7" s="561" t="s">
        <v>45</v>
      </c>
      <c r="S7" s="461"/>
      <c r="T7" s="562"/>
      <c r="U7" s="566"/>
      <c r="V7" s="566"/>
      <c r="W7" s="674"/>
      <c r="X7" s="647"/>
      <c r="Y7" s="562"/>
      <c r="Z7" s="565"/>
      <c r="AA7" s="566"/>
      <c r="AB7" s="566"/>
      <c r="AC7" s="566"/>
      <c r="AD7" s="566"/>
      <c r="AE7" s="566"/>
      <c r="AF7" s="567"/>
      <c r="AG7" s="568"/>
      <c r="AH7" s="527"/>
    </row>
    <row r="8">
      <c r="A8" s="569" t="s">
        <v>106</v>
      </c>
      <c r="B8" s="570"/>
      <c r="C8" s="571"/>
      <c r="D8" s="572"/>
      <c r="E8" s="572"/>
      <c r="F8" s="572"/>
      <c r="G8" s="573"/>
      <c r="H8" s="574"/>
      <c r="I8" s="572"/>
      <c r="J8" s="572"/>
      <c r="K8" s="572"/>
      <c r="L8" s="572"/>
      <c r="M8" s="572"/>
      <c r="N8" s="572"/>
      <c r="O8" s="575"/>
      <c r="P8" s="576"/>
      <c r="Q8" s="577"/>
      <c r="R8" s="569" t="s">
        <v>106</v>
      </c>
      <c r="S8" s="570"/>
      <c r="T8" s="571"/>
      <c r="U8" s="572"/>
      <c r="V8" s="572"/>
      <c r="W8" s="572"/>
      <c r="X8" s="573"/>
      <c r="Y8" s="574"/>
      <c r="Z8" s="572"/>
      <c r="AA8" s="572"/>
      <c r="AB8" s="572"/>
      <c r="AC8" s="572"/>
      <c r="AD8" s="572"/>
      <c r="AE8" s="572"/>
      <c r="AF8" s="575"/>
      <c r="AG8" s="576"/>
      <c r="AH8" s="577"/>
    </row>
    <row r="9">
      <c r="A9" s="12" t="s">
        <v>479</v>
      </c>
      <c r="B9" s="518"/>
      <c r="C9" s="519" t="s">
        <v>5</v>
      </c>
      <c r="D9" s="520" t="s">
        <v>6</v>
      </c>
      <c r="E9" s="520" t="s">
        <v>296</v>
      </c>
      <c r="F9" s="520" t="s">
        <v>8</v>
      </c>
      <c r="G9" s="521" t="s">
        <v>9</v>
      </c>
      <c r="H9" s="579" t="s">
        <v>10</v>
      </c>
      <c r="I9" s="523" t="s">
        <v>297</v>
      </c>
      <c r="J9" s="524" t="s">
        <v>12</v>
      </c>
      <c r="K9" s="520" t="s">
        <v>13</v>
      </c>
      <c r="L9" s="520" t="s">
        <v>14</v>
      </c>
      <c r="M9" s="520" t="s">
        <v>15</v>
      </c>
      <c r="N9" s="520" t="s">
        <v>16</v>
      </c>
      <c r="O9" s="525" t="s">
        <v>17</v>
      </c>
      <c r="P9" s="520" t="s">
        <v>18</v>
      </c>
      <c r="Q9" s="526"/>
      <c r="R9" s="12" t="s">
        <v>480</v>
      </c>
      <c r="S9" s="518"/>
      <c r="T9" s="519" t="s">
        <v>5</v>
      </c>
      <c r="U9" s="520" t="s">
        <v>6</v>
      </c>
      <c r="V9" s="520" t="s">
        <v>296</v>
      </c>
      <c r="W9" s="520" t="s">
        <v>8</v>
      </c>
      <c r="X9" s="521" t="s">
        <v>9</v>
      </c>
      <c r="Y9" s="579" t="s">
        <v>10</v>
      </c>
      <c r="Z9" s="523" t="s">
        <v>297</v>
      </c>
      <c r="AA9" s="524" t="s">
        <v>12</v>
      </c>
      <c r="AB9" s="520" t="s">
        <v>13</v>
      </c>
      <c r="AC9" s="520" t="s">
        <v>14</v>
      </c>
      <c r="AD9" s="520" t="s">
        <v>15</v>
      </c>
      <c r="AE9" s="520" t="s">
        <v>16</v>
      </c>
      <c r="AF9" s="525" t="s">
        <v>17</v>
      </c>
      <c r="AG9" s="520" t="s">
        <v>18</v>
      </c>
      <c r="AH9" s="527"/>
    </row>
    <row r="10">
      <c r="A10" s="528"/>
      <c r="B10" s="518"/>
      <c r="C10" s="529"/>
      <c r="D10" s="461"/>
      <c r="E10" s="461"/>
      <c r="F10" s="461"/>
      <c r="G10" s="461"/>
      <c r="H10" s="529"/>
      <c r="I10" s="461"/>
      <c r="J10" s="461"/>
      <c r="K10" s="461"/>
      <c r="L10" s="461"/>
      <c r="M10" s="461"/>
      <c r="N10" s="461"/>
      <c r="O10" s="461"/>
      <c r="P10" s="461"/>
      <c r="Q10" s="526"/>
      <c r="R10" s="528"/>
      <c r="S10" s="518"/>
      <c r="T10" s="529"/>
      <c r="U10" s="461"/>
      <c r="V10" s="461"/>
      <c r="W10" s="461"/>
      <c r="X10" s="461"/>
      <c r="Y10" s="529"/>
      <c r="Z10" s="461"/>
      <c r="AA10" s="461"/>
      <c r="AB10" s="461"/>
      <c r="AC10" s="461"/>
      <c r="AD10" s="461"/>
      <c r="AE10" s="461"/>
      <c r="AF10" s="461"/>
      <c r="AG10" s="461"/>
      <c r="AH10" s="527"/>
    </row>
    <row r="11">
      <c r="A11" s="530" t="s">
        <v>41</v>
      </c>
      <c r="B11" s="531"/>
      <c r="C11" s="532">
        <v>2.0</v>
      </c>
      <c r="D11" s="533">
        <v>106.0</v>
      </c>
      <c r="E11" s="533"/>
      <c r="F11" s="533">
        <v>100.0</v>
      </c>
      <c r="G11" s="534">
        <v>0.02539351851851852</v>
      </c>
      <c r="H11" s="580">
        <f t="shared" ref="H11:H14" si="5">D11-F11</f>
        <v>6</v>
      </c>
      <c r="I11" s="536">
        <f t="shared" ref="I11:I14" si="6">H11/(HOUR(G11)*60+(MINUTE(G11)+((SECOND(G11)/60))))</f>
        <v>0.1640838651</v>
      </c>
      <c r="J11" s="533">
        <v>4.0</v>
      </c>
      <c r="K11" s="533">
        <v>16.0</v>
      </c>
      <c r="L11" s="533">
        <v>1.0</v>
      </c>
      <c r="M11" s="581"/>
      <c r="N11" s="533">
        <v>4.0</v>
      </c>
      <c r="O11" s="537"/>
      <c r="P11" s="538"/>
      <c r="Q11" s="527"/>
      <c r="R11" s="530" t="s">
        <v>41</v>
      </c>
      <c r="S11" s="531"/>
      <c r="T11" s="658"/>
      <c r="U11" s="533">
        <v>103.0</v>
      </c>
      <c r="V11" s="581"/>
      <c r="W11" s="533">
        <v>115.0</v>
      </c>
      <c r="X11" s="534">
        <v>0.02221064814814815</v>
      </c>
      <c r="Y11" s="580">
        <f t="shared" ref="Y11:Y14" si="7">U11-W11</f>
        <v>-12</v>
      </c>
      <c r="Z11" s="536">
        <f t="shared" ref="Z11:Z14" si="8">Y11/(HOUR(X11)*60+(MINUTE(X11)+((SECOND(X11)/60))))</f>
        <v>-0.3751954143</v>
      </c>
      <c r="AA11" s="533">
        <v>3.0</v>
      </c>
      <c r="AB11" s="533">
        <v>15.0</v>
      </c>
      <c r="AC11" s="533">
        <v>5.0</v>
      </c>
      <c r="AD11" s="533">
        <v>2.0</v>
      </c>
      <c r="AE11" s="533">
        <v>4.0</v>
      </c>
      <c r="AF11" s="537"/>
      <c r="AG11" s="538"/>
      <c r="AH11" s="527"/>
    </row>
    <row r="12">
      <c r="A12" s="539" t="s">
        <v>42</v>
      </c>
      <c r="B12" s="540"/>
      <c r="C12" s="560">
        <v>2.0</v>
      </c>
      <c r="D12" s="542">
        <v>113.0</v>
      </c>
      <c r="E12" s="542"/>
      <c r="F12" s="542">
        <v>132.0</v>
      </c>
      <c r="G12" s="543">
        <v>0.02539351851851852</v>
      </c>
      <c r="H12" s="582">
        <f t="shared" si="5"/>
        <v>-19</v>
      </c>
      <c r="I12" s="545">
        <f t="shared" si="6"/>
        <v>-0.5195989061</v>
      </c>
      <c r="J12" s="542">
        <v>5.0</v>
      </c>
      <c r="K12" s="542">
        <v>18.0</v>
      </c>
      <c r="L12" s="542">
        <v>1.0</v>
      </c>
      <c r="M12" s="546"/>
      <c r="N12" s="542">
        <v>2.0</v>
      </c>
      <c r="O12" s="547"/>
      <c r="P12" s="548"/>
      <c r="Q12" s="527"/>
      <c r="R12" s="539" t="s">
        <v>42</v>
      </c>
      <c r="S12" s="540"/>
      <c r="T12" s="560">
        <v>2.0</v>
      </c>
      <c r="U12" s="542">
        <v>137.0</v>
      </c>
      <c r="V12" s="542">
        <v>1.0</v>
      </c>
      <c r="W12" s="542">
        <v>114.0</v>
      </c>
      <c r="X12" s="543">
        <v>0.02221064814814815</v>
      </c>
      <c r="Y12" s="582">
        <f t="shared" si="7"/>
        <v>23</v>
      </c>
      <c r="Z12" s="545">
        <f t="shared" si="8"/>
        <v>0.719124544</v>
      </c>
      <c r="AA12" s="542">
        <v>5.0</v>
      </c>
      <c r="AB12" s="542">
        <v>29.0</v>
      </c>
      <c r="AC12" s="542">
        <v>4.0</v>
      </c>
      <c r="AD12" s="542">
        <v>2.0</v>
      </c>
      <c r="AE12" s="542">
        <v>7.0</v>
      </c>
      <c r="AF12" s="547"/>
      <c r="AG12" s="548"/>
      <c r="AH12" s="527"/>
    </row>
    <row r="13">
      <c r="A13" s="550" t="s">
        <v>43</v>
      </c>
      <c r="B13" s="540"/>
      <c r="C13" s="596"/>
      <c r="D13" s="552">
        <v>116.0</v>
      </c>
      <c r="E13" s="552">
        <v>1.0</v>
      </c>
      <c r="F13" s="552">
        <v>135.0</v>
      </c>
      <c r="G13" s="553">
        <v>0.02539351851851852</v>
      </c>
      <c r="H13" s="580">
        <f t="shared" si="5"/>
        <v>-19</v>
      </c>
      <c r="I13" s="554">
        <f t="shared" si="6"/>
        <v>-0.5195989061</v>
      </c>
      <c r="J13" s="552">
        <v>3.0</v>
      </c>
      <c r="K13" s="552">
        <v>20.0</v>
      </c>
      <c r="L13" s="552">
        <v>4.0</v>
      </c>
      <c r="M13" s="552">
        <v>1.0</v>
      </c>
      <c r="N13" s="552">
        <v>2.0</v>
      </c>
      <c r="O13" s="555"/>
      <c r="P13" s="556"/>
      <c r="Q13" s="527"/>
      <c r="R13" s="550" t="s">
        <v>43</v>
      </c>
      <c r="S13" s="540"/>
      <c r="T13" s="557"/>
      <c r="U13" s="552">
        <v>87.0</v>
      </c>
      <c r="V13" s="558"/>
      <c r="W13" s="552">
        <v>121.0</v>
      </c>
      <c r="X13" s="553">
        <v>0.02221064814814815</v>
      </c>
      <c r="Y13" s="580">
        <f t="shared" si="7"/>
        <v>-34</v>
      </c>
      <c r="Z13" s="554">
        <f t="shared" si="8"/>
        <v>-1.063053674</v>
      </c>
      <c r="AA13" s="552">
        <v>1.0</v>
      </c>
      <c r="AB13" s="552">
        <v>9.0</v>
      </c>
      <c r="AC13" s="552">
        <v>1.0</v>
      </c>
      <c r="AD13" s="558"/>
      <c r="AE13" s="552">
        <v>2.0</v>
      </c>
      <c r="AF13" s="555"/>
      <c r="AG13" s="556"/>
      <c r="AH13" s="527"/>
    </row>
    <row r="14">
      <c r="A14" s="559" t="s">
        <v>44</v>
      </c>
      <c r="B14" s="518"/>
      <c r="C14" s="560">
        <v>1.0</v>
      </c>
      <c r="D14" s="542">
        <v>134.0</v>
      </c>
      <c r="E14" s="542"/>
      <c r="F14" s="542">
        <v>138.0</v>
      </c>
      <c r="G14" s="543">
        <v>0.02539351851851852</v>
      </c>
      <c r="H14" s="582">
        <f t="shared" si="5"/>
        <v>-4</v>
      </c>
      <c r="I14" s="545">
        <f t="shared" si="6"/>
        <v>-0.1093892434</v>
      </c>
      <c r="J14" s="542">
        <v>2.0</v>
      </c>
      <c r="K14" s="542">
        <v>21.0</v>
      </c>
      <c r="L14" s="542">
        <v>4.0</v>
      </c>
      <c r="M14" s="546"/>
      <c r="N14" s="542">
        <v>2.0</v>
      </c>
      <c r="O14" s="547"/>
      <c r="P14" s="584"/>
      <c r="Q14" s="527"/>
      <c r="R14" s="559" t="s">
        <v>44</v>
      </c>
      <c r="S14" s="518"/>
      <c r="T14" s="549"/>
      <c r="U14" s="542">
        <v>79.0</v>
      </c>
      <c r="V14" s="542">
        <v>1.0</v>
      </c>
      <c r="W14" s="542">
        <v>102.0</v>
      </c>
      <c r="X14" s="543">
        <v>0.02221064814814815</v>
      </c>
      <c r="Y14" s="582">
        <f t="shared" si="7"/>
        <v>-23</v>
      </c>
      <c r="Z14" s="545">
        <f t="shared" si="8"/>
        <v>-0.719124544</v>
      </c>
      <c r="AA14" s="542">
        <v>2.0</v>
      </c>
      <c r="AB14" s="542">
        <v>7.0</v>
      </c>
      <c r="AC14" s="542">
        <v>1.0</v>
      </c>
      <c r="AD14" s="546"/>
      <c r="AE14" s="542">
        <v>2.0</v>
      </c>
      <c r="AF14" s="547"/>
      <c r="AG14" s="584"/>
      <c r="AH14" s="527"/>
    </row>
    <row r="15">
      <c r="A15" s="561" t="s">
        <v>45</v>
      </c>
      <c r="B15" s="461"/>
      <c r="C15" s="562"/>
      <c r="D15" s="566"/>
      <c r="E15" s="566"/>
      <c r="F15" s="566"/>
      <c r="G15" s="564"/>
      <c r="H15" s="566"/>
      <c r="I15" s="565"/>
      <c r="J15" s="566"/>
      <c r="K15" s="566"/>
      <c r="L15" s="566"/>
      <c r="M15" s="566"/>
      <c r="N15" s="566"/>
      <c r="O15" s="567"/>
      <c r="P15" s="568"/>
      <c r="Q15" s="527"/>
      <c r="R15" s="561" t="s">
        <v>45</v>
      </c>
      <c r="S15" s="461"/>
      <c r="T15" s="562"/>
      <c r="U15" s="566"/>
      <c r="V15" s="566"/>
      <c r="W15" s="566"/>
      <c r="X15" s="564"/>
      <c r="Y15" s="566"/>
      <c r="Z15" s="565"/>
      <c r="AA15" s="566"/>
      <c r="AB15" s="566"/>
      <c r="AC15" s="566"/>
      <c r="AD15" s="566"/>
      <c r="AE15" s="566"/>
      <c r="AF15" s="567"/>
      <c r="AG15" s="568"/>
      <c r="AH15" s="527"/>
    </row>
    <row r="16">
      <c r="A16" s="585" t="s">
        <v>134</v>
      </c>
      <c r="B16" s="586"/>
      <c r="C16" s="587"/>
      <c r="D16" s="586"/>
      <c r="E16" s="586"/>
      <c r="F16" s="586"/>
      <c r="G16" s="588"/>
      <c r="H16" s="589"/>
      <c r="I16" s="572"/>
      <c r="J16" s="586"/>
      <c r="K16" s="586"/>
      <c r="L16" s="586"/>
      <c r="M16" s="586"/>
      <c r="N16" s="586"/>
      <c r="O16" s="590"/>
      <c r="P16" s="576"/>
      <c r="Q16" s="591"/>
      <c r="R16" s="602" t="s">
        <v>136</v>
      </c>
      <c r="S16" s="586"/>
      <c r="T16" s="587"/>
      <c r="U16" s="587"/>
      <c r="V16" s="586"/>
      <c r="W16" s="586"/>
      <c r="X16" s="588"/>
      <c r="Y16" s="589"/>
      <c r="Z16" s="572"/>
      <c r="AA16" s="586"/>
      <c r="AB16" s="586"/>
      <c r="AC16" s="586"/>
      <c r="AD16" s="586"/>
      <c r="AE16" s="586"/>
      <c r="AF16" s="590"/>
      <c r="AG16" s="576"/>
      <c r="AH16" s="591"/>
    </row>
    <row r="17">
      <c r="A17" s="578" t="s">
        <v>357</v>
      </c>
      <c r="B17" s="518"/>
      <c r="C17" s="519" t="s">
        <v>5</v>
      </c>
      <c r="D17" s="520" t="s">
        <v>6</v>
      </c>
      <c r="E17" s="520" t="s">
        <v>296</v>
      </c>
      <c r="F17" s="520" t="s">
        <v>8</v>
      </c>
      <c r="G17" s="521" t="s">
        <v>9</v>
      </c>
      <c r="H17" s="579" t="s">
        <v>10</v>
      </c>
      <c r="I17" s="523" t="s">
        <v>297</v>
      </c>
      <c r="J17" s="524" t="s">
        <v>12</v>
      </c>
      <c r="K17" s="520" t="s">
        <v>13</v>
      </c>
      <c r="L17" s="520" t="s">
        <v>14</v>
      </c>
      <c r="M17" s="520" t="s">
        <v>15</v>
      </c>
      <c r="N17" s="520" t="s">
        <v>16</v>
      </c>
      <c r="O17" s="525" t="s">
        <v>17</v>
      </c>
      <c r="P17" s="520" t="s">
        <v>18</v>
      </c>
      <c r="Q17" s="526"/>
      <c r="R17" s="578" t="s">
        <v>481</v>
      </c>
      <c r="S17" s="518"/>
      <c r="T17" s="519" t="s">
        <v>5</v>
      </c>
      <c r="U17" s="520" t="s">
        <v>6</v>
      </c>
      <c r="V17" s="520" t="s">
        <v>296</v>
      </c>
      <c r="W17" s="520" t="s">
        <v>8</v>
      </c>
      <c r="X17" s="521" t="s">
        <v>9</v>
      </c>
      <c r="Y17" s="579" t="s">
        <v>10</v>
      </c>
      <c r="Z17" s="523" t="s">
        <v>297</v>
      </c>
      <c r="AA17" s="524" t="s">
        <v>12</v>
      </c>
      <c r="AB17" s="520" t="s">
        <v>13</v>
      </c>
      <c r="AC17" s="520" t="s">
        <v>14</v>
      </c>
      <c r="AD17" s="520" t="s">
        <v>15</v>
      </c>
      <c r="AE17" s="520" t="s">
        <v>16</v>
      </c>
      <c r="AF17" s="525" t="s">
        <v>17</v>
      </c>
      <c r="AG17" s="520" t="s">
        <v>18</v>
      </c>
      <c r="AH17" s="527"/>
    </row>
    <row r="18">
      <c r="A18" s="528"/>
      <c r="B18" s="518"/>
      <c r="C18" s="529"/>
      <c r="D18" s="461"/>
      <c r="E18" s="461"/>
      <c r="F18" s="461"/>
      <c r="G18" s="461"/>
      <c r="H18" s="529"/>
      <c r="I18" s="461"/>
      <c r="J18" s="461"/>
      <c r="K18" s="461"/>
      <c r="L18" s="461"/>
      <c r="M18" s="461"/>
      <c r="N18" s="461"/>
      <c r="O18" s="461"/>
      <c r="P18" s="461"/>
      <c r="Q18" s="526"/>
      <c r="R18" s="528"/>
      <c r="S18" s="518"/>
      <c r="T18" s="529"/>
      <c r="U18" s="461"/>
      <c r="V18" s="461"/>
      <c r="W18" s="461"/>
      <c r="X18" s="461"/>
      <c r="Y18" s="529"/>
      <c r="Z18" s="461"/>
      <c r="AA18" s="461"/>
      <c r="AB18" s="461"/>
      <c r="AC18" s="461"/>
      <c r="AD18" s="461"/>
      <c r="AE18" s="461"/>
      <c r="AF18" s="461"/>
      <c r="AG18" s="461"/>
      <c r="AH18" s="527"/>
    </row>
    <row r="19">
      <c r="A19" s="530" t="s">
        <v>41</v>
      </c>
      <c r="B19" s="531"/>
      <c r="C19" s="532">
        <v>1.0</v>
      </c>
      <c r="D19" s="533">
        <v>55.0</v>
      </c>
      <c r="E19" s="533"/>
      <c r="F19" s="533">
        <v>70.0</v>
      </c>
      <c r="G19" s="534">
        <v>0.01269675925925926</v>
      </c>
      <c r="H19" s="535">
        <f t="shared" ref="H19:H20" si="9">D19-F19</f>
        <v>-15</v>
      </c>
      <c r="I19" s="536">
        <f t="shared" ref="I19:I20" si="10">H19/(HOUR(G19)*60+(MINUTE(G19)+((SECOND(G19)/60))))</f>
        <v>-0.8204193254</v>
      </c>
      <c r="J19" s="533">
        <v>3.0</v>
      </c>
      <c r="K19" s="533">
        <v>9.0</v>
      </c>
      <c r="L19" s="533">
        <v>1.0</v>
      </c>
      <c r="M19" s="581"/>
      <c r="N19" s="533"/>
      <c r="O19" s="537"/>
      <c r="P19" s="538"/>
      <c r="Q19" s="527"/>
      <c r="R19" s="530" t="s">
        <v>41</v>
      </c>
      <c r="S19" s="531"/>
      <c r="T19" s="532"/>
      <c r="U19" s="533">
        <v>55.0</v>
      </c>
      <c r="V19" s="533"/>
      <c r="W19" s="533">
        <v>60.0</v>
      </c>
      <c r="X19" s="534">
        <v>0.011921296296296296</v>
      </c>
      <c r="Y19" s="535">
        <f t="shared" ref="Y19:Y21" si="11">U19-W19</f>
        <v>-5</v>
      </c>
      <c r="Z19" s="536">
        <f t="shared" ref="Z19:Z21" si="12">Y19/(HOUR(X19)*60+(MINUTE(X19)+((SECOND(X19)/60))))</f>
        <v>-0.2912621359</v>
      </c>
      <c r="AA19" s="533">
        <v>2.0</v>
      </c>
      <c r="AB19" s="533">
        <v>8.0</v>
      </c>
      <c r="AC19" s="533"/>
      <c r="AD19" s="533"/>
      <c r="AE19" s="533"/>
      <c r="AF19" s="537"/>
      <c r="AG19" s="538"/>
      <c r="AH19" s="527"/>
    </row>
    <row r="20">
      <c r="A20" s="539" t="s">
        <v>42</v>
      </c>
      <c r="B20" s="540"/>
      <c r="C20" s="549"/>
      <c r="D20" s="542">
        <v>49.0</v>
      </c>
      <c r="E20" s="542">
        <v>1.0</v>
      </c>
      <c r="F20" s="542">
        <v>64.0</v>
      </c>
      <c r="G20" s="543">
        <v>0.01269675925925926</v>
      </c>
      <c r="H20" s="544">
        <f t="shared" si="9"/>
        <v>-15</v>
      </c>
      <c r="I20" s="545">
        <f t="shared" si="10"/>
        <v>-0.8204193254</v>
      </c>
      <c r="J20" s="542">
        <v>5.0</v>
      </c>
      <c r="K20" s="542">
        <v>9.0</v>
      </c>
      <c r="L20" s="542"/>
      <c r="M20" s="542"/>
      <c r="N20" s="542">
        <v>1.0</v>
      </c>
      <c r="O20" s="547"/>
      <c r="P20" s="548"/>
      <c r="Q20" s="527"/>
      <c r="R20" s="539" t="s">
        <v>42</v>
      </c>
      <c r="S20" s="540"/>
      <c r="T20" s="560">
        <v>1.0</v>
      </c>
      <c r="U20" s="542">
        <v>55.0</v>
      </c>
      <c r="V20" s="542">
        <v>1.0</v>
      </c>
      <c r="W20" s="542">
        <v>52.0</v>
      </c>
      <c r="X20" s="543">
        <v>0.011921296296296296</v>
      </c>
      <c r="Y20" s="544">
        <f t="shared" si="11"/>
        <v>3</v>
      </c>
      <c r="Z20" s="545">
        <f t="shared" si="12"/>
        <v>0.1747572816</v>
      </c>
      <c r="AA20" s="542">
        <v>2.0</v>
      </c>
      <c r="AB20" s="542">
        <v>9.0</v>
      </c>
      <c r="AC20" s="542">
        <v>1.0</v>
      </c>
      <c r="AD20" s="546"/>
      <c r="AE20" s="542">
        <v>2.0</v>
      </c>
      <c r="AF20" s="547"/>
      <c r="AG20" s="548"/>
      <c r="AH20" s="527"/>
    </row>
    <row r="21">
      <c r="A21" s="550" t="s">
        <v>43</v>
      </c>
      <c r="B21" s="540"/>
      <c r="C21" s="557"/>
      <c r="D21" s="552"/>
      <c r="E21" s="552"/>
      <c r="F21" s="552"/>
      <c r="G21" s="697"/>
      <c r="H21" s="535"/>
      <c r="I21" s="554"/>
      <c r="J21" s="552"/>
      <c r="K21" s="552"/>
      <c r="L21" s="552"/>
      <c r="M21" s="552"/>
      <c r="N21" s="552"/>
      <c r="O21" s="555"/>
      <c r="P21" s="556"/>
      <c r="Q21" s="527"/>
      <c r="R21" s="550" t="s">
        <v>43</v>
      </c>
      <c r="S21" s="540"/>
      <c r="T21" s="557"/>
      <c r="U21" s="552">
        <v>73.0</v>
      </c>
      <c r="V21" s="552"/>
      <c r="W21" s="552">
        <v>85.0</v>
      </c>
      <c r="X21" s="553">
        <v>0.011921296296296296</v>
      </c>
      <c r="Y21" s="535">
        <f t="shared" si="11"/>
        <v>-12</v>
      </c>
      <c r="Z21" s="554">
        <f t="shared" si="12"/>
        <v>-0.6990291262</v>
      </c>
      <c r="AA21" s="552">
        <v>3.0</v>
      </c>
      <c r="AB21" s="552">
        <v>15.0</v>
      </c>
      <c r="AC21" s="552">
        <v>4.0</v>
      </c>
      <c r="AD21" s="552">
        <v>1.0</v>
      </c>
      <c r="AE21" s="552"/>
      <c r="AF21" s="555"/>
      <c r="AG21" s="556"/>
      <c r="AH21" s="527"/>
    </row>
    <row r="22">
      <c r="A22" s="559" t="s">
        <v>44</v>
      </c>
      <c r="B22" s="518"/>
      <c r="C22" s="560"/>
      <c r="D22" s="542">
        <v>60.0</v>
      </c>
      <c r="E22" s="546"/>
      <c r="F22" s="542">
        <v>62.0</v>
      </c>
      <c r="G22" s="543">
        <v>0.01269675925925926</v>
      </c>
      <c r="H22" s="544">
        <f t="shared" ref="H22:H23" si="13">D22-F22</f>
        <v>-2</v>
      </c>
      <c r="I22" s="545">
        <f t="shared" ref="I22:I23" si="14">H22/(HOUR(G22)*60+(MINUTE(G22)+((SECOND(G22)/60))))</f>
        <v>-0.1093892434</v>
      </c>
      <c r="J22" s="542">
        <v>1.0</v>
      </c>
      <c r="K22" s="542">
        <v>4.0</v>
      </c>
      <c r="L22" s="542"/>
      <c r="M22" s="542"/>
      <c r="N22" s="542">
        <v>2.0</v>
      </c>
      <c r="O22" s="547"/>
      <c r="P22" s="548"/>
      <c r="Q22" s="527"/>
      <c r="R22" s="559" t="s">
        <v>44</v>
      </c>
      <c r="S22" s="518"/>
      <c r="T22" s="549"/>
      <c r="U22" s="542"/>
      <c r="V22" s="546"/>
      <c r="W22" s="542"/>
      <c r="X22" s="608"/>
      <c r="Y22" s="544"/>
      <c r="Z22" s="545"/>
      <c r="AA22" s="546"/>
      <c r="AB22" s="542"/>
      <c r="AC22" s="542"/>
      <c r="AD22" s="546"/>
      <c r="AE22" s="546"/>
      <c r="AF22" s="547"/>
      <c r="AG22" s="548"/>
      <c r="AH22" s="527"/>
    </row>
    <row r="23">
      <c r="A23" s="561" t="s">
        <v>45</v>
      </c>
      <c r="B23" s="461"/>
      <c r="C23" s="562"/>
      <c r="D23" s="563">
        <v>56.0</v>
      </c>
      <c r="E23" s="566"/>
      <c r="F23" s="563">
        <v>76.0</v>
      </c>
      <c r="G23" s="598">
        <v>0.01269675925925926</v>
      </c>
      <c r="H23" s="562">
        <f t="shared" si="13"/>
        <v>-20</v>
      </c>
      <c r="I23" s="565">
        <f t="shared" si="14"/>
        <v>-1.093892434</v>
      </c>
      <c r="J23" s="563">
        <v>1.0</v>
      </c>
      <c r="K23" s="563">
        <v>7.0</v>
      </c>
      <c r="L23" s="563">
        <v>1.0</v>
      </c>
      <c r="M23" s="566"/>
      <c r="N23" s="566"/>
      <c r="O23" s="567"/>
      <c r="P23" s="568"/>
      <c r="Q23" s="527"/>
      <c r="R23" s="561" t="s">
        <v>45</v>
      </c>
      <c r="S23" s="461"/>
      <c r="T23" s="562"/>
      <c r="U23" s="563">
        <v>45.0</v>
      </c>
      <c r="V23" s="566"/>
      <c r="W23" s="563">
        <v>66.0</v>
      </c>
      <c r="X23" s="598">
        <v>0.011921296296296296</v>
      </c>
      <c r="Y23" s="562">
        <f>U23-W23</f>
        <v>-21</v>
      </c>
      <c r="Z23" s="565">
        <f>Y23/(HOUR(X23)*60+(MINUTE(X23)+((SECOND(X23)/60))))</f>
        <v>-1.223300971</v>
      </c>
      <c r="AA23" s="563">
        <v>1.0</v>
      </c>
      <c r="AB23" s="563">
        <v>4.0</v>
      </c>
      <c r="AC23" s="563">
        <v>2.0</v>
      </c>
      <c r="AD23" s="566"/>
      <c r="AE23" s="566"/>
      <c r="AF23" s="567"/>
      <c r="AG23" s="568"/>
      <c r="AH23" s="527"/>
    </row>
    <row r="24">
      <c r="A24" s="585" t="s">
        <v>145</v>
      </c>
      <c r="B24" s="586"/>
      <c r="C24" s="594"/>
      <c r="D24" s="586"/>
      <c r="E24" s="586"/>
      <c r="F24" s="586"/>
      <c r="G24" s="588"/>
      <c r="H24" s="589"/>
      <c r="I24" s="572"/>
      <c r="J24" s="586"/>
      <c r="K24" s="586"/>
      <c r="L24" s="586"/>
      <c r="M24" s="586"/>
      <c r="N24" s="586"/>
      <c r="O24" s="590"/>
      <c r="P24" s="576"/>
      <c r="Q24" s="591"/>
      <c r="R24" s="602" t="s">
        <v>146</v>
      </c>
      <c r="S24" s="586"/>
      <c r="T24" s="594"/>
      <c r="U24" s="586"/>
      <c r="V24" s="586"/>
      <c r="W24" s="586"/>
      <c r="X24" s="588"/>
      <c r="Y24" s="589"/>
      <c r="Z24" s="572"/>
      <c r="AA24" s="586"/>
      <c r="AB24" s="586"/>
      <c r="AC24" s="586"/>
      <c r="AD24" s="586"/>
      <c r="AE24" s="586"/>
      <c r="AF24" s="590"/>
      <c r="AG24" s="576"/>
      <c r="AH24" s="591"/>
    </row>
    <row r="25">
      <c r="A25" s="605" t="s">
        <v>482</v>
      </c>
      <c r="B25" s="453"/>
      <c r="C25" s="519" t="s">
        <v>5</v>
      </c>
      <c r="D25" s="520" t="s">
        <v>6</v>
      </c>
      <c r="E25" s="520" t="s">
        <v>296</v>
      </c>
      <c r="F25" s="520" t="s">
        <v>8</v>
      </c>
      <c r="G25" s="521" t="s">
        <v>9</v>
      </c>
      <c r="H25" s="579" t="s">
        <v>10</v>
      </c>
      <c r="I25" s="523" t="s">
        <v>297</v>
      </c>
      <c r="J25" s="524" t="s">
        <v>12</v>
      </c>
      <c r="K25" s="520" t="s">
        <v>13</v>
      </c>
      <c r="L25" s="520" t="s">
        <v>14</v>
      </c>
      <c r="M25" s="520" t="s">
        <v>15</v>
      </c>
      <c r="N25" s="520" t="s">
        <v>16</v>
      </c>
      <c r="O25" s="525" t="s">
        <v>17</v>
      </c>
      <c r="P25" s="520" t="s">
        <v>18</v>
      </c>
      <c r="Q25" s="526"/>
      <c r="R25" s="605" t="s">
        <v>483</v>
      </c>
      <c r="S25" s="453"/>
      <c r="T25" s="519" t="s">
        <v>5</v>
      </c>
      <c r="U25" s="520" t="s">
        <v>6</v>
      </c>
      <c r="V25" s="520" t="s">
        <v>296</v>
      </c>
      <c r="W25" s="520" t="s">
        <v>8</v>
      </c>
      <c r="X25" s="521" t="s">
        <v>9</v>
      </c>
      <c r="Y25" s="579" t="s">
        <v>10</v>
      </c>
      <c r="Z25" s="523" t="s">
        <v>297</v>
      </c>
      <c r="AA25" s="524" t="s">
        <v>12</v>
      </c>
      <c r="AB25" s="520" t="s">
        <v>13</v>
      </c>
      <c r="AC25" s="520" t="s">
        <v>14</v>
      </c>
      <c r="AD25" s="520" t="s">
        <v>15</v>
      </c>
      <c r="AE25" s="520" t="s">
        <v>16</v>
      </c>
      <c r="AF25" s="525" t="s">
        <v>17</v>
      </c>
      <c r="AG25" s="520" t="s">
        <v>18</v>
      </c>
      <c r="AH25" s="527"/>
    </row>
    <row r="26">
      <c r="A26" s="593"/>
      <c r="B26" s="461"/>
      <c r="C26" s="529"/>
      <c r="D26" s="461"/>
      <c r="E26" s="461"/>
      <c r="F26" s="461"/>
      <c r="G26" s="461"/>
      <c r="H26" s="529"/>
      <c r="I26" s="461"/>
      <c r="J26" s="461"/>
      <c r="K26" s="461"/>
      <c r="L26" s="461"/>
      <c r="M26" s="461"/>
      <c r="N26" s="461"/>
      <c r="O26" s="461"/>
      <c r="P26" s="461"/>
      <c r="Q26" s="526"/>
      <c r="R26" s="593"/>
      <c r="S26" s="461"/>
      <c r="T26" s="529"/>
      <c r="U26" s="461"/>
      <c r="V26" s="461"/>
      <c r="W26" s="461"/>
      <c r="X26" s="461"/>
      <c r="Y26" s="529"/>
      <c r="Z26" s="461"/>
      <c r="AA26" s="461"/>
      <c r="AB26" s="461"/>
      <c r="AC26" s="461"/>
      <c r="AD26" s="461"/>
      <c r="AE26" s="461"/>
      <c r="AF26" s="461"/>
      <c r="AG26" s="461"/>
      <c r="AH26" s="527"/>
    </row>
    <row r="27">
      <c r="A27" s="530" t="s">
        <v>41</v>
      </c>
      <c r="B27" s="531"/>
      <c r="C27" s="532">
        <v>1.0</v>
      </c>
      <c r="D27" s="533">
        <v>37.0</v>
      </c>
      <c r="E27" s="533">
        <v>1.0</v>
      </c>
      <c r="F27" s="533">
        <v>58.0</v>
      </c>
      <c r="G27" s="534">
        <v>0.01085648148148148</v>
      </c>
      <c r="H27" s="535">
        <f t="shared" ref="H27:H30" si="15">D27-F27</f>
        <v>-21</v>
      </c>
      <c r="I27" s="536">
        <f t="shared" ref="I27:I30" si="16">H27/(HOUR(G27)*60+(MINUTE(G27)+((SECOND(G27)/60))))</f>
        <v>-1.343283582</v>
      </c>
      <c r="J27" s="533">
        <v>5.0</v>
      </c>
      <c r="K27" s="533">
        <v>4.0</v>
      </c>
      <c r="L27" s="533">
        <v>1.0</v>
      </c>
      <c r="M27" s="581"/>
      <c r="N27" s="581"/>
      <c r="O27" s="537"/>
      <c r="P27" s="538"/>
      <c r="Q27" s="527"/>
      <c r="R27" s="530" t="s">
        <v>41</v>
      </c>
      <c r="S27" s="531"/>
      <c r="T27" s="532">
        <v>1.0</v>
      </c>
      <c r="U27" s="533">
        <v>39.0</v>
      </c>
      <c r="V27" s="533">
        <v>2.0</v>
      </c>
      <c r="W27" s="533">
        <v>41.0</v>
      </c>
      <c r="X27" s="534">
        <v>0.008148148148148147</v>
      </c>
      <c r="Y27" s="535">
        <f t="shared" ref="Y27:Y30" si="17">U27-W27</f>
        <v>-2</v>
      </c>
      <c r="Z27" s="536">
        <f t="shared" ref="Z27:Z30" si="18">Y27/(HOUR(X27)*60+(MINUTE(X27)+((SECOND(X27)/60))))</f>
        <v>-0.1704545455</v>
      </c>
      <c r="AA27" s="533">
        <v>12.0</v>
      </c>
      <c r="AB27" s="533">
        <v>6.0</v>
      </c>
      <c r="AC27" s="533">
        <v>1.0</v>
      </c>
      <c r="AD27" s="581"/>
      <c r="AE27" s="533"/>
      <c r="AF27" s="537"/>
      <c r="AG27" s="538"/>
      <c r="AH27" s="527"/>
    </row>
    <row r="28">
      <c r="A28" s="539" t="s">
        <v>42</v>
      </c>
      <c r="B28" s="540"/>
      <c r="C28" s="549"/>
      <c r="D28" s="542">
        <v>50.0</v>
      </c>
      <c r="E28" s="542">
        <v>1.0</v>
      </c>
      <c r="F28" s="542">
        <v>50.0</v>
      </c>
      <c r="G28" s="543">
        <v>0.01085648148148148</v>
      </c>
      <c r="H28" s="544">
        <f t="shared" si="15"/>
        <v>0</v>
      </c>
      <c r="I28" s="545">
        <f t="shared" si="16"/>
        <v>0</v>
      </c>
      <c r="J28" s="542">
        <v>3.0</v>
      </c>
      <c r="K28" s="542">
        <v>8.0</v>
      </c>
      <c r="L28" s="542"/>
      <c r="M28" s="546"/>
      <c r="N28" s="542">
        <v>2.0</v>
      </c>
      <c r="O28" s="547"/>
      <c r="P28" s="548"/>
      <c r="Q28" s="527"/>
      <c r="R28" s="539" t="s">
        <v>42</v>
      </c>
      <c r="S28" s="540"/>
      <c r="T28" s="560"/>
      <c r="U28" s="542">
        <v>30.0</v>
      </c>
      <c r="V28" s="546"/>
      <c r="W28" s="542">
        <v>43.0</v>
      </c>
      <c r="X28" s="543">
        <v>0.008148148148148147</v>
      </c>
      <c r="Y28" s="544">
        <f t="shared" si="17"/>
        <v>-13</v>
      </c>
      <c r="Z28" s="545">
        <f t="shared" si="18"/>
        <v>-1.107954545</v>
      </c>
      <c r="AA28" s="542">
        <v>4.0</v>
      </c>
      <c r="AB28" s="542">
        <v>3.0</v>
      </c>
      <c r="AC28" s="542"/>
      <c r="AD28" s="542"/>
      <c r="AE28" s="542"/>
      <c r="AF28" s="547"/>
      <c r="AG28" s="548"/>
      <c r="AH28" s="527"/>
    </row>
    <row r="29">
      <c r="A29" s="550" t="s">
        <v>43</v>
      </c>
      <c r="B29" s="540"/>
      <c r="C29" s="596"/>
      <c r="D29" s="552">
        <v>43.0</v>
      </c>
      <c r="E29" s="552"/>
      <c r="F29" s="552">
        <v>65.0</v>
      </c>
      <c r="G29" s="553">
        <v>0.01085648148148148</v>
      </c>
      <c r="H29" s="535">
        <f t="shared" si="15"/>
        <v>-22</v>
      </c>
      <c r="I29" s="554">
        <f t="shared" si="16"/>
        <v>-1.407249467</v>
      </c>
      <c r="J29" s="552">
        <v>1.0</v>
      </c>
      <c r="K29" s="552">
        <v>6.0</v>
      </c>
      <c r="L29" s="552">
        <v>2.0</v>
      </c>
      <c r="M29" s="558"/>
      <c r="N29" s="552">
        <v>1.0</v>
      </c>
      <c r="O29" s="555"/>
      <c r="P29" s="556"/>
      <c r="Q29" s="527"/>
      <c r="R29" s="550" t="s">
        <v>43</v>
      </c>
      <c r="S29" s="540"/>
      <c r="T29" s="557">
        <v>1.0</v>
      </c>
      <c r="U29" s="552">
        <v>41.0</v>
      </c>
      <c r="V29" s="552">
        <v>1.0</v>
      </c>
      <c r="W29" s="552">
        <v>45.0</v>
      </c>
      <c r="X29" s="553">
        <v>0.008148148148148147</v>
      </c>
      <c r="Y29" s="535">
        <f t="shared" si="17"/>
        <v>-4</v>
      </c>
      <c r="Z29" s="554">
        <f t="shared" si="18"/>
        <v>-0.3409090909</v>
      </c>
      <c r="AA29" s="552">
        <v>3.0</v>
      </c>
      <c r="AB29" s="552">
        <v>3.0</v>
      </c>
      <c r="AC29" s="552">
        <v>1.0</v>
      </c>
      <c r="AD29" s="552"/>
      <c r="AE29" s="552"/>
      <c r="AF29" s="555"/>
      <c r="AG29" s="556"/>
      <c r="AH29" s="527"/>
    </row>
    <row r="30">
      <c r="A30" s="559" t="s">
        <v>44</v>
      </c>
      <c r="B30" s="518"/>
      <c r="C30" s="549"/>
      <c r="D30" s="542">
        <v>57.0</v>
      </c>
      <c r="E30" s="542">
        <v>1.0</v>
      </c>
      <c r="F30" s="542">
        <v>55.0</v>
      </c>
      <c r="G30" s="543">
        <v>0.01085648148148148</v>
      </c>
      <c r="H30" s="544">
        <f t="shared" si="15"/>
        <v>2</v>
      </c>
      <c r="I30" s="545">
        <f t="shared" si="16"/>
        <v>0.1279317697</v>
      </c>
      <c r="J30" s="542">
        <v>2.0</v>
      </c>
      <c r="K30" s="542">
        <v>10.0</v>
      </c>
      <c r="L30" s="542">
        <v>1.0</v>
      </c>
      <c r="M30" s="546"/>
      <c r="N30" s="542">
        <v>1.0</v>
      </c>
      <c r="O30" s="547"/>
      <c r="P30" s="548"/>
      <c r="Q30" s="527"/>
      <c r="R30" s="559" t="s">
        <v>44</v>
      </c>
      <c r="S30" s="518"/>
      <c r="T30" s="549"/>
      <c r="U30" s="542">
        <v>43.0</v>
      </c>
      <c r="V30" s="542"/>
      <c r="W30" s="542">
        <v>29.0</v>
      </c>
      <c r="X30" s="543">
        <v>0.008148148148148147</v>
      </c>
      <c r="Y30" s="544">
        <f t="shared" si="17"/>
        <v>14</v>
      </c>
      <c r="Z30" s="545">
        <f t="shared" si="18"/>
        <v>1.193181818</v>
      </c>
      <c r="AA30" s="542">
        <v>2.0</v>
      </c>
      <c r="AB30" s="542">
        <v>6.0</v>
      </c>
      <c r="AC30" s="542">
        <v>1.0</v>
      </c>
      <c r="AD30" s="542">
        <v>1.0</v>
      </c>
      <c r="AE30" s="542"/>
      <c r="AF30" s="600">
        <v>1.0</v>
      </c>
      <c r="AG30" s="548"/>
      <c r="AH30" s="527"/>
    </row>
    <row r="31">
      <c r="A31" s="561" t="s">
        <v>45</v>
      </c>
      <c r="B31" s="461"/>
      <c r="C31" s="562"/>
      <c r="D31" s="566"/>
      <c r="E31" s="566"/>
      <c r="F31" s="566"/>
      <c r="G31" s="564"/>
      <c r="H31" s="562"/>
      <c r="I31" s="565"/>
      <c r="J31" s="566"/>
      <c r="K31" s="566"/>
      <c r="L31" s="566"/>
      <c r="M31" s="566"/>
      <c r="N31" s="566"/>
      <c r="O31" s="567"/>
      <c r="P31" s="568"/>
      <c r="Q31" s="527"/>
      <c r="R31" s="561" t="s">
        <v>45</v>
      </c>
      <c r="S31" s="461"/>
      <c r="T31" s="562"/>
      <c r="U31" s="566"/>
      <c r="V31" s="566"/>
      <c r="W31" s="566"/>
      <c r="X31" s="564"/>
      <c r="Y31" s="562"/>
      <c r="Z31" s="565"/>
      <c r="AA31" s="566"/>
      <c r="AB31" s="566"/>
      <c r="AC31" s="566"/>
      <c r="AD31" s="566"/>
      <c r="AE31" s="566"/>
      <c r="AF31" s="567"/>
      <c r="AG31" s="568"/>
      <c r="AH31" s="527"/>
    </row>
    <row r="32">
      <c r="A32" s="585" t="s">
        <v>158</v>
      </c>
      <c r="B32" s="586"/>
      <c r="C32" s="587"/>
      <c r="D32" s="586"/>
      <c r="E32" s="586"/>
      <c r="F32" s="586"/>
      <c r="G32" s="588"/>
      <c r="H32" s="589"/>
      <c r="I32" s="572"/>
      <c r="J32" s="586"/>
      <c r="K32" s="586"/>
      <c r="L32" s="586"/>
      <c r="M32" s="586"/>
      <c r="N32" s="586"/>
      <c r="O32" s="590"/>
      <c r="P32" s="576"/>
      <c r="Q32" s="591"/>
      <c r="R32" s="602" t="s">
        <v>160</v>
      </c>
      <c r="S32" s="586"/>
      <c r="T32" s="587"/>
      <c r="U32" s="586"/>
      <c r="V32" s="586"/>
      <c r="W32" s="586"/>
      <c r="X32" s="588"/>
      <c r="Y32" s="589"/>
      <c r="Z32" s="572"/>
      <c r="AA32" s="586"/>
      <c r="AB32" s="586"/>
      <c r="AC32" s="586"/>
      <c r="AD32" s="586"/>
      <c r="AE32" s="586"/>
      <c r="AF32" s="590"/>
      <c r="AG32" s="576"/>
      <c r="AH32" s="591"/>
    </row>
    <row r="33">
      <c r="A33" s="70" t="s">
        <v>484</v>
      </c>
      <c r="B33" s="518"/>
      <c r="C33" s="519" t="s">
        <v>5</v>
      </c>
      <c r="D33" s="520" t="s">
        <v>6</v>
      </c>
      <c r="E33" s="520" t="s">
        <v>296</v>
      </c>
      <c r="F33" s="520" t="s">
        <v>8</v>
      </c>
      <c r="G33" s="521" t="s">
        <v>9</v>
      </c>
      <c r="H33" s="579" t="s">
        <v>10</v>
      </c>
      <c r="I33" s="523" t="s">
        <v>297</v>
      </c>
      <c r="J33" s="524" t="s">
        <v>12</v>
      </c>
      <c r="K33" s="520" t="s">
        <v>13</v>
      </c>
      <c r="L33" s="520" t="s">
        <v>14</v>
      </c>
      <c r="M33" s="520" t="s">
        <v>15</v>
      </c>
      <c r="N33" s="520" t="s">
        <v>16</v>
      </c>
      <c r="O33" s="525" t="s">
        <v>17</v>
      </c>
      <c r="P33" s="520" t="s">
        <v>18</v>
      </c>
      <c r="Q33" s="526"/>
      <c r="R33" s="70" t="s">
        <v>485</v>
      </c>
      <c r="S33" s="518"/>
      <c r="T33" s="519" t="s">
        <v>5</v>
      </c>
      <c r="U33" s="520" t="s">
        <v>6</v>
      </c>
      <c r="V33" s="520" t="s">
        <v>296</v>
      </c>
      <c r="W33" s="520" t="s">
        <v>8</v>
      </c>
      <c r="X33" s="521" t="s">
        <v>9</v>
      </c>
      <c r="Y33" s="579" t="s">
        <v>10</v>
      </c>
      <c r="Z33" s="523" t="s">
        <v>297</v>
      </c>
      <c r="AA33" s="524" t="s">
        <v>12</v>
      </c>
      <c r="AB33" s="520" t="s">
        <v>13</v>
      </c>
      <c r="AC33" s="520" t="s">
        <v>14</v>
      </c>
      <c r="AD33" s="520" t="s">
        <v>15</v>
      </c>
      <c r="AE33" s="520" t="s">
        <v>16</v>
      </c>
      <c r="AF33" s="525" t="s">
        <v>17</v>
      </c>
      <c r="AG33" s="520" t="s">
        <v>18</v>
      </c>
      <c r="AH33" s="527"/>
    </row>
    <row r="34">
      <c r="A34" s="528"/>
      <c r="B34" s="518"/>
      <c r="C34" s="529"/>
      <c r="D34" s="461"/>
      <c r="E34" s="461"/>
      <c r="F34" s="461"/>
      <c r="G34" s="461"/>
      <c r="H34" s="529"/>
      <c r="I34" s="461"/>
      <c r="J34" s="461"/>
      <c r="K34" s="461"/>
      <c r="L34" s="461"/>
      <c r="M34" s="461"/>
      <c r="N34" s="461"/>
      <c r="O34" s="461"/>
      <c r="P34" s="461"/>
      <c r="Q34" s="526"/>
      <c r="R34" s="528"/>
      <c r="S34" s="518"/>
      <c r="T34" s="529"/>
      <c r="U34" s="461"/>
      <c r="V34" s="461"/>
      <c r="W34" s="461"/>
      <c r="X34" s="461"/>
      <c r="Y34" s="529"/>
      <c r="Z34" s="461"/>
      <c r="AA34" s="461"/>
      <c r="AB34" s="461"/>
      <c r="AC34" s="461"/>
      <c r="AD34" s="461"/>
      <c r="AE34" s="461"/>
      <c r="AF34" s="461"/>
      <c r="AG34" s="461"/>
      <c r="AH34" s="527"/>
    </row>
    <row r="35">
      <c r="A35" s="530" t="s">
        <v>41</v>
      </c>
      <c r="B35" s="531"/>
      <c r="C35" s="532"/>
      <c r="D35" s="533">
        <v>26.0</v>
      </c>
      <c r="E35" s="533"/>
      <c r="F35" s="533">
        <v>56.0</v>
      </c>
      <c r="G35" s="534">
        <v>0.007928240740740741</v>
      </c>
      <c r="H35" s="535">
        <f t="shared" ref="H35:H38" si="19">D35-F35</f>
        <v>-30</v>
      </c>
      <c r="I35" s="536">
        <f t="shared" ref="I35:I38" si="20">H35/(HOUR(G35)*60+(MINUTE(G35)+((SECOND(G35)/60))))</f>
        <v>-2.627737226</v>
      </c>
      <c r="J35" s="533">
        <v>1.0</v>
      </c>
      <c r="K35" s="533">
        <v>1.0</v>
      </c>
      <c r="L35" s="533"/>
      <c r="M35" s="533"/>
      <c r="N35" s="533"/>
      <c r="O35" s="537"/>
      <c r="P35" s="538"/>
      <c r="Q35" s="527"/>
      <c r="R35" s="530" t="s">
        <v>41</v>
      </c>
      <c r="S35" s="531"/>
      <c r="T35" s="532">
        <v>2.0</v>
      </c>
      <c r="U35" s="533">
        <v>105.0</v>
      </c>
      <c r="V35" s="533">
        <v>2.0</v>
      </c>
      <c r="W35" s="533">
        <v>142.0</v>
      </c>
      <c r="X35" s="534">
        <v>0.025416666666666667</v>
      </c>
      <c r="Y35" s="535">
        <f t="shared" ref="Y35:Y38" si="21">U35-W35</f>
        <v>-37</v>
      </c>
      <c r="Z35" s="536">
        <f t="shared" ref="Z35:Z38" si="22">Y35/(HOUR(X35)*60+(MINUTE(X35)+((SECOND(X35)/60))))</f>
        <v>-1.010928962</v>
      </c>
      <c r="AA35" s="533">
        <v>11.0</v>
      </c>
      <c r="AB35" s="533">
        <v>18.0</v>
      </c>
      <c r="AC35" s="533">
        <v>4.0</v>
      </c>
      <c r="AD35" s="533">
        <v>1.0</v>
      </c>
      <c r="AE35" s="533">
        <v>1.0</v>
      </c>
      <c r="AF35" s="537"/>
      <c r="AG35" s="538"/>
      <c r="AH35" s="527"/>
    </row>
    <row r="36">
      <c r="A36" s="539" t="s">
        <v>42</v>
      </c>
      <c r="B36" s="540"/>
      <c r="C36" s="560"/>
      <c r="D36" s="542">
        <v>37.0</v>
      </c>
      <c r="E36" s="546"/>
      <c r="F36" s="542">
        <v>45.0</v>
      </c>
      <c r="G36" s="543">
        <v>0.007928240740740741</v>
      </c>
      <c r="H36" s="544">
        <f t="shared" si="19"/>
        <v>-8</v>
      </c>
      <c r="I36" s="545">
        <f t="shared" si="20"/>
        <v>-0.700729927</v>
      </c>
      <c r="J36" s="542">
        <v>2.0</v>
      </c>
      <c r="K36" s="542">
        <v>6.0</v>
      </c>
      <c r="L36" s="542"/>
      <c r="M36" s="546"/>
      <c r="N36" s="542"/>
      <c r="O36" s="547"/>
      <c r="P36" s="548"/>
      <c r="Q36" s="527"/>
      <c r="R36" s="539" t="s">
        <v>42</v>
      </c>
      <c r="S36" s="540"/>
      <c r="T36" s="560">
        <v>1.0</v>
      </c>
      <c r="U36" s="542">
        <v>138.0</v>
      </c>
      <c r="V36" s="546"/>
      <c r="W36" s="542">
        <v>125.0</v>
      </c>
      <c r="X36" s="543">
        <v>0.025416666666666667</v>
      </c>
      <c r="Y36" s="544">
        <f t="shared" si="21"/>
        <v>13</v>
      </c>
      <c r="Z36" s="545">
        <f t="shared" si="22"/>
        <v>0.3551912568</v>
      </c>
      <c r="AA36" s="542">
        <v>7.0</v>
      </c>
      <c r="AB36" s="542">
        <v>20.0</v>
      </c>
      <c r="AC36" s="542">
        <v>6.0</v>
      </c>
      <c r="AD36" s="542">
        <v>1.0</v>
      </c>
      <c r="AE36" s="542">
        <v>3.0</v>
      </c>
      <c r="AF36" s="547"/>
      <c r="AG36" s="548"/>
      <c r="AH36" s="527"/>
    </row>
    <row r="37">
      <c r="A37" s="550" t="s">
        <v>43</v>
      </c>
      <c r="B37" s="540"/>
      <c r="C37" s="596"/>
      <c r="D37" s="552">
        <v>32.0</v>
      </c>
      <c r="E37" s="552"/>
      <c r="F37" s="552">
        <v>56.0</v>
      </c>
      <c r="G37" s="553">
        <v>0.007928240740740741</v>
      </c>
      <c r="H37" s="535">
        <f t="shared" si="19"/>
        <v>-24</v>
      </c>
      <c r="I37" s="554">
        <f t="shared" si="20"/>
        <v>-2.102189781</v>
      </c>
      <c r="J37" s="552">
        <v>1.0</v>
      </c>
      <c r="K37" s="552">
        <v>4.0</v>
      </c>
      <c r="L37" s="552">
        <v>2.0</v>
      </c>
      <c r="M37" s="558"/>
      <c r="N37" s="552">
        <v>1.0</v>
      </c>
      <c r="O37" s="555"/>
      <c r="P37" s="556"/>
      <c r="Q37" s="527"/>
      <c r="R37" s="550" t="s">
        <v>43</v>
      </c>
      <c r="S37" s="540"/>
      <c r="T37" s="557"/>
      <c r="U37" s="552">
        <v>130.0</v>
      </c>
      <c r="V37" s="558"/>
      <c r="W37" s="552">
        <v>160.0</v>
      </c>
      <c r="X37" s="553">
        <v>0.025416666666666667</v>
      </c>
      <c r="Y37" s="535">
        <f t="shared" si="21"/>
        <v>-30</v>
      </c>
      <c r="Z37" s="554">
        <f t="shared" si="22"/>
        <v>-0.8196721311</v>
      </c>
      <c r="AA37" s="552">
        <v>3.0</v>
      </c>
      <c r="AB37" s="552">
        <v>16.0</v>
      </c>
      <c r="AC37" s="552">
        <v>7.0</v>
      </c>
      <c r="AD37" s="552">
        <v>4.0</v>
      </c>
      <c r="AE37" s="552">
        <v>2.0</v>
      </c>
      <c r="AF37" s="583">
        <v>1.0</v>
      </c>
      <c r="AG37" s="556"/>
      <c r="AH37" s="527"/>
    </row>
    <row r="38">
      <c r="A38" s="559" t="s">
        <v>44</v>
      </c>
      <c r="B38" s="518"/>
      <c r="C38" s="549"/>
      <c r="D38" s="542">
        <v>34.0</v>
      </c>
      <c r="E38" s="542">
        <v>1.0</v>
      </c>
      <c r="F38" s="542">
        <v>43.0</v>
      </c>
      <c r="G38" s="543">
        <v>0.007928240740740741</v>
      </c>
      <c r="H38" s="544">
        <f t="shared" si="19"/>
        <v>-9</v>
      </c>
      <c r="I38" s="545">
        <f t="shared" si="20"/>
        <v>-0.7883211679</v>
      </c>
      <c r="J38" s="542">
        <v>1.0</v>
      </c>
      <c r="K38" s="542">
        <v>4.0</v>
      </c>
      <c r="L38" s="542"/>
      <c r="M38" s="542"/>
      <c r="N38" s="542">
        <v>2.0</v>
      </c>
      <c r="O38" s="547"/>
      <c r="P38" s="601"/>
      <c r="Q38" s="527"/>
      <c r="R38" s="559" t="s">
        <v>44</v>
      </c>
      <c r="S38" s="518"/>
      <c r="T38" s="549"/>
      <c r="U38" s="542">
        <v>115.0</v>
      </c>
      <c r="V38" s="542">
        <v>1.0</v>
      </c>
      <c r="W38" s="542">
        <v>117.0</v>
      </c>
      <c r="X38" s="543">
        <v>0.025416666666666667</v>
      </c>
      <c r="Y38" s="544">
        <f t="shared" si="21"/>
        <v>-2</v>
      </c>
      <c r="Z38" s="545">
        <f t="shared" si="22"/>
        <v>-0.05464480874</v>
      </c>
      <c r="AA38" s="542">
        <v>4.0</v>
      </c>
      <c r="AB38" s="542">
        <v>16.0</v>
      </c>
      <c r="AC38" s="542">
        <v>3.0</v>
      </c>
      <c r="AD38" s="542"/>
      <c r="AE38" s="542">
        <v>1.0</v>
      </c>
      <c r="AF38" s="547"/>
      <c r="AG38" s="548"/>
      <c r="AH38" s="527"/>
    </row>
    <row r="39">
      <c r="A39" s="561" t="s">
        <v>45</v>
      </c>
      <c r="B39" s="461"/>
      <c r="C39" s="562"/>
      <c r="D39" s="566"/>
      <c r="E39" s="566"/>
      <c r="F39" s="566"/>
      <c r="G39" s="564"/>
      <c r="H39" s="562"/>
      <c r="I39" s="565"/>
      <c r="J39" s="566"/>
      <c r="K39" s="566"/>
      <c r="L39" s="566"/>
      <c r="M39" s="566"/>
      <c r="N39" s="566"/>
      <c r="O39" s="567"/>
      <c r="P39" s="568"/>
      <c r="Q39" s="527"/>
      <c r="R39" s="561" t="s">
        <v>45</v>
      </c>
      <c r="S39" s="461"/>
      <c r="T39" s="562"/>
      <c r="U39" s="566"/>
      <c r="V39" s="566"/>
      <c r="W39" s="566"/>
      <c r="X39" s="564"/>
      <c r="Y39" s="562"/>
      <c r="Z39" s="565"/>
      <c r="AA39" s="566"/>
      <c r="AB39" s="566"/>
      <c r="AC39" s="566"/>
      <c r="AD39" s="566"/>
      <c r="AE39" s="566"/>
      <c r="AF39" s="567"/>
      <c r="AG39" s="568"/>
      <c r="AH39" s="527"/>
    </row>
    <row r="40">
      <c r="A40" s="602" t="s">
        <v>167</v>
      </c>
      <c r="B40" s="586"/>
      <c r="C40" s="587"/>
      <c r="D40" s="586"/>
      <c r="E40" s="586"/>
      <c r="F40" s="586"/>
      <c r="G40" s="588"/>
      <c r="H40" s="589"/>
      <c r="I40" s="572"/>
      <c r="J40" s="586"/>
      <c r="K40" s="586"/>
      <c r="L40" s="586"/>
      <c r="M40" s="586"/>
      <c r="N40" s="586"/>
      <c r="O40" s="590"/>
      <c r="P40" s="576"/>
      <c r="Q40" s="591"/>
      <c r="R40" s="602" t="s">
        <v>169</v>
      </c>
      <c r="S40" s="586"/>
      <c r="T40" s="587"/>
      <c r="U40" s="586"/>
      <c r="V40" s="586"/>
      <c r="W40" s="586"/>
      <c r="X40" s="588"/>
      <c r="Y40" s="589"/>
      <c r="Z40" s="572"/>
      <c r="AA40" s="586"/>
      <c r="AB40" s="586"/>
      <c r="AC40" s="586"/>
      <c r="AD40" s="586"/>
      <c r="AE40" s="586"/>
      <c r="AF40" s="590"/>
      <c r="AG40" s="576"/>
      <c r="AH40" s="591"/>
    </row>
    <row r="41">
      <c r="A41" s="78" t="s">
        <v>486</v>
      </c>
      <c r="B41" s="518"/>
      <c r="C41" s="519" t="s">
        <v>5</v>
      </c>
      <c r="D41" s="520" t="s">
        <v>6</v>
      </c>
      <c r="E41" s="520" t="s">
        <v>296</v>
      </c>
      <c r="F41" s="520" t="s">
        <v>8</v>
      </c>
      <c r="G41" s="521" t="s">
        <v>9</v>
      </c>
      <c r="H41" s="579" t="s">
        <v>10</v>
      </c>
      <c r="I41" s="523" t="s">
        <v>297</v>
      </c>
      <c r="J41" s="524" t="s">
        <v>12</v>
      </c>
      <c r="K41" s="520" t="s">
        <v>13</v>
      </c>
      <c r="L41" s="520" t="s">
        <v>14</v>
      </c>
      <c r="M41" s="520" t="s">
        <v>15</v>
      </c>
      <c r="N41" s="520" t="s">
        <v>16</v>
      </c>
      <c r="O41" s="525" t="s">
        <v>17</v>
      </c>
      <c r="P41" s="520" t="s">
        <v>18</v>
      </c>
      <c r="Q41" s="526"/>
      <c r="R41" s="78" t="s">
        <v>487</v>
      </c>
      <c r="S41" s="518"/>
      <c r="T41" s="519" t="s">
        <v>5</v>
      </c>
      <c r="U41" s="520" t="s">
        <v>6</v>
      </c>
      <c r="V41" s="520" t="s">
        <v>296</v>
      </c>
      <c r="W41" s="520" t="s">
        <v>8</v>
      </c>
      <c r="X41" s="521" t="s">
        <v>9</v>
      </c>
      <c r="Y41" s="579" t="s">
        <v>10</v>
      </c>
      <c r="Z41" s="523" t="s">
        <v>297</v>
      </c>
      <c r="AA41" s="524" t="s">
        <v>12</v>
      </c>
      <c r="AB41" s="520" t="s">
        <v>13</v>
      </c>
      <c r="AC41" s="520" t="s">
        <v>14</v>
      </c>
      <c r="AD41" s="520" t="s">
        <v>15</v>
      </c>
      <c r="AE41" s="520" t="s">
        <v>16</v>
      </c>
      <c r="AF41" s="525" t="s">
        <v>17</v>
      </c>
      <c r="AG41" s="520" t="s">
        <v>18</v>
      </c>
      <c r="AH41" s="527"/>
    </row>
    <row r="42">
      <c r="A42" s="528"/>
      <c r="B42" s="518"/>
      <c r="C42" s="529"/>
      <c r="D42" s="461"/>
      <c r="E42" s="461"/>
      <c r="F42" s="461"/>
      <c r="G42" s="461"/>
      <c r="H42" s="529"/>
      <c r="I42" s="461"/>
      <c r="J42" s="461"/>
      <c r="K42" s="461"/>
      <c r="L42" s="461"/>
      <c r="M42" s="461"/>
      <c r="N42" s="461"/>
      <c r="O42" s="461"/>
      <c r="P42" s="461"/>
      <c r="Q42" s="526"/>
      <c r="R42" s="528"/>
      <c r="S42" s="518"/>
      <c r="T42" s="529"/>
      <c r="U42" s="461"/>
      <c r="V42" s="461"/>
      <c r="W42" s="461"/>
      <c r="X42" s="461"/>
      <c r="Y42" s="529"/>
      <c r="Z42" s="461"/>
      <c r="AA42" s="461"/>
      <c r="AB42" s="461"/>
      <c r="AC42" s="461"/>
      <c r="AD42" s="461"/>
      <c r="AE42" s="461"/>
      <c r="AF42" s="461"/>
      <c r="AG42" s="461"/>
      <c r="AH42" s="527"/>
    </row>
    <row r="43">
      <c r="A43" s="530" t="s">
        <v>41</v>
      </c>
      <c r="B43" s="531"/>
      <c r="C43" s="532"/>
      <c r="D43" s="533">
        <v>62.0</v>
      </c>
      <c r="E43" s="581"/>
      <c r="F43" s="533">
        <v>72.0</v>
      </c>
      <c r="G43" s="534">
        <v>0.01476851851851852</v>
      </c>
      <c r="H43" s="535">
        <f t="shared" ref="H43:H46" si="23">D43-F43</f>
        <v>-10</v>
      </c>
      <c r="I43" s="536">
        <f t="shared" ref="I43:I46" si="24">H43/(HOUR(G43)*60+(MINUTE(G43)+((SECOND(G43)/60))))</f>
        <v>-0.4702194357</v>
      </c>
      <c r="J43" s="533">
        <v>6.0</v>
      </c>
      <c r="K43" s="533">
        <v>8.0</v>
      </c>
      <c r="L43" s="533">
        <v>1.0</v>
      </c>
      <c r="M43" s="581"/>
      <c r="N43" s="533">
        <v>1.0</v>
      </c>
      <c r="O43" s="537"/>
      <c r="P43" s="538"/>
      <c r="Q43" s="527"/>
      <c r="R43" s="530" t="s">
        <v>41</v>
      </c>
      <c r="S43" s="531"/>
      <c r="T43" s="532">
        <v>1.0</v>
      </c>
      <c r="U43" s="533">
        <v>64.0</v>
      </c>
      <c r="V43" s="533"/>
      <c r="W43" s="533">
        <v>80.0</v>
      </c>
      <c r="X43" s="534">
        <v>0.015601851851851851</v>
      </c>
      <c r="Y43" s="535">
        <f t="shared" ref="Y43:Y46" si="25">U43-W43</f>
        <v>-16</v>
      </c>
      <c r="Z43" s="536">
        <f t="shared" ref="Z43:Z46" si="26">Y43/(HOUR(X43)*60+(MINUTE(X43)+((SECOND(X43)/60))))</f>
        <v>-0.7121661721</v>
      </c>
      <c r="AA43" s="533">
        <v>4.0</v>
      </c>
      <c r="AB43" s="533">
        <v>5.0</v>
      </c>
      <c r="AC43" s="533"/>
      <c r="AD43" s="533"/>
      <c r="AE43" s="533"/>
      <c r="AF43" s="537"/>
      <c r="AG43" s="538"/>
      <c r="AH43" s="527"/>
    </row>
    <row r="44">
      <c r="A44" s="539" t="s">
        <v>42</v>
      </c>
      <c r="B44" s="540"/>
      <c r="C44" s="560"/>
      <c r="D44" s="542">
        <v>73.0</v>
      </c>
      <c r="E44" s="546"/>
      <c r="F44" s="542">
        <v>69.0</v>
      </c>
      <c r="G44" s="543">
        <v>0.01476851851851852</v>
      </c>
      <c r="H44" s="544">
        <f t="shared" si="23"/>
        <v>4</v>
      </c>
      <c r="I44" s="545">
        <f t="shared" si="24"/>
        <v>0.1880877743</v>
      </c>
      <c r="J44" s="542">
        <v>3.0</v>
      </c>
      <c r="K44" s="542">
        <v>11.0</v>
      </c>
      <c r="L44" s="542">
        <v>2.0</v>
      </c>
      <c r="M44" s="546"/>
      <c r="N44" s="546"/>
      <c r="O44" s="547"/>
      <c r="P44" s="548"/>
      <c r="Q44" s="527"/>
      <c r="R44" s="539" t="s">
        <v>42</v>
      </c>
      <c r="S44" s="540"/>
      <c r="T44" s="560">
        <v>1.0</v>
      </c>
      <c r="U44" s="542">
        <v>67.0</v>
      </c>
      <c r="V44" s="542">
        <v>1.0</v>
      </c>
      <c r="W44" s="542">
        <v>77.0</v>
      </c>
      <c r="X44" s="543">
        <v>0.015601851851851851</v>
      </c>
      <c r="Y44" s="544">
        <f t="shared" si="25"/>
        <v>-10</v>
      </c>
      <c r="Z44" s="545">
        <f t="shared" si="26"/>
        <v>-0.4451038576</v>
      </c>
      <c r="AA44" s="542">
        <v>2.0</v>
      </c>
      <c r="AB44" s="542">
        <v>10.0</v>
      </c>
      <c r="AC44" s="542"/>
      <c r="AD44" s="546"/>
      <c r="AE44" s="542">
        <v>1.0</v>
      </c>
      <c r="AF44" s="547"/>
      <c r="AG44" s="548"/>
      <c r="AH44" s="527"/>
    </row>
    <row r="45">
      <c r="A45" s="550" t="s">
        <v>43</v>
      </c>
      <c r="B45" s="540"/>
      <c r="C45" s="557">
        <v>2.0</v>
      </c>
      <c r="D45" s="552">
        <v>55.0</v>
      </c>
      <c r="E45" s="558"/>
      <c r="F45" s="552">
        <v>94.0</v>
      </c>
      <c r="G45" s="553">
        <v>0.01476851851851852</v>
      </c>
      <c r="H45" s="535">
        <f t="shared" si="23"/>
        <v>-39</v>
      </c>
      <c r="I45" s="554">
        <f t="shared" si="24"/>
        <v>-1.833855799</v>
      </c>
      <c r="J45" s="552">
        <v>1.0</v>
      </c>
      <c r="K45" s="552">
        <v>10.0</v>
      </c>
      <c r="L45" s="552">
        <v>3.0</v>
      </c>
      <c r="M45" s="552">
        <v>2.0</v>
      </c>
      <c r="N45" s="552"/>
      <c r="O45" s="555"/>
      <c r="P45" s="556"/>
      <c r="Q45" s="527"/>
      <c r="R45" s="550" t="s">
        <v>43</v>
      </c>
      <c r="S45" s="540"/>
      <c r="T45" s="596"/>
      <c r="U45" s="552">
        <v>73.0</v>
      </c>
      <c r="V45" s="558"/>
      <c r="W45" s="552">
        <v>106.0</v>
      </c>
      <c r="X45" s="553">
        <v>0.015601851851851851</v>
      </c>
      <c r="Y45" s="535">
        <f t="shared" si="25"/>
        <v>-33</v>
      </c>
      <c r="Z45" s="554">
        <f t="shared" si="26"/>
        <v>-1.46884273</v>
      </c>
      <c r="AA45" s="552">
        <v>2.0</v>
      </c>
      <c r="AB45" s="552">
        <v>9.0</v>
      </c>
      <c r="AC45" s="552">
        <v>1.0</v>
      </c>
      <c r="AD45" s="558"/>
      <c r="AE45" s="558"/>
      <c r="AF45" s="555"/>
      <c r="AG45" s="556"/>
      <c r="AH45" s="527"/>
    </row>
    <row r="46">
      <c r="A46" s="559" t="s">
        <v>44</v>
      </c>
      <c r="B46" s="518"/>
      <c r="C46" s="549"/>
      <c r="D46" s="542">
        <v>66.0</v>
      </c>
      <c r="E46" s="546"/>
      <c r="F46" s="542">
        <v>65.0</v>
      </c>
      <c r="G46" s="543">
        <v>0.01476851851851852</v>
      </c>
      <c r="H46" s="544">
        <f t="shared" si="23"/>
        <v>1</v>
      </c>
      <c r="I46" s="545">
        <f t="shared" si="24"/>
        <v>0.04702194357</v>
      </c>
      <c r="J46" s="542">
        <v>2.0</v>
      </c>
      <c r="K46" s="542">
        <v>9.0</v>
      </c>
      <c r="L46" s="542"/>
      <c r="M46" s="546"/>
      <c r="N46" s="542">
        <v>1.0</v>
      </c>
      <c r="O46" s="547"/>
      <c r="P46" s="548"/>
      <c r="Q46" s="527"/>
      <c r="R46" s="559" t="s">
        <v>44</v>
      </c>
      <c r="S46" s="518"/>
      <c r="T46" s="560">
        <v>1.0</v>
      </c>
      <c r="U46" s="542">
        <v>56.0</v>
      </c>
      <c r="V46" s="546"/>
      <c r="W46" s="542">
        <v>68.0</v>
      </c>
      <c r="X46" s="543">
        <v>0.015601851851851851</v>
      </c>
      <c r="Y46" s="544">
        <f t="shared" si="25"/>
        <v>-12</v>
      </c>
      <c r="Z46" s="545">
        <f t="shared" si="26"/>
        <v>-0.5341246291</v>
      </c>
      <c r="AA46" s="542">
        <v>4.0</v>
      </c>
      <c r="AB46" s="542">
        <v>2.0</v>
      </c>
      <c r="AC46" s="542">
        <v>1.0</v>
      </c>
      <c r="AD46" s="542"/>
      <c r="AE46" s="542">
        <v>1.0</v>
      </c>
      <c r="AF46" s="547"/>
      <c r="AG46" s="548"/>
      <c r="AH46" s="527"/>
    </row>
    <row r="47">
      <c r="A47" s="561" t="s">
        <v>45</v>
      </c>
      <c r="B47" s="461"/>
      <c r="C47" s="562"/>
      <c r="D47" s="566"/>
      <c r="E47" s="566"/>
      <c r="F47" s="566"/>
      <c r="G47" s="564"/>
      <c r="H47" s="562"/>
      <c r="I47" s="565"/>
      <c r="J47" s="566"/>
      <c r="K47" s="566"/>
      <c r="L47" s="566"/>
      <c r="M47" s="566"/>
      <c r="N47" s="566"/>
      <c r="O47" s="567"/>
      <c r="P47" s="568"/>
      <c r="Q47" s="527"/>
      <c r="R47" s="561" t="s">
        <v>45</v>
      </c>
      <c r="S47" s="461"/>
      <c r="T47" s="562"/>
      <c r="U47" s="566"/>
      <c r="V47" s="566"/>
      <c r="W47" s="566"/>
      <c r="X47" s="564"/>
      <c r="Y47" s="562"/>
      <c r="Z47" s="565"/>
      <c r="AA47" s="566"/>
      <c r="AB47" s="566"/>
      <c r="AC47" s="566"/>
      <c r="AD47" s="566"/>
      <c r="AE47" s="566"/>
      <c r="AF47" s="567"/>
      <c r="AG47" s="568"/>
      <c r="AH47" s="527"/>
    </row>
    <row r="48">
      <c r="A48" s="602" t="s">
        <v>187</v>
      </c>
      <c r="B48" s="586"/>
      <c r="C48" s="604"/>
      <c r="D48" s="586"/>
      <c r="E48" s="586"/>
      <c r="F48" s="586"/>
      <c r="G48" s="588"/>
      <c r="H48" s="589"/>
      <c r="I48" s="572"/>
      <c r="J48" s="586"/>
      <c r="K48" s="586"/>
      <c r="L48" s="586"/>
      <c r="M48" s="586"/>
      <c r="N48" s="586"/>
      <c r="O48" s="590"/>
      <c r="P48" s="576"/>
      <c r="Q48" s="591"/>
      <c r="R48" s="602" t="s">
        <v>188</v>
      </c>
      <c r="S48" s="586"/>
      <c r="T48" s="604"/>
      <c r="U48" s="586"/>
      <c r="V48" s="586"/>
      <c r="W48" s="586"/>
      <c r="X48" s="588"/>
      <c r="Y48" s="589"/>
      <c r="Z48" s="572"/>
      <c r="AA48" s="586"/>
      <c r="AB48" s="586"/>
      <c r="AC48" s="586"/>
      <c r="AD48" s="586"/>
      <c r="AE48" s="586"/>
      <c r="AF48" s="590"/>
      <c r="AG48" s="576"/>
      <c r="AH48" s="591"/>
    </row>
    <row r="49">
      <c r="A49" s="595" t="s">
        <v>488</v>
      </c>
      <c r="B49" s="518"/>
      <c r="C49" s="519" t="s">
        <v>5</v>
      </c>
      <c r="D49" s="520" t="s">
        <v>6</v>
      </c>
      <c r="E49" s="520" t="s">
        <v>296</v>
      </c>
      <c r="F49" s="520" t="s">
        <v>8</v>
      </c>
      <c r="G49" s="521" t="s">
        <v>9</v>
      </c>
      <c r="H49" s="579" t="s">
        <v>10</v>
      </c>
      <c r="I49" s="523" t="s">
        <v>297</v>
      </c>
      <c r="J49" s="524" t="s">
        <v>12</v>
      </c>
      <c r="K49" s="520" t="s">
        <v>13</v>
      </c>
      <c r="L49" s="520" t="s">
        <v>14</v>
      </c>
      <c r="M49" s="520" t="s">
        <v>15</v>
      </c>
      <c r="N49" s="520" t="s">
        <v>16</v>
      </c>
      <c r="O49" s="525" t="s">
        <v>17</v>
      </c>
      <c r="P49" s="520" t="s">
        <v>18</v>
      </c>
      <c r="Q49" s="526"/>
      <c r="R49" s="595" t="s">
        <v>489</v>
      </c>
      <c r="S49" s="518"/>
      <c r="T49" s="519" t="s">
        <v>5</v>
      </c>
      <c r="U49" s="520" t="s">
        <v>6</v>
      </c>
      <c r="V49" s="520" t="s">
        <v>296</v>
      </c>
      <c r="W49" s="520" t="s">
        <v>8</v>
      </c>
      <c r="X49" s="521" t="s">
        <v>9</v>
      </c>
      <c r="Y49" s="579" t="s">
        <v>10</v>
      </c>
      <c r="Z49" s="523" t="s">
        <v>297</v>
      </c>
      <c r="AA49" s="524" t="s">
        <v>12</v>
      </c>
      <c r="AB49" s="520" t="s">
        <v>13</v>
      </c>
      <c r="AC49" s="520" t="s">
        <v>14</v>
      </c>
      <c r="AD49" s="520" t="s">
        <v>15</v>
      </c>
      <c r="AE49" s="520" t="s">
        <v>16</v>
      </c>
      <c r="AF49" s="525" t="s">
        <v>17</v>
      </c>
      <c r="AG49" s="520" t="s">
        <v>18</v>
      </c>
      <c r="AH49" s="527"/>
    </row>
    <row r="50">
      <c r="A50" s="528"/>
      <c r="B50" s="518"/>
      <c r="C50" s="529"/>
      <c r="D50" s="461"/>
      <c r="E50" s="461"/>
      <c r="F50" s="461"/>
      <c r="G50" s="461"/>
      <c r="H50" s="529"/>
      <c r="I50" s="461"/>
      <c r="J50" s="461"/>
      <c r="K50" s="461"/>
      <c r="L50" s="461"/>
      <c r="M50" s="461"/>
      <c r="N50" s="461"/>
      <c r="O50" s="461"/>
      <c r="P50" s="461"/>
      <c r="Q50" s="526"/>
      <c r="R50" s="528"/>
      <c r="S50" s="518"/>
      <c r="T50" s="529"/>
      <c r="U50" s="461"/>
      <c r="V50" s="461"/>
      <c r="W50" s="461"/>
      <c r="X50" s="461"/>
      <c r="Y50" s="529"/>
      <c r="Z50" s="461"/>
      <c r="AA50" s="461"/>
      <c r="AB50" s="461"/>
      <c r="AC50" s="461"/>
      <c r="AD50" s="461"/>
      <c r="AE50" s="461"/>
      <c r="AF50" s="461"/>
      <c r="AG50" s="461"/>
      <c r="AH50" s="527"/>
    </row>
    <row r="51">
      <c r="A51" s="530" t="s">
        <v>41</v>
      </c>
      <c r="B51" s="531"/>
      <c r="C51" s="532">
        <v>1.0</v>
      </c>
      <c r="D51" s="533">
        <v>51.0</v>
      </c>
      <c r="E51" s="533">
        <v>1.0</v>
      </c>
      <c r="F51" s="533">
        <v>62.0</v>
      </c>
      <c r="G51" s="534">
        <v>0.012106481481481482</v>
      </c>
      <c r="H51" s="535">
        <f t="shared" ref="H51:H54" si="27">D51-F51</f>
        <v>-11</v>
      </c>
      <c r="I51" s="536">
        <f t="shared" ref="I51:I54" si="28">H51/(HOUR(G51)*60+(MINUTE(G51)+((SECOND(G51)/60))))</f>
        <v>-0.6309751434</v>
      </c>
      <c r="J51" s="533">
        <v>5.0</v>
      </c>
      <c r="K51" s="533">
        <v>8.0</v>
      </c>
      <c r="L51" s="533">
        <v>2.0</v>
      </c>
      <c r="M51" s="581"/>
      <c r="N51" s="533">
        <v>2.0</v>
      </c>
      <c r="O51" s="537"/>
      <c r="P51" s="538"/>
      <c r="Q51" s="527"/>
      <c r="R51" s="530" t="s">
        <v>41</v>
      </c>
      <c r="S51" s="531"/>
      <c r="T51" s="532">
        <v>3.0</v>
      </c>
      <c r="U51" s="533">
        <v>113.0</v>
      </c>
      <c r="V51" s="533">
        <v>1.0</v>
      </c>
      <c r="W51" s="533">
        <v>134.0</v>
      </c>
      <c r="X51" s="534">
        <v>0.02652777777777778</v>
      </c>
      <c r="Y51" s="535">
        <f t="shared" ref="Y51:Y54" si="29">U51-W51</f>
        <v>-21</v>
      </c>
      <c r="Z51" s="536">
        <f t="shared" ref="Z51:Z54" si="30">Y51/(HOUR(X51)*60+(MINUTE(X51)+((SECOND(X51)/60))))</f>
        <v>-0.5497382199</v>
      </c>
      <c r="AA51" s="533">
        <v>5.0</v>
      </c>
      <c r="AB51" s="533">
        <v>15.0</v>
      </c>
      <c r="AC51" s="533">
        <v>2.0</v>
      </c>
      <c r="AD51" s="581"/>
      <c r="AE51" s="533">
        <v>2.0</v>
      </c>
      <c r="AF51" s="537"/>
      <c r="AG51" s="538"/>
      <c r="AH51" s="527"/>
    </row>
    <row r="52">
      <c r="A52" s="539" t="s">
        <v>42</v>
      </c>
      <c r="B52" s="540"/>
      <c r="C52" s="560">
        <v>4.0</v>
      </c>
      <c r="D52" s="542">
        <v>63.0</v>
      </c>
      <c r="E52" s="542"/>
      <c r="F52" s="542">
        <v>48.0</v>
      </c>
      <c r="G52" s="543">
        <v>0.012106481481481482</v>
      </c>
      <c r="H52" s="544">
        <f t="shared" si="27"/>
        <v>15</v>
      </c>
      <c r="I52" s="545">
        <f t="shared" si="28"/>
        <v>0.8604206501</v>
      </c>
      <c r="J52" s="542">
        <v>5.0</v>
      </c>
      <c r="K52" s="542">
        <v>11.0</v>
      </c>
      <c r="L52" s="542">
        <v>2.0</v>
      </c>
      <c r="M52" s="542">
        <v>1.0</v>
      </c>
      <c r="N52" s="542">
        <v>2.0</v>
      </c>
      <c r="O52" s="547"/>
      <c r="P52" s="548"/>
      <c r="Q52" s="527"/>
      <c r="R52" s="539" t="s">
        <v>42</v>
      </c>
      <c r="S52" s="540"/>
      <c r="T52" s="560">
        <v>2.0</v>
      </c>
      <c r="U52" s="542">
        <v>133.0</v>
      </c>
      <c r="V52" s="542">
        <v>1.0</v>
      </c>
      <c r="W52" s="542">
        <v>117.0</v>
      </c>
      <c r="X52" s="543">
        <v>0.02652777777777778</v>
      </c>
      <c r="Y52" s="544">
        <f t="shared" si="29"/>
        <v>16</v>
      </c>
      <c r="Z52" s="545">
        <f t="shared" si="30"/>
        <v>0.4188481675</v>
      </c>
      <c r="AA52" s="542">
        <v>2.0</v>
      </c>
      <c r="AB52" s="542">
        <v>17.0</v>
      </c>
      <c r="AC52" s="542">
        <v>3.0</v>
      </c>
      <c r="AD52" s="542">
        <v>1.0</v>
      </c>
      <c r="AE52" s="546"/>
      <c r="AF52" s="547"/>
      <c r="AG52" s="548"/>
      <c r="AH52" s="527"/>
    </row>
    <row r="53">
      <c r="A53" s="550" t="s">
        <v>43</v>
      </c>
      <c r="B53" s="540"/>
      <c r="C53" s="557"/>
      <c r="D53" s="552">
        <v>61.0</v>
      </c>
      <c r="E53" s="558"/>
      <c r="F53" s="552">
        <v>73.0</v>
      </c>
      <c r="G53" s="553">
        <v>0.012106481481481482</v>
      </c>
      <c r="H53" s="535">
        <f t="shared" si="27"/>
        <v>-12</v>
      </c>
      <c r="I53" s="554">
        <f t="shared" si="28"/>
        <v>-0.6883365201</v>
      </c>
      <c r="J53" s="552">
        <v>3.0</v>
      </c>
      <c r="K53" s="552">
        <v>7.0</v>
      </c>
      <c r="L53" s="552">
        <v>5.0</v>
      </c>
      <c r="M53" s="552">
        <v>1.0</v>
      </c>
      <c r="N53" s="552"/>
      <c r="O53" s="555"/>
      <c r="P53" s="556"/>
      <c r="Q53" s="527"/>
      <c r="R53" s="550" t="s">
        <v>43</v>
      </c>
      <c r="S53" s="540"/>
      <c r="T53" s="596"/>
      <c r="U53" s="552">
        <v>147.0</v>
      </c>
      <c r="V53" s="552">
        <v>3.0</v>
      </c>
      <c r="W53" s="552">
        <v>156.0</v>
      </c>
      <c r="X53" s="553">
        <v>0.02652777777777778</v>
      </c>
      <c r="Y53" s="535">
        <f t="shared" si="29"/>
        <v>-9</v>
      </c>
      <c r="Z53" s="554">
        <f t="shared" si="30"/>
        <v>-0.2356020942</v>
      </c>
      <c r="AA53" s="552">
        <v>5.0</v>
      </c>
      <c r="AB53" s="552">
        <v>26.0</v>
      </c>
      <c r="AC53" s="552">
        <v>10.0</v>
      </c>
      <c r="AD53" s="552">
        <v>2.0</v>
      </c>
      <c r="AE53" s="552">
        <v>4.0</v>
      </c>
      <c r="AF53" s="555"/>
      <c r="AG53" s="556"/>
      <c r="AH53" s="527"/>
    </row>
    <row r="54">
      <c r="A54" s="559" t="s">
        <v>44</v>
      </c>
      <c r="B54" s="518"/>
      <c r="C54" s="549"/>
      <c r="D54" s="542">
        <v>57.0</v>
      </c>
      <c r="E54" s="542">
        <v>2.0</v>
      </c>
      <c r="F54" s="542">
        <v>51.0</v>
      </c>
      <c r="G54" s="543">
        <v>0.012106481481481482</v>
      </c>
      <c r="H54" s="544">
        <f t="shared" si="27"/>
        <v>6</v>
      </c>
      <c r="I54" s="545">
        <f t="shared" si="28"/>
        <v>0.34416826</v>
      </c>
      <c r="J54" s="542">
        <v>1.0</v>
      </c>
      <c r="K54" s="542">
        <v>7.0</v>
      </c>
      <c r="L54" s="542">
        <v>1.0</v>
      </c>
      <c r="M54" s="542">
        <v>1.0</v>
      </c>
      <c r="N54" s="542">
        <v>2.0</v>
      </c>
      <c r="O54" s="547"/>
      <c r="P54" s="548"/>
      <c r="Q54" s="527"/>
      <c r="R54" s="559" t="s">
        <v>44</v>
      </c>
      <c r="S54" s="518"/>
      <c r="T54" s="549"/>
      <c r="U54" s="542">
        <v>135.0</v>
      </c>
      <c r="V54" s="546"/>
      <c r="W54" s="542">
        <v>114.0</v>
      </c>
      <c r="X54" s="543">
        <v>0.02652777777777778</v>
      </c>
      <c r="Y54" s="544">
        <f t="shared" si="29"/>
        <v>21</v>
      </c>
      <c r="Z54" s="545">
        <f t="shared" si="30"/>
        <v>0.5497382199</v>
      </c>
      <c r="AA54" s="542">
        <v>3.0</v>
      </c>
      <c r="AB54" s="542">
        <v>29.0</v>
      </c>
      <c r="AC54" s="542">
        <v>5.0</v>
      </c>
      <c r="AD54" s="542">
        <v>2.0</v>
      </c>
      <c r="AE54" s="542">
        <v>6.0</v>
      </c>
      <c r="AF54" s="600"/>
      <c r="AG54" s="548"/>
      <c r="AH54" s="527"/>
    </row>
    <row r="55">
      <c r="A55" s="561" t="s">
        <v>45</v>
      </c>
      <c r="B55" s="461"/>
      <c r="C55" s="562"/>
      <c r="D55" s="566"/>
      <c r="E55" s="566"/>
      <c r="F55" s="566"/>
      <c r="G55" s="564"/>
      <c r="H55" s="562"/>
      <c r="I55" s="565"/>
      <c r="J55" s="566"/>
      <c r="K55" s="566"/>
      <c r="L55" s="566"/>
      <c r="M55" s="566"/>
      <c r="N55" s="566"/>
      <c r="O55" s="567"/>
      <c r="P55" s="568"/>
      <c r="Q55" s="527"/>
      <c r="R55" s="561" t="s">
        <v>45</v>
      </c>
      <c r="S55" s="461"/>
      <c r="T55" s="562"/>
      <c r="U55" s="566"/>
      <c r="V55" s="566"/>
      <c r="W55" s="566"/>
      <c r="X55" s="564"/>
      <c r="Y55" s="562"/>
      <c r="Z55" s="565"/>
      <c r="AA55" s="566"/>
      <c r="AB55" s="566"/>
      <c r="AC55" s="566"/>
      <c r="AD55" s="566"/>
      <c r="AE55" s="566"/>
      <c r="AF55" s="567"/>
      <c r="AG55" s="568"/>
      <c r="AH55" s="527"/>
    </row>
    <row r="56">
      <c r="A56" s="602" t="s">
        <v>192</v>
      </c>
      <c r="B56" s="586"/>
      <c r="C56" s="587"/>
      <c r="D56" s="586"/>
      <c r="E56" s="586"/>
      <c r="F56" s="586"/>
      <c r="G56" s="588"/>
      <c r="H56" s="589"/>
      <c r="I56" s="572"/>
      <c r="J56" s="586"/>
      <c r="K56" s="586"/>
      <c r="L56" s="586"/>
      <c r="M56" s="586"/>
      <c r="N56" s="586"/>
      <c r="O56" s="590"/>
      <c r="P56" s="576"/>
      <c r="Q56" s="591"/>
      <c r="R56" s="602" t="s">
        <v>193</v>
      </c>
      <c r="S56" s="586"/>
      <c r="T56" s="587"/>
      <c r="U56" s="586"/>
      <c r="V56" s="586"/>
      <c r="W56" s="586"/>
      <c r="X56" s="588"/>
      <c r="Y56" s="589"/>
      <c r="Z56" s="572"/>
      <c r="AA56" s="586"/>
      <c r="AB56" s="586"/>
      <c r="AC56" s="586"/>
      <c r="AD56" s="586"/>
      <c r="AE56" s="586"/>
      <c r="AF56" s="590"/>
      <c r="AG56" s="576"/>
      <c r="AH56" s="591"/>
    </row>
    <row r="57">
      <c r="A57" s="603" t="s">
        <v>336</v>
      </c>
      <c r="B57" s="518"/>
      <c r="C57" s="519" t="s">
        <v>5</v>
      </c>
      <c r="D57" s="520" t="s">
        <v>6</v>
      </c>
      <c r="E57" s="520" t="s">
        <v>296</v>
      </c>
      <c r="F57" s="520" t="s">
        <v>8</v>
      </c>
      <c r="G57" s="521" t="s">
        <v>9</v>
      </c>
      <c r="H57" s="579" t="s">
        <v>10</v>
      </c>
      <c r="I57" s="523" t="s">
        <v>297</v>
      </c>
      <c r="J57" s="524" t="s">
        <v>12</v>
      </c>
      <c r="K57" s="520" t="s">
        <v>13</v>
      </c>
      <c r="L57" s="520" t="s">
        <v>14</v>
      </c>
      <c r="M57" s="520" t="s">
        <v>15</v>
      </c>
      <c r="N57" s="520" t="s">
        <v>16</v>
      </c>
      <c r="O57" s="525" t="s">
        <v>17</v>
      </c>
      <c r="P57" s="520" t="s">
        <v>18</v>
      </c>
      <c r="Q57" s="526"/>
      <c r="R57" s="603" t="s">
        <v>490</v>
      </c>
      <c r="S57" s="518"/>
      <c r="T57" s="519" t="s">
        <v>5</v>
      </c>
      <c r="U57" s="520" t="s">
        <v>6</v>
      </c>
      <c r="V57" s="520" t="s">
        <v>296</v>
      </c>
      <c r="W57" s="520" t="s">
        <v>8</v>
      </c>
      <c r="X57" s="521" t="s">
        <v>9</v>
      </c>
      <c r="Y57" s="579" t="s">
        <v>10</v>
      </c>
      <c r="Z57" s="523" t="s">
        <v>297</v>
      </c>
      <c r="AA57" s="524" t="s">
        <v>12</v>
      </c>
      <c r="AB57" s="520" t="s">
        <v>13</v>
      </c>
      <c r="AC57" s="520" t="s">
        <v>14</v>
      </c>
      <c r="AD57" s="520" t="s">
        <v>15</v>
      </c>
      <c r="AE57" s="520" t="s">
        <v>16</v>
      </c>
      <c r="AF57" s="525" t="s">
        <v>17</v>
      </c>
      <c r="AG57" s="520" t="s">
        <v>18</v>
      </c>
      <c r="AH57" s="527"/>
    </row>
    <row r="58">
      <c r="A58" s="593"/>
      <c r="B58" s="461"/>
      <c r="C58" s="529"/>
      <c r="D58" s="461"/>
      <c r="E58" s="461"/>
      <c r="F58" s="461"/>
      <c r="G58" s="461"/>
      <c r="H58" s="529"/>
      <c r="I58" s="461"/>
      <c r="J58" s="461"/>
      <c r="K58" s="461"/>
      <c r="L58" s="461"/>
      <c r="M58" s="461"/>
      <c r="N58" s="461"/>
      <c r="O58" s="461"/>
      <c r="P58" s="461"/>
      <c r="Q58" s="526"/>
      <c r="R58" s="593"/>
      <c r="S58" s="461"/>
      <c r="T58" s="529"/>
      <c r="U58" s="461"/>
      <c r="V58" s="461"/>
      <c r="W58" s="461"/>
      <c r="X58" s="461"/>
      <c r="Y58" s="529"/>
      <c r="Z58" s="461"/>
      <c r="AA58" s="461"/>
      <c r="AB58" s="461"/>
      <c r="AC58" s="461"/>
      <c r="AD58" s="461"/>
      <c r="AE58" s="461"/>
      <c r="AF58" s="461"/>
      <c r="AG58" s="461"/>
      <c r="AH58" s="527"/>
    </row>
    <row r="59">
      <c r="A59" s="530" t="s">
        <v>41</v>
      </c>
      <c r="B59" s="531"/>
      <c r="C59" s="532">
        <v>1.0</v>
      </c>
      <c r="D59" s="533">
        <v>72.0</v>
      </c>
      <c r="E59" s="533"/>
      <c r="F59" s="533">
        <v>68.0</v>
      </c>
      <c r="G59" s="534">
        <v>0.017951388888888888</v>
      </c>
      <c r="H59" s="535">
        <f>D59-F59</f>
        <v>4</v>
      </c>
      <c r="I59" s="536">
        <f>H59/(HOUR(G59)*60+(MINUTE(G59)+((SECOND(G59)/60))))</f>
        <v>0.1547388781</v>
      </c>
      <c r="J59" s="533">
        <v>6.0</v>
      </c>
      <c r="K59" s="533">
        <v>8.0</v>
      </c>
      <c r="L59" s="533">
        <v>2.0</v>
      </c>
      <c r="M59" s="581"/>
      <c r="N59" s="533">
        <v>1.0</v>
      </c>
      <c r="O59" s="537"/>
      <c r="P59" s="538"/>
      <c r="Q59" s="527"/>
      <c r="R59" s="530" t="s">
        <v>41</v>
      </c>
      <c r="S59" s="531"/>
      <c r="T59" s="658"/>
      <c r="U59" s="533">
        <v>38.0</v>
      </c>
      <c r="V59" s="533"/>
      <c r="W59" s="533">
        <v>41.0</v>
      </c>
      <c r="X59" s="534">
        <v>0.006666666666666667</v>
      </c>
      <c r="Y59" s="535">
        <f>U59-W59</f>
        <v>-3</v>
      </c>
      <c r="Z59" s="536">
        <f>Y59/(HOUR(X59)*60+(MINUTE(X59)+((SECOND(X59)/60))))</f>
        <v>-0.3125</v>
      </c>
      <c r="AA59" s="533">
        <v>1.0</v>
      </c>
      <c r="AB59" s="533">
        <v>5.0</v>
      </c>
      <c r="AC59" s="533">
        <v>1.0</v>
      </c>
      <c r="AD59" s="581"/>
      <c r="AE59" s="533">
        <v>2.0</v>
      </c>
      <c r="AF59" s="537"/>
      <c r="AG59" s="538"/>
      <c r="AH59" s="527"/>
    </row>
    <row r="60">
      <c r="A60" s="539" t="s">
        <v>42</v>
      </c>
      <c r="B60" s="540"/>
      <c r="C60" s="560"/>
      <c r="D60" s="542"/>
      <c r="E60" s="542"/>
      <c r="F60" s="542"/>
      <c r="G60" s="543"/>
      <c r="H60" s="544"/>
      <c r="I60" s="545"/>
      <c r="J60" s="542"/>
      <c r="K60" s="542"/>
      <c r="L60" s="542"/>
      <c r="M60" s="542"/>
      <c r="N60" s="542"/>
      <c r="O60" s="547"/>
      <c r="P60" s="548"/>
      <c r="Q60" s="527"/>
      <c r="R60" s="539" t="s">
        <v>42</v>
      </c>
      <c r="S60" s="540"/>
      <c r="T60" s="560"/>
      <c r="U60" s="542"/>
      <c r="V60" s="542"/>
      <c r="W60" s="542"/>
      <c r="X60" s="543"/>
      <c r="Y60" s="544"/>
      <c r="Z60" s="545"/>
      <c r="AA60" s="542"/>
      <c r="AB60" s="542"/>
      <c r="AC60" s="542"/>
      <c r="AD60" s="542"/>
      <c r="AE60" s="542"/>
      <c r="AF60" s="547"/>
      <c r="AG60" s="548"/>
      <c r="AH60" s="527"/>
    </row>
    <row r="61">
      <c r="A61" s="550" t="s">
        <v>43</v>
      </c>
      <c r="B61" s="540"/>
      <c r="C61" s="557"/>
      <c r="D61" s="552">
        <v>84.0</v>
      </c>
      <c r="E61" s="558"/>
      <c r="F61" s="552">
        <v>113.0</v>
      </c>
      <c r="G61" s="553">
        <v>0.017951388888888888</v>
      </c>
      <c r="H61" s="535">
        <f t="shared" ref="H61:H62" si="31">D61-F61</f>
        <v>-29</v>
      </c>
      <c r="I61" s="554">
        <f t="shared" ref="I61:I62" si="32">H61/(HOUR(G61)*60+(MINUTE(G61)+((SECOND(G61)/60))))</f>
        <v>-1.121856867</v>
      </c>
      <c r="J61" s="552">
        <v>3.0</v>
      </c>
      <c r="K61" s="552">
        <v>14.0</v>
      </c>
      <c r="L61" s="552">
        <v>1.0</v>
      </c>
      <c r="M61" s="558"/>
      <c r="N61" s="552">
        <v>1.0</v>
      </c>
      <c r="O61" s="555"/>
      <c r="P61" s="556"/>
      <c r="Q61" s="527"/>
      <c r="R61" s="550" t="s">
        <v>43</v>
      </c>
      <c r="S61" s="540"/>
      <c r="T61" s="596"/>
      <c r="U61" s="552">
        <v>26.0</v>
      </c>
      <c r="V61" s="558"/>
      <c r="W61" s="552">
        <v>44.0</v>
      </c>
      <c r="X61" s="553">
        <v>0.006666666666666667</v>
      </c>
      <c r="Y61" s="535">
        <f t="shared" ref="Y61:Y62" si="33">U61-W61</f>
        <v>-18</v>
      </c>
      <c r="Z61" s="554">
        <f t="shared" ref="Z61:Z62" si="34">Y61/(HOUR(X61)*60+(MINUTE(X61)+((SECOND(X61)/60))))</f>
        <v>-1.875</v>
      </c>
      <c r="AA61" s="552">
        <v>2.0</v>
      </c>
      <c r="AB61" s="552">
        <v>4.0</v>
      </c>
      <c r="AC61" s="552">
        <v>1.0</v>
      </c>
      <c r="AD61" s="552"/>
      <c r="AE61" s="552"/>
      <c r="AF61" s="555"/>
      <c r="AG61" s="556"/>
      <c r="AH61" s="527"/>
    </row>
    <row r="62">
      <c r="A62" s="559" t="s">
        <v>44</v>
      </c>
      <c r="B62" s="518"/>
      <c r="C62" s="549"/>
      <c r="D62" s="542">
        <v>91.0</v>
      </c>
      <c r="E62" s="542">
        <v>2.0</v>
      </c>
      <c r="F62" s="542">
        <v>87.0</v>
      </c>
      <c r="G62" s="543">
        <v>0.017951388888888888</v>
      </c>
      <c r="H62" s="544">
        <f t="shared" si="31"/>
        <v>4</v>
      </c>
      <c r="I62" s="545">
        <f t="shared" si="32"/>
        <v>0.1547388781</v>
      </c>
      <c r="J62" s="542">
        <v>2.0</v>
      </c>
      <c r="K62" s="542">
        <v>10.0</v>
      </c>
      <c r="L62" s="542">
        <v>3.0</v>
      </c>
      <c r="M62" s="542"/>
      <c r="N62" s="542"/>
      <c r="O62" s="600"/>
      <c r="P62" s="548"/>
      <c r="Q62" s="527"/>
      <c r="R62" s="559" t="s">
        <v>44</v>
      </c>
      <c r="S62" s="518"/>
      <c r="T62" s="560"/>
      <c r="U62" s="542">
        <v>30.0</v>
      </c>
      <c r="V62" s="546"/>
      <c r="W62" s="542">
        <v>33.0</v>
      </c>
      <c r="X62" s="543">
        <v>0.006666666666666667</v>
      </c>
      <c r="Y62" s="544">
        <f t="shared" si="33"/>
        <v>-3</v>
      </c>
      <c r="Z62" s="545">
        <f t="shared" si="34"/>
        <v>-0.3125</v>
      </c>
      <c r="AA62" s="542"/>
      <c r="AB62" s="542">
        <v>2.0</v>
      </c>
      <c r="AC62" s="542"/>
      <c r="AD62" s="546"/>
      <c r="AE62" s="546"/>
      <c r="AF62" s="547"/>
      <c r="AG62" s="548"/>
      <c r="AH62" s="527"/>
    </row>
    <row r="63">
      <c r="A63" s="550" t="s">
        <v>45</v>
      </c>
      <c r="B63" s="540"/>
      <c r="C63" s="557"/>
      <c r="D63" s="552"/>
      <c r="E63" s="558"/>
      <c r="F63" s="552"/>
      <c r="G63" s="553"/>
      <c r="H63" s="535"/>
      <c r="I63" s="554"/>
      <c r="J63" s="552"/>
      <c r="K63" s="552"/>
      <c r="L63" s="552"/>
      <c r="M63" s="558"/>
      <c r="N63" s="552"/>
      <c r="O63" s="555"/>
      <c r="P63" s="556"/>
      <c r="Q63" s="527"/>
      <c r="R63" s="550" t="s">
        <v>45</v>
      </c>
      <c r="S63" s="540"/>
      <c r="T63" s="596"/>
      <c r="U63" s="552"/>
      <c r="V63" s="558"/>
      <c r="W63" s="552"/>
      <c r="X63" s="553"/>
      <c r="Y63" s="535"/>
      <c r="Z63" s="554"/>
      <c r="AA63" s="552"/>
      <c r="AB63" s="552"/>
      <c r="AC63" s="552"/>
      <c r="AD63" s="552"/>
      <c r="AE63" s="552"/>
      <c r="AF63" s="555"/>
      <c r="AG63" s="556"/>
      <c r="AH63" s="527"/>
    </row>
    <row r="64">
      <c r="A64" s="681" t="s">
        <v>27</v>
      </c>
      <c r="B64" s="461"/>
      <c r="C64" s="684"/>
      <c r="D64" s="691">
        <v>100.0</v>
      </c>
      <c r="E64" s="691"/>
      <c r="F64" s="691">
        <v>91.0</v>
      </c>
      <c r="G64" s="693">
        <v>0.017951388888888888</v>
      </c>
      <c r="H64" s="684">
        <f>D64-F64</f>
        <v>9</v>
      </c>
      <c r="I64" s="686">
        <f>H64/(HOUR(G64)*60+(MINUTE(G64)+((SECOND(G64)/60))))</f>
        <v>0.3481624758</v>
      </c>
      <c r="J64" s="691">
        <v>1.0</v>
      </c>
      <c r="K64" s="691">
        <v>15.0</v>
      </c>
      <c r="L64" s="691">
        <v>2.0</v>
      </c>
      <c r="M64" s="691">
        <v>1.0</v>
      </c>
      <c r="N64" s="691">
        <v>4.0</v>
      </c>
      <c r="O64" s="695"/>
      <c r="P64" s="688"/>
      <c r="Q64" s="527"/>
      <c r="R64" s="681" t="s">
        <v>27</v>
      </c>
      <c r="S64" s="461"/>
      <c r="T64" s="683"/>
      <c r="U64" s="691">
        <v>23.0</v>
      </c>
      <c r="V64" s="682"/>
      <c r="W64" s="691">
        <v>43.0</v>
      </c>
      <c r="X64" s="693">
        <v>0.006666666666666667</v>
      </c>
      <c r="Y64" s="684">
        <f>U64-W64</f>
        <v>-20</v>
      </c>
      <c r="Z64" s="686">
        <f>Y64/(HOUR(X64)*60+(MINUTE(X64)+((SECOND(X64)/60))))</f>
        <v>-2.083333333</v>
      </c>
      <c r="AA64" s="691"/>
      <c r="AB64" s="691">
        <v>3.0</v>
      </c>
      <c r="AC64" s="691">
        <v>1.0</v>
      </c>
      <c r="AD64" s="682"/>
      <c r="AE64" s="682"/>
      <c r="AF64" s="696"/>
      <c r="AG64" s="688"/>
      <c r="AH64" s="527"/>
    </row>
    <row r="65">
      <c r="A65" s="602" t="s">
        <v>200</v>
      </c>
      <c r="B65" s="586"/>
      <c r="C65" s="587"/>
      <c r="D65" s="586"/>
      <c r="E65" s="586"/>
      <c r="F65" s="586"/>
      <c r="G65" s="588"/>
      <c r="H65" s="589"/>
      <c r="I65" s="572"/>
      <c r="J65" s="586"/>
      <c r="K65" s="586"/>
      <c r="L65" s="586"/>
      <c r="M65" s="586"/>
      <c r="N65" s="586"/>
      <c r="O65" s="590"/>
      <c r="P65" s="576"/>
      <c r="Q65" s="591"/>
      <c r="R65" s="602" t="s">
        <v>201</v>
      </c>
      <c r="S65" s="586"/>
      <c r="T65" s="587"/>
      <c r="U65" s="586"/>
      <c r="V65" s="586"/>
      <c r="W65" s="586"/>
      <c r="X65" s="588"/>
      <c r="Y65" s="589"/>
      <c r="Z65" s="572"/>
      <c r="AA65" s="586"/>
      <c r="AB65" s="586"/>
      <c r="AC65" s="586"/>
      <c r="AD65" s="586"/>
      <c r="AE65" s="586"/>
      <c r="AF65" s="590"/>
      <c r="AG65" s="576"/>
      <c r="AH65" s="591"/>
    </row>
    <row r="66">
      <c r="A66" s="737"/>
      <c r="B66" s="518"/>
      <c r="C66" s="519" t="s">
        <v>5</v>
      </c>
      <c r="D66" s="520" t="s">
        <v>6</v>
      </c>
      <c r="E66" s="520" t="s">
        <v>296</v>
      </c>
      <c r="F66" s="520" t="s">
        <v>8</v>
      </c>
      <c r="G66" s="521" t="s">
        <v>9</v>
      </c>
      <c r="H66" s="579" t="s">
        <v>10</v>
      </c>
      <c r="I66" s="523" t="s">
        <v>297</v>
      </c>
      <c r="J66" s="524" t="s">
        <v>12</v>
      </c>
      <c r="K66" s="520" t="s">
        <v>13</v>
      </c>
      <c r="L66" s="520" t="s">
        <v>14</v>
      </c>
      <c r="M66" s="520" t="s">
        <v>15</v>
      </c>
      <c r="N66" s="520" t="s">
        <v>16</v>
      </c>
      <c r="O66" s="525" t="s">
        <v>17</v>
      </c>
      <c r="P66" s="520" t="s">
        <v>18</v>
      </c>
      <c r="Q66" s="526"/>
      <c r="R66" s="737"/>
      <c r="S66" s="518"/>
      <c r="T66" s="519" t="s">
        <v>5</v>
      </c>
      <c r="U66" s="520" t="s">
        <v>6</v>
      </c>
      <c r="V66" s="520" t="s">
        <v>296</v>
      </c>
      <c r="W66" s="520" t="s">
        <v>8</v>
      </c>
      <c r="X66" s="521" t="s">
        <v>9</v>
      </c>
      <c r="Y66" s="579" t="s">
        <v>10</v>
      </c>
      <c r="Z66" s="523" t="s">
        <v>297</v>
      </c>
      <c r="AA66" s="524" t="s">
        <v>12</v>
      </c>
      <c r="AB66" s="520" t="s">
        <v>13</v>
      </c>
      <c r="AC66" s="520" t="s">
        <v>14</v>
      </c>
      <c r="AD66" s="520" t="s">
        <v>15</v>
      </c>
      <c r="AE66" s="520" t="s">
        <v>16</v>
      </c>
      <c r="AF66" s="525" t="s">
        <v>17</v>
      </c>
      <c r="AG66" s="520" t="s">
        <v>18</v>
      </c>
      <c r="AH66" s="527"/>
    </row>
    <row r="67">
      <c r="A67" s="593"/>
      <c r="B67" s="461"/>
      <c r="C67" s="529"/>
      <c r="D67" s="461"/>
      <c r="E67" s="461"/>
      <c r="F67" s="461"/>
      <c r="G67" s="461"/>
      <c r="H67" s="529"/>
      <c r="I67" s="461"/>
      <c r="J67" s="461"/>
      <c r="K67" s="461"/>
      <c r="L67" s="461"/>
      <c r="M67" s="461"/>
      <c r="N67" s="461"/>
      <c r="O67" s="461"/>
      <c r="P67" s="461"/>
      <c r="Q67" s="526"/>
      <c r="R67" s="593"/>
      <c r="S67" s="461"/>
      <c r="T67" s="529"/>
      <c r="U67" s="461"/>
      <c r="V67" s="461"/>
      <c r="W67" s="461"/>
      <c r="X67" s="461"/>
      <c r="Y67" s="529"/>
      <c r="Z67" s="461"/>
      <c r="AA67" s="461"/>
      <c r="AB67" s="461"/>
      <c r="AC67" s="461"/>
      <c r="AD67" s="461"/>
      <c r="AE67" s="461"/>
      <c r="AF67" s="461"/>
      <c r="AG67" s="461"/>
      <c r="AH67" s="527"/>
    </row>
    <row r="68">
      <c r="A68" s="530" t="s">
        <v>41</v>
      </c>
      <c r="B68" s="531"/>
      <c r="C68" s="532"/>
      <c r="D68" s="533"/>
      <c r="E68" s="581"/>
      <c r="F68" s="533"/>
      <c r="G68" s="725"/>
      <c r="H68" s="535">
        <f t="shared" ref="H68:H72" si="35">D68-F68</f>
        <v>0</v>
      </c>
      <c r="I68" s="536" t="str">
        <f t="shared" ref="I68:I72" si="36">H68/(HOUR(G68)*60+(MINUTE(G68)+((SECOND(G68)/60))))</f>
        <v>#DIV/0!</v>
      </c>
      <c r="J68" s="533"/>
      <c r="K68" s="533"/>
      <c r="L68" s="533"/>
      <c r="M68" s="533"/>
      <c r="N68" s="533"/>
      <c r="O68" s="537"/>
      <c r="P68" s="538"/>
      <c r="Q68" s="527"/>
      <c r="R68" s="530" t="s">
        <v>41</v>
      </c>
      <c r="S68" s="531"/>
      <c r="T68" s="532"/>
      <c r="U68" s="533"/>
      <c r="V68" s="533"/>
      <c r="W68" s="533"/>
      <c r="X68" s="725"/>
      <c r="Y68" s="535">
        <f t="shared" ref="Y68:Y72" si="37">U68-W68</f>
        <v>0</v>
      </c>
      <c r="Z68" s="536" t="str">
        <f t="shared" ref="Z68:Z72" si="38">Y68/(HOUR(X68)*60+(MINUTE(X68)+((SECOND(X68)/60))))</f>
        <v>#DIV/0!</v>
      </c>
      <c r="AA68" s="533"/>
      <c r="AB68" s="533"/>
      <c r="AC68" s="533"/>
      <c r="AD68" s="533"/>
      <c r="AE68" s="533"/>
      <c r="AF68" s="607"/>
      <c r="AG68" s="538"/>
      <c r="AH68" s="527"/>
    </row>
    <row r="69">
      <c r="A69" s="539" t="s">
        <v>42</v>
      </c>
      <c r="B69" s="540"/>
      <c r="C69" s="549"/>
      <c r="D69" s="542"/>
      <c r="E69" s="542"/>
      <c r="F69" s="542"/>
      <c r="G69" s="608"/>
      <c r="H69" s="544">
        <f t="shared" si="35"/>
        <v>0</v>
      </c>
      <c r="I69" s="545" t="str">
        <f t="shared" si="36"/>
        <v>#DIV/0!</v>
      </c>
      <c r="J69" s="542"/>
      <c r="K69" s="542"/>
      <c r="L69" s="542"/>
      <c r="M69" s="542"/>
      <c r="N69" s="542"/>
      <c r="O69" s="600"/>
      <c r="P69" s="548"/>
      <c r="Q69" s="527"/>
      <c r="R69" s="539" t="s">
        <v>42</v>
      </c>
      <c r="S69" s="540"/>
      <c r="T69" s="560"/>
      <c r="U69" s="542"/>
      <c r="V69" s="542"/>
      <c r="W69" s="542"/>
      <c r="X69" s="608"/>
      <c r="Y69" s="544">
        <f t="shared" si="37"/>
        <v>0</v>
      </c>
      <c r="Z69" s="545" t="str">
        <f t="shared" si="38"/>
        <v>#DIV/0!</v>
      </c>
      <c r="AA69" s="542"/>
      <c r="AB69" s="542"/>
      <c r="AC69" s="542"/>
      <c r="AD69" s="546"/>
      <c r="AE69" s="542"/>
      <c r="AF69" s="547"/>
      <c r="AG69" s="548"/>
      <c r="AH69" s="527"/>
    </row>
    <row r="70">
      <c r="A70" s="550" t="s">
        <v>43</v>
      </c>
      <c r="B70" s="540"/>
      <c r="C70" s="596"/>
      <c r="D70" s="552"/>
      <c r="E70" s="558"/>
      <c r="F70" s="552"/>
      <c r="G70" s="697"/>
      <c r="H70" s="535">
        <f t="shared" si="35"/>
        <v>0</v>
      </c>
      <c r="I70" s="554" t="str">
        <f t="shared" si="36"/>
        <v>#DIV/0!</v>
      </c>
      <c r="J70" s="552"/>
      <c r="K70" s="552"/>
      <c r="L70" s="552"/>
      <c r="M70" s="552"/>
      <c r="N70" s="558"/>
      <c r="O70" s="555"/>
      <c r="P70" s="556"/>
      <c r="Q70" s="527"/>
      <c r="R70" s="550" t="s">
        <v>43</v>
      </c>
      <c r="S70" s="540"/>
      <c r="T70" s="596"/>
      <c r="U70" s="552"/>
      <c r="V70" s="552"/>
      <c r="W70" s="552"/>
      <c r="X70" s="697"/>
      <c r="Y70" s="535">
        <f t="shared" si="37"/>
        <v>0</v>
      </c>
      <c r="Z70" s="554" t="str">
        <f t="shared" si="38"/>
        <v>#DIV/0!</v>
      </c>
      <c r="AA70" s="552"/>
      <c r="AB70" s="552"/>
      <c r="AC70" s="552"/>
      <c r="AD70" s="552"/>
      <c r="AE70" s="552"/>
      <c r="AF70" s="555"/>
      <c r="AG70" s="556"/>
      <c r="AH70" s="527"/>
    </row>
    <row r="71">
      <c r="A71" s="559" t="s">
        <v>44</v>
      </c>
      <c r="B71" s="518"/>
      <c r="C71" s="560"/>
      <c r="D71" s="542"/>
      <c r="E71" s="546"/>
      <c r="F71" s="542"/>
      <c r="G71" s="608"/>
      <c r="H71" s="544">
        <f t="shared" si="35"/>
        <v>0</v>
      </c>
      <c r="I71" s="545" t="str">
        <f t="shared" si="36"/>
        <v>#DIV/0!</v>
      </c>
      <c r="J71" s="546"/>
      <c r="K71" s="542"/>
      <c r="L71" s="546"/>
      <c r="M71" s="546"/>
      <c r="N71" s="546"/>
      <c r="O71" s="547"/>
      <c r="P71" s="548"/>
      <c r="Q71" s="527"/>
      <c r="R71" s="559" t="s">
        <v>44</v>
      </c>
      <c r="S71" s="518"/>
      <c r="T71" s="549"/>
      <c r="U71" s="542"/>
      <c r="V71" s="546"/>
      <c r="W71" s="542"/>
      <c r="X71" s="608"/>
      <c r="Y71" s="544">
        <f t="shared" si="37"/>
        <v>0</v>
      </c>
      <c r="Z71" s="545" t="str">
        <f t="shared" si="38"/>
        <v>#DIV/0!</v>
      </c>
      <c r="AA71" s="542"/>
      <c r="AB71" s="542"/>
      <c r="AC71" s="542"/>
      <c r="AD71" s="546"/>
      <c r="AE71" s="542"/>
      <c r="AF71" s="547"/>
      <c r="AG71" s="548"/>
      <c r="AH71" s="527"/>
    </row>
    <row r="72">
      <c r="A72" s="561" t="s">
        <v>45</v>
      </c>
      <c r="B72" s="461"/>
      <c r="C72" s="662"/>
      <c r="D72" s="566"/>
      <c r="E72" s="566"/>
      <c r="F72" s="566"/>
      <c r="G72" s="564"/>
      <c r="H72" s="562">
        <f t="shared" si="35"/>
        <v>0</v>
      </c>
      <c r="I72" s="565" t="str">
        <f t="shared" si="36"/>
        <v>#DIV/0!</v>
      </c>
      <c r="J72" s="566"/>
      <c r="K72" s="566"/>
      <c r="L72" s="566"/>
      <c r="M72" s="566"/>
      <c r="N72" s="566"/>
      <c r="O72" s="567"/>
      <c r="P72" s="568"/>
      <c r="Q72" s="527"/>
      <c r="R72" s="561" t="s">
        <v>45</v>
      </c>
      <c r="S72" s="461"/>
      <c r="T72" s="562"/>
      <c r="U72" s="566"/>
      <c r="V72" s="566"/>
      <c r="W72" s="566"/>
      <c r="X72" s="564"/>
      <c r="Y72" s="562">
        <f t="shared" si="37"/>
        <v>0</v>
      </c>
      <c r="Z72" s="565" t="str">
        <f t="shared" si="38"/>
        <v>#DIV/0!</v>
      </c>
      <c r="AA72" s="566"/>
      <c r="AB72" s="566"/>
      <c r="AC72" s="566"/>
      <c r="AD72" s="566"/>
      <c r="AE72" s="566"/>
      <c r="AF72" s="567"/>
      <c r="AG72" s="568"/>
      <c r="AH72" s="527"/>
    </row>
    <row r="73">
      <c r="A73" s="587"/>
      <c r="B73" s="586"/>
      <c r="C73" s="587"/>
      <c r="D73" s="586"/>
      <c r="E73" s="586"/>
      <c r="F73" s="586"/>
      <c r="G73" s="588"/>
      <c r="H73" s="589"/>
      <c r="I73" s="572"/>
      <c r="J73" s="586"/>
      <c r="K73" s="586"/>
      <c r="L73" s="586"/>
      <c r="M73" s="586"/>
      <c r="N73" s="586"/>
      <c r="O73" s="590"/>
      <c r="P73" s="576"/>
      <c r="Q73" s="591"/>
      <c r="R73" s="587"/>
      <c r="S73" s="586"/>
      <c r="T73" s="587"/>
      <c r="U73" s="586"/>
      <c r="V73" s="586"/>
      <c r="W73" s="586"/>
      <c r="X73" s="588"/>
      <c r="Y73" s="589"/>
      <c r="Z73" s="572"/>
      <c r="AA73" s="586"/>
      <c r="AB73" s="586"/>
      <c r="AC73" s="586"/>
      <c r="AD73" s="586"/>
      <c r="AE73" s="586"/>
      <c r="AF73" s="590"/>
      <c r="AG73" s="576"/>
      <c r="AH73" s="591"/>
    </row>
    <row r="74">
      <c r="A74" s="698"/>
      <c r="B74" s="518"/>
      <c r="C74" s="519" t="s">
        <v>5</v>
      </c>
      <c r="D74" s="520" t="s">
        <v>6</v>
      </c>
      <c r="E74" s="520" t="s">
        <v>296</v>
      </c>
      <c r="F74" s="520" t="s">
        <v>8</v>
      </c>
      <c r="G74" s="521" t="s">
        <v>9</v>
      </c>
      <c r="H74" s="579" t="s">
        <v>10</v>
      </c>
      <c r="I74" s="523" t="s">
        <v>297</v>
      </c>
      <c r="J74" s="524" t="s">
        <v>12</v>
      </c>
      <c r="K74" s="520" t="s">
        <v>13</v>
      </c>
      <c r="L74" s="520" t="s">
        <v>14</v>
      </c>
      <c r="M74" s="520" t="s">
        <v>15</v>
      </c>
      <c r="N74" s="520" t="s">
        <v>16</v>
      </c>
      <c r="O74" s="525" t="s">
        <v>17</v>
      </c>
      <c r="P74" s="520" t="s">
        <v>18</v>
      </c>
      <c r="Q74" s="526"/>
      <c r="R74" s="698"/>
      <c r="S74" s="518"/>
      <c r="T74" s="519" t="s">
        <v>5</v>
      </c>
      <c r="U74" s="520" t="s">
        <v>6</v>
      </c>
      <c r="V74" s="520" t="s">
        <v>296</v>
      </c>
      <c r="W74" s="520" t="s">
        <v>8</v>
      </c>
      <c r="X74" s="521" t="s">
        <v>9</v>
      </c>
      <c r="Y74" s="579" t="s">
        <v>10</v>
      </c>
      <c r="Z74" s="523" t="s">
        <v>297</v>
      </c>
      <c r="AA74" s="524" t="s">
        <v>12</v>
      </c>
      <c r="AB74" s="520" t="s">
        <v>13</v>
      </c>
      <c r="AC74" s="520" t="s">
        <v>14</v>
      </c>
      <c r="AD74" s="520" t="s">
        <v>15</v>
      </c>
      <c r="AE74" s="520" t="s">
        <v>16</v>
      </c>
      <c r="AF74" s="525" t="s">
        <v>17</v>
      </c>
      <c r="AG74" s="520" t="s">
        <v>18</v>
      </c>
      <c r="AH74" s="527"/>
    </row>
    <row r="75">
      <c r="A75" s="593"/>
      <c r="B75" s="461"/>
      <c r="C75" s="529"/>
      <c r="D75" s="461"/>
      <c r="E75" s="461"/>
      <c r="F75" s="461"/>
      <c r="G75" s="461"/>
      <c r="H75" s="529"/>
      <c r="I75" s="461"/>
      <c r="J75" s="461"/>
      <c r="K75" s="461"/>
      <c r="L75" s="461"/>
      <c r="M75" s="461"/>
      <c r="N75" s="461"/>
      <c r="O75" s="461"/>
      <c r="P75" s="461"/>
      <c r="Q75" s="526"/>
      <c r="R75" s="593"/>
      <c r="S75" s="461"/>
      <c r="T75" s="529"/>
      <c r="U75" s="461"/>
      <c r="V75" s="461"/>
      <c r="W75" s="461"/>
      <c r="X75" s="461"/>
      <c r="Y75" s="529"/>
      <c r="Z75" s="461"/>
      <c r="AA75" s="461"/>
      <c r="AB75" s="461"/>
      <c r="AC75" s="461"/>
      <c r="AD75" s="461"/>
      <c r="AE75" s="461"/>
      <c r="AF75" s="461"/>
      <c r="AG75" s="461"/>
      <c r="AH75" s="527"/>
    </row>
    <row r="76">
      <c r="A76" s="530" t="s">
        <v>41</v>
      </c>
      <c r="B76" s="531"/>
      <c r="C76" s="532"/>
      <c r="D76" s="533"/>
      <c r="E76" s="581"/>
      <c r="F76" s="533"/>
      <c r="G76" s="534"/>
      <c r="H76" s="535">
        <f t="shared" ref="H76:H80" si="39">D76-F76</f>
        <v>0</v>
      </c>
      <c r="I76" s="536" t="str">
        <f t="shared" ref="I76:I80" si="40">H76/(HOUR(G76)*60+(MINUTE(G76)+((SECOND(G76)/60))))</f>
        <v>#DIV/0!</v>
      </c>
      <c r="J76" s="533"/>
      <c r="K76" s="533"/>
      <c r="L76" s="533"/>
      <c r="M76" s="533"/>
      <c r="N76" s="533"/>
      <c r="O76" s="537"/>
      <c r="P76" s="538"/>
      <c r="Q76" s="527"/>
      <c r="R76" s="530" t="s">
        <v>41</v>
      </c>
      <c r="S76" s="531"/>
      <c r="T76" s="532"/>
      <c r="U76" s="533"/>
      <c r="V76" s="581"/>
      <c r="W76" s="533"/>
      <c r="X76" s="534"/>
      <c r="Y76" s="535">
        <f t="shared" ref="Y76:Y80" si="41">U76-W76</f>
        <v>0</v>
      </c>
      <c r="Z76" s="536" t="str">
        <f t="shared" ref="Z76:Z80" si="42">Y76/(HOUR(X76)*60+(MINUTE(X76)+((SECOND(X76)/60))))</f>
        <v>#DIV/0!</v>
      </c>
      <c r="AA76" s="533"/>
      <c r="AB76" s="533"/>
      <c r="AC76" s="533"/>
      <c r="AD76" s="533"/>
      <c r="AE76" s="533"/>
      <c r="AF76" s="537"/>
      <c r="AG76" s="538"/>
      <c r="AH76" s="527"/>
    </row>
    <row r="77">
      <c r="A77" s="539" t="s">
        <v>42</v>
      </c>
      <c r="B77" s="540"/>
      <c r="C77" s="560"/>
      <c r="D77" s="542"/>
      <c r="E77" s="542"/>
      <c r="F77" s="542"/>
      <c r="G77" s="543"/>
      <c r="H77" s="544">
        <f t="shared" si="39"/>
        <v>0</v>
      </c>
      <c r="I77" s="545" t="str">
        <f t="shared" si="40"/>
        <v>#DIV/0!</v>
      </c>
      <c r="J77" s="542"/>
      <c r="K77" s="542"/>
      <c r="L77" s="542"/>
      <c r="M77" s="542"/>
      <c r="N77" s="542"/>
      <c r="O77" s="547"/>
      <c r="P77" s="548"/>
      <c r="Q77" s="527"/>
      <c r="R77" s="539" t="s">
        <v>42</v>
      </c>
      <c r="S77" s="540"/>
      <c r="T77" s="560"/>
      <c r="U77" s="542"/>
      <c r="V77" s="546"/>
      <c r="W77" s="542"/>
      <c r="X77" s="543"/>
      <c r="Y77" s="544">
        <f t="shared" si="41"/>
        <v>0</v>
      </c>
      <c r="Z77" s="545" t="str">
        <f t="shared" si="42"/>
        <v>#DIV/0!</v>
      </c>
      <c r="AA77" s="546"/>
      <c r="AB77" s="542"/>
      <c r="AC77" s="542"/>
      <c r="AD77" s="542"/>
      <c r="AE77" s="542"/>
      <c r="AF77" s="547"/>
      <c r="AG77" s="548"/>
      <c r="AH77" s="527"/>
    </row>
    <row r="78">
      <c r="A78" s="550" t="s">
        <v>43</v>
      </c>
      <c r="B78" s="540"/>
      <c r="C78" s="557"/>
      <c r="D78" s="552"/>
      <c r="E78" s="558"/>
      <c r="F78" s="552"/>
      <c r="G78" s="553"/>
      <c r="H78" s="535">
        <f t="shared" si="39"/>
        <v>0</v>
      </c>
      <c r="I78" s="554" t="str">
        <f t="shared" si="40"/>
        <v>#DIV/0!</v>
      </c>
      <c r="J78" s="552"/>
      <c r="K78" s="552"/>
      <c r="L78" s="552"/>
      <c r="M78" s="552"/>
      <c r="N78" s="552"/>
      <c r="O78" s="555"/>
      <c r="P78" s="556"/>
      <c r="Q78" s="527"/>
      <c r="R78" s="550" t="s">
        <v>43</v>
      </c>
      <c r="S78" s="540"/>
      <c r="T78" s="596"/>
      <c r="U78" s="552"/>
      <c r="V78" s="552"/>
      <c r="W78" s="552"/>
      <c r="X78" s="553"/>
      <c r="Y78" s="535">
        <f t="shared" si="41"/>
        <v>0</v>
      </c>
      <c r="Z78" s="554" t="str">
        <f t="shared" si="42"/>
        <v>#DIV/0!</v>
      </c>
      <c r="AA78" s="552"/>
      <c r="AB78" s="552"/>
      <c r="AC78" s="552"/>
      <c r="AD78" s="558"/>
      <c r="AE78" s="552"/>
      <c r="AF78" s="555"/>
      <c r="AG78" s="556"/>
      <c r="AH78" s="527"/>
    </row>
    <row r="79">
      <c r="A79" s="559" t="s">
        <v>44</v>
      </c>
      <c r="B79" s="518"/>
      <c r="C79" s="549"/>
      <c r="D79" s="542"/>
      <c r="E79" s="542"/>
      <c r="F79" s="542"/>
      <c r="G79" s="543"/>
      <c r="H79" s="544">
        <f t="shared" si="39"/>
        <v>0</v>
      </c>
      <c r="I79" s="545" t="str">
        <f t="shared" si="40"/>
        <v>#DIV/0!</v>
      </c>
      <c r="J79" s="542"/>
      <c r="K79" s="542"/>
      <c r="L79" s="542"/>
      <c r="M79" s="546"/>
      <c r="N79" s="542"/>
      <c r="O79" s="547"/>
      <c r="P79" s="548"/>
      <c r="Q79" s="527"/>
      <c r="R79" s="559" t="s">
        <v>44</v>
      </c>
      <c r="S79" s="518"/>
      <c r="T79" s="560"/>
      <c r="U79" s="542"/>
      <c r="V79" s="546"/>
      <c r="W79" s="542"/>
      <c r="X79" s="543"/>
      <c r="Y79" s="544">
        <f t="shared" si="41"/>
        <v>0</v>
      </c>
      <c r="Z79" s="545" t="str">
        <f t="shared" si="42"/>
        <v>#DIV/0!</v>
      </c>
      <c r="AA79" s="542"/>
      <c r="AB79" s="542"/>
      <c r="AC79" s="542"/>
      <c r="AD79" s="546"/>
      <c r="AE79" s="546"/>
      <c r="AF79" s="547"/>
      <c r="AG79" s="548"/>
      <c r="AH79" s="527"/>
    </row>
    <row r="80">
      <c r="A80" s="561" t="s">
        <v>45</v>
      </c>
      <c r="B80" s="461"/>
      <c r="C80" s="562"/>
      <c r="D80" s="566"/>
      <c r="E80" s="566"/>
      <c r="F80" s="566"/>
      <c r="G80" s="564"/>
      <c r="H80" s="562">
        <f t="shared" si="39"/>
        <v>0</v>
      </c>
      <c r="I80" s="565" t="str">
        <f t="shared" si="40"/>
        <v>#DIV/0!</v>
      </c>
      <c r="J80" s="566"/>
      <c r="K80" s="566"/>
      <c r="L80" s="566"/>
      <c r="M80" s="566"/>
      <c r="N80" s="566"/>
      <c r="O80" s="567"/>
      <c r="P80" s="568"/>
      <c r="Q80" s="527"/>
      <c r="R80" s="561" t="s">
        <v>45</v>
      </c>
      <c r="S80" s="461"/>
      <c r="T80" s="562"/>
      <c r="U80" s="566"/>
      <c r="V80" s="566"/>
      <c r="W80" s="566"/>
      <c r="X80" s="564"/>
      <c r="Y80" s="562">
        <f t="shared" si="41"/>
        <v>0</v>
      </c>
      <c r="Z80" s="565" t="str">
        <f t="shared" si="42"/>
        <v>#DIV/0!</v>
      </c>
      <c r="AA80" s="566"/>
      <c r="AB80" s="566"/>
      <c r="AC80" s="566"/>
      <c r="AD80" s="566"/>
      <c r="AE80" s="566"/>
      <c r="AF80" s="567"/>
      <c r="AG80" s="568"/>
      <c r="AH80" s="527"/>
    </row>
    <row r="81">
      <c r="A81" s="587"/>
      <c r="B81" s="591"/>
      <c r="C81" s="611"/>
      <c r="D81" s="591"/>
      <c r="E81" s="591"/>
      <c r="F81" s="591"/>
      <c r="G81" s="612"/>
      <c r="H81" s="591"/>
      <c r="I81" s="572"/>
      <c r="J81" s="591"/>
      <c r="K81" s="591"/>
      <c r="L81" s="591"/>
      <c r="M81" s="591"/>
      <c r="N81" s="591"/>
      <c r="O81" s="613"/>
      <c r="P81" s="614"/>
      <c r="Q81" s="591"/>
      <c r="R81" s="587"/>
      <c r="S81" s="591"/>
      <c r="T81" s="611"/>
      <c r="U81" s="591"/>
      <c r="V81" s="591"/>
      <c r="W81" s="591"/>
      <c r="X81" s="612"/>
      <c r="Y81" s="591"/>
      <c r="Z81" s="572"/>
      <c r="AA81" s="591"/>
      <c r="AB81" s="591"/>
      <c r="AC81" s="591"/>
      <c r="AD81" s="591"/>
      <c r="AE81" s="591"/>
      <c r="AF81" s="613"/>
      <c r="AG81" s="614"/>
      <c r="AH81" s="591"/>
    </row>
    <row r="82">
      <c r="A82" s="623"/>
      <c r="B82" s="623"/>
      <c r="C82" s="623"/>
      <c r="D82" s="623"/>
      <c r="E82" s="623"/>
      <c r="F82" s="623"/>
      <c r="G82" s="624"/>
      <c r="H82" s="623"/>
      <c r="I82" s="625"/>
      <c r="J82" s="623"/>
      <c r="K82" s="623"/>
      <c r="L82" s="623"/>
      <c r="M82" s="623"/>
      <c r="N82" s="623"/>
      <c r="O82" s="626"/>
      <c r="P82" s="627"/>
      <c r="Q82" s="623"/>
      <c r="R82" s="623"/>
      <c r="S82" s="623"/>
      <c r="T82" s="623"/>
      <c r="U82" s="623"/>
      <c r="V82" s="623"/>
      <c r="W82" s="623"/>
      <c r="X82" s="624"/>
      <c r="Y82" s="623"/>
      <c r="Z82" s="625"/>
      <c r="AA82" s="623"/>
      <c r="AB82" s="623"/>
      <c r="AC82" s="623"/>
      <c r="AD82" s="623"/>
      <c r="AE82" s="623"/>
      <c r="AF82" s="626"/>
      <c r="AG82" s="627"/>
      <c r="AH82" s="623"/>
    </row>
    <row r="83">
      <c r="A83" s="623"/>
      <c r="B83" s="623"/>
      <c r="C83" s="623"/>
      <c r="D83" s="623"/>
      <c r="E83" s="623"/>
      <c r="F83" s="623"/>
      <c r="G83" s="624"/>
      <c r="H83" s="623"/>
      <c r="I83" s="625"/>
      <c r="J83" s="623"/>
      <c r="K83" s="623"/>
      <c r="L83" s="623"/>
      <c r="M83" s="623"/>
      <c r="N83" s="623"/>
      <c r="O83" s="626"/>
      <c r="P83" s="627"/>
      <c r="Q83" s="623"/>
      <c r="R83" s="623"/>
      <c r="S83" s="623"/>
      <c r="T83" s="623"/>
      <c r="U83" s="623"/>
      <c r="V83" s="623"/>
      <c r="W83" s="623"/>
      <c r="X83" s="624"/>
      <c r="Y83" s="623"/>
      <c r="Z83" s="625"/>
      <c r="AA83" s="623"/>
      <c r="AB83" s="623"/>
      <c r="AC83" s="623"/>
      <c r="AD83" s="623"/>
      <c r="AE83" s="623"/>
      <c r="AF83" s="626"/>
      <c r="AG83" s="627"/>
      <c r="AH83" s="623"/>
    </row>
    <row r="84">
      <c r="A84" s="623"/>
      <c r="B84" s="623"/>
      <c r="C84" s="623"/>
      <c r="D84" s="623"/>
      <c r="E84" s="623"/>
      <c r="F84" s="623"/>
      <c r="G84" s="624"/>
      <c r="H84" s="623"/>
      <c r="I84" s="625"/>
      <c r="J84" s="623"/>
      <c r="K84" s="623"/>
      <c r="L84" s="623"/>
      <c r="M84" s="623"/>
      <c r="N84" s="623"/>
      <c r="O84" s="626"/>
      <c r="P84" s="627"/>
      <c r="Q84" s="623"/>
      <c r="R84" s="623"/>
      <c r="S84" s="623"/>
      <c r="T84" s="623"/>
      <c r="U84" s="623"/>
      <c r="V84" s="623"/>
      <c r="W84" s="623"/>
      <c r="X84" s="624"/>
      <c r="Y84" s="623"/>
      <c r="Z84" s="625"/>
      <c r="AA84" s="623"/>
      <c r="AB84" s="623"/>
      <c r="AC84" s="623"/>
      <c r="AD84" s="623"/>
      <c r="AE84" s="623"/>
      <c r="AF84" s="626"/>
      <c r="AG84" s="627"/>
      <c r="AH84" s="623"/>
    </row>
    <row r="85">
      <c r="A85" s="623"/>
      <c r="B85" s="623"/>
      <c r="C85" s="623"/>
      <c r="D85" s="623"/>
      <c r="E85" s="623"/>
      <c r="F85" s="623"/>
      <c r="G85" s="624"/>
      <c r="H85" s="623"/>
      <c r="I85" s="625"/>
      <c r="J85" s="623"/>
      <c r="K85" s="623"/>
      <c r="L85" s="623"/>
      <c r="M85" s="623"/>
      <c r="N85" s="623"/>
      <c r="O85" s="626"/>
      <c r="P85" s="627"/>
      <c r="Q85" s="623"/>
      <c r="R85" s="623"/>
      <c r="S85" s="623"/>
      <c r="T85" s="623"/>
      <c r="U85" s="623"/>
      <c r="V85" s="623"/>
      <c r="W85" s="623"/>
      <c r="X85" s="624"/>
      <c r="Y85" s="623"/>
      <c r="Z85" s="625"/>
      <c r="AA85" s="623"/>
      <c r="AB85" s="623"/>
      <c r="AC85" s="623"/>
      <c r="AD85" s="623"/>
      <c r="AE85" s="623"/>
      <c r="AF85" s="626"/>
      <c r="AG85" s="627"/>
      <c r="AH85" s="623"/>
    </row>
    <row r="86">
      <c r="A86" s="623"/>
      <c r="B86" s="623"/>
      <c r="C86" s="623"/>
      <c r="D86" s="623"/>
      <c r="E86" s="623"/>
      <c r="F86" s="623"/>
      <c r="G86" s="624"/>
      <c r="H86" s="623"/>
      <c r="I86" s="625"/>
      <c r="J86" s="623"/>
      <c r="K86" s="623"/>
      <c r="L86" s="623"/>
      <c r="M86" s="623"/>
      <c r="N86" s="623"/>
      <c r="O86" s="626"/>
      <c r="P86" s="627"/>
      <c r="Q86" s="623"/>
      <c r="R86" s="623"/>
      <c r="S86" s="623"/>
      <c r="T86" s="623"/>
      <c r="U86" s="623"/>
      <c r="V86" s="623"/>
      <c r="W86" s="623"/>
      <c r="X86" s="624"/>
      <c r="Y86" s="623"/>
      <c r="Z86" s="625"/>
      <c r="AA86" s="623"/>
      <c r="AB86" s="623"/>
      <c r="AC86" s="623"/>
      <c r="AD86" s="623"/>
      <c r="AE86" s="623"/>
      <c r="AF86" s="626"/>
      <c r="AG86" s="627"/>
      <c r="AH86" s="623"/>
    </row>
    <row r="87">
      <c r="A87" s="623"/>
      <c r="B87" s="623"/>
      <c r="C87" s="623"/>
      <c r="D87" s="623"/>
      <c r="E87" s="623"/>
      <c r="F87" s="623"/>
      <c r="G87" s="624"/>
      <c r="H87" s="623"/>
      <c r="I87" s="625"/>
      <c r="J87" s="623"/>
      <c r="K87" s="623"/>
      <c r="L87" s="623"/>
      <c r="M87" s="623"/>
      <c r="N87" s="623"/>
      <c r="O87" s="626"/>
      <c r="P87" s="627"/>
      <c r="Q87" s="623"/>
      <c r="R87" s="623"/>
      <c r="S87" s="623"/>
      <c r="T87" s="623"/>
      <c r="U87" s="623"/>
      <c r="V87" s="623"/>
      <c r="W87" s="623"/>
      <c r="X87" s="624"/>
      <c r="Y87" s="623"/>
      <c r="Z87" s="625"/>
      <c r="AA87" s="623"/>
      <c r="AB87" s="623"/>
      <c r="AC87" s="623"/>
      <c r="AD87" s="623"/>
      <c r="AE87" s="623"/>
      <c r="AF87" s="626"/>
      <c r="AG87" s="627"/>
      <c r="AH87" s="623"/>
    </row>
    <row r="88">
      <c r="A88" s="623"/>
      <c r="B88" s="623"/>
      <c r="C88" s="623"/>
      <c r="D88" s="623"/>
      <c r="E88" s="623"/>
      <c r="F88" s="623"/>
      <c r="G88" s="624"/>
      <c r="H88" s="623"/>
      <c r="I88" s="625"/>
      <c r="J88" s="623"/>
      <c r="K88" s="623"/>
      <c r="L88" s="623"/>
      <c r="M88" s="623"/>
      <c r="N88" s="623"/>
      <c r="O88" s="626"/>
      <c r="P88" s="627"/>
      <c r="Q88" s="623"/>
      <c r="R88" s="623"/>
      <c r="S88" s="623"/>
      <c r="T88" s="623"/>
      <c r="U88" s="623"/>
      <c r="V88" s="623"/>
      <c r="W88" s="623"/>
      <c r="X88" s="624"/>
      <c r="Y88" s="623"/>
      <c r="Z88" s="625"/>
      <c r="AA88" s="623"/>
      <c r="AB88" s="623"/>
      <c r="AC88" s="623"/>
      <c r="AD88" s="623"/>
      <c r="AE88" s="623"/>
      <c r="AF88" s="626"/>
      <c r="AG88" s="627"/>
      <c r="AH88" s="623"/>
    </row>
    <row r="89">
      <c r="A89" s="623"/>
      <c r="B89" s="623"/>
      <c r="C89" s="623"/>
      <c r="D89" s="623"/>
      <c r="E89" s="623"/>
      <c r="F89" s="623"/>
      <c r="G89" s="624"/>
      <c r="H89" s="623"/>
      <c r="I89" s="625"/>
      <c r="J89" s="623"/>
      <c r="K89" s="623"/>
      <c r="L89" s="623"/>
      <c r="M89" s="623"/>
      <c r="N89" s="623"/>
      <c r="O89" s="626"/>
      <c r="P89" s="627"/>
      <c r="Q89" s="623"/>
      <c r="R89" s="623"/>
      <c r="S89" s="623"/>
      <c r="T89" s="623"/>
      <c r="U89" s="623"/>
      <c r="V89" s="623"/>
      <c r="W89" s="623"/>
      <c r="X89" s="624"/>
      <c r="Y89" s="623"/>
      <c r="Z89" s="625"/>
      <c r="AA89" s="623"/>
      <c r="AB89" s="623"/>
      <c r="AC89" s="623"/>
      <c r="AD89" s="623"/>
      <c r="AE89" s="623"/>
      <c r="AF89" s="626"/>
      <c r="AG89" s="627"/>
      <c r="AH89" s="623"/>
    </row>
    <row r="90">
      <c r="A90" s="623"/>
      <c r="B90" s="623"/>
      <c r="C90" s="623"/>
      <c r="D90" s="623"/>
      <c r="E90" s="623"/>
      <c r="F90" s="623"/>
      <c r="G90" s="624"/>
      <c r="H90" s="623"/>
      <c r="I90" s="625"/>
      <c r="J90" s="623"/>
      <c r="K90" s="623"/>
      <c r="L90" s="623"/>
      <c r="M90" s="623"/>
      <c r="N90" s="623"/>
      <c r="O90" s="626"/>
      <c r="P90" s="627"/>
      <c r="Q90" s="623"/>
      <c r="R90" s="623"/>
      <c r="S90" s="623"/>
      <c r="T90" s="623"/>
      <c r="U90" s="623"/>
      <c r="V90" s="623"/>
      <c r="W90" s="623"/>
      <c r="X90" s="624"/>
      <c r="Y90" s="623"/>
      <c r="Z90" s="625"/>
      <c r="AA90" s="623"/>
      <c r="AB90" s="623"/>
      <c r="AC90" s="623"/>
      <c r="AD90" s="623"/>
      <c r="AE90" s="623"/>
      <c r="AF90" s="626"/>
      <c r="AG90" s="627"/>
      <c r="AH90" s="623"/>
    </row>
    <row r="91">
      <c r="A91" s="623"/>
      <c r="B91" s="623"/>
      <c r="C91" s="623"/>
      <c r="D91" s="623"/>
      <c r="E91" s="623"/>
      <c r="F91" s="623"/>
      <c r="G91" s="624"/>
      <c r="H91" s="623"/>
      <c r="I91" s="625"/>
      <c r="J91" s="623"/>
      <c r="K91" s="623"/>
      <c r="L91" s="623"/>
      <c r="M91" s="623"/>
      <c r="N91" s="623"/>
      <c r="O91" s="626"/>
      <c r="P91" s="627"/>
      <c r="Q91" s="623"/>
      <c r="R91" s="623"/>
      <c r="S91" s="623"/>
      <c r="T91" s="623"/>
      <c r="U91" s="623"/>
      <c r="V91" s="623"/>
      <c r="W91" s="623"/>
      <c r="X91" s="624"/>
      <c r="Y91" s="623"/>
      <c r="Z91" s="625"/>
      <c r="AA91" s="623"/>
      <c r="AB91" s="623"/>
      <c r="AC91" s="623"/>
      <c r="AD91" s="623"/>
      <c r="AE91" s="623"/>
      <c r="AF91" s="626"/>
      <c r="AG91" s="627"/>
      <c r="AH91" s="623"/>
    </row>
    <row r="92">
      <c r="A92" s="623"/>
      <c r="B92" s="623"/>
      <c r="C92" s="623"/>
      <c r="D92" s="623"/>
      <c r="E92" s="623"/>
      <c r="F92" s="623"/>
      <c r="G92" s="624"/>
      <c r="H92" s="623"/>
      <c r="I92" s="625"/>
      <c r="J92" s="623"/>
      <c r="K92" s="623"/>
      <c r="L92" s="623"/>
      <c r="M92" s="623"/>
      <c r="N92" s="623"/>
      <c r="O92" s="626"/>
      <c r="P92" s="627"/>
      <c r="Q92" s="623"/>
      <c r="R92" s="623"/>
      <c r="S92" s="623"/>
      <c r="T92" s="623"/>
      <c r="U92" s="623"/>
      <c r="V92" s="623"/>
      <c r="W92" s="623"/>
      <c r="X92" s="624"/>
      <c r="Y92" s="623"/>
      <c r="Z92" s="625"/>
      <c r="AA92" s="623"/>
      <c r="AB92" s="623"/>
      <c r="AC92" s="623"/>
      <c r="AD92" s="623"/>
      <c r="AE92" s="623"/>
      <c r="AF92" s="626"/>
      <c r="AG92" s="627"/>
      <c r="AH92" s="623"/>
    </row>
    <row r="93">
      <c r="A93" s="623"/>
      <c r="B93" s="623"/>
      <c r="C93" s="623"/>
      <c r="D93" s="623"/>
      <c r="E93" s="623"/>
      <c r="F93" s="623"/>
      <c r="G93" s="624"/>
      <c r="H93" s="623"/>
      <c r="I93" s="625"/>
      <c r="J93" s="623"/>
      <c r="K93" s="623"/>
      <c r="L93" s="623"/>
      <c r="M93" s="623"/>
      <c r="N93" s="623"/>
      <c r="O93" s="626"/>
      <c r="P93" s="627"/>
      <c r="Q93" s="623"/>
      <c r="R93" s="623"/>
      <c r="S93" s="623"/>
      <c r="T93" s="623"/>
      <c r="U93" s="623"/>
      <c r="V93" s="623"/>
      <c r="W93" s="623"/>
      <c r="X93" s="624"/>
      <c r="Y93" s="623"/>
      <c r="Z93" s="625"/>
      <c r="AA93" s="623"/>
      <c r="AB93" s="623"/>
      <c r="AC93" s="623"/>
      <c r="AD93" s="623"/>
      <c r="AE93" s="623"/>
      <c r="AF93" s="626"/>
      <c r="AG93" s="627"/>
      <c r="AH93" s="623"/>
    </row>
    <row r="94">
      <c r="A94" s="623"/>
      <c r="B94" s="623"/>
      <c r="C94" s="623"/>
      <c r="D94" s="623"/>
      <c r="E94" s="623"/>
      <c r="F94" s="623"/>
      <c r="G94" s="624"/>
      <c r="H94" s="623"/>
      <c r="I94" s="625"/>
      <c r="J94" s="623"/>
      <c r="K94" s="623"/>
      <c r="L94" s="623"/>
      <c r="M94" s="623"/>
      <c r="N94" s="623"/>
      <c r="O94" s="626"/>
      <c r="P94" s="627"/>
      <c r="Q94" s="623"/>
      <c r="R94" s="623"/>
      <c r="S94" s="623"/>
      <c r="T94" s="623"/>
      <c r="U94" s="623"/>
      <c r="V94" s="623"/>
      <c r="W94" s="623"/>
      <c r="X94" s="624"/>
      <c r="Y94" s="623"/>
      <c r="Z94" s="625"/>
      <c r="AA94" s="623"/>
      <c r="AB94" s="623"/>
      <c r="AC94" s="623"/>
      <c r="AD94" s="623"/>
      <c r="AE94" s="623"/>
      <c r="AF94" s="626"/>
      <c r="AG94" s="627"/>
      <c r="AH94" s="623"/>
    </row>
    <row r="95">
      <c r="A95" s="623"/>
      <c r="B95" s="623"/>
      <c r="C95" s="623"/>
      <c r="D95" s="623"/>
      <c r="E95" s="623"/>
      <c r="F95" s="623"/>
      <c r="G95" s="624"/>
      <c r="H95" s="623"/>
      <c r="I95" s="625"/>
      <c r="J95" s="623"/>
      <c r="K95" s="623"/>
      <c r="L95" s="623"/>
      <c r="M95" s="623"/>
      <c r="N95" s="623"/>
      <c r="O95" s="626"/>
      <c r="P95" s="627"/>
      <c r="Q95" s="623"/>
      <c r="R95" s="623"/>
      <c r="S95" s="623"/>
      <c r="T95" s="623"/>
      <c r="U95" s="623"/>
      <c r="V95" s="623"/>
      <c r="W95" s="623"/>
      <c r="X95" s="624"/>
      <c r="Y95" s="623"/>
      <c r="Z95" s="625"/>
      <c r="AA95" s="623"/>
      <c r="AB95" s="623"/>
      <c r="AC95" s="623"/>
      <c r="AD95" s="623"/>
      <c r="AE95" s="623"/>
      <c r="AF95" s="626"/>
      <c r="AG95" s="627"/>
      <c r="AH95" s="623"/>
    </row>
    <row r="96">
      <c r="A96" s="623"/>
      <c r="B96" s="623"/>
      <c r="C96" s="623"/>
      <c r="D96" s="623"/>
      <c r="E96" s="623"/>
      <c r="F96" s="623"/>
      <c r="G96" s="624"/>
      <c r="H96" s="623"/>
      <c r="I96" s="625"/>
      <c r="J96" s="623"/>
      <c r="K96" s="623"/>
      <c r="L96" s="623"/>
      <c r="M96" s="623"/>
      <c r="N96" s="623"/>
      <c r="O96" s="626"/>
      <c r="P96" s="627"/>
      <c r="Q96" s="623"/>
      <c r="R96" s="623"/>
      <c r="S96" s="623"/>
      <c r="T96" s="623"/>
      <c r="U96" s="623"/>
      <c r="V96" s="623"/>
      <c r="W96" s="623"/>
      <c r="X96" s="624"/>
      <c r="Y96" s="623"/>
      <c r="Z96" s="625"/>
      <c r="AA96" s="623"/>
      <c r="AB96" s="623"/>
      <c r="AC96" s="623"/>
      <c r="AD96" s="623"/>
      <c r="AE96" s="623"/>
      <c r="AF96" s="626"/>
      <c r="AG96" s="627"/>
      <c r="AH96" s="623"/>
    </row>
    <row r="97">
      <c r="A97" s="623"/>
      <c r="B97" s="623"/>
      <c r="C97" s="623"/>
      <c r="D97" s="623"/>
      <c r="E97" s="623"/>
      <c r="F97" s="623"/>
      <c r="G97" s="624"/>
      <c r="H97" s="623"/>
      <c r="I97" s="625"/>
      <c r="J97" s="623"/>
      <c r="K97" s="623"/>
      <c r="L97" s="623"/>
      <c r="M97" s="623"/>
      <c r="N97" s="623"/>
      <c r="O97" s="626"/>
      <c r="P97" s="627"/>
      <c r="Q97" s="623"/>
      <c r="R97" s="623"/>
      <c r="S97" s="623"/>
      <c r="T97" s="623"/>
      <c r="U97" s="623"/>
      <c r="V97" s="623"/>
      <c r="W97" s="623"/>
      <c r="X97" s="624"/>
      <c r="Y97" s="623"/>
      <c r="Z97" s="625"/>
      <c r="AA97" s="623"/>
      <c r="AB97" s="623"/>
      <c r="AC97" s="623"/>
      <c r="AD97" s="623"/>
      <c r="AE97" s="623"/>
      <c r="AF97" s="626"/>
      <c r="AG97" s="627"/>
      <c r="AH97" s="623"/>
    </row>
    <row r="98">
      <c r="A98" s="623"/>
      <c r="B98" s="623"/>
      <c r="C98" s="623"/>
      <c r="D98" s="623"/>
      <c r="E98" s="623"/>
      <c r="F98" s="623"/>
      <c r="G98" s="624"/>
      <c r="H98" s="623"/>
      <c r="I98" s="625"/>
      <c r="J98" s="623"/>
      <c r="K98" s="623"/>
      <c r="L98" s="623"/>
      <c r="M98" s="623"/>
      <c r="N98" s="623"/>
      <c r="O98" s="626"/>
      <c r="P98" s="627"/>
      <c r="Q98" s="623"/>
      <c r="R98" s="623"/>
      <c r="S98" s="623"/>
      <c r="T98" s="623"/>
      <c r="U98" s="623"/>
      <c r="V98" s="623"/>
      <c r="W98" s="623"/>
      <c r="X98" s="624"/>
      <c r="Y98" s="623"/>
      <c r="Z98" s="625"/>
      <c r="AA98" s="623"/>
      <c r="AB98" s="623"/>
      <c r="AC98" s="623"/>
      <c r="AD98" s="623"/>
      <c r="AE98" s="623"/>
      <c r="AF98" s="626"/>
      <c r="AG98" s="627"/>
      <c r="AH98" s="623"/>
    </row>
    <row r="99">
      <c r="A99" s="623"/>
      <c r="B99" s="623"/>
      <c r="C99" s="623"/>
      <c r="D99" s="623"/>
      <c r="E99" s="623"/>
      <c r="F99" s="623"/>
      <c r="G99" s="624"/>
      <c r="H99" s="623"/>
      <c r="I99" s="625"/>
      <c r="J99" s="623"/>
      <c r="K99" s="623"/>
      <c r="L99" s="623"/>
      <c r="M99" s="623"/>
      <c r="N99" s="623"/>
      <c r="O99" s="626"/>
      <c r="P99" s="627"/>
      <c r="Q99" s="623"/>
      <c r="R99" s="623"/>
      <c r="S99" s="623"/>
      <c r="T99" s="623"/>
      <c r="U99" s="623"/>
      <c r="V99" s="623"/>
      <c r="W99" s="623"/>
      <c r="X99" s="624"/>
      <c r="Y99" s="623"/>
      <c r="Z99" s="625"/>
      <c r="AA99" s="623"/>
      <c r="AB99" s="623"/>
      <c r="AC99" s="623"/>
      <c r="AD99" s="623"/>
      <c r="AE99" s="623"/>
      <c r="AF99" s="626"/>
      <c r="AG99" s="627"/>
      <c r="AH99" s="623"/>
    </row>
    <row r="100">
      <c r="A100" s="623"/>
      <c r="B100" s="623"/>
      <c r="C100" s="623"/>
      <c r="D100" s="623"/>
      <c r="E100" s="623"/>
      <c r="F100" s="623"/>
      <c r="G100" s="624"/>
      <c r="H100" s="623"/>
      <c r="I100" s="625"/>
      <c r="J100" s="623"/>
      <c r="K100" s="623"/>
      <c r="L100" s="623"/>
      <c r="M100" s="623"/>
      <c r="N100" s="623"/>
      <c r="O100" s="626"/>
      <c r="P100" s="627"/>
      <c r="Q100" s="623"/>
      <c r="R100" s="623"/>
      <c r="S100" s="623"/>
      <c r="T100" s="623"/>
      <c r="U100" s="623"/>
      <c r="V100" s="623"/>
      <c r="W100" s="623"/>
      <c r="X100" s="624"/>
      <c r="Y100" s="623"/>
      <c r="Z100" s="625"/>
      <c r="AA100" s="623"/>
      <c r="AB100" s="623"/>
      <c r="AC100" s="623"/>
      <c r="AD100" s="623"/>
      <c r="AE100" s="623"/>
      <c r="AF100" s="626"/>
      <c r="AG100" s="627"/>
      <c r="AH100" s="623"/>
    </row>
    <row r="101">
      <c r="A101" s="623"/>
      <c r="B101" s="623"/>
      <c r="C101" s="623"/>
      <c r="D101" s="623"/>
      <c r="E101" s="623"/>
      <c r="F101" s="623"/>
      <c r="G101" s="624"/>
      <c r="H101" s="623"/>
      <c r="I101" s="625"/>
      <c r="J101" s="623"/>
      <c r="K101" s="623"/>
      <c r="L101" s="623"/>
      <c r="M101" s="623"/>
      <c r="N101" s="623"/>
      <c r="O101" s="626"/>
      <c r="P101" s="627"/>
      <c r="Q101" s="623"/>
      <c r="R101" s="623"/>
      <c r="S101" s="623"/>
      <c r="T101" s="623"/>
      <c r="U101" s="623"/>
      <c r="V101" s="623"/>
      <c r="W101" s="623"/>
      <c r="X101" s="624"/>
      <c r="Y101" s="623"/>
      <c r="Z101" s="625"/>
      <c r="AA101" s="623"/>
      <c r="AB101" s="623"/>
      <c r="AC101" s="623"/>
      <c r="AD101" s="623"/>
      <c r="AE101" s="623"/>
      <c r="AF101" s="626"/>
      <c r="AG101" s="627"/>
      <c r="AH101" s="623"/>
    </row>
    <row r="102">
      <c r="A102" s="623"/>
      <c r="B102" s="623"/>
      <c r="C102" s="623"/>
      <c r="D102" s="623"/>
      <c r="E102" s="623"/>
      <c r="F102" s="623"/>
      <c r="G102" s="624"/>
      <c r="H102" s="623"/>
      <c r="I102" s="625"/>
      <c r="J102" s="623"/>
      <c r="K102" s="623"/>
      <c r="L102" s="623"/>
      <c r="M102" s="623"/>
      <c r="N102" s="623"/>
      <c r="O102" s="626"/>
      <c r="P102" s="627"/>
      <c r="Q102" s="623"/>
      <c r="R102" s="623"/>
      <c r="S102" s="623"/>
      <c r="T102" s="623"/>
      <c r="U102" s="623"/>
      <c r="V102" s="623"/>
      <c r="W102" s="623"/>
      <c r="X102" s="624"/>
      <c r="Y102" s="623"/>
      <c r="Z102" s="625"/>
      <c r="AA102" s="623"/>
      <c r="AB102" s="623"/>
      <c r="AC102" s="623"/>
      <c r="AD102" s="623"/>
      <c r="AE102" s="623"/>
      <c r="AF102" s="626"/>
      <c r="AG102" s="627"/>
      <c r="AH102" s="623"/>
    </row>
    <row r="103">
      <c r="A103" s="623"/>
      <c r="B103" s="623"/>
      <c r="C103" s="623"/>
      <c r="D103" s="623"/>
      <c r="E103" s="623"/>
      <c r="F103" s="623"/>
      <c r="G103" s="624"/>
      <c r="H103" s="623"/>
      <c r="I103" s="625"/>
      <c r="J103" s="623"/>
      <c r="K103" s="623"/>
      <c r="L103" s="623"/>
      <c r="M103" s="623"/>
      <c r="N103" s="623"/>
      <c r="O103" s="626"/>
      <c r="P103" s="627"/>
      <c r="Q103" s="623"/>
      <c r="R103" s="623"/>
      <c r="S103" s="623"/>
      <c r="T103" s="623"/>
      <c r="U103" s="623"/>
      <c r="V103" s="623"/>
      <c r="W103" s="623"/>
      <c r="X103" s="624"/>
      <c r="Y103" s="623"/>
      <c r="Z103" s="625"/>
      <c r="AA103" s="623"/>
      <c r="AB103" s="623"/>
      <c r="AC103" s="623"/>
      <c r="AD103" s="623"/>
      <c r="AE103" s="623"/>
      <c r="AF103" s="626"/>
      <c r="AG103" s="627"/>
      <c r="AH103" s="623"/>
    </row>
    <row r="104">
      <c r="A104" s="623"/>
      <c r="B104" s="623"/>
      <c r="C104" s="623"/>
      <c r="D104" s="623"/>
      <c r="E104" s="623"/>
      <c r="F104" s="623"/>
      <c r="G104" s="624"/>
      <c r="H104" s="623"/>
      <c r="I104" s="625"/>
      <c r="J104" s="623"/>
      <c r="K104" s="623"/>
      <c r="L104" s="623"/>
      <c r="M104" s="623"/>
      <c r="N104" s="623"/>
      <c r="O104" s="626"/>
      <c r="P104" s="627"/>
      <c r="Q104" s="623"/>
      <c r="R104" s="623"/>
      <c r="S104" s="623"/>
      <c r="T104" s="623"/>
      <c r="U104" s="623"/>
      <c r="V104" s="623"/>
      <c r="W104" s="623"/>
      <c r="X104" s="624"/>
      <c r="Y104" s="623"/>
      <c r="Z104" s="625"/>
      <c r="AA104" s="623"/>
      <c r="AB104" s="623"/>
      <c r="AC104" s="623"/>
      <c r="AD104" s="623"/>
      <c r="AE104" s="623"/>
      <c r="AF104" s="626"/>
      <c r="AG104" s="627"/>
      <c r="AH104" s="623"/>
    </row>
    <row r="105">
      <c r="A105" s="623"/>
      <c r="B105" s="623"/>
      <c r="C105" s="623"/>
      <c r="D105" s="623"/>
      <c r="E105" s="623"/>
      <c r="F105" s="623"/>
      <c r="G105" s="624"/>
      <c r="H105" s="623"/>
      <c r="I105" s="625"/>
      <c r="J105" s="623"/>
      <c r="K105" s="623"/>
      <c r="L105" s="623"/>
      <c r="M105" s="623"/>
      <c r="N105" s="623"/>
      <c r="O105" s="626"/>
      <c r="P105" s="627"/>
      <c r="Q105" s="623"/>
      <c r="R105" s="623"/>
      <c r="S105" s="623"/>
      <c r="T105" s="623"/>
      <c r="U105" s="623"/>
      <c r="V105" s="623"/>
      <c r="W105" s="623"/>
      <c r="X105" s="624"/>
      <c r="Y105" s="623"/>
      <c r="Z105" s="625"/>
      <c r="AA105" s="623"/>
      <c r="AB105" s="623"/>
      <c r="AC105" s="623"/>
      <c r="AD105" s="623"/>
      <c r="AE105" s="623"/>
      <c r="AF105" s="626"/>
      <c r="AG105" s="627"/>
      <c r="AH105" s="623"/>
    </row>
    <row r="106">
      <c r="A106" s="623"/>
      <c r="B106" s="623"/>
      <c r="C106" s="623"/>
      <c r="D106" s="623"/>
      <c r="E106" s="623"/>
      <c r="F106" s="623"/>
      <c r="G106" s="624"/>
      <c r="H106" s="623"/>
      <c r="I106" s="625"/>
      <c r="J106" s="623"/>
      <c r="K106" s="623"/>
      <c r="L106" s="623"/>
      <c r="M106" s="623"/>
      <c r="N106" s="623"/>
      <c r="O106" s="626"/>
      <c r="P106" s="627"/>
      <c r="Q106" s="623"/>
      <c r="R106" s="623"/>
      <c r="S106" s="623"/>
      <c r="T106" s="623"/>
      <c r="U106" s="623"/>
      <c r="V106" s="623"/>
      <c r="W106" s="623"/>
      <c r="X106" s="624"/>
      <c r="Y106" s="623"/>
      <c r="Z106" s="625"/>
      <c r="AA106" s="623"/>
      <c r="AB106" s="623"/>
      <c r="AC106" s="623"/>
      <c r="AD106" s="623"/>
      <c r="AE106" s="623"/>
      <c r="AF106" s="626"/>
      <c r="AG106" s="627"/>
      <c r="AH106" s="623"/>
    </row>
    <row r="107">
      <c r="A107" s="623"/>
      <c r="B107" s="623"/>
      <c r="C107" s="623"/>
      <c r="D107" s="623"/>
      <c r="E107" s="623"/>
      <c r="F107" s="623"/>
      <c r="G107" s="624"/>
      <c r="H107" s="623"/>
      <c r="I107" s="625"/>
      <c r="J107" s="623"/>
      <c r="K107" s="623"/>
      <c r="L107" s="623"/>
      <c r="M107" s="623"/>
      <c r="N107" s="623"/>
      <c r="O107" s="626"/>
      <c r="P107" s="627"/>
      <c r="Q107" s="623"/>
      <c r="R107" s="623"/>
      <c r="S107" s="623"/>
      <c r="T107" s="623"/>
      <c r="U107" s="623"/>
      <c r="V107" s="623"/>
      <c r="W107" s="623"/>
      <c r="X107" s="624"/>
      <c r="Y107" s="623"/>
      <c r="Z107" s="625"/>
      <c r="AA107" s="623"/>
      <c r="AB107" s="623"/>
      <c r="AC107" s="623"/>
      <c r="AD107" s="623"/>
      <c r="AE107" s="623"/>
      <c r="AF107" s="626"/>
      <c r="AG107" s="627"/>
      <c r="AH107" s="623"/>
    </row>
    <row r="108">
      <c r="A108" s="623"/>
      <c r="B108" s="623"/>
      <c r="C108" s="623"/>
      <c r="D108" s="623"/>
      <c r="E108" s="623"/>
      <c r="F108" s="623"/>
      <c r="G108" s="624"/>
      <c r="H108" s="623"/>
      <c r="I108" s="625"/>
      <c r="J108" s="623"/>
      <c r="K108" s="623"/>
      <c r="L108" s="623"/>
      <c r="M108" s="623"/>
      <c r="N108" s="623"/>
      <c r="O108" s="626"/>
      <c r="P108" s="627"/>
      <c r="Q108" s="623"/>
      <c r="R108" s="623"/>
      <c r="S108" s="623"/>
      <c r="T108" s="623"/>
      <c r="U108" s="623"/>
      <c r="V108" s="623"/>
      <c r="W108" s="623"/>
      <c r="X108" s="624"/>
      <c r="Y108" s="623"/>
      <c r="Z108" s="625"/>
      <c r="AA108" s="623"/>
      <c r="AB108" s="623"/>
      <c r="AC108" s="623"/>
      <c r="AD108" s="623"/>
      <c r="AE108" s="623"/>
      <c r="AF108" s="626"/>
      <c r="AG108" s="627"/>
      <c r="AH108" s="623"/>
    </row>
    <row r="109">
      <c r="A109" s="623"/>
      <c r="B109" s="623"/>
      <c r="C109" s="623"/>
      <c r="D109" s="623"/>
      <c r="E109" s="623"/>
      <c r="F109" s="623"/>
      <c r="G109" s="624"/>
      <c r="H109" s="623"/>
      <c r="I109" s="625"/>
      <c r="J109" s="623"/>
      <c r="K109" s="623"/>
      <c r="L109" s="623"/>
      <c r="M109" s="623"/>
      <c r="N109" s="623"/>
      <c r="O109" s="626"/>
      <c r="P109" s="627"/>
      <c r="Q109" s="623"/>
      <c r="R109" s="623"/>
      <c r="S109" s="623"/>
      <c r="T109" s="623"/>
      <c r="U109" s="623"/>
      <c r="V109" s="623"/>
      <c r="W109" s="623"/>
      <c r="X109" s="624"/>
      <c r="Y109" s="623"/>
      <c r="Z109" s="625"/>
      <c r="AA109" s="623"/>
      <c r="AB109" s="623"/>
      <c r="AC109" s="623"/>
      <c r="AD109" s="623"/>
      <c r="AE109" s="623"/>
      <c r="AF109" s="626"/>
      <c r="AG109" s="627"/>
      <c r="AH109" s="623"/>
    </row>
    <row r="110">
      <c r="A110" s="623"/>
      <c r="B110" s="623"/>
      <c r="C110" s="623"/>
      <c r="D110" s="623"/>
      <c r="E110" s="623"/>
      <c r="F110" s="623"/>
      <c r="G110" s="624"/>
      <c r="H110" s="623"/>
      <c r="I110" s="625"/>
      <c r="J110" s="623"/>
      <c r="K110" s="623"/>
      <c r="L110" s="623"/>
      <c r="M110" s="623"/>
      <c r="N110" s="623"/>
      <c r="O110" s="626"/>
      <c r="P110" s="627"/>
      <c r="Q110" s="623"/>
      <c r="R110" s="623"/>
      <c r="S110" s="623"/>
      <c r="T110" s="623"/>
      <c r="U110" s="623"/>
      <c r="V110" s="623"/>
      <c r="W110" s="623"/>
      <c r="X110" s="624"/>
      <c r="Y110" s="623"/>
      <c r="Z110" s="625"/>
      <c r="AA110" s="623"/>
      <c r="AB110" s="623"/>
      <c r="AC110" s="623"/>
      <c r="AD110" s="623"/>
      <c r="AE110" s="623"/>
      <c r="AF110" s="626"/>
      <c r="AG110" s="627"/>
      <c r="AH110" s="623"/>
    </row>
    <row r="111">
      <c r="A111" s="623"/>
      <c r="B111" s="623"/>
      <c r="C111" s="623"/>
      <c r="D111" s="623"/>
      <c r="E111" s="623"/>
      <c r="F111" s="623"/>
      <c r="G111" s="624"/>
      <c r="H111" s="623"/>
      <c r="I111" s="625"/>
      <c r="J111" s="623"/>
      <c r="K111" s="623"/>
      <c r="L111" s="623"/>
      <c r="M111" s="623"/>
      <c r="N111" s="623"/>
      <c r="O111" s="626"/>
      <c r="P111" s="627"/>
      <c r="Q111" s="623"/>
      <c r="R111" s="623"/>
      <c r="S111" s="623"/>
      <c r="T111" s="623"/>
      <c r="U111" s="623"/>
      <c r="V111" s="623"/>
      <c r="W111" s="623"/>
      <c r="X111" s="624"/>
      <c r="Y111" s="623"/>
      <c r="Z111" s="625"/>
      <c r="AA111" s="623"/>
      <c r="AB111" s="623"/>
      <c r="AC111" s="623"/>
      <c r="AD111" s="623"/>
      <c r="AE111" s="623"/>
      <c r="AF111" s="626"/>
      <c r="AG111" s="627"/>
      <c r="AH111" s="623"/>
    </row>
    <row r="112">
      <c r="A112" s="623"/>
      <c r="B112" s="623"/>
      <c r="C112" s="623"/>
      <c r="D112" s="623"/>
      <c r="E112" s="623"/>
      <c r="F112" s="623"/>
      <c r="G112" s="624"/>
      <c r="H112" s="623"/>
      <c r="I112" s="625"/>
      <c r="J112" s="623"/>
      <c r="K112" s="623"/>
      <c r="L112" s="623"/>
      <c r="M112" s="623"/>
      <c r="N112" s="623"/>
      <c r="O112" s="626"/>
      <c r="P112" s="627"/>
      <c r="Q112" s="623"/>
      <c r="R112" s="623"/>
      <c r="S112" s="623"/>
      <c r="T112" s="623"/>
      <c r="U112" s="623"/>
      <c r="V112" s="623"/>
      <c r="W112" s="623"/>
      <c r="X112" s="624"/>
      <c r="Y112" s="623"/>
      <c r="Z112" s="625"/>
      <c r="AA112" s="623"/>
      <c r="AB112" s="623"/>
      <c r="AC112" s="623"/>
      <c r="AD112" s="623"/>
      <c r="AE112" s="623"/>
      <c r="AF112" s="626"/>
      <c r="AG112" s="627"/>
      <c r="AH112" s="623"/>
    </row>
    <row r="113">
      <c r="A113" s="623"/>
      <c r="B113" s="623"/>
      <c r="C113" s="623"/>
      <c r="D113" s="623"/>
      <c r="E113" s="623"/>
      <c r="F113" s="623"/>
      <c r="G113" s="624"/>
      <c r="H113" s="623"/>
      <c r="I113" s="625"/>
      <c r="J113" s="623"/>
      <c r="K113" s="623"/>
      <c r="L113" s="623"/>
      <c r="M113" s="623"/>
      <c r="N113" s="623"/>
      <c r="O113" s="626"/>
      <c r="P113" s="627"/>
      <c r="Q113" s="623"/>
      <c r="R113" s="623"/>
      <c r="S113" s="623"/>
      <c r="T113" s="623"/>
      <c r="U113" s="623"/>
      <c r="V113" s="623"/>
      <c r="W113" s="623"/>
      <c r="X113" s="624"/>
      <c r="Y113" s="623"/>
      <c r="Z113" s="625"/>
      <c r="AA113" s="623"/>
      <c r="AB113" s="623"/>
      <c r="AC113" s="623"/>
      <c r="AD113" s="623"/>
      <c r="AE113" s="623"/>
      <c r="AF113" s="626"/>
      <c r="AG113" s="627"/>
      <c r="AH113" s="623"/>
    </row>
    <row r="114">
      <c r="A114" s="623"/>
      <c r="B114" s="623"/>
      <c r="C114" s="623"/>
      <c r="D114" s="623"/>
      <c r="E114" s="623"/>
      <c r="F114" s="623"/>
      <c r="G114" s="624"/>
      <c r="H114" s="623"/>
      <c r="I114" s="625"/>
      <c r="J114" s="623"/>
      <c r="K114" s="623"/>
      <c r="L114" s="623"/>
      <c r="M114" s="623"/>
      <c r="N114" s="623"/>
      <c r="O114" s="626"/>
      <c r="P114" s="627"/>
      <c r="Q114" s="623"/>
      <c r="R114" s="623"/>
      <c r="S114" s="623"/>
      <c r="T114" s="623"/>
      <c r="U114" s="623"/>
      <c r="V114" s="623"/>
      <c r="W114" s="623"/>
      <c r="X114" s="624"/>
      <c r="Y114" s="623"/>
      <c r="Z114" s="625"/>
      <c r="AA114" s="623"/>
      <c r="AB114" s="623"/>
      <c r="AC114" s="623"/>
      <c r="AD114" s="623"/>
      <c r="AE114" s="623"/>
      <c r="AF114" s="626"/>
      <c r="AG114" s="627"/>
      <c r="AH114" s="623"/>
    </row>
    <row r="115">
      <c r="A115" s="623"/>
      <c r="B115" s="623"/>
      <c r="C115" s="623"/>
      <c r="D115" s="623"/>
      <c r="E115" s="623"/>
      <c r="F115" s="623"/>
      <c r="G115" s="624"/>
      <c r="H115" s="623"/>
      <c r="I115" s="625"/>
      <c r="J115" s="623"/>
      <c r="K115" s="623"/>
      <c r="L115" s="623"/>
      <c r="M115" s="623"/>
      <c r="N115" s="623"/>
      <c r="O115" s="626"/>
      <c r="P115" s="627"/>
      <c r="Q115" s="623"/>
      <c r="R115" s="623"/>
      <c r="S115" s="623"/>
      <c r="T115" s="623"/>
      <c r="U115" s="623"/>
      <c r="V115" s="623"/>
      <c r="W115" s="623"/>
      <c r="X115" s="624"/>
      <c r="Y115" s="623"/>
      <c r="Z115" s="625"/>
      <c r="AA115" s="623"/>
      <c r="AB115" s="623"/>
      <c r="AC115" s="623"/>
      <c r="AD115" s="623"/>
      <c r="AE115" s="623"/>
      <c r="AF115" s="626"/>
      <c r="AG115" s="627"/>
      <c r="AH115" s="623"/>
    </row>
    <row r="116">
      <c r="A116" s="623"/>
      <c r="B116" s="623"/>
      <c r="C116" s="623"/>
      <c r="D116" s="623"/>
      <c r="E116" s="623"/>
      <c r="F116" s="623"/>
      <c r="G116" s="624"/>
      <c r="H116" s="623"/>
      <c r="I116" s="625"/>
      <c r="J116" s="623"/>
      <c r="K116" s="623"/>
      <c r="L116" s="623"/>
      <c r="M116" s="623"/>
      <c r="N116" s="623"/>
      <c r="O116" s="626"/>
      <c r="P116" s="627"/>
      <c r="Q116" s="623"/>
      <c r="R116" s="623"/>
      <c r="S116" s="623"/>
      <c r="T116" s="623"/>
      <c r="U116" s="623"/>
      <c r="V116" s="623"/>
      <c r="W116" s="623"/>
      <c r="X116" s="624"/>
      <c r="Y116" s="623"/>
      <c r="Z116" s="625"/>
      <c r="AA116" s="623"/>
      <c r="AB116" s="623"/>
      <c r="AC116" s="623"/>
      <c r="AD116" s="623"/>
      <c r="AE116" s="623"/>
      <c r="AF116" s="626"/>
      <c r="AG116" s="627"/>
      <c r="AH116" s="623"/>
    </row>
    <row r="117">
      <c r="A117" s="623"/>
      <c r="B117" s="623"/>
      <c r="C117" s="623"/>
      <c r="D117" s="623"/>
      <c r="E117" s="623"/>
      <c r="F117" s="623"/>
      <c r="G117" s="624"/>
      <c r="H117" s="623"/>
      <c r="I117" s="625"/>
      <c r="J117" s="623"/>
      <c r="K117" s="623"/>
      <c r="L117" s="623"/>
      <c r="M117" s="623"/>
      <c r="N117" s="623"/>
      <c r="O117" s="626"/>
      <c r="P117" s="627"/>
      <c r="Q117" s="623"/>
      <c r="R117" s="623"/>
      <c r="S117" s="623"/>
      <c r="T117" s="623"/>
      <c r="U117" s="623"/>
      <c r="V117" s="623"/>
      <c r="W117" s="623"/>
      <c r="X117" s="624"/>
      <c r="Y117" s="623"/>
      <c r="Z117" s="625"/>
      <c r="AA117" s="623"/>
      <c r="AB117" s="623"/>
      <c r="AC117" s="623"/>
      <c r="AD117" s="623"/>
      <c r="AE117" s="623"/>
      <c r="AF117" s="626"/>
      <c r="AG117" s="627"/>
      <c r="AH117" s="623"/>
    </row>
    <row r="118">
      <c r="A118" s="623"/>
      <c r="B118" s="623"/>
      <c r="C118" s="623"/>
      <c r="D118" s="623"/>
      <c r="E118" s="623"/>
      <c r="F118" s="623"/>
      <c r="G118" s="624"/>
      <c r="H118" s="623"/>
      <c r="I118" s="625"/>
      <c r="J118" s="623"/>
      <c r="K118" s="623"/>
      <c r="L118" s="623"/>
      <c r="M118" s="623"/>
      <c r="N118" s="623"/>
      <c r="O118" s="626"/>
      <c r="P118" s="627"/>
      <c r="Q118" s="623"/>
      <c r="R118" s="623"/>
      <c r="S118" s="623"/>
      <c r="T118" s="623"/>
      <c r="U118" s="623"/>
      <c r="V118" s="623"/>
      <c r="W118" s="623"/>
      <c r="X118" s="624"/>
      <c r="Y118" s="623"/>
      <c r="Z118" s="625"/>
      <c r="AA118" s="623"/>
      <c r="AB118" s="623"/>
      <c r="AC118" s="623"/>
      <c r="AD118" s="623"/>
      <c r="AE118" s="623"/>
      <c r="AF118" s="626"/>
      <c r="AG118" s="627"/>
      <c r="AH118" s="623"/>
    </row>
    <row r="119">
      <c r="A119" s="623"/>
      <c r="B119" s="623"/>
      <c r="C119" s="623"/>
      <c r="D119" s="623"/>
      <c r="E119" s="623"/>
      <c r="F119" s="623"/>
      <c r="G119" s="624"/>
      <c r="H119" s="623"/>
      <c r="I119" s="625"/>
      <c r="J119" s="623"/>
      <c r="K119" s="623"/>
      <c r="L119" s="623"/>
      <c r="M119" s="623"/>
      <c r="N119" s="623"/>
      <c r="O119" s="626"/>
      <c r="P119" s="627"/>
      <c r="Q119" s="623"/>
      <c r="R119" s="623"/>
      <c r="S119" s="623"/>
      <c r="T119" s="623"/>
      <c r="U119" s="623"/>
      <c r="V119" s="623"/>
      <c r="W119" s="623"/>
      <c r="X119" s="624"/>
      <c r="Y119" s="623"/>
      <c r="Z119" s="625"/>
      <c r="AA119" s="623"/>
      <c r="AB119" s="623"/>
      <c r="AC119" s="623"/>
      <c r="AD119" s="623"/>
      <c r="AE119" s="623"/>
      <c r="AF119" s="626"/>
      <c r="AG119" s="627"/>
      <c r="AH119" s="623"/>
    </row>
    <row r="120">
      <c r="A120" s="623"/>
      <c r="B120" s="623"/>
      <c r="C120" s="623"/>
      <c r="D120" s="623"/>
      <c r="E120" s="623"/>
      <c r="F120" s="623"/>
      <c r="G120" s="624"/>
      <c r="H120" s="623"/>
      <c r="I120" s="625"/>
      <c r="J120" s="623"/>
      <c r="K120" s="623"/>
      <c r="L120" s="623"/>
      <c r="M120" s="623"/>
      <c r="N120" s="623"/>
      <c r="O120" s="626"/>
      <c r="P120" s="627"/>
      <c r="Q120" s="623"/>
      <c r="R120" s="623"/>
      <c r="S120" s="623"/>
      <c r="T120" s="623"/>
      <c r="U120" s="623"/>
      <c r="V120" s="623"/>
      <c r="W120" s="623"/>
      <c r="X120" s="624"/>
      <c r="Y120" s="623"/>
      <c r="Z120" s="625"/>
      <c r="AA120" s="623"/>
      <c r="AB120" s="623"/>
      <c r="AC120" s="623"/>
      <c r="AD120" s="623"/>
      <c r="AE120" s="623"/>
      <c r="AF120" s="626"/>
      <c r="AG120" s="627"/>
      <c r="AH120" s="623"/>
    </row>
    <row r="121">
      <c r="A121" s="623"/>
      <c r="B121" s="623"/>
      <c r="C121" s="623"/>
      <c r="D121" s="623"/>
      <c r="E121" s="623"/>
      <c r="F121" s="623"/>
      <c r="G121" s="624"/>
      <c r="H121" s="623"/>
      <c r="I121" s="625"/>
      <c r="J121" s="623"/>
      <c r="K121" s="623"/>
      <c r="L121" s="623"/>
      <c r="M121" s="623"/>
      <c r="N121" s="623"/>
      <c r="O121" s="626"/>
      <c r="P121" s="627"/>
      <c r="Q121" s="623"/>
      <c r="R121" s="623"/>
      <c r="S121" s="623"/>
      <c r="T121" s="623"/>
      <c r="U121" s="623"/>
      <c r="V121" s="623"/>
      <c r="W121" s="623"/>
      <c r="X121" s="624"/>
      <c r="Y121" s="623"/>
      <c r="Z121" s="625"/>
      <c r="AA121" s="623"/>
      <c r="AB121" s="623"/>
      <c r="AC121" s="623"/>
      <c r="AD121" s="623"/>
      <c r="AE121" s="623"/>
      <c r="AF121" s="626"/>
      <c r="AG121" s="627"/>
      <c r="AH121" s="623"/>
    </row>
    <row r="122">
      <c r="A122" s="623"/>
      <c r="B122" s="623"/>
      <c r="C122" s="623"/>
      <c r="D122" s="623"/>
      <c r="E122" s="623"/>
      <c r="F122" s="623"/>
      <c r="G122" s="624"/>
      <c r="H122" s="623"/>
      <c r="I122" s="625"/>
      <c r="J122" s="623"/>
      <c r="K122" s="623"/>
      <c r="L122" s="623"/>
      <c r="M122" s="623"/>
      <c r="N122" s="623"/>
      <c r="O122" s="626"/>
      <c r="P122" s="627"/>
      <c r="Q122" s="623"/>
      <c r="R122" s="623"/>
      <c r="S122" s="623"/>
      <c r="T122" s="623"/>
      <c r="U122" s="623"/>
      <c r="V122" s="623"/>
      <c r="W122" s="623"/>
      <c r="X122" s="624"/>
      <c r="Y122" s="623"/>
      <c r="Z122" s="625"/>
      <c r="AA122" s="623"/>
      <c r="AB122" s="623"/>
      <c r="AC122" s="623"/>
      <c r="AD122" s="623"/>
      <c r="AE122" s="623"/>
      <c r="AF122" s="626"/>
      <c r="AG122" s="627"/>
      <c r="AH122" s="623"/>
    </row>
    <row r="123">
      <c r="A123" s="623"/>
      <c r="B123" s="623"/>
      <c r="C123" s="623"/>
      <c r="D123" s="623"/>
      <c r="E123" s="623"/>
      <c r="F123" s="623"/>
      <c r="G123" s="624"/>
      <c r="H123" s="623"/>
      <c r="I123" s="625"/>
      <c r="J123" s="623"/>
      <c r="K123" s="623"/>
      <c r="L123" s="623"/>
      <c r="M123" s="623"/>
      <c r="N123" s="623"/>
      <c r="O123" s="626"/>
      <c r="P123" s="627"/>
      <c r="Q123" s="623"/>
      <c r="R123" s="623"/>
      <c r="S123" s="623"/>
      <c r="T123" s="623"/>
      <c r="U123" s="623"/>
      <c r="V123" s="623"/>
      <c r="W123" s="623"/>
      <c r="X123" s="624"/>
      <c r="Y123" s="623"/>
      <c r="Z123" s="625"/>
      <c r="AA123" s="623"/>
      <c r="AB123" s="623"/>
      <c r="AC123" s="623"/>
      <c r="AD123" s="623"/>
      <c r="AE123" s="623"/>
      <c r="AF123" s="626"/>
      <c r="AG123" s="627"/>
      <c r="AH123" s="623"/>
    </row>
    <row r="124">
      <c r="A124" s="623"/>
      <c r="B124" s="623"/>
      <c r="C124" s="623"/>
      <c r="D124" s="623"/>
      <c r="E124" s="623"/>
      <c r="F124" s="623"/>
      <c r="G124" s="624"/>
      <c r="H124" s="623"/>
      <c r="I124" s="625"/>
      <c r="J124" s="623"/>
      <c r="K124" s="623"/>
      <c r="L124" s="623"/>
      <c r="M124" s="623"/>
      <c r="N124" s="623"/>
      <c r="O124" s="626"/>
      <c r="P124" s="627"/>
      <c r="Q124" s="623"/>
      <c r="R124" s="623"/>
      <c r="S124" s="623"/>
      <c r="T124" s="623"/>
      <c r="U124" s="623"/>
      <c r="V124" s="623"/>
      <c r="W124" s="623"/>
      <c r="X124" s="624"/>
      <c r="Y124" s="623"/>
      <c r="Z124" s="625"/>
      <c r="AA124" s="623"/>
      <c r="AB124" s="623"/>
      <c r="AC124" s="623"/>
      <c r="AD124" s="623"/>
      <c r="AE124" s="623"/>
      <c r="AF124" s="626"/>
      <c r="AG124" s="627"/>
      <c r="AH124" s="623"/>
    </row>
    <row r="125">
      <c r="A125" s="623"/>
      <c r="B125" s="623"/>
      <c r="C125" s="623"/>
      <c r="D125" s="623"/>
      <c r="E125" s="623"/>
      <c r="F125" s="623"/>
      <c r="G125" s="624"/>
      <c r="H125" s="623"/>
      <c r="I125" s="625"/>
      <c r="J125" s="623"/>
      <c r="K125" s="623"/>
      <c r="L125" s="623"/>
      <c r="M125" s="623"/>
      <c r="N125" s="623"/>
      <c r="O125" s="626"/>
      <c r="P125" s="627"/>
      <c r="Q125" s="623"/>
      <c r="R125" s="623"/>
      <c r="S125" s="623"/>
      <c r="T125" s="623"/>
      <c r="U125" s="623"/>
      <c r="V125" s="623"/>
      <c r="W125" s="623"/>
      <c r="X125" s="624"/>
      <c r="Y125" s="623"/>
      <c r="Z125" s="625"/>
      <c r="AA125" s="623"/>
      <c r="AB125" s="623"/>
      <c r="AC125" s="623"/>
      <c r="AD125" s="623"/>
      <c r="AE125" s="623"/>
      <c r="AF125" s="626"/>
      <c r="AG125" s="627"/>
      <c r="AH125" s="623"/>
    </row>
    <row r="126">
      <c r="A126" s="623"/>
      <c r="B126" s="623"/>
      <c r="C126" s="623"/>
      <c r="D126" s="623"/>
      <c r="E126" s="623"/>
      <c r="F126" s="623"/>
      <c r="G126" s="624"/>
      <c r="H126" s="623"/>
      <c r="I126" s="625"/>
      <c r="J126" s="623"/>
      <c r="K126" s="623"/>
      <c r="L126" s="623"/>
      <c r="M126" s="623"/>
      <c r="N126" s="623"/>
      <c r="O126" s="626"/>
      <c r="P126" s="627"/>
      <c r="Q126" s="623"/>
      <c r="R126" s="623"/>
      <c r="S126" s="623"/>
      <c r="T126" s="623"/>
      <c r="U126" s="623"/>
      <c r="V126" s="623"/>
      <c r="W126" s="623"/>
      <c r="X126" s="624"/>
      <c r="Y126" s="623"/>
      <c r="Z126" s="625"/>
      <c r="AA126" s="623"/>
      <c r="AB126" s="623"/>
      <c r="AC126" s="623"/>
      <c r="AD126" s="623"/>
      <c r="AE126" s="623"/>
      <c r="AF126" s="626"/>
      <c r="AG126" s="627"/>
      <c r="AH126" s="623"/>
    </row>
    <row r="127">
      <c r="A127" s="623"/>
      <c r="B127" s="623"/>
      <c r="C127" s="623"/>
      <c r="D127" s="623"/>
      <c r="E127" s="623"/>
      <c r="F127" s="623"/>
      <c r="G127" s="624"/>
      <c r="H127" s="623"/>
      <c r="I127" s="625"/>
      <c r="J127" s="623"/>
      <c r="K127" s="623"/>
      <c r="L127" s="623"/>
      <c r="M127" s="623"/>
      <c r="N127" s="623"/>
      <c r="O127" s="626"/>
      <c r="P127" s="627"/>
      <c r="Q127" s="623"/>
      <c r="R127" s="623"/>
      <c r="S127" s="623"/>
      <c r="T127" s="623"/>
      <c r="U127" s="623"/>
      <c r="V127" s="623"/>
      <c r="W127" s="623"/>
      <c r="X127" s="624"/>
      <c r="Y127" s="623"/>
      <c r="Z127" s="625"/>
      <c r="AA127" s="623"/>
      <c r="AB127" s="623"/>
      <c r="AC127" s="623"/>
      <c r="AD127" s="623"/>
      <c r="AE127" s="623"/>
      <c r="AF127" s="626"/>
      <c r="AG127" s="627"/>
      <c r="AH127" s="623"/>
    </row>
    <row r="128">
      <c r="A128" s="623"/>
      <c r="B128" s="623"/>
      <c r="C128" s="623"/>
      <c r="D128" s="623"/>
      <c r="E128" s="623"/>
      <c r="F128" s="623"/>
      <c r="G128" s="624"/>
      <c r="H128" s="623"/>
      <c r="I128" s="625"/>
      <c r="J128" s="623"/>
      <c r="K128" s="623"/>
      <c r="L128" s="623"/>
      <c r="M128" s="623"/>
      <c r="N128" s="623"/>
      <c r="O128" s="626"/>
      <c r="P128" s="627"/>
      <c r="Q128" s="623"/>
      <c r="R128" s="623"/>
      <c r="S128" s="623"/>
      <c r="T128" s="623"/>
      <c r="U128" s="623"/>
      <c r="V128" s="623"/>
      <c r="W128" s="623"/>
      <c r="X128" s="624"/>
      <c r="Y128" s="623"/>
      <c r="Z128" s="625"/>
      <c r="AA128" s="623"/>
      <c r="AB128" s="623"/>
      <c r="AC128" s="623"/>
      <c r="AD128" s="623"/>
      <c r="AE128" s="623"/>
      <c r="AF128" s="626"/>
      <c r="AG128" s="627"/>
      <c r="AH128" s="623"/>
    </row>
    <row r="129">
      <c r="A129" s="623"/>
      <c r="B129" s="623"/>
      <c r="C129" s="623"/>
      <c r="D129" s="623"/>
      <c r="E129" s="623"/>
      <c r="F129" s="623"/>
      <c r="G129" s="624"/>
      <c r="H129" s="623"/>
      <c r="I129" s="625"/>
      <c r="J129" s="623"/>
      <c r="K129" s="623"/>
      <c r="L129" s="623"/>
      <c r="M129" s="623"/>
      <c r="N129" s="623"/>
      <c r="O129" s="626"/>
      <c r="P129" s="627"/>
      <c r="Q129" s="623"/>
      <c r="R129" s="623"/>
      <c r="S129" s="623"/>
      <c r="T129" s="623"/>
      <c r="U129" s="623"/>
      <c r="V129" s="623"/>
      <c r="W129" s="623"/>
      <c r="X129" s="624"/>
      <c r="Y129" s="623"/>
      <c r="Z129" s="625"/>
      <c r="AA129" s="623"/>
      <c r="AB129" s="623"/>
      <c r="AC129" s="623"/>
      <c r="AD129" s="623"/>
      <c r="AE129" s="623"/>
      <c r="AF129" s="626"/>
      <c r="AG129" s="627"/>
      <c r="AH129" s="623"/>
    </row>
    <row r="130">
      <c r="A130" s="623"/>
      <c r="B130" s="623"/>
      <c r="C130" s="623"/>
      <c r="D130" s="623"/>
      <c r="E130" s="623"/>
      <c r="F130" s="623"/>
      <c r="G130" s="624"/>
      <c r="H130" s="623"/>
      <c r="I130" s="625"/>
      <c r="J130" s="623"/>
      <c r="K130" s="623"/>
      <c r="L130" s="623"/>
      <c r="M130" s="623"/>
      <c r="N130" s="623"/>
      <c r="O130" s="626"/>
      <c r="P130" s="627"/>
      <c r="Q130" s="623"/>
      <c r="R130" s="623"/>
      <c r="S130" s="623"/>
      <c r="T130" s="623"/>
      <c r="U130" s="623"/>
      <c r="V130" s="623"/>
      <c r="W130" s="623"/>
      <c r="X130" s="624"/>
      <c r="Y130" s="623"/>
      <c r="Z130" s="625"/>
      <c r="AA130" s="623"/>
      <c r="AB130" s="623"/>
      <c r="AC130" s="623"/>
      <c r="AD130" s="623"/>
      <c r="AE130" s="623"/>
      <c r="AF130" s="626"/>
      <c r="AG130" s="627"/>
      <c r="AH130" s="623"/>
    </row>
    <row r="131">
      <c r="A131" s="623"/>
      <c r="B131" s="623"/>
      <c r="C131" s="623"/>
      <c r="D131" s="623"/>
      <c r="E131" s="623"/>
      <c r="F131" s="623"/>
      <c r="G131" s="624"/>
      <c r="H131" s="623"/>
      <c r="I131" s="625"/>
      <c r="J131" s="623"/>
      <c r="K131" s="623"/>
      <c r="L131" s="623"/>
      <c r="M131" s="623"/>
      <c r="N131" s="623"/>
      <c r="O131" s="626"/>
      <c r="P131" s="627"/>
      <c r="Q131" s="623"/>
      <c r="R131" s="623"/>
      <c r="S131" s="623"/>
      <c r="T131" s="623"/>
      <c r="U131" s="623"/>
      <c r="V131" s="623"/>
      <c r="W131" s="623"/>
      <c r="X131" s="624"/>
      <c r="Y131" s="623"/>
      <c r="Z131" s="625"/>
      <c r="AA131" s="623"/>
      <c r="AB131" s="623"/>
      <c r="AC131" s="623"/>
      <c r="AD131" s="623"/>
      <c r="AE131" s="623"/>
      <c r="AF131" s="626"/>
      <c r="AG131" s="627"/>
      <c r="AH131" s="623"/>
    </row>
    <row r="132">
      <c r="A132" s="623"/>
      <c r="B132" s="623"/>
      <c r="C132" s="623"/>
      <c r="D132" s="623"/>
      <c r="E132" s="623"/>
      <c r="F132" s="623"/>
      <c r="G132" s="624"/>
      <c r="H132" s="623"/>
      <c r="I132" s="625"/>
      <c r="J132" s="623"/>
      <c r="K132" s="623"/>
      <c r="L132" s="623"/>
      <c r="M132" s="623"/>
      <c r="N132" s="623"/>
      <c r="O132" s="626"/>
      <c r="P132" s="627"/>
      <c r="Q132" s="623"/>
      <c r="R132" s="623"/>
      <c r="S132" s="623"/>
      <c r="T132" s="623"/>
      <c r="U132" s="623"/>
      <c r="V132" s="623"/>
      <c r="W132" s="623"/>
      <c r="X132" s="624"/>
      <c r="Y132" s="623"/>
      <c r="Z132" s="625"/>
      <c r="AA132" s="623"/>
      <c r="AB132" s="623"/>
      <c r="AC132" s="623"/>
      <c r="AD132" s="623"/>
      <c r="AE132" s="623"/>
      <c r="AF132" s="626"/>
      <c r="AG132" s="627"/>
      <c r="AH132" s="623"/>
    </row>
    <row r="133">
      <c r="A133" s="623"/>
      <c r="B133" s="623"/>
      <c r="C133" s="623"/>
      <c r="D133" s="623"/>
      <c r="E133" s="623"/>
      <c r="F133" s="623"/>
      <c r="G133" s="624"/>
      <c r="H133" s="623"/>
      <c r="I133" s="625"/>
      <c r="J133" s="623"/>
      <c r="K133" s="623"/>
      <c r="L133" s="623"/>
      <c r="M133" s="623"/>
      <c r="N133" s="623"/>
      <c r="O133" s="626"/>
      <c r="P133" s="627"/>
      <c r="Q133" s="623"/>
      <c r="R133" s="623"/>
      <c r="S133" s="623"/>
      <c r="T133" s="623"/>
      <c r="U133" s="623"/>
      <c r="V133" s="623"/>
      <c r="W133" s="623"/>
      <c r="X133" s="624"/>
      <c r="Y133" s="623"/>
      <c r="Z133" s="625"/>
      <c r="AA133" s="623"/>
      <c r="AB133" s="623"/>
      <c r="AC133" s="623"/>
      <c r="AD133" s="623"/>
      <c r="AE133" s="623"/>
      <c r="AF133" s="626"/>
      <c r="AG133" s="627"/>
      <c r="AH133" s="623"/>
    </row>
    <row r="134">
      <c r="A134" s="623"/>
      <c r="B134" s="623"/>
      <c r="C134" s="623"/>
      <c r="D134" s="623"/>
      <c r="E134" s="623"/>
      <c r="F134" s="623"/>
      <c r="G134" s="624"/>
      <c r="H134" s="623"/>
      <c r="I134" s="625"/>
      <c r="J134" s="623"/>
      <c r="K134" s="623"/>
      <c r="L134" s="623"/>
      <c r="M134" s="623"/>
      <c r="N134" s="623"/>
      <c r="O134" s="626"/>
      <c r="P134" s="627"/>
      <c r="Q134" s="623"/>
      <c r="R134" s="623"/>
      <c r="S134" s="623"/>
      <c r="T134" s="623"/>
      <c r="U134" s="623"/>
      <c r="V134" s="623"/>
      <c r="W134" s="623"/>
      <c r="X134" s="624"/>
      <c r="Y134" s="623"/>
      <c r="Z134" s="625"/>
      <c r="AA134" s="623"/>
      <c r="AB134" s="623"/>
      <c r="AC134" s="623"/>
      <c r="AD134" s="623"/>
      <c r="AE134" s="623"/>
      <c r="AF134" s="626"/>
      <c r="AG134" s="627"/>
      <c r="AH134" s="623"/>
    </row>
    <row r="135">
      <c r="A135" s="623"/>
      <c r="B135" s="623"/>
      <c r="C135" s="623"/>
      <c r="D135" s="623"/>
      <c r="E135" s="623"/>
      <c r="F135" s="623"/>
      <c r="G135" s="624"/>
      <c r="H135" s="623"/>
      <c r="I135" s="625"/>
      <c r="J135" s="623"/>
      <c r="K135" s="623"/>
      <c r="L135" s="623"/>
      <c r="M135" s="623"/>
      <c r="N135" s="623"/>
      <c r="O135" s="626"/>
      <c r="P135" s="627"/>
      <c r="Q135" s="623"/>
      <c r="R135" s="623"/>
      <c r="S135" s="623"/>
      <c r="T135" s="623"/>
      <c r="U135" s="623"/>
      <c r="V135" s="623"/>
      <c r="W135" s="623"/>
      <c r="X135" s="624"/>
      <c r="Y135" s="623"/>
      <c r="Z135" s="625"/>
      <c r="AA135" s="623"/>
      <c r="AB135" s="623"/>
      <c r="AC135" s="623"/>
      <c r="AD135" s="623"/>
      <c r="AE135" s="623"/>
      <c r="AF135" s="626"/>
      <c r="AG135" s="627"/>
      <c r="AH135" s="623"/>
    </row>
    <row r="136">
      <c r="A136" s="623"/>
      <c r="B136" s="623"/>
      <c r="C136" s="623"/>
      <c r="D136" s="623"/>
      <c r="E136" s="623"/>
      <c r="F136" s="623"/>
      <c r="G136" s="624"/>
      <c r="H136" s="623"/>
      <c r="I136" s="625"/>
      <c r="J136" s="623"/>
      <c r="K136" s="623"/>
      <c r="L136" s="623"/>
      <c r="M136" s="623"/>
      <c r="N136" s="623"/>
      <c r="O136" s="626"/>
      <c r="P136" s="627"/>
      <c r="Q136" s="623"/>
      <c r="R136" s="623"/>
      <c r="S136" s="623"/>
      <c r="T136" s="623"/>
      <c r="U136" s="623"/>
      <c r="V136" s="623"/>
      <c r="W136" s="623"/>
      <c r="X136" s="624"/>
      <c r="Y136" s="623"/>
      <c r="Z136" s="625"/>
      <c r="AA136" s="623"/>
      <c r="AB136" s="623"/>
      <c r="AC136" s="623"/>
      <c r="AD136" s="623"/>
      <c r="AE136" s="623"/>
      <c r="AF136" s="626"/>
      <c r="AG136" s="627"/>
      <c r="AH136" s="623"/>
    </row>
    <row r="137">
      <c r="A137" s="623"/>
      <c r="B137" s="623"/>
      <c r="C137" s="623"/>
      <c r="D137" s="623"/>
      <c r="E137" s="623"/>
      <c r="F137" s="623"/>
      <c r="G137" s="624"/>
      <c r="H137" s="623"/>
      <c r="I137" s="625"/>
      <c r="J137" s="623"/>
      <c r="K137" s="623"/>
      <c r="L137" s="623"/>
      <c r="M137" s="623"/>
      <c r="N137" s="623"/>
      <c r="O137" s="626"/>
      <c r="P137" s="627"/>
      <c r="Q137" s="623"/>
      <c r="R137" s="623"/>
      <c r="S137" s="623"/>
      <c r="T137" s="623"/>
      <c r="U137" s="623"/>
      <c r="V137" s="623"/>
      <c r="W137" s="623"/>
      <c r="X137" s="624"/>
      <c r="Y137" s="623"/>
      <c r="Z137" s="625"/>
      <c r="AA137" s="623"/>
      <c r="AB137" s="623"/>
      <c r="AC137" s="623"/>
      <c r="AD137" s="623"/>
      <c r="AE137" s="623"/>
      <c r="AF137" s="626"/>
      <c r="AG137" s="627"/>
      <c r="AH137" s="623"/>
    </row>
    <row r="138">
      <c r="A138" s="623"/>
      <c r="B138" s="623"/>
      <c r="C138" s="623"/>
      <c r="D138" s="623"/>
      <c r="E138" s="623"/>
      <c r="F138" s="623"/>
      <c r="G138" s="624"/>
      <c r="H138" s="623"/>
      <c r="I138" s="625"/>
      <c r="J138" s="623"/>
      <c r="K138" s="623"/>
      <c r="L138" s="623"/>
      <c r="M138" s="623"/>
      <c r="N138" s="623"/>
      <c r="O138" s="626"/>
      <c r="P138" s="627"/>
      <c r="Q138" s="623"/>
      <c r="R138" s="623"/>
      <c r="S138" s="623"/>
      <c r="T138" s="623"/>
      <c r="U138" s="623"/>
      <c r="V138" s="623"/>
      <c r="W138" s="623"/>
      <c r="X138" s="624"/>
      <c r="Y138" s="623"/>
      <c r="Z138" s="625"/>
      <c r="AA138" s="623"/>
      <c r="AB138" s="623"/>
      <c r="AC138" s="623"/>
      <c r="AD138" s="623"/>
      <c r="AE138" s="623"/>
      <c r="AF138" s="626"/>
      <c r="AG138" s="627"/>
      <c r="AH138" s="623"/>
    </row>
    <row r="139">
      <c r="A139" s="623"/>
      <c r="B139" s="623"/>
      <c r="C139" s="623"/>
      <c r="D139" s="623"/>
      <c r="E139" s="623"/>
      <c r="F139" s="623"/>
      <c r="G139" s="624"/>
      <c r="H139" s="623"/>
      <c r="I139" s="625"/>
      <c r="J139" s="623"/>
      <c r="K139" s="623"/>
      <c r="L139" s="623"/>
      <c r="M139" s="623"/>
      <c r="N139" s="623"/>
      <c r="O139" s="626"/>
      <c r="P139" s="627"/>
      <c r="Q139" s="623"/>
      <c r="R139" s="623"/>
      <c r="S139" s="623"/>
      <c r="T139" s="623"/>
      <c r="U139" s="623"/>
      <c r="V139" s="623"/>
      <c r="W139" s="623"/>
      <c r="X139" s="624"/>
      <c r="Y139" s="623"/>
      <c r="Z139" s="625"/>
      <c r="AA139" s="623"/>
      <c r="AB139" s="623"/>
      <c r="AC139" s="623"/>
      <c r="AD139" s="623"/>
      <c r="AE139" s="623"/>
      <c r="AF139" s="626"/>
      <c r="AG139" s="627"/>
      <c r="AH139" s="623"/>
    </row>
    <row r="140">
      <c r="A140" s="623"/>
      <c r="B140" s="623"/>
      <c r="C140" s="623"/>
      <c r="D140" s="623"/>
      <c r="E140" s="623"/>
      <c r="F140" s="623"/>
      <c r="G140" s="624"/>
      <c r="H140" s="623"/>
      <c r="I140" s="625"/>
      <c r="J140" s="623"/>
      <c r="K140" s="623"/>
      <c r="L140" s="623"/>
      <c r="M140" s="623"/>
      <c r="N140" s="623"/>
      <c r="O140" s="626"/>
      <c r="P140" s="627"/>
      <c r="Q140" s="623"/>
      <c r="R140" s="623"/>
      <c r="S140" s="623"/>
      <c r="T140" s="623"/>
      <c r="U140" s="623"/>
      <c r="V140" s="623"/>
      <c r="W140" s="623"/>
      <c r="X140" s="624"/>
      <c r="Y140" s="623"/>
      <c r="Z140" s="625"/>
      <c r="AA140" s="623"/>
      <c r="AB140" s="623"/>
      <c r="AC140" s="623"/>
      <c r="AD140" s="623"/>
      <c r="AE140" s="623"/>
      <c r="AF140" s="626"/>
      <c r="AG140" s="627"/>
      <c r="AH140" s="623"/>
    </row>
    <row r="141">
      <c r="A141" s="623"/>
      <c r="B141" s="623"/>
      <c r="C141" s="623"/>
      <c r="D141" s="623"/>
      <c r="E141" s="623"/>
      <c r="F141" s="623"/>
      <c r="G141" s="624"/>
      <c r="H141" s="623"/>
      <c r="I141" s="625"/>
      <c r="J141" s="623"/>
      <c r="K141" s="623"/>
      <c r="L141" s="623"/>
      <c r="M141" s="623"/>
      <c r="N141" s="623"/>
      <c r="O141" s="626"/>
      <c r="P141" s="627"/>
      <c r="Q141" s="623"/>
      <c r="R141" s="623"/>
      <c r="S141" s="623"/>
      <c r="T141" s="623"/>
      <c r="U141" s="623"/>
      <c r="V141" s="623"/>
      <c r="W141" s="623"/>
      <c r="X141" s="624"/>
      <c r="Y141" s="623"/>
      <c r="Z141" s="625"/>
      <c r="AA141" s="623"/>
      <c r="AB141" s="623"/>
      <c r="AC141" s="623"/>
      <c r="AD141" s="623"/>
      <c r="AE141" s="623"/>
      <c r="AF141" s="626"/>
      <c r="AG141" s="627"/>
      <c r="AH141" s="623"/>
    </row>
    <row r="142">
      <c r="A142" s="623"/>
      <c r="B142" s="623"/>
      <c r="C142" s="623"/>
      <c r="D142" s="623"/>
      <c r="E142" s="623"/>
      <c r="F142" s="623"/>
      <c r="G142" s="624"/>
      <c r="H142" s="623"/>
      <c r="I142" s="625"/>
      <c r="J142" s="623"/>
      <c r="K142" s="623"/>
      <c r="L142" s="623"/>
      <c r="M142" s="623"/>
      <c r="N142" s="623"/>
      <c r="O142" s="626"/>
      <c r="P142" s="627"/>
      <c r="Q142" s="623"/>
      <c r="R142" s="623"/>
      <c r="S142" s="623"/>
      <c r="T142" s="623"/>
      <c r="U142" s="623"/>
      <c r="V142" s="623"/>
      <c r="W142" s="623"/>
      <c r="X142" s="624"/>
      <c r="Y142" s="623"/>
      <c r="Z142" s="625"/>
      <c r="AA142" s="623"/>
      <c r="AB142" s="623"/>
      <c r="AC142" s="623"/>
      <c r="AD142" s="623"/>
      <c r="AE142" s="623"/>
      <c r="AF142" s="626"/>
      <c r="AG142" s="627"/>
      <c r="AH142" s="623"/>
    </row>
    <row r="143">
      <c r="A143" s="623"/>
      <c r="B143" s="623"/>
      <c r="C143" s="623"/>
      <c r="D143" s="623"/>
      <c r="E143" s="623"/>
      <c r="F143" s="623"/>
      <c r="G143" s="624"/>
      <c r="H143" s="623"/>
      <c r="I143" s="625"/>
      <c r="J143" s="623"/>
      <c r="K143" s="623"/>
      <c r="L143" s="623"/>
      <c r="M143" s="623"/>
      <c r="N143" s="623"/>
      <c r="O143" s="626"/>
      <c r="P143" s="627"/>
      <c r="Q143" s="623"/>
      <c r="R143" s="623"/>
      <c r="S143" s="623"/>
      <c r="T143" s="623"/>
      <c r="U143" s="623"/>
      <c r="V143" s="623"/>
      <c r="W143" s="623"/>
      <c r="X143" s="624"/>
      <c r="Y143" s="623"/>
      <c r="Z143" s="625"/>
      <c r="AA143" s="623"/>
      <c r="AB143" s="623"/>
      <c r="AC143" s="623"/>
      <c r="AD143" s="623"/>
      <c r="AE143" s="623"/>
      <c r="AF143" s="626"/>
      <c r="AG143" s="627"/>
      <c r="AH143" s="623"/>
    </row>
    <row r="144">
      <c r="A144" s="623"/>
      <c r="B144" s="623"/>
      <c r="C144" s="623"/>
      <c r="D144" s="623"/>
      <c r="E144" s="623"/>
      <c r="F144" s="623"/>
      <c r="G144" s="624"/>
      <c r="H144" s="623"/>
      <c r="I144" s="625"/>
      <c r="J144" s="623"/>
      <c r="K144" s="623"/>
      <c r="L144" s="623"/>
      <c r="M144" s="623"/>
      <c r="N144" s="623"/>
      <c r="O144" s="626"/>
      <c r="P144" s="627"/>
      <c r="Q144" s="623"/>
      <c r="R144" s="623"/>
      <c r="S144" s="623"/>
      <c r="T144" s="623"/>
      <c r="U144" s="623"/>
      <c r="V144" s="623"/>
      <c r="W144" s="623"/>
      <c r="X144" s="624"/>
      <c r="Y144" s="623"/>
      <c r="Z144" s="625"/>
      <c r="AA144" s="623"/>
      <c r="AB144" s="623"/>
      <c r="AC144" s="623"/>
      <c r="AD144" s="623"/>
      <c r="AE144" s="623"/>
      <c r="AF144" s="626"/>
      <c r="AG144" s="627"/>
      <c r="AH144" s="623"/>
    </row>
    <row r="145">
      <c r="A145" s="623"/>
      <c r="B145" s="623"/>
      <c r="C145" s="623"/>
      <c r="D145" s="623"/>
      <c r="E145" s="623"/>
      <c r="F145" s="623"/>
      <c r="G145" s="624"/>
      <c r="H145" s="623"/>
      <c r="I145" s="625"/>
      <c r="J145" s="623"/>
      <c r="K145" s="623"/>
      <c r="L145" s="623"/>
      <c r="M145" s="623"/>
      <c r="N145" s="623"/>
      <c r="O145" s="626"/>
      <c r="P145" s="627"/>
      <c r="Q145" s="623"/>
      <c r="R145" s="623"/>
      <c r="S145" s="623"/>
      <c r="T145" s="623"/>
      <c r="U145" s="623"/>
      <c r="V145" s="623"/>
      <c r="W145" s="623"/>
      <c r="X145" s="624"/>
      <c r="Y145" s="623"/>
      <c r="Z145" s="625"/>
      <c r="AA145" s="623"/>
      <c r="AB145" s="623"/>
      <c r="AC145" s="623"/>
      <c r="AD145" s="623"/>
      <c r="AE145" s="623"/>
      <c r="AF145" s="626"/>
      <c r="AG145" s="627"/>
      <c r="AH145" s="623"/>
    </row>
    <row r="146">
      <c r="A146" s="623"/>
      <c r="B146" s="623"/>
      <c r="C146" s="623"/>
      <c r="D146" s="623"/>
      <c r="E146" s="623"/>
      <c r="F146" s="623"/>
      <c r="G146" s="624"/>
      <c r="H146" s="623"/>
      <c r="I146" s="625"/>
      <c r="J146" s="623"/>
      <c r="K146" s="623"/>
      <c r="L146" s="623"/>
      <c r="M146" s="623"/>
      <c r="N146" s="623"/>
      <c r="O146" s="626"/>
      <c r="P146" s="627"/>
      <c r="Q146" s="623"/>
      <c r="R146" s="623"/>
      <c r="S146" s="623"/>
      <c r="T146" s="623"/>
      <c r="U146" s="623"/>
      <c r="V146" s="623"/>
      <c r="W146" s="623"/>
      <c r="X146" s="624"/>
      <c r="Y146" s="623"/>
      <c r="Z146" s="625"/>
      <c r="AA146" s="623"/>
      <c r="AB146" s="623"/>
      <c r="AC146" s="623"/>
      <c r="AD146" s="623"/>
      <c r="AE146" s="623"/>
      <c r="AF146" s="626"/>
      <c r="AG146" s="627"/>
      <c r="AH146" s="623"/>
    </row>
    <row r="147">
      <c r="A147" s="623"/>
      <c r="B147" s="623"/>
      <c r="C147" s="623"/>
      <c r="D147" s="623"/>
      <c r="E147" s="623"/>
      <c r="F147" s="623"/>
      <c r="G147" s="624"/>
      <c r="H147" s="623"/>
      <c r="I147" s="625"/>
      <c r="J147" s="623"/>
      <c r="K147" s="623"/>
      <c r="L147" s="623"/>
      <c r="M147" s="623"/>
      <c r="N147" s="623"/>
      <c r="O147" s="626"/>
      <c r="P147" s="627"/>
      <c r="Q147" s="623"/>
      <c r="R147" s="623"/>
      <c r="S147" s="623"/>
      <c r="T147" s="623"/>
      <c r="U147" s="623"/>
      <c r="V147" s="623"/>
      <c r="W147" s="623"/>
      <c r="X147" s="624"/>
      <c r="Y147" s="623"/>
      <c r="Z147" s="625"/>
      <c r="AA147" s="623"/>
      <c r="AB147" s="623"/>
      <c r="AC147" s="623"/>
      <c r="AD147" s="623"/>
      <c r="AE147" s="623"/>
      <c r="AF147" s="626"/>
      <c r="AG147" s="627"/>
      <c r="AH147" s="623"/>
    </row>
    <row r="148">
      <c r="A148" s="623"/>
      <c r="B148" s="623"/>
      <c r="C148" s="623"/>
      <c r="D148" s="623"/>
      <c r="E148" s="623"/>
      <c r="F148" s="623"/>
      <c r="G148" s="624"/>
      <c r="H148" s="623"/>
      <c r="I148" s="625"/>
      <c r="J148" s="623"/>
      <c r="K148" s="623"/>
      <c r="L148" s="623"/>
      <c r="M148" s="623"/>
      <c r="N148" s="623"/>
      <c r="O148" s="626"/>
      <c r="P148" s="627"/>
      <c r="Q148" s="623"/>
      <c r="R148" s="623"/>
      <c r="S148" s="623"/>
      <c r="T148" s="623"/>
      <c r="U148" s="623"/>
      <c r="V148" s="623"/>
      <c r="W148" s="623"/>
      <c r="X148" s="624"/>
      <c r="Y148" s="623"/>
      <c r="Z148" s="625"/>
      <c r="AA148" s="623"/>
      <c r="AB148" s="623"/>
      <c r="AC148" s="623"/>
      <c r="AD148" s="623"/>
      <c r="AE148" s="623"/>
      <c r="AF148" s="626"/>
      <c r="AG148" s="627"/>
      <c r="AH148" s="623"/>
    </row>
    <row r="149">
      <c r="A149" s="623"/>
      <c r="B149" s="623"/>
      <c r="C149" s="623"/>
      <c r="D149" s="623"/>
      <c r="E149" s="623"/>
      <c r="F149" s="623"/>
      <c r="G149" s="624"/>
      <c r="H149" s="623"/>
      <c r="I149" s="625"/>
      <c r="J149" s="623"/>
      <c r="K149" s="623"/>
      <c r="L149" s="623"/>
      <c r="M149" s="623"/>
      <c r="N149" s="623"/>
      <c r="O149" s="626"/>
      <c r="P149" s="627"/>
      <c r="Q149" s="623"/>
      <c r="R149" s="623"/>
      <c r="S149" s="623"/>
      <c r="T149" s="623"/>
      <c r="U149" s="623"/>
      <c r="V149" s="623"/>
      <c r="W149" s="623"/>
      <c r="X149" s="624"/>
      <c r="Y149" s="623"/>
      <c r="Z149" s="625"/>
      <c r="AA149" s="623"/>
      <c r="AB149" s="623"/>
      <c r="AC149" s="623"/>
      <c r="AD149" s="623"/>
      <c r="AE149" s="623"/>
      <c r="AF149" s="626"/>
      <c r="AG149" s="627"/>
      <c r="AH149" s="623"/>
    </row>
    <row r="150">
      <c r="A150" s="623"/>
      <c r="B150" s="623"/>
      <c r="C150" s="623"/>
      <c r="D150" s="623"/>
      <c r="E150" s="623"/>
      <c r="F150" s="623"/>
      <c r="G150" s="624"/>
      <c r="H150" s="623"/>
      <c r="I150" s="625"/>
      <c r="J150" s="623"/>
      <c r="K150" s="623"/>
      <c r="L150" s="623"/>
      <c r="M150" s="623"/>
      <c r="N150" s="623"/>
      <c r="O150" s="626"/>
      <c r="P150" s="627"/>
      <c r="Q150" s="623"/>
      <c r="R150" s="623"/>
      <c r="S150" s="623"/>
      <c r="T150" s="623"/>
      <c r="U150" s="623"/>
      <c r="V150" s="623"/>
      <c r="W150" s="623"/>
      <c r="X150" s="624"/>
      <c r="Y150" s="623"/>
      <c r="Z150" s="625"/>
      <c r="AA150" s="623"/>
      <c r="AB150" s="623"/>
      <c r="AC150" s="623"/>
      <c r="AD150" s="623"/>
      <c r="AE150" s="623"/>
      <c r="AF150" s="626"/>
      <c r="AG150" s="627"/>
      <c r="AH150" s="623"/>
    </row>
    <row r="151">
      <c r="A151" s="623"/>
      <c r="B151" s="623"/>
      <c r="C151" s="623"/>
      <c r="D151" s="623"/>
      <c r="E151" s="623"/>
      <c r="F151" s="623"/>
      <c r="G151" s="624"/>
      <c r="H151" s="623"/>
      <c r="I151" s="625"/>
      <c r="J151" s="623"/>
      <c r="K151" s="623"/>
      <c r="L151" s="623"/>
      <c r="M151" s="623"/>
      <c r="N151" s="623"/>
      <c r="O151" s="626"/>
      <c r="P151" s="627"/>
      <c r="Q151" s="623"/>
      <c r="R151" s="623"/>
      <c r="S151" s="623"/>
      <c r="T151" s="623"/>
      <c r="U151" s="623"/>
      <c r="V151" s="623"/>
      <c r="W151" s="623"/>
      <c r="X151" s="624"/>
      <c r="Y151" s="623"/>
      <c r="Z151" s="625"/>
      <c r="AA151" s="623"/>
      <c r="AB151" s="623"/>
      <c r="AC151" s="623"/>
      <c r="AD151" s="623"/>
      <c r="AE151" s="623"/>
      <c r="AF151" s="626"/>
      <c r="AG151" s="627"/>
      <c r="AH151" s="623"/>
    </row>
    <row r="152">
      <c r="A152" s="623"/>
      <c r="B152" s="623"/>
      <c r="C152" s="623"/>
      <c r="D152" s="623"/>
      <c r="E152" s="623"/>
      <c r="F152" s="623"/>
      <c r="G152" s="624"/>
      <c r="H152" s="623"/>
      <c r="I152" s="625"/>
      <c r="J152" s="623"/>
      <c r="K152" s="623"/>
      <c r="L152" s="623"/>
      <c r="M152" s="623"/>
      <c r="N152" s="623"/>
      <c r="O152" s="626"/>
      <c r="P152" s="627"/>
      <c r="Q152" s="623"/>
      <c r="R152" s="623"/>
      <c r="S152" s="623"/>
      <c r="T152" s="623"/>
      <c r="U152" s="623"/>
      <c r="V152" s="623"/>
      <c r="W152" s="623"/>
      <c r="X152" s="624"/>
      <c r="Y152" s="623"/>
      <c r="Z152" s="625"/>
      <c r="AA152" s="623"/>
      <c r="AB152" s="623"/>
      <c r="AC152" s="623"/>
      <c r="AD152" s="623"/>
      <c r="AE152" s="623"/>
      <c r="AF152" s="626"/>
      <c r="AG152" s="627"/>
      <c r="AH152" s="623"/>
    </row>
    <row r="153">
      <c r="A153" s="623"/>
      <c r="B153" s="623"/>
      <c r="C153" s="623"/>
      <c r="D153" s="623"/>
      <c r="E153" s="623"/>
      <c r="F153" s="623"/>
      <c r="G153" s="624"/>
      <c r="H153" s="623"/>
      <c r="I153" s="625"/>
      <c r="J153" s="623"/>
      <c r="K153" s="623"/>
      <c r="L153" s="623"/>
      <c r="M153" s="623"/>
      <c r="N153" s="623"/>
      <c r="O153" s="626"/>
      <c r="P153" s="627"/>
      <c r="Q153" s="623"/>
      <c r="R153" s="623"/>
      <c r="S153" s="623"/>
      <c r="T153" s="623"/>
      <c r="U153" s="623"/>
      <c r="V153" s="623"/>
      <c r="W153" s="623"/>
      <c r="X153" s="624"/>
      <c r="Y153" s="623"/>
      <c r="Z153" s="625"/>
      <c r="AA153" s="623"/>
      <c r="AB153" s="623"/>
      <c r="AC153" s="623"/>
      <c r="AD153" s="623"/>
      <c r="AE153" s="623"/>
      <c r="AF153" s="626"/>
      <c r="AG153" s="627"/>
      <c r="AH153" s="623"/>
    </row>
    <row r="154">
      <c r="A154" s="623"/>
      <c r="B154" s="623"/>
      <c r="C154" s="623"/>
      <c r="D154" s="623"/>
      <c r="E154" s="623"/>
      <c r="F154" s="623"/>
      <c r="G154" s="624"/>
      <c r="H154" s="623"/>
      <c r="I154" s="625"/>
      <c r="J154" s="623"/>
      <c r="K154" s="623"/>
      <c r="L154" s="623"/>
      <c r="M154" s="623"/>
      <c r="N154" s="623"/>
      <c r="O154" s="626"/>
      <c r="P154" s="627"/>
      <c r="Q154" s="623"/>
      <c r="R154" s="623"/>
      <c r="S154" s="623"/>
      <c r="T154" s="623"/>
      <c r="U154" s="623"/>
      <c r="V154" s="623"/>
      <c r="W154" s="623"/>
      <c r="X154" s="624"/>
      <c r="Y154" s="623"/>
      <c r="Z154" s="625"/>
      <c r="AA154" s="623"/>
      <c r="AB154" s="623"/>
      <c r="AC154" s="623"/>
      <c r="AD154" s="623"/>
      <c r="AE154" s="623"/>
      <c r="AF154" s="626"/>
      <c r="AG154" s="627"/>
      <c r="AH154" s="623"/>
    </row>
    <row r="155">
      <c r="A155" s="623"/>
      <c r="B155" s="623"/>
      <c r="C155" s="623"/>
      <c r="D155" s="623"/>
      <c r="E155" s="623"/>
      <c r="F155" s="623"/>
      <c r="G155" s="624"/>
      <c r="H155" s="623"/>
      <c r="I155" s="625"/>
      <c r="J155" s="623"/>
      <c r="K155" s="623"/>
      <c r="L155" s="623"/>
      <c r="M155" s="623"/>
      <c r="N155" s="623"/>
      <c r="O155" s="626"/>
      <c r="P155" s="627"/>
      <c r="Q155" s="623"/>
      <c r="R155" s="623"/>
      <c r="S155" s="623"/>
      <c r="T155" s="623"/>
      <c r="U155" s="623"/>
      <c r="V155" s="623"/>
      <c r="W155" s="623"/>
      <c r="X155" s="624"/>
      <c r="Y155" s="623"/>
      <c r="Z155" s="625"/>
      <c r="AA155" s="623"/>
      <c r="AB155" s="623"/>
      <c r="AC155" s="623"/>
      <c r="AD155" s="623"/>
      <c r="AE155" s="623"/>
      <c r="AF155" s="626"/>
      <c r="AG155" s="627"/>
      <c r="AH155" s="623"/>
    </row>
    <row r="156">
      <c r="A156" s="623"/>
      <c r="B156" s="623"/>
      <c r="C156" s="623"/>
      <c r="D156" s="623"/>
      <c r="E156" s="623"/>
      <c r="F156" s="623"/>
      <c r="G156" s="624"/>
      <c r="H156" s="623"/>
      <c r="I156" s="625"/>
      <c r="J156" s="623"/>
      <c r="K156" s="623"/>
      <c r="L156" s="623"/>
      <c r="M156" s="623"/>
      <c r="N156" s="623"/>
      <c r="O156" s="626"/>
      <c r="P156" s="627"/>
      <c r="Q156" s="623"/>
      <c r="R156" s="623"/>
      <c r="S156" s="623"/>
      <c r="T156" s="623"/>
      <c r="U156" s="623"/>
      <c r="V156" s="623"/>
      <c r="W156" s="623"/>
      <c r="X156" s="624"/>
      <c r="Y156" s="623"/>
      <c r="Z156" s="625"/>
      <c r="AA156" s="623"/>
      <c r="AB156" s="623"/>
      <c r="AC156" s="623"/>
      <c r="AD156" s="623"/>
      <c r="AE156" s="623"/>
      <c r="AF156" s="626"/>
      <c r="AG156" s="627"/>
      <c r="AH156" s="623"/>
    </row>
    <row r="157">
      <c r="A157" s="623"/>
      <c r="B157" s="623"/>
      <c r="C157" s="623"/>
      <c r="D157" s="623"/>
      <c r="E157" s="623"/>
      <c r="F157" s="623"/>
      <c r="G157" s="624"/>
      <c r="H157" s="623"/>
      <c r="I157" s="625"/>
      <c r="J157" s="623"/>
      <c r="K157" s="623"/>
      <c r="L157" s="623"/>
      <c r="M157" s="623"/>
      <c r="N157" s="623"/>
      <c r="O157" s="626"/>
      <c r="P157" s="627"/>
      <c r="Q157" s="623"/>
      <c r="R157" s="623"/>
      <c r="S157" s="623"/>
      <c r="T157" s="623"/>
      <c r="U157" s="623"/>
      <c r="V157" s="623"/>
      <c r="W157" s="623"/>
      <c r="X157" s="624"/>
      <c r="Y157" s="623"/>
      <c r="Z157" s="625"/>
      <c r="AA157" s="623"/>
      <c r="AB157" s="623"/>
      <c r="AC157" s="623"/>
      <c r="AD157" s="623"/>
      <c r="AE157" s="623"/>
      <c r="AF157" s="626"/>
      <c r="AG157" s="627"/>
      <c r="AH157" s="623"/>
    </row>
    <row r="158">
      <c r="A158" s="623"/>
      <c r="B158" s="623"/>
      <c r="C158" s="623"/>
      <c r="D158" s="623"/>
      <c r="E158" s="623"/>
      <c r="F158" s="623"/>
      <c r="G158" s="624"/>
      <c r="H158" s="623"/>
      <c r="I158" s="625"/>
      <c r="J158" s="623"/>
      <c r="K158" s="623"/>
      <c r="L158" s="623"/>
      <c r="M158" s="623"/>
      <c r="N158" s="623"/>
      <c r="O158" s="626"/>
      <c r="P158" s="627"/>
      <c r="Q158" s="623"/>
      <c r="R158" s="623"/>
      <c r="S158" s="623"/>
      <c r="T158" s="623"/>
      <c r="U158" s="623"/>
      <c r="V158" s="623"/>
      <c r="W158" s="623"/>
      <c r="X158" s="624"/>
      <c r="Y158" s="623"/>
      <c r="Z158" s="625"/>
      <c r="AA158" s="623"/>
      <c r="AB158" s="623"/>
      <c r="AC158" s="623"/>
      <c r="AD158" s="623"/>
      <c r="AE158" s="623"/>
      <c r="AF158" s="626"/>
      <c r="AG158" s="627"/>
      <c r="AH158" s="623"/>
    </row>
    <row r="159">
      <c r="A159" s="623"/>
      <c r="B159" s="623"/>
      <c r="C159" s="623"/>
      <c r="D159" s="623"/>
      <c r="E159" s="623"/>
      <c r="F159" s="623"/>
      <c r="G159" s="624"/>
      <c r="H159" s="623"/>
      <c r="I159" s="625"/>
      <c r="J159" s="623"/>
      <c r="K159" s="623"/>
      <c r="L159" s="623"/>
      <c r="M159" s="623"/>
      <c r="N159" s="623"/>
      <c r="O159" s="626"/>
      <c r="P159" s="627"/>
      <c r="Q159" s="623"/>
      <c r="R159" s="623"/>
      <c r="S159" s="623"/>
      <c r="T159" s="623"/>
      <c r="U159" s="623"/>
      <c r="V159" s="623"/>
      <c r="W159" s="623"/>
      <c r="X159" s="624"/>
      <c r="Y159" s="623"/>
      <c r="Z159" s="625"/>
      <c r="AA159" s="623"/>
      <c r="AB159" s="623"/>
      <c r="AC159" s="623"/>
      <c r="AD159" s="623"/>
      <c r="AE159" s="623"/>
      <c r="AF159" s="626"/>
      <c r="AG159" s="627"/>
      <c r="AH159" s="623"/>
    </row>
    <row r="160">
      <c r="A160" s="623"/>
      <c r="B160" s="623"/>
      <c r="C160" s="623"/>
      <c r="D160" s="623"/>
      <c r="E160" s="623"/>
      <c r="F160" s="623"/>
      <c r="G160" s="624"/>
      <c r="H160" s="623"/>
      <c r="I160" s="625"/>
      <c r="J160" s="623"/>
      <c r="K160" s="623"/>
      <c r="L160" s="623"/>
      <c r="M160" s="623"/>
      <c r="N160" s="623"/>
      <c r="O160" s="626"/>
      <c r="P160" s="627"/>
      <c r="Q160" s="623"/>
      <c r="R160" s="623"/>
      <c r="S160" s="623"/>
      <c r="T160" s="623"/>
      <c r="U160" s="623"/>
      <c r="V160" s="623"/>
      <c r="W160" s="623"/>
      <c r="X160" s="624"/>
      <c r="Y160" s="623"/>
      <c r="Z160" s="625"/>
      <c r="AA160" s="623"/>
      <c r="AB160" s="623"/>
      <c r="AC160" s="623"/>
      <c r="AD160" s="623"/>
      <c r="AE160" s="623"/>
      <c r="AF160" s="626"/>
      <c r="AG160" s="627"/>
      <c r="AH160" s="623"/>
    </row>
    <row r="161">
      <c r="A161" s="623"/>
      <c r="B161" s="623"/>
      <c r="C161" s="623"/>
      <c r="D161" s="623"/>
      <c r="E161" s="623"/>
      <c r="F161" s="623"/>
      <c r="G161" s="624"/>
      <c r="H161" s="623"/>
      <c r="I161" s="625"/>
      <c r="J161" s="623"/>
      <c r="K161" s="623"/>
      <c r="L161" s="623"/>
      <c r="M161" s="623"/>
      <c r="N161" s="623"/>
      <c r="O161" s="626"/>
      <c r="P161" s="627"/>
      <c r="Q161" s="623"/>
      <c r="R161" s="623"/>
      <c r="S161" s="623"/>
      <c r="T161" s="623"/>
      <c r="U161" s="623"/>
      <c r="V161" s="623"/>
      <c r="W161" s="623"/>
      <c r="X161" s="624"/>
      <c r="Y161" s="623"/>
      <c r="Z161" s="625"/>
      <c r="AA161" s="623"/>
      <c r="AB161" s="623"/>
      <c r="AC161" s="623"/>
      <c r="AD161" s="623"/>
      <c r="AE161" s="623"/>
      <c r="AF161" s="626"/>
      <c r="AG161" s="627"/>
      <c r="AH161" s="623"/>
    </row>
    <row r="162">
      <c r="A162" s="623"/>
      <c r="B162" s="623"/>
      <c r="C162" s="623"/>
      <c r="D162" s="623"/>
      <c r="E162" s="623"/>
      <c r="F162" s="623"/>
      <c r="G162" s="624"/>
      <c r="H162" s="623"/>
      <c r="I162" s="625"/>
      <c r="J162" s="623"/>
      <c r="K162" s="623"/>
      <c r="L162" s="623"/>
      <c r="M162" s="623"/>
      <c r="N162" s="623"/>
      <c r="O162" s="626"/>
      <c r="P162" s="627"/>
      <c r="Q162" s="623"/>
      <c r="R162" s="623"/>
      <c r="S162" s="623"/>
      <c r="T162" s="623"/>
      <c r="U162" s="623"/>
      <c r="V162" s="623"/>
      <c r="W162" s="623"/>
      <c r="X162" s="624"/>
      <c r="Y162" s="623"/>
      <c r="Z162" s="625"/>
      <c r="AA162" s="623"/>
      <c r="AB162" s="623"/>
      <c r="AC162" s="623"/>
      <c r="AD162" s="623"/>
      <c r="AE162" s="623"/>
      <c r="AF162" s="626"/>
      <c r="AG162" s="627"/>
      <c r="AH162" s="623"/>
    </row>
    <row r="163">
      <c r="A163" s="623"/>
      <c r="B163" s="623"/>
      <c r="C163" s="623"/>
      <c r="D163" s="623"/>
      <c r="E163" s="623"/>
      <c r="F163" s="623"/>
      <c r="G163" s="624"/>
      <c r="H163" s="623"/>
      <c r="I163" s="625"/>
      <c r="J163" s="623"/>
      <c r="K163" s="623"/>
      <c r="L163" s="623"/>
      <c r="M163" s="623"/>
      <c r="N163" s="623"/>
      <c r="O163" s="626"/>
      <c r="P163" s="627"/>
      <c r="Q163" s="623"/>
      <c r="R163" s="623"/>
      <c r="S163" s="623"/>
      <c r="T163" s="623"/>
      <c r="U163" s="623"/>
      <c r="V163" s="623"/>
      <c r="W163" s="623"/>
      <c r="X163" s="624"/>
      <c r="Y163" s="623"/>
      <c r="Z163" s="625"/>
      <c r="AA163" s="623"/>
      <c r="AB163" s="623"/>
      <c r="AC163" s="623"/>
      <c r="AD163" s="623"/>
      <c r="AE163" s="623"/>
      <c r="AF163" s="626"/>
      <c r="AG163" s="627"/>
      <c r="AH163" s="623"/>
    </row>
    <row r="164">
      <c r="A164" s="623"/>
      <c r="B164" s="623"/>
      <c r="C164" s="623"/>
      <c r="D164" s="623"/>
      <c r="E164" s="623"/>
      <c r="F164" s="623"/>
      <c r="G164" s="624"/>
      <c r="H164" s="623"/>
      <c r="I164" s="625"/>
      <c r="J164" s="623"/>
      <c r="K164" s="623"/>
      <c r="L164" s="623"/>
      <c r="M164" s="623"/>
      <c r="N164" s="623"/>
      <c r="O164" s="626"/>
      <c r="P164" s="627"/>
      <c r="Q164" s="623"/>
      <c r="R164" s="623"/>
      <c r="S164" s="623"/>
      <c r="T164" s="623"/>
      <c r="U164" s="623"/>
      <c r="V164" s="623"/>
      <c r="W164" s="623"/>
      <c r="X164" s="624"/>
      <c r="Y164" s="623"/>
      <c r="Z164" s="625"/>
      <c r="AA164" s="623"/>
      <c r="AB164" s="623"/>
      <c r="AC164" s="623"/>
      <c r="AD164" s="623"/>
      <c r="AE164" s="623"/>
      <c r="AF164" s="626"/>
      <c r="AG164" s="627"/>
      <c r="AH164" s="623"/>
    </row>
    <row r="165">
      <c r="A165" s="623"/>
      <c r="B165" s="623"/>
      <c r="C165" s="623"/>
      <c r="D165" s="623"/>
      <c r="E165" s="623"/>
      <c r="F165" s="623"/>
      <c r="G165" s="624"/>
      <c r="H165" s="623"/>
      <c r="I165" s="625"/>
      <c r="J165" s="623"/>
      <c r="K165" s="623"/>
      <c r="L165" s="623"/>
      <c r="M165" s="623"/>
      <c r="N165" s="623"/>
      <c r="O165" s="626"/>
      <c r="P165" s="627"/>
      <c r="Q165" s="623"/>
      <c r="R165" s="623"/>
      <c r="S165" s="623"/>
      <c r="T165" s="623"/>
      <c r="U165" s="623"/>
      <c r="V165" s="623"/>
      <c r="W165" s="623"/>
      <c r="X165" s="624"/>
      <c r="Y165" s="623"/>
      <c r="Z165" s="625"/>
      <c r="AA165" s="623"/>
      <c r="AB165" s="623"/>
      <c r="AC165" s="623"/>
      <c r="AD165" s="623"/>
      <c r="AE165" s="623"/>
      <c r="AF165" s="626"/>
      <c r="AG165" s="627"/>
      <c r="AH165" s="623"/>
    </row>
    <row r="166">
      <c r="A166" s="623"/>
      <c r="B166" s="623"/>
      <c r="C166" s="623"/>
      <c r="D166" s="623"/>
      <c r="E166" s="623"/>
      <c r="F166" s="623"/>
      <c r="G166" s="624"/>
      <c r="H166" s="623"/>
      <c r="I166" s="625"/>
      <c r="J166" s="623"/>
      <c r="K166" s="623"/>
      <c r="L166" s="623"/>
      <c r="M166" s="623"/>
      <c r="N166" s="623"/>
      <c r="O166" s="626"/>
      <c r="P166" s="627"/>
      <c r="Q166" s="623"/>
      <c r="R166" s="623"/>
      <c r="S166" s="623"/>
      <c r="T166" s="623"/>
      <c r="U166" s="623"/>
      <c r="V166" s="623"/>
      <c r="W166" s="623"/>
      <c r="X166" s="624"/>
      <c r="Y166" s="623"/>
      <c r="Z166" s="625"/>
      <c r="AA166" s="623"/>
      <c r="AB166" s="623"/>
      <c r="AC166" s="623"/>
      <c r="AD166" s="623"/>
      <c r="AE166" s="623"/>
      <c r="AF166" s="626"/>
      <c r="AG166" s="627"/>
      <c r="AH166" s="623"/>
    </row>
    <row r="167">
      <c r="A167" s="623"/>
      <c r="B167" s="623"/>
      <c r="C167" s="623"/>
      <c r="D167" s="623"/>
      <c r="E167" s="623"/>
      <c r="F167" s="623"/>
      <c r="G167" s="624"/>
      <c r="H167" s="623"/>
      <c r="I167" s="625"/>
      <c r="J167" s="623"/>
      <c r="K167" s="623"/>
      <c r="L167" s="623"/>
      <c r="M167" s="623"/>
      <c r="N167" s="623"/>
      <c r="O167" s="626"/>
      <c r="P167" s="627"/>
      <c r="Q167" s="623"/>
      <c r="R167" s="623"/>
      <c r="S167" s="623"/>
      <c r="T167" s="623"/>
      <c r="U167" s="623"/>
      <c r="V167" s="623"/>
      <c r="W167" s="623"/>
      <c r="X167" s="624"/>
      <c r="Y167" s="623"/>
      <c r="Z167" s="625"/>
      <c r="AA167" s="623"/>
      <c r="AB167" s="623"/>
      <c r="AC167" s="623"/>
      <c r="AD167" s="623"/>
      <c r="AE167" s="623"/>
      <c r="AF167" s="626"/>
      <c r="AG167" s="627"/>
      <c r="AH167" s="623"/>
    </row>
    <row r="168">
      <c r="A168" s="623"/>
      <c r="B168" s="623"/>
      <c r="C168" s="623"/>
      <c r="D168" s="623"/>
      <c r="E168" s="623"/>
      <c r="F168" s="623"/>
      <c r="G168" s="624"/>
      <c r="H168" s="623"/>
      <c r="I168" s="625"/>
      <c r="J168" s="623"/>
      <c r="K168" s="623"/>
      <c r="L168" s="623"/>
      <c r="M168" s="623"/>
      <c r="N168" s="623"/>
      <c r="O168" s="626"/>
      <c r="P168" s="627"/>
      <c r="Q168" s="623"/>
      <c r="R168" s="623"/>
      <c r="S168" s="623"/>
      <c r="T168" s="623"/>
      <c r="U168" s="623"/>
      <c r="V168" s="623"/>
      <c r="W168" s="623"/>
      <c r="X168" s="624"/>
      <c r="Y168" s="623"/>
      <c r="Z168" s="625"/>
      <c r="AA168" s="623"/>
      <c r="AB168" s="623"/>
      <c r="AC168" s="623"/>
      <c r="AD168" s="623"/>
      <c r="AE168" s="623"/>
      <c r="AF168" s="626"/>
      <c r="AG168" s="627"/>
      <c r="AH168" s="623"/>
    </row>
    <row r="169">
      <c r="A169" s="623"/>
      <c r="B169" s="623"/>
      <c r="C169" s="623"/>
      <c r="D169" s="623"/>
      <c r="E169" s="623"/>
      <c r="F169" s="623"/>
      <c r="G169" s="624"/>
      <c r="H169" s="623"/>
      <c r="I169" s="625"/>
      <c r="J169" s="623"/>
      <c r="K169" s="623"/>
      <c r="L169" s="623"/>
      <c r="M169" s="623"/>
      <c r="N169" s="623"/>
      <c r="O169" s="626"/>
      <c r="P169" s="627"/>
      <c r="Q169" s="623"/>
      <c r="R169" s="623"/>
      <c r="S169" s="623"/>
      <c r="T169" s="623"/>
      <c r="U169" s="623"/>
      <c r="V169" s="623"/>
      <c r="W169" s="623"/>
      <c r="X169" s="624"/>
      <c r="Y169" s="623"/>
      <c r="Z169" s="625"/>
      <c r="AA169" s="623"/>
      <c r="AB169" s="623"/>
      <c r="AC169" s="623"/>
      <c r="AD169" s="623"/>
      <c r="AE169" s="623"/>
      <c r="AF169" s="626"/>
      <c r="AG169" s="627"/>
      <c r="AH169" s="623"/>
    </row>
    <row r="170">
      <c r="A170" s="623"/>
      <c r="B170" s="623"/>
      <c r="C170" s="623"/>
      <c r="D170" s="623"/>
      <c r="E170" s="623"/>
      <c r="F170" s="623"/>
      <c r="G170" s="624"/>
      <c r="H170" s="623"/>
      <c r="I170" s="625"/>
      <c r="J170" s="623"/>
      <c r="K170" s="623"/>
      <c r="L170" s="623"/>
      <c r="M170" s="623"/>
      <c r="N170" s="623"/>
      <c r="O170" s="626"/>
      <c r="P170" s="627"/>
      <c r="Q170" s="623"/>
      <c r="R170" s="623"/>
      <c r="S170" s="623"/>
      <c r="T170" s="623"/>
      <c r="U170" s="623"/>
      <c r="V170" s="623"/>
      <c r="W170" s="623"/>
      <c r="X170" s="624"/>
      <c r="Y170" s="623"/>
      <c r="Z170" s="625"/>
      <c r="AA170" s="623"/>
      <c r="AB170" s="623"/>
      <c r="AC170" s="623"/>
      <c r="AD170" s="623"/>
      <c r="AE170" s="623"/>
      <c r="AF170" s="626"/>
      <c r="AG170" s="627"/>
      <c r="AH170" s="623"/>
    </row>
    <row r="171">
      <c r="A171" s="623"/>
      <c r="B171" s="623"/>
      <c r="C171" s="623"/>
      <c r="D171" s="623"/>
      <c r="E171" s="623"/>
      <c r="F171" s="623"/>
      <c r="G171" s="624"/>
      <c r="H171" s="623"/>
      <c r="I171" s="625"/>
      <c r="J171" s="623"/>
      <c r="K171" s="623"/>
      <c r="L171" s="623"/>
      <c r="M171" s="623"/>
      <c r="N171" s="623"/>
      <c r="O171" s="626"/>
      <c r="P171" s="627"/>
      <c r="Q171" s="623"/>
      <c r="R171" s="623"/>
      <c r="S171" s="623"/>
      <c r="T171" s="623"/>
      <c r="U171" s="623"/>
      <c r="V171" s="623"/>
      <c r="W171" s="623"/>
      <c r="X171" s="624"/>
      <c r="Y171" s="623"/>
      <c r="Z171" s="625"/>
      <c r="AA171" s="623"/>
      <c r="AB171" s="623"/>
      <c r="AC171" s="623"/>
      <c r="AD171" s="623"/>
      <c r="AE171" s="623"/>
      <c r="AF171" s="626"/>
      <c r="AG171" s="627"/>
      <c r="AH171" s="623"/>
    </row>
    <row r="172">
      <c r="A172" s="623"/>
      <c r="B172" s="623"/>
      <c r="C172" s="623"/>
      <c r="D172" s="623"/>
      <c r="E172" s="623"/>
      <c r="F172" s="623"/>
      <c r="G172" s="624"/>
      <c r="H172" s="623"/>
      <c r="I172" s="625"/>
      <c r="J172" s="623"/>
      <c r="K172" s="623"/>
      <c r="L172" s="623"/>
      <c r="M172" s="623"/>
      <c r="N172" s="623"/>
      <c r="O172" s="626"/>
      <c r="P172" s="627"/>
      <c r="Q172" s="623"/>
      <c r="R172" s="623"/>
      <c r="S172" s="623"/>
      <c r="T172" s="623"/>
      <c r="U172" s="623"/>
      <c r="V172" s="623"/>
      <c r="W172" s="623"/>
      <c r="X172" s="624"/>
      <c r="Y172" s="623"/>
      <c r="Z172" s="625"/>
      <c r="AA172" s="623"/>
      <c r="AB172" s="623"/>
      <c r="AC172" s="623"/>
      <c r="AD172" s="623"/>
      <c r="AE172" s="623"/>
      <c r="AF172" s="626"/>
      <c r="AG172" s="627"/>
      <c r="AH172" s="623"/>
    </row>
    <row r="173">
      <c r="A173" s="623"/>
      <c r="B173" s="623"/>
      <c r="C173" s="623"/>
      <c r="D173" s="623"/>
      <c r="E173" s="623"/>
      <c r="F173" s="623"/>
      <c r="G173" s="624"/>
      <c r="H173" s="623"/>
      <c r="I173" s="625"/>
      <c r="J173" s="623"/>
      <c r="K173" s="623"/>
      <c r="L173" s="623"/>
      <c r="M173" s="623"/>
      <c r="N173" s="623"/>
      <c r="O173" s="626"/>
      <c r="P173" s="627"/>
      <c r="Q173" s="623"/>
      <c r="R173" s="623"/>
      <c r="S173" s="623"/>
      <c r="T173" s="623"/>
      <c r="U173" s="623"/>
      <c r="V173" s="623"/>
      <c r="W173" s="623"/>
      <c r="X173" s="624"/>
      <c r="Y173" s="623"/>
      <c r="Z173" s="625"/>
      <c r="AA173" s="623"/>
      <c r="AB173" s="623"/>
      <c r="AC173" s="623"/>
      <c r="AD173" s="623"/>
      <c r="AE173" s="623"/>
      <c r="AF173" s="626"/>
      <c r="AG173" s="627"/>
      <c r="AH173" s="623"/>
    </row>
    <row r="174">
      <c r="A174" s="623"/>
      <c r="B174" s="623"/>
      <c r="C174" s="623"/>
      <c r="D174" s="623"/>
      <c r="E174" s="623"/>
      <c r="F174" s="623"/>
      <c r="G174" s="624"/>
      <c r="H174" s="623"/>
      <c r="I174" s="625"/>
      <c r="J174" s="623"/>
      <c r="K174" s="623"/>
      <c r="L174" s="623"/>
      <c r="M174" s="623"/>
      <c r="N174" s="623"/>
      <c r="O174" s="626"/>
      <c r="P174" s="627"/>
      <c r="Q174" s="623"/>
      <c r="R174" s="623"/>
      <c r="S174" s="623"/>
      <c r="T174" s="623"/>
      <c r="U174" s="623"/>
      <c r="V174" s="623"/>
      <c r="W174" s="623"/>
      <c r="X174" s="624"/>
      <c r="Y174" s="623"/>
      <c r="Z174" s="625"/>
      <c r="AA174" s="623"/>
      <c r="AB174" s="623"/>
      <c r="AC174" s="623"/>
      <c r="AD174" s="623"/>
      <c r="AE174" s="623"/>
      <c r="AF174" s="626"/>
      <c r="AG174" s="627"/>
      <c r="AH174" s="623"/>
    </row>
    <row r="175">
      <c r="A175" s="623"/>
      <c r="B175" s="623"/>
      <c r="C175" s="623"/>
      <c r="D175" s="623"/>
      <c r="E175" s="623"/>
      <c r="F175" s="623"/>
      <c r="G175" s="624"/>
      <c r="H175" s="623"/>
      <c r="I175" s="625"/>
      <c r="J175" s="623"/>
      <c r="K175" s="623"/>
      <c r="L175" s="623"/>
      <c r="M175" s="623"/>
      <c r="N175" s="623"/>
      <c r="O175" s="626"/>
      <c r="P175" s="627"/>
      <c r="Q175" s="623"/>
      <c r="R175" s="623"/>
      <c r="S175" s="623"/>
      <c r="T175" s="623"/>
      <c r="U175" s="623"/>
      <c r="V175" s="623"/>
      <c r="W175" s="623"/>
      <c r="X175" s="624"/>
      <c r="Y175" s="623"/>
      <c r="Z175" s="625"/>
      <c r="AA175" s="623"/>
      <c r="AB175" s="623"/>
      <c r="AC175" s="623"/>
      <c r="AD175" s="623"/>
      <c r="AE175" s="623"/>
      <c r="AF175" s="626"/>
      <c r="AG175" s="627"/>
      <c r="AH175" s="623"/>
    </row>
    <row r="176">
      <c r="A176" s="623"/>
      <c r="B176" s="623"/>
      <c r="C176" s="623"/>
      <c r="D176" s="623"/>
      <c r="E176" s="623"/>
      <c r="F176" s="623"/>
      <c r="G176" s="624"/>
      <c r="H176" s="623"/>
      <c r="I176" s="625"/>
      <c r="J176" s="623"/>
      <c r="K176" s="623"/>
      <c r="L176" s="623"/>
      <c r="M176" s="623"/>
      <c r="N176" s="623"/>
      <c r="O176" s="626"/>
      <c r="P176" s="627"/>
      <c r="Q176" s="623"/>
      <c r="R176" s="623"/>
      <c r="S176" s="623"/>
      <c r="T176" s="623"/>
      <c r="U176" s="623"/>
      <c r="V176" s="623"/>
      <c r="W176" s="623"/>
      <c r="X176" s="624"/>
      <c r="Y176" s="623"/>
      <c r="Z176" s="625"/>
      <c r="AA176" s="623"/>
      <c r="AB176" s="623"/>
      <c r="AC176" s="623"/>
      <c r="AD176" s="623"/>
      <c r="AE176" s="623"/>
      <c r="AF176" s="626"/>
      <c r="AG176" s="627"/>
      <c r="AH176" s="623"/>
    </row>
    <row r="177">
      <c r="A177" s="623"/>
      <c r="B177" s="623"/>
      <c r="C177" s="623"/>
      <c r="D177" s="623"/>
      <c r="E177" s="623"/>
      <c r="F177" s="623"/>
      <c r="G177" s="624"/>
      <c r="H177" s="623"/>
      <c r="I177" s="625"/>
      <c r="J177" s="623"/>
      <c r="K177" s="623"/>
      <c r="L177" s="623"/>
      <c r="M177" s="623"/>
      <c r="N177" s="623"/>
      <c r="O177" s="626"/>
      <c r="P177" s="627"/>
      <c r="Q177" s="623"/>
      <c r="R177" s="623"/>
      <c r="S177" s="623"/>
      <c r="T177" s="623"/>
      <c r="U177" s="623"/>
      <c r="V177" s="623"/>
      <c r="W177" s="623"/>
      <c r="X177" s="624"/>
      <c r="Y177" s="623"/>
      <c r="Z177" s="625"/>
      <c r="AA177" s="623"/>
      <c r="AB177" s="623"/>
      <c r="AC177" s="623"/>
      <c r="AD177" s="623"/>
      <c r="AE177" s="623"/>
      <c r="AF177" s="626"/>
      <c r="AG177" s="627"/>
      <c r="AH177" s="623"/>
    </row>
    <row r="178">
      <c r="A178" s="623"/>
      <c r="B178" s="623"/>
      <c r="C178" s="623"/>
      <c r="D178" s="623"/>
      <c r="E178" s="623"/>
      <c r="F178" s="623"/>
      <c r="G178" s="624"/>
      <c r="H178" s="623"/>
      <c r="I178" s="625"/>
      <c r="J178" s="623"/>
      <c r="K178" s="623"/>
      <c r="L178" s="623"/>
      <c r="M178" s="623"/>
      <c r="N178" s="623"/>
      <c r="O178" s="626"/>
      <c r="P178" s="627"/>
      <c r="Q178" s="623"/>
      <c r="R178" s="623"/>
      <c r="S178" s="623"/>
      <c r="T178" s="623"/>
      <c r="U178" s="623"/>
      <c r="V178" s="623"/>
      <c r="W178" s="623"/>
      <c r="X178" s="624"/>
      <c r="Y178" s="623"/>
      <c r="Z178" s="625"/>
      <c r="AA178" s="623"/>
      <c r="AB178" s="623"/>
      <c r="AC178" s="623"/>
      <c r="AD178" s="623"/>
      <c r="AE178" s="623"/>
      <c r="AF178" s="626"/>
      <c r="AG178" s="627"/>
      <c r="AH178" s="623"/>
    </row>
    <row r="179">
      <c r="A179" s="623"/>
      <c r="B179" s="623"/>
      <c r="C179" s="623"/>
      <c r="D179" s="623"/>
      <c r="E179" s="623"/>
      <c r="F179" s="623"/>
      <c r="G179" s="624"/>
      <c r="H179" s="623"/>
      <c r="I179" s="625"/>
      <c r="J179" s="623"/>
      <c r="K179" s="623"/>
      <c r="L179" s="623"/>
      <c r="M179" s="623"/>
      <c r="N179" s="623"/>
      <c r="O179" s="626"/>
      <c r="P179" s="627"/>
      <c r="Q179" s="623"/>
      <c r="R179" s="623"/>
      <c r="S179" s="623"/>
      <c r="T179" s="623"/>
      <c r="U179" s="623"/>
      <c r="V179" s="623"/>
      <c r="W179" s="623"/>
      <c r="X179" s="624"/>
      <c r="Y179" s="623"/>
      <c r="Z179" s="625"/>
      <c r="AA179" s="623"/>
      <c r="AB179" s="623"/>
      <c r="AC179" s="623"/>
      <c r="AD179" s="623"/>
      <c r="AE179" s="623"/>
      <c r="AF179" s="626"/>
      <c r="AG179" s="627"/>
      <c r="AH179" s="623"/>
    </row>
    <row r="180">
      <c r="A180" s="623"/>
      <c r="B180" s="623"/>
      <c r="C180" s="623"/>
      <c r="D180" s="623"/>
      <c r="E180" s="623"/>
      <c r="F180" s="623"/>
      <c r="G180" s="624"/>
      <c r="H180" s="623"/>
      <c r="I180" s="625"/>
      <c r="J180" s="623"/>
      <c r="K180" s="623"/>
      <c r="L180" s="623"/>
      <c r="M180" s="623"/>
      <c r="N180" s="623"/>
      <c r="O180" s="626"/>
      <c r="P180" s="627"/>
      <c r="Q180" s="623"/>
      <c r="R180" s="623"/>
      <c r="S180" s="623"/>
      <c r="T180" s="623"/>
      <c r="U180" s="623"/>
      <c r="V180" s="623"/>
      <c r="W180" s="623"/>
      <c r="X180" s="624"/>
      <c r="Y180" s="623"/>
      <c r="Z180" s="625"/>
      <c r="AA180" s="623"/>
      <c r="AB180" s="623"/>
      <c r="AC180" s="623"/>
      <c r="AD180" s="623"/>
      <c r="AE180" s="623"/>
      <c r="AF180" s="626"/>
      <c r="AG180" s="627"/>
      <c r="AH180" s="623"/>
    </row>
    <row r="181">
      <c r="A181" s="623"/>
      <c r="B181" s="623"/>
      <c r="C181" s="623"/>
      <c r="D181" s="623"/>
      <c r="E181" s="623"/>
      <c r="F181" s="623"/>
      <c r="G181" s="624"/>
      <c r="H181" s="623"/>
      <c r="I181" s="625"/>
      <c r="J181" s="623"/>
      <c r="K181" s="623"/>
      <c r="L181" s="623"/>
      <c r="M181" s="623"/>
      <c r="N181" s="623"/>
      <c r="O181" s="626"/>
      <c r="P181" s="627"/>
      <c r="Q181" s="623"/>
      <c r="R181" s="623"/>
      <c r="S181" s="623"/>
      <c r="T181" s="623"/>
      <c r="U181" s="623"/>
      <c r="V181" s="623"/>
      <c r="W181" s="623"/>
      <c r="X181" s="624"/>
      <c r="Y181" s="623"/>
      <c r="Z181" s="625"/>
      <c r="AA181" s="623"/>
      <c r="AB181" s="623"/>
      <c r="AC181" s="623"/>
      <c r="AD181" s="623"/>
      <c r="AE181" s="623"/>
      <c r="AF181" s="626"/>
      <c r="AG181" s="627"/>
      <c r="AH181" s="623"/>
    </row>
    <row r="182">
      <c r="A182" s="623"/>
      <c r="B182" s="623"/>
      <c r="C182" s="623"/>
      <c r="D182" s="623"/>
      <c r="E182" s="623"/>
      <c r="F182" s="623"/>
      <c r="G182" s="624"/>
      <c r="H182" s="623"/>
      <c r="I182" s="625"/>
      <c r="J182" s="623"/>
      <c r="K182" s="623"/>
      <c r="L182" s="623"/>
      <c r="M182" s="623"/>
      <c r="N182" s="623"/>
      <c r="O182" s="626"/>
      <c r="P182" s="627"/>
      <c r="Q182" s="623"/>
      <c r="R182" s="623"/>
      <c r="S182" s="623"/>
      <c r="T182" s="623"/>
      <c r="U182" s="623"/>
      <c r="V182" s="623"/>
      <c r="W182" s="623"/>
      <c r="X182" s="624"/>
      <c r="Y182" s="623"/>
      <c r="Z182" s="625"/>
      <c r="AA182" s="623"/>
      <c r="AB182" s="623"/>
      <c r="AC182" s="623"/>
      <c r="AD182" s="623"/>
      <c r="AE182" s="623"/>
      <c r="AF182" s="626"/>
      <c r="AG182" s="627"/>
      <c r="AH182" s="623"/>
    </row>
    <row r="183">
      <c r="A183" s="623"/>
      <c r="B183" s="623"/>
      <c r="C183" s="623"/>
      <c r="D183" s="623"/>
      <c r="E183" s="623"/>
      <c r="F183" s="623"/>
      <c r="G183" s="624"/>
      <c r="H183" s="623"/>
      <c r="I183" s="625"/>
      <c r="J183" s="623"/>
      <c r="K183" s="623"/>
      <c r="L183" s="623"/>
      <c r="M183" s="623"/>
      <c r="N183" s="623"/>
      <c r="O183" s="626"/>
      <c r="P183" s="627"/>
      <c r="Q183" s="623"/>
      <c r="R183" s="623"/>
      <c r="S183" s="623"/>
      <c r="T183" s="623"/>
      <c r="U183" s="623"/>
      <c r="V183" s="623"/>
      <c r="W183" s="623"/>
      <c r="X183" s="624"/>
      <c r="Y183" s="623"/>
      <c r="Z183" s="625"/>
      <c r="AA183" s="623"/>
      <c r="AB183" s="623"/>
      <c r="AC183" s="623"/>
      <c r="AD183" s="623"/>
      <c r="AE183" s="623"/>
      <c r="AF183" s="626"/>
      <c r="AG183" s="627"/>
      <c r="AH183" s="623"/>
    </row>
    <row r="184">
      <c r="A184" s="623"/>
      <c r="B184" s="623"/>
      <c r="C184" s="623"/>
      <c r="D184" s="623"/>
      <c r="E184" s="623"/>
      <c r="F184" s="623"/>
      <c r="G184" s="624"/>
      <c r="H184" s="623"/>
      <c r="I184" s="625"/>
      <c r="J184" s="623"/>
      <c r="K184" s="623"/>
      <c r="L184" s="623"/>
      <c r="M184" s="623"/>
      <c r="N184" s="623"/>
      <c r="O184" s="626"/>
      <c r="P184" s="627"/>
      <c r="Q184" s="623"/>
      <c r="R184" s="623"/>
      <c r="S184" s="623"/>
      <c r="T184" s="623"/>
      <c r="U184" s="623"/>
      <c r="V184" s="623"/>
      <c r="W184" s="623"/>
      <c r="X184" s="624"/>
      <c r="Y184" s="623"/>
      <c r="Z184" s="625"/>
      <c r="AA184" s="623"/>
      <c r="AB184" s="623"/>
      <c r="AC184" s="623"/>
      <c r="AD184" s="623"/>
      <c r="AE184" s="623"/>
      <c r="AF184" s="626"/>
      <c r="AG184" s="627"/>
      <c r="AH184" s="623"/>
    </row>
    <row r="185">
      <c r="A185" s="623"/>
      <c r="B185" s="623"/>
      <c r="C185" s="623"/>
      <c r="D185" s="623"/>
      <c r="E185" s="623"/>
      <c r="F185" s="623"/>
      <c r="G185" s="624"/>
      <c r="H185" s="623"/>
      <c r="I185" s="625"/>
      <c r="J185" s="623"/>
      <c r="K185" s="623"/>
      <c r="L185" s="623"/>
      <c r="M185" s="623"/>
      <c r="N185" s="623"/>
      <c r="O185" s="626"/>
      <c r="P185" s="627"/>
      <c r="Q185" s="623"/>
      <c r="R185" s="623"/>
      <c r="S185" s="623"/>
      <c r="T185" s="623"/>
      <c r="U185" s="623"/>
      <c r="V185" s="623"/>
      <c r="W185" s="623"/>
      <c r="X185" s="624"/>
      <c r="Y185" s="623"/>
      <c r="Z185" s="625"/>
      <c r="AA185" s="623"/>
      <c r="AB185" s="623"/>
      <c r="AC185" s="623"/>
      <c r="AD185" s="623"/>
      <c r="AE185" s="623"/>
      <c r="AF185" s="626"/>
      <c r="AG185" s="627"/>
      <c r="AH185" s="623"/>
    </row>
    <row r="186">
      <c r="A186" s="623"/>
      <c r="B186" s="623"/>
      <c r="C186" s="623"/>
      <c r="D186" s="623"/>
      <c r="E186" s="623"/>
      <c r="F186" s="623"/>
      <c r="G186" s="624"/>
      <c r="H186" s="623"/>
      <c r="I186" s="625"/>
      <c r="J186" s="623"/>
      <c r="K186" s="623"/>
      <c r="L186" s="623"/>
      <c r="M186" s="623"/>
      <c r="N186" s="623"/>
      <c r="O186" s="626"/>
      <c r="P186" s="627"/>
      <c r="Q186" s="623"/>
      <c r="R186" s="623"/>
      <c r="S186" s="623"/>
      <c r="T186" s="623"/>
      <c r="U186" s="623"/>
      <c r="V186" s="623"/>
      <c r="W186" s="623"/>
      <c r="X186" s="624"/>
      <c r="Y186" s="623"/>
      <c r="Z186" s="625"/>
      <c r="AA186" s="623"/>
      <c r="AB186" s="623"/>
      <c r="AC186" s="623"/>
      <c r="AD186" s="623"/>
      <c r="AE186" s="623"/>
      <c r="AF186" s="626"/>
      <c r="AG186" s="627"/>
      <c r="AH186" s="623"/>
    </row>
    <row r="187">
      <c r="A187" s="623"/>
      <c r="B187" s="623"/>
      <c r="C187" s="623"/>
      <c r="D187" s="623"/>
      <c r="E187" s="623"/>
      <c r="F187" s="623"/>
      <c r="G187" s="624"/>
      <c r="H187" s="623"/>
      <c r="I187" s="625"/>
      <c r="J187" s="623"/>
      <c r="K187" s="623"/>
      <c r="L187" s="623"/>
      <c r="M187" s="623"/>
      <c r="N187" s="623"/>
      <c r="O187" s="626"/>
      <c r="P187" s="627"/>
      <c r="Q187" s="623"/>
      <c r="R187" s="623"/>
      <c r="S187" s="623"/>
      <c r="T187" s="623"/>
      <c r="U187" s="623"/>
      <c r="V187" s="623"/>
      <c r="W187" s="623"/>
      <c r="X187" s="624"/>
      <c r="Y187" s="623"/>
      <c r="Z187" s="625"/>
      <c r="AA187" s="623"/>
      <c r="AB187" s="623"/>
      <c r="AC187" s="623"/>
      <c r="AD187" s="623"/>
      <c r="AE187" s="623"/>
      <c r="AF187" s="626"/>
      <c r="AG187" s="627"/>
      <c r="AH187" s="623"/>
    </row>
    <row r="188">
      <c r="A188" s="623"/>
      <c r="B188" s="623"/>
      <c r="C188" s="623"/>
      <c r="D188" s="623"/>
      <c r="E188" s="623"/>
      <c r="F188" s="623"/>
      <c r="G188" s="624"/>
      <c r="H188" s="623"/>
      <c r="I188" s="625"/>
      <c r="J188" s="623"/>
      <c r="K188" s="623"/>
      <c r="L188" s="623"/>
      <c r="M188" s="623"/>
      <c r="N188" s="623"/>
      <c r="O188" s="626"/>
      <c r="P188" s="627"/>
      <c r="Q188" s="623"/>
      <c r="R188" s="623"/>
      <c r="S188" s="623"/>
      <c r="T188" s="623"/>
      <c r="U188" s="623"/>
      <c r="V188" s="623"/>
      <c r="W188" s="623"/>
      <c r="X188" s="624"/>
      <c r="Y188" s="623"/>
      <c r="Z188" s="625"/>
      <c r="AA188" s="623"/>
      <c r="AB188" s="623"/>
      <c r="AC188" s="623"/>
      <c r="AD188" s="623"/>
      <c r="AE188" s="623"/>
      <c r="AF188" s="626"/>
      <c r="AG188" s="627"/>
      <c r="AH188" s="623"/>
    </row>
    <row r="189">
      <c r="A189" s="623"/>
      <c r="B189" s="623"/>
      <c r="C189" s="623"/>
      <c r="D189" s="623"/>
      <c r="E189" s="623"/>
      <c r="F189" s="623"/>
      <c r="G189" s="624"/>
      <c r="H189" s="623"/>
      <c r="I189" s="625"/>
      <c r="J189" s="623"/>
      <c r="K189" s="623"/>
      <c r="L189" s="623"/>
      <c r="M189" s="623"/>
      <c r="N189" s="623"/>
      <c r="O189" s="626"/>
      <c r="P189" s="627"/>
      <c r="Q189" s="623"/>
      <c r="R189" s="623"/>
      <c r="S189" s="623"/>
      <c r="T189" s="623"/>
      <c r="U189" s="623"/>
      <c r="V189" s="623"/>
      <c r="W189" s="623"/>
      <c r="X189" s="624"/>
      <c r="Y189" s="623"/>
      <c r="Z189" s="625"/>
      <c r="AA189" s="623"/>
      <c r="AB189" s="623"/>
      <c r="AC189" s="623"/>
      <c r="AD189" s="623"/>
      <c r="AE189" s="623"/>
      <c r="AF189" s="626"/>
      <c r="AG189" s="627"/>
      <c r="AH189" s="623"/>
    </row>
    <row r="190">
      <c r="A190" s="623"/>
      <c r="B190" s="623"/>
      <c r="C190" s="623"/>
      <c r="D190" s="623"/>
      <c r="E190" s="623"/>
      <c r="F190" s="623"/>
      <c r="G190" s="624"/>
      <c r="H190" s="623"/>
      <c r="I190" s="625"/>
      <c r="J190" s="623"/>
      <c r="K190" s="623"/>
      <c r="L190" s="623"/>
      <c r="M190" s="623"/>
      <c r="N190" s="623"/>
      <c r="O190" s="626"/>
      <c r="P190" s="627"/>
      <c r="Q190" s="623"/>
      <c r="R190" s="623"/>
      <c r="S190" s="623"/>
      <c r="T190" s="623"/>
      <c r="U190" s="623"/>
      <c r="V190" s="623"/>
      <c r="W190" s="623"/>
      <c r="X190" s="624"/>
      <c r="Y190" s="623"/>
      <c r="Z190" s="625"/>
      <c r="AA190" s="623"/>
      <c r="AB190" s="623"/>
      <c r="AC190" s="623"/>
      <c r="AD190" s="623"/>
      <c r="AE190" s="623"/>
      <c r="AF190" s="626"/>
      <c r="AG190" s="627"/>
      <c r="AH190" s="623"/>
    </row>
    <row r="191">
      <c r="A191" s="623"/>
      <c r="B191" s="623"/>
      <c r="C191" s="623"/>
      <c r="D191" s="623"/>
      <c r="E191" s="623"/>
      <c r="F191" s="623"/>
      <c r="G191" s="624"/>
      <c r="H191" s="623"/>
      <c r="I191" s="625"/>
      <c r="J191" s="623"/>
      <c r="K191" s="623"/>
      <c r="L191" s="623"/>
      <c r="M191" s="623"/>
      <c r="N191" s="623"/>
      <c r="O191" s="626"/>
      <c r="P191" s="627"/>
      <c r="Q191" s="623"/>
      <c r="R191" s="623"/>
      <c r="S191" s="623"/>
      <c r="T191" s="623"/>
      <c r="U191" s="623"/>
      <c r="V191" s="623"/>
      <c r="W191" s="623"/>
      <c r="X191" s="624"/>
      <c r="Y191" s="623"/>
      <c r="Z191" s="625"/>
      <c r="AA191" s="623"/>
      <c r="AB191" s="623"/>
      <c r="AC191" s="623"/>
      <c r="AD191" s="623"/>
      <c r="AE191" s="623"/>
      <c r="AF191" s="626"/>
      <c r="AG191" s="627"/>
      <c r="AH191" s="623"/>
    </row>
    <row r="192">
      <c r="A192" s="623"/>
      <c r="B192" s="623"/>
      <c r="C192" s="623"/>
      <c r="D192" s="623"/>
      <c r="E192" s="623"/>
      <c r="F192" s="623"/>
      <c r="G192" s="624"/>
      <c r="H192" s="623"/>
      <c r="I192" s="625"/>
      <c r="J192" s="623"/>
      <c r="K192" s="623"/>
      <c r="L192" s="623"/>
      <c r="M192" s="623"/>
      <c r="N192" s="623"/>
      <c r="O192" s="626"/>
      <c r="P192" s="627"/>
      <c r="Q192" s="623"/>
      <c r="R192" s="623"/>
      <c r="S192" s="623"/>
      <c r="T192" s="623"/>
      <c r="U192" s="623"/>
      <c r="V192" s="623"/>
      <c r="W192" s="623"/>
      <c r="X192" s="624"/>
      <c r="Y192" s="623"/>
      <c r="Z192" s="625"/>
      <c r="AA192" s="623"/>
      <c r="AB192" s="623"/>
      <c r="AC192" s="623"/>
      <c r="AD192" s="623"/>
      <c r="AE192" s="623"/>
      <c r="AF192" s="626"/>
      <c r="AG192" s="627"/>
      <c r="AH192" s="623"/>
    </row>
    <row r="193">
      <c r="A193" s="623"/>
      <c r="B193" s="623"/>
      <c r="C193" s="623"/>
      <c r="D193" s="623"/>
      <c r="E193" s="623"/>
      <c r="F193" s="623"/>
      <c r="G193" s="624"/>
      <c r="H193" s="623"/>
      <c r="I193" s="625"/>
      <c r="J193" s="623"/>
      <c r="K193" s="623"/>
      <c r="L193" s="623"/>
      <c r="M193" s="623"/>
      <c r="N193" s="623"/>
      <c r="O193" s="626"/>
      <c r="P193" s="627"/>
      <c r="Q193" s="623"/>
      <c r="R193" s="623"/>
      <c r="S193" s="623"/>
      <c r="T193" s="623"/>
      <c r="U193" s="623"/>
      <c r="V193" s="623"/>
      <c r="W193" s="623"/>
      <c r="X193" s="624"/>
      <c r="Y193" s="623"/>
      <c r="Z193" s="625"/>
      <c r="AA193" s="623"/>
      <c r="AB193" s="623"/>
      <c r="AC193" s="623"/>
      <c r="AD193" s="623"/>
      <c r="AE193" s="623"/>
      <c r="AF193" s="626"/>
      <c r="AG193" s="627"/>
      <c r="AH193" s="623"/>
    </row>
    <row r="194">
      <c r="A194" s="623"/>
      <c r="B194" s="623"/>
      <c r="C194" s="623"/>
      <c r="D194" s="623"/>
      <c r="E194" s="623"/>
      <c r="F194" s="623"/>
      <c r="G194" s="624"/>
      <c r="H194" s="623"/>
      <c r="I194" s="625"/>
      <c r="J194" s="623"/>
      <c r="K194" s="623"/>
      <c r="L194" s="623"/>
      <c r="M194" s="623"/>
      <c r="N194" s="623"/>
      <c r="O194" s="626"/>
      <c r="P194" s="627"/>
      <c r="Q194" s="623"/>
      <c r="R194" s="623"/>
      <c r="S194" s="623"/>
      <c r="T194" s="623"/>
      <c r="U194" s="623"/>
      <c r="V194" s="623"/>
      <c r="W194" s="623"/>
      <c r="X194" s="624"/>
      <c r="Y194" s="623"/>
      <c r="Z194" s="625"/>
      <c r="AA194" s="623"/>
      <c r="AB194" s="623"/>
      <c r="AC194" s="623"/>
      <c r="AD194" s="623"/>
      <c r="AE194" s="623"/>
      <c r="AF194" s="626"/>
      <c r="AG194" s="627"/>
      <c r="AH194" s="623"/>
    </row>
    <row r="195">
      <c r="A195" s="623"/>
      <c r="B195" s="623"/>
      <c r="C195" s="623"/>
      <c r="D195" s="623"/>
      <c r="E195" s="623"/>
      <c r="F195" s="623"/>
      <c r="G195" s="624"/>
      <c r="H195" s="623"/>
      <c r="I195" s="625"/>
      <c r="J195" s="623"/>
      <c r="K195" s="623"/>
      <c r="L195" s="623"/>
      <c r="M195" s="623"/>
      <c r="N195" s="623"/>
      <c r="O195" s="626"/>
      <c r="P195" s="627"/>
      <c r="Q195" s="623"/>
      <c r="R195" s="623"/>
      <c r="S195" s="623"/>
      <c r="T195" s="623"/>
      <c r="U195" s="623"/>
      <c r="V195" s="623"/>
      <c r="W195" s="623"/>
      <c r="X195" s="624"/>
      <c r="Y195" s="623"/>
      <c r="Z195" s="625"/>
      <c r="AA195" s="623"/>
      <c r="AB195" s="623"/>
      <c r="AC195" s="623"/>
      <c r="AD195" s="623"/>
      <c r="AE195" s="623"/>
      <c r="AF195" s="626"/>
      <c r="AG195" s="627"/>
      <c r="AH195" s="623"/>
    </row>
    <row r="196">
      <c r="A196" s="623"/>
      <c r="B196" s="623"/>
      <c r="C196" s="623"/>
      <c r="D196" s="623"/>
      <c r="E196" s="623"/>
      <c r="F196" s="623"/>
      <c r="G196" s="624"/>
      <c r="H196" s="623"/>
      <c r="I196" s="625"/>
      <c r="J196" s="623"/>
      <c r="K196" s="623"/>
      <c r="L196" s="623"/>
      <c r="M196" s="623"/>
      <c r="N196" s="623"/>
      <c r="O196" s="626"/>
      <c r="P196" s="627"/>
      <c r="Q196" s="623"/>
      <c r="R196" s="623"/>
      <c r="S196" s="623"/>
      <c r="T196" s="623"/>
      <c r="U196" s="623"/>
      <c r="V196" s="623"/>
      <c r="W196" s="623"/>
      <c r="X196" s="624"/>
      <c r="Y196" s="623"/>
      <c r="Z196" s="625"/>
      <c r="AA196" s="623"/>
      <c r="AB196" s="623"/>
      <c r="AC196" s="623"/>
      <c r="AD196" s="623"/>
      <c r="AE196" s="623"/>
      <c r="AF196" s="626"/>
      <c r="AG196" s="627"/>
      <c r="AH196" s="623"/>
    </row>
    <row r="197">
      <c r="A197" s="623"/>
      <c r="B197" s="623"/>
      <c r="C197" s="623"/>
      <c r="D197" s="623"/>
      <c r="E197" s="623"/>
      <c r="F197" s="623"/>
      <c r="G197" s="624"/>
      <c r="H197" s="623"/>
      <c r="I197" s="625"/>
      <c r="J197" s="623"/>
      <c r="K197" s="623"/>
      <c r="L197" s="623"/>
      <c r="M197" s="623"/>
      <c r="N197" s="623"/>
      <c r="O197" s="626"/>
      <c r="P197" s="627"/>
      <c r="Q197" s="623"/>
      <c r="R197" s="623"/>
      <c r="S197" s="623"/>
      <c r="T197" s="623"/>
      <c r="U197" s="623"/>
      <c r="V197" s="623"/>
      <c r="W197" s="623"/>
      <c r="X197" s="624"/>
      <c r="Y197" s="623"/>
      <c r="Z197" s="625"/>
      <c r="AA197" s="623"/>
      <c r="AB197" s="623"/>
      <c r="AC197" s="623"/>
      <c r="AD197" s="623"/>
      <c r="AE197" s="623"/>
      <c r="AF197" s="626"/>
      <c r="AG197" s="627"/>
      <c r="AH197" s="623"/>
    </row>
    <row r="198">
      <c r="A198" s="623"/>
      <c r="B198" s="623"/>
      <c r="C198" s="623"/>
      <c r="D198" s="623"/>
      <c r="E198" s="623"/>
      <c r="F198" s="623"/>
      <c r="G198" s="624"/>
      <c r="H198" s="623"/>
      <c r="I198" s="625"/>
      <c r="J198" s="623"/>
      <c r="K198" s="623"/>
      <c r="L198" s="623"/>
      <c r="M198" s="623"/>
      <c r="N198" s="623"/>
      <c r="O198" s="626"/>
      <c r="P198" s="627"/>
      <c r="Q198" s="623"/>
      <c r="R198" s="623"/>
      <c r="S198" s="623"/>
      <c r="T198" s="623"/>
      <c r="U198" s="623"/>
      <c r="V198" s="623"/>
      <c r="W198" s="623"/>
      <c r="X198" s="624"/>
      <c r="Y198" s="623"/>
      <c r="Z198" s="625"/>
      <c r="AA198" s="623"/>
      <c r="AB198" s="623"/>
      <c r="AC198" s="623"/>
      <c r="AD198" s="623"/>
      <c r="AE198" s="623"/>
      <c r="AF198" s="626"/>
      <c r="AG198" s="627"/>
      <c r="AH198" s="623"/>
    </row>
    <row r="199">
      <c r="A199" s="623"/>
      <c r="B199" s="623"/>
      <c r="C199" s="623"/>
      <c r="D199" s="623"/>
      <c r="E199" s="623"/>
      <c r="F199" s="623"/>
      <c r="G199" s="624"/>
      <c r="H199" s="623"/>
      <c r="I199" s="625"/>
      <c r="J199" s="623"/>
      <c r="K199" s="623"/>
      <c r="L199" s="623"/>
      <c r="M199" s="623"/>
      <c r="N199" s="623"/>
      <c r="O199" s="626"/>
      <c r="P199" s="627"/>
      <c r="Q199" s="623"/>
      <c r="R199" s="623"/>
      <c r="S199" s="623"/>
      <c r="T199" s="623"/>
      <c r="U199" s="623"/>
      <c r="V199" s="623"/>
      <c r="W199" s="623"/>
      <c r="X199" s="624"/>
      <c r="Y199" s="623"/>
      <c r="Z199" s="625"/>
      <c r="AA199" s="623"/>
      <c r="AB199" s="623"/>
      <c r="AC199" s="623"/>
      <c r="AD199" s="623"/>
      <c r="AE199" s="623"/>
      <c r="AF199" s="626"/>
      <c r="AG199" s="627"/>
      <c r="AH199" s="623"/>
    </row>
    <row r="200">
      <c r="A200" s="623"/>
      <c r="B200" s="623"/>
      <c r="C200" s="623"/>
      <c r="D200" s="623"/>
      <c r="E200" s="623"/>
      <c r="F200" s="623"/>
      <c r="G200" s="624"/>
      <c r="H200" s="623"/>
      <c r="I200" s="625"/>
      <c r="J200" s="623"/>
      <c r="K200" s="623"/>
      <c r="L200" s="623"/>
      <c r="M200" s="623"/>
      <c r="N200" s="623"/>
      <c r="O200" s="626"/>
      <c r="P200" s="627"/>
      <c r="Q200" s="623"/>
      <c r="R200" s="623"/>
      <c r="S200" s="623"/>
      <c r="T200" s="623"/>
      <c r="U200" s="623"/>
      <c r="V200" s="623"/>
      <c r="W200" s="623"/>
      <c r="X200" s="624"/>
      <c r="Y200" s="623"/>
      <c r="Z200" s="625"/>
      <c r="AA200" s="623"/>
      <c r="AB200" s="623"/>
      <c r="AC200" s="623"/>
      <c r="AD200" s="623"/>
      <c r="AE200" s="623"/>
      <c r="AF200" s="626"/>
      <c r="AG200" s="627"/>
      <c r="AH200" s="623"/>
    </row>
    <row r="201">
      <c r="A201" s="623"/>
      <c r="B201" s="623"/>
      <c r="C201" s="623"/>
      <c r="D201" s="623"/>
      <c r="E201" s="623"/>
      <c r="F201" s="623"/>
      <c r="G201" s="624"/>
      <c r="H201" s="623"/>
      <c r="I201" s="625"/>
      <c r="J201" s="623"/>
      <c r="K201" s="623"/>
      <c r="L201" s="623"/>
      <c r="M201" s="623"/>
      <c r="N201" s="623"/>
      <c r="O201" s="626"/>
      <c r="P201" s="627"/>
      <c r="Q201" s="623"/>
      <c r="R201" s="623"/>
      <c r="S201" s="623"/>
      <c r="T201" s="623"/>
      <c r="U201" s="623"/>
      <c r="V201" s="623"/>
      <c r="W201" s="623"/>
      <c r="X201" s="624"/>
      <c r="Y201" s="623"/>
      <c r="Z201" s="625"/>
      <c r="AA201" s="623"/>
      <c r="AB201" s="623"/>
      <c r="AC201" s="623"/>
      <c r="AD201" s="623"/>
      <c r="AE201" s="623"/>
      <c r="AF201" s="626"/>
      <c r="AG201" s="627"/>
      <c r="AH201" s="623"/>
    </row>
    <row r="202">
      <c r="A202" s="623"/>
      <c r="B202" s="623"/>
      <c r="C202" s="623"/>
      <c r="D202" s="623"/>
      <c r="E202" s="623"/>
      <c r="F202" s="623"/>
      <c r="G202" s="624"/>
      <c r="H202" s="623"/>
      <c r="I202" s="625"/>
      <c r="J202" s="623"/>
      <c r="K202" s="623"/>
      <c r="L202" s="623"/>
      <c r="M202" s="623"/>
      <c r="N202" s="623"/>
      <c r="O202" s="626"/>
      <c r="P202" s="627"/>
      <c r="Q202" s="623"/>
      <c r="R202" s="623"/>
      <c r="S202" s="623"/>
      <c r="T202" s="623"/>
      <c r="U202" s="623"/>
      <c r="V202" s="623"/>
      <c r="W202" s="623"/>
      <c r="X202" s="624"/>
      <c r="Y202" s="623"/>
      <c r="Z202" s="625"/>
      <c r="AA202" s="623"/>
      <c r="AB202" s="623"/>
      <c r="AC202" s="623"/>
      <c r="AD202" s="623"/>
      <c r="AE202" s="623"/>
      <c r="AF202" s="626"/>
      <c r="AG202" s="627"/>
      <c r="AH202" s="623"/>
    </row>
    <row r="203">
      <c r="A203" s="623"/>
      <c r="B203" s="623"/>
      <c r="C203" s="623"/>
      <c r="D203" s="623"/>
      <c r="E203" s="623"/>
      <c r="F203" s="623"/>
      <c r="G203" s="624"/>
      <c r="H203" s="623"/>
      <c r="I203" s="625"/>
      <c r="J203" s="623"/>
      <c r="K203" s="623"/>
      <c r="L203" s="623"/>
      <c r="M203" s="623"/>
      <c r="N203" s="623"/>
      <c r="O203" s="626"/>
      <c r="P203" s="627"/>
      <c r="Q203" s="623"/>
      <c r="R203" s="623"/>
      <c r="S203" s="623"/>
      <c r="T203" s="623"/>
      <c r="U203" s="623"/>
      <c r="V203" s="623"/>
      <c r="W203" s="623"/>
      <c r="X203" s="624"/>
      <c r="Y203" s="623"/>
      <c r="Z203" s="625"/>
      <c r="AA203" s="623"/>
      <c r="AB203" s="623"/>
      <c r="AC203" s="623"/>
      <c r="AD203" s="623"/>
      <c r="AE203" s="623"/>
      <c r="AF203" s="626"/>
      <c r="AG203" s="627"/>
      <c r="AH203" s="623"/>
    </row>
    <row r="204">
      <c r="A204" s="623"/>
      <c r="B204" s="623"/>
      <c r="C204" s="623"/>
      <c r="D204" s="623"/>
      <c r="E204" s="623"/>
      <c r="F204" s="623"/>
      <c r="G204" s="624"/>
      <c r="H204" s="623"/>
      <c r="I204" s="625"/>
      <c r="J204" s="623"/>
      <c r="K204" s="623"/>
      <c r="L204" s="623"/>
      <c r="M204" s="623"/>
      <c r="N204" s="623"/>
      <c r="O204" s="626"/>
      <c r="P204" s="627"/>
      <c r="Q204" s="623"/>
      <c r="R204" s="623"/>
      <c r="S204" s="623"/>
      <c r="T204" s="623"/>
      <c r="U204" s="623"/>
      <c r="V204" s="623"/>
      <c r="W204" s="623"/>
      <c r="X204" s="624"/>
      <c r="Y204" s="623"/>
      <c r="Z204" s="625"/>
      <c r="AA204" s="623"/>
      <c r="AB204" s="623"/>
      <c r="AC204" s="623"/>
      <c r="AD204" s="623"/>
      <c r="AE204" s="623"/>
      <c r="AF204" s="626"/>
      <c r="AG204" s="627"/>
      <c r="AH204" s="623"/>
    </row>
    <row r="205">
      <c r="A205" s="623"/>
      <c r="B205" s="623"/>
      <c r="C205" s="623"/>
      <c r="D205" s="623"/>
      <c r="E205" s="623"/>
      <c r="F205" s="623"/>
      <c r="G205" s="624"/>
      <c r="H205" s="623"/>
      <c r="I205" s="625"/>
      <c r="J205" s="623"/>
      <c r="K205" s="623"/>
      <c r="L205" s="623"/>
      <c r="M205" s="623"/>
      <c r="N205" s="623"/>
      <c r="O205" s="626"/>
      <c r="P205" s="627"/>
      <c r="Q205" s="623"/>
      <c r="R205" s="623"/>
      <c r="S205" s="623"/>
      <c r="T205" s="623"/>
      <c r="U205" s="623"/>
      <c r="V205" s="623"/>
      <c r="W205" s="623"/>
      <c r="X205" s="624"/>
      <c r="Y205" s="623"/>
      <c r="Z205" s="625"/>
      <c r="AA205" s="623"/>
      <c r="AB205" s="623"/>
      <c r="AC205" s="623"/>
      <c r="AD205" s="623"/>
      <c r="AE205" s="623"/>
      <c r="AF205" s="626"/>
      <c r="AG205" s="627"/>
      <c r="AH205" s="623"/>
    </row>
    <row r="206">
      <c r="A206" s="623"/>
      <c r="B206" s="623"/>
      <c r="C206" s="623"/>
      <c r="D206" s="623"/>
      <c r="E206" s="623"/>
      <c r="F206" s="623"/>
      <c r="G206" s="624"/>
      <c r="H206" s="623"/>
      <c r="I206" s="625"/>
      <c r="J206" s="623"/>
      <c r="K206" s="623"/>
      <c r="L206" s="623"/>
      <c r="M206" s="623"/>
      <c r="N206" s="623"/>
      <c r="O206" s="626"/>
      <c r="P206" s="627"/>
      <c r="Q206" s="623"/>
      <c r="R206" s="623"/>
      <c r="S206" s="623"/>
      <c r="T206" s="623"/>
      <c r="U206" s="623"/>
      <c r="V206" s="623"/>
      <c r="W206" s="623"/>
      <c r="X206" s="624"/>
      <c r="Y206" s="623"/>
      <c r="Z206" s="625"/>
      <c r="AA206" s="623"/>
      <c r="AB206" s="623"/>
      <c r="AC206" s="623"/>
      <c r="AD206" s="623"/>
      <c r="AE206" s="623"/>
      <c r="AF206" s="626"/>
      <c r="AG206" s="627"/>
      <c r="AH206" s="623"/>
    </row>
    <row r="207">
      <c r="A207" s="623"/>
      <c r="B207" s="623"/>
      <c r="C207" s="623"/>
      <c r="D207" s="623"/>
      <c r="E207" s="623"/>
      <c r="F207" s="623"/>
      <c r="G207" s="624"/>
      <c r="H207" s="623"/>
      <c r="I207" s="625"/>
      <c r="J207" s="623"/>
      <c r="K207" s="623"/>
      <c r="L207" s="623"/>
      <c r="M207" s="623"/>
      <c r="N207" s="623"/>
      <c r="O207" s="626"/>
      <c r="P207" s="627"/>
      <c r="Q207" s="623"/>
      <c r="R207" s="623"/>
      <c r="S207" s="623"/>
      <c r="T207" s="623"/>
      <c r="U207" s="623"/>
      <c r="V207" s="623"/>
      <c r="W207" s="623"/>
      <c r="X207" s="624"/>
      <c r="Y207" s="623"/>
      <c r="Z207" s="625"/>
      <c r="AA207" s="623"/>
      <c r="AB207" s="623"/>
      <c r="AC207" s="623"/>
      <c r="AD207" s="623"/>
      <c r="AE207" s="623"/>
      <c r="AF207" s="626"/>
      <c r="AG207" s="627"/>
      <c r="AH207" s="623"/>
    </row>
    <row r="208">
      <c r="A208" s="623"/>
      <c r="B208" s="623"/>
      <c r="C208" s="623"/>
      <c r="D208" s="623"/>
      <c r="E208" s="623"/>
      <c r="F208" s="623"/>
      <c r="G208" s="624"/>
      <c r="H208" s="623"/>
      <c r="I208" s="625"/>
      <c r="J208" s="623"/>
      <c r="K208" s="623"/>
      <c r="L208" s="623"/>
      <c r="M208" s="623"/>
      <c r="N208" s="623"/>
      <c r="O208" s="626"/>
      <c r="P208" s="627"/>
      <c r="Q208" s="623"/>
      <c r="R208" s="623"/>
      <c r="S208" s="623"/>
      <c r="T208" s="623"/>
      <c r="U208" s="623"/>
      <c r="V208" s="623"/>
      <c r="W208" s="623"/>
      <c r="X208" s="624"/>
      <c r="Y208" s="623"/>
      <c r="Z208" s="625"/>
      <c r="AA208" s="623"/>
      <c r="AB208" s="623"/>
      <c r="AC208" s="623"/>
      <c r="AD208" s="623"/>
      <c r="AE208" s="623"/>
      <c r="AF208" s="626"/>
      <c r="AG208" s="627"/>
      <c r="AH208" s="623"/>
    </row>
    <row r="209">
      <c r="A209" s="623"/>
      <c r="B209" s="623"/>
      <c r="C209" s="623"/>
      <c r="D209" s="623"/>
      <c r="E209" s="623"/>
      <c r="F209" s="623"/>
      <c r="G209" s="624"/>
      <c r="H209" s="623"/>
      <c r="I209" s="625"/>
      <c r="J209" s="623"/>
      <c r="K209" s="623"/>
      <c r="L209" s="623"/>
      <c r="M209" s="623"/>
      <c r="N209" s="623"/>
      <c r="O209" s="626"/>
      <c r="P209" s="627"/>
      <c r="Q209" s="623"/>
      <c r="R209" s="623"/>
      <c r="S209" s="623"/>
      <c r="T209" s="623"/>
      <c r="U209" s="623"/>
      <c r="V209" s="623"/>
      <c r="W209" s="623"/>
      <c r="X209" s="624"/>
      <c r="Y209" s="623"/>
      <c r="Z209" s="625"/>
      <c r="AA209" s="623"/>
      <c r="AB209" s="623"/>
      <c r="AC209" s="623"/>
      <c r="AD209" s="623"/>
      <c r="AE209" s="623"/>
      <c r="AF209" s="626"/>
      <c r="AG209" s="627"/>
      <c r="AH209" s="623"/>
    </row>
    <row r="210">
      <c r="A210" s="623"/>
      <c r="B210" s="623"/>
      <c r="C210" s="623"/>
      <c r="D210" s="623"/>
      <c r="E210" s="623"/>
      <c r="F210" s="623"/>
      <c r="G210" s="624"/>
      <c r="H210" s="623"/>
      <c r="I210" s="625"/>
      <c r="J210" s="623"/>
      <c r="K210" s="623"/>
      <c r="L210" s="623"/>
      <c r="M210" s="623"/>
      <c r="N210" s="623"/>
      <c r="O210" s="626"/>
      <c r="P210" s="627"/>
      <c r="Q210" s="623"/>
      <c r="R210" s="623"/>
      <c r="S210" s="623"/>
      <c r="T210" s="623"/>
      <c r="U210" s="623"/>
      <c r="V210" s="623"/>
      <c r="W210" s="623"/>
      <c r="X210" s="624"/>
      <c r="Y210" s="623"/>
      <c r="Z210" s="625"/>
      <c r="AA210" s="623"/>
      <c r="AB210" s="623"/>
      <c r="AC210" s="623"/>
      <c r="AD210" s="623"/>
      <c r="AE210" s="623"/>
      <c r="AF210" s="626"/>
      <c r="AG210" s="627"/>
      <c r="AH210" s="623"/>
    </row>
    <row r="211">
      <c r="A211" s="623"/>
      <c r="B211" s="623"/>
      <c r="C211" s="623"/>
      <c r="D211" s="623"/>
      <c r="E211" s="623"/>
      <c r="F211" s="623"/>
      <c r="G211" s="624"/>
      <c r="H211" s="623"/>
      <c r="I211" s="625"/>
      <c r="J211" s="623"/>
      <c r="K211" s="623"/>
      <c r="L211" s="623"/>
      <c r="M211" s="623"/>
      <c r="N211" s="623"/>
      <c r="O211" s="626"/>
      <c r="P211" s="627"/>
      <c r="Q211" s="623"/>
      <c r="R211" s="623"/>
      <c r="S211" s="623"/>
      <c r="T211" s="623"/>
      <c r="U211" s="623"/>
      <c r="V211" s="623"/>
      <c r="W211" s="623"/>
      <c r="X211" s="624"/>
      <c r="Y211" s="623"/>
      <c r="Z211" s="625"/>
      <c r="AA211" s="623"/>
      <c r="AB211" s="623"/>
      <c r="AC211" s="623"/>
      <c r="AD211" s="623"/>
      <c r="AE211" s="623"/>
      <c r="AF211" s="626"/>
      <c r="AG211" s="627"/>
      <c r="AH211" s="623"/>
    </row>
    <row r="212">
      <c r="A212" s="623"/>
      <c r="B212" s="623"/>
      <c r="C212" s="623"/>
      <c r="D212" s="623"/>
      <c r="E212" s="623"/>
      <c r="F212" s="623"/>
      <c r="G212" s="624"/>
      <c r="H212" s="623"/>
      <c r="I212" s="625"/>
      <c r="J212" s="623"/>
      <c r="K212" s="623"/>
      <c r="L212" s="623"/>
      <c r="M212" s="623"/>
      <c r="N212" s="623"/>
      <c r="O212" s="626"/>
      <c r="P212" s="627"/>
      <c r="Q212" s="623"/>
      <c r="R212" s="623"/>
      <c r="S212" s="623"/>
      <c r="T212" s="623"/>
      <c r="U212" s="623"/>
      <c r="V212" s="623"/>
      <c r="W212" s="623"/>
      <c r="X212" s="624"/>
      <c r="Y212" s="623"/>
      <c r="Z212" s="625"/>
      <c r="AA212" s="623"/>
      <c r="AB212" s="623"/>
      <c r="AC212" s="623"/>
      <c r="AD212" s="623"/>
      <c r="AE212" s="623"/>
      <c r="AF212" s="626"/>
      <c r="AG212" s="627"/>
      <c r="AH212" s="623"/>
    </row>
    <row r="213">
      <c r="A213" s="623"/>
      <c r="B213" s="623"/>
      <c r="C213" s="623"/>
      <c r="D213" s="623"/>
      <c r="E213" s="623"/>
      <c r="F213" s="623"/>
      <c r="G213" s="624"/>
      <c r="H213" s="623"/>
      <c r="I213" s="625"/>
      <c r="J213" s="623"/>
      <c r="K213" s="623"/>
      <c r="L213" s="623"/>
      <c r="M213" s="623"/>
      <c r="N213" s="623"/>
      <c r="O213" s="626"/>
      <c r="P213" s="627"/>
      <c r="Q213" s="623"/>
      <c r="R213" s="623"/>
      <c r="S213" s="623"/>
      <c r="T213" s="623"/>
      <c r="U213" s="623"/>
      <c r="V213" s="623"/>
      <c r="W213" s="623"/>
      <c r="X213" s="624"/>
      <c r="Y213" s="623"/>
      <c r="Z213" s="625"/>
      <c r="AA213" s="623"/>
      <c r="AB213" s="623"/>
      <c r="AC213" s="623"/>
      <c r="AD213" s="623"/>
      <c r="AE213" s="623"/>
      <c r="AF213" s="626"/>
      <c r="AG213" s="627"/>
      <c r="AH213" s="623"/>
    </row>
    <row r="214">
      <c r="A214" s="623"/>
      <c r="B214" s="623"/>
      <c r="C214" s="623"/>
      <c r="D214" s="623"/>
      <c r="E214" s="623"/>
      <c r="F214" s="623"/>
      <c r="G214" s="624"/>
      <c r="H214" s="623"/>
      <c r="I214" s="625"/>
      <c r="J214" s="623"/>
      <c r="K214" s="623"/>
      <c r="L214" s="623"/>
      <c r="M214" s="623"/>
      <c r="N214" s="623"/>
      <c r="O214" s="626"/>
      <c r="P214" s="627"/>
      <c r="Q214" s="623"/>
      <c r="R214" s="623"/>
      <c r="S214" s="623"/>
      <c r="T214" s="623"/>
      <c r="U214" s="623"/>
      <c r="V214" s="623"/>
      <c r="W214" s="623"/>
      <c r="X214" s="624"/>
      <c r="Y214" s="623"/>
      <c r="Z214" s="625"/>
      <c r="AA214" s="623"/>
      <c r="AB214" s="623"/>
      <c r="AC214" s="623"/>
      <c r="AD214" s="623"/>
      <c r="AE214" s="623"/>
      <c r="AF214" s="626"/>
      <c r="AG214" s="627"/>
      <c r="AH214" s="623"/>
    </row>
    <row r="215">
      <c r="A215" s="623"/>
      <c r="B215" s="623"/>
      <c r="C215" s="623"/>
      <c r="D215" s="623"/>
      <c r="E215" s="623"/>
      <c r="F215" s="623"/>
      <c r="G215" s="624"/>
      <c r="H215" s="623"/>
      <c r="I215" s="625"/>
      <c r="J215" s="623"/>
      <c r="K215" s="623"/>
      <c r="L215" s="623"/>
      <c r="M215" s="623"/>
      <c r="N215" s="623"/>
      <c r="O215" s="626"/>
      <c r="P215" s="627"/>
      <c r="Q215" s="623"/>
      <c r="R215" s="623"/>
      <c r="S215" s="623"/>
      <c r="T215" s="623"/>
      <c r="U215" s="623"/>
      <c r="V215" s="623"/>
      <c r="W215" s="623"/>
      <c r="X215" s="624"/>
      <c r="Y215" s="623"/>
      <c r="Z215" s="625"/>
      <c r="AA215" s="623"/>
      <c r="AB215" s="623"/>
      <c r="AC215" s="623"/>
      <c r="AD215" s="623"/>
      <c r="AE215" s="623"/>
      <c r="AF215" s="626"/>
      <c r="AG215" s="627"/>
      <c r="AH215" s="623"/>
    </row>
    <row r="216">
      <c r="A216" s="623"/>
      <c r="B216" s="623"/>
      <c r="C216" s="623"/>
      <c r="D216" s="623"/>
      <c r="E216" s="623"/>
      <c r="F216" s="623"/>
      <c r="G216" s="624"/>
      <c r="H216" s="623"/>
      <c r="I216" s="625"/>
      <c r="J216" s="623"/>
      <c r="K216" s="623"/>
      <c r="L216" s="623"/>
      <c r="M216" s="623"/>
      <c r="N216" s="623"/>
      <c r="O216" s="626"/>
      <c r="P216" s="627"/>
      <c r="Q216" s="623"/>
      <c r="R216" s="623"/>
      <c r="S216" s="623"/>
      <c r="T216" s="623"/>
      <c r="U216" s="623"/>
      <c r="V216" s="623"/>
      <c r="W216" s="623"/>
      <c r="X216" s="624"/>
      <c r="Y216" s="623"/>
      <c r="Z216" s="625"/>
      <c r="AA216" s="623"/>
      <c r="AB216" s="623"/>
      <c r="AC216" s="623"/>
      <c r="AD216" s="623"/>
      <c r="AE216" s="623"/>
      <c r="AF216" s="626"/>
      <c r="AG216" s="627"/>
      <c r="AH216" s="623"/>
    </row>
    <row r="217">
      <c r="A217" s="623"/>
      <c r="B217" s="623"/>
      <c r="C217" s="623"/>
      <c r="D217" s="623"/>
      <c r="E217" s="623"/>
      <c r="F217" s="623"/>
      <c r="G217" s="624"/>
      <c r="H217" s="623"/>
      <c r="I217" s="625"/>
      <c r="J217" s="623"/>
      <c r="K217" s="623"/>
      <c r="L217" s="623"/>
      <c r="M217" s="623"/>
      <c r="N217" s="623"/>
      <c r="O217" s="626"/>
      <c r="P217" s="627"/>
      <c r="Q217" s="623"/>
      <c r="R217" s="623"/>
      <c r="S217" s="623"/>
      <c r="T217" s="623"/>
      <c r="U217" s="623"/>
      <c r="V217" s="623"/>
      <c r="W217" s="623"/>
      <c r="X217" s="624"/>
      <c r="Y217" s="623"/>
      <c r="Z217" s="625"/>
      <c r="AA217" s="623"/>
      <c r="AB217" s="623"/>
      <c r="AC217" s="623"/>
      <c r="AD217" s="623"/>
      <c r="AE217" s="623"/>
      <c r="AF217" s="626"/>
      <c r="AG217" s="627"/>
      <c r="AH217" s="623"/>
    </row>
    <row r="218">
      <c r="A218" s="623"/>
      <c r="B218" s="623"/>
      <c r="C218" s="623"/>
      <c r="D218" s="623"/>
      <c r="E218" s="623"/>
      <c r="F218" s="623"/>
      <c r="G218" s="624"/>
      <c r="H218" s="623"/>
      <c r="I218" s="625"/>
      <c r="J218" s="623"/>
      <c r="K218" s="623"/>
      <c r="L218" s="623"/>
      <c r="M218" s="623"/>
      <c r="N218" s="623"/>
      <c r="O218" s="626"/>
      <c r="P218" s="627"/>
      <c r="Q218" s="623"/>
      <c r="R218" s="623"/>
      <c r="S218" s="623"/>
      <c r="T218" s="623"/>
      <c r="U218" s="623"/>
      <c r="V218" s="623"/>
      <c r="W218" s="623"/>
      <c r="X218" s="624"/>
      <c r="Y218" s="623"/>
      <c r="Z218" s="625"/>
      <c r="AA218" s="623"/>
      <c r="AB218" s="623"/>
      <c r="AC218" s="623"/>
      <c r="AD218" s="623"/>
      <c r="AE218" s="623"/>
      <c r="AF218" s="626"/>
      <c r="AG218" s="627"/>
      <c r="AH218" s="623"/>
    </row>
    <row r="219">
      <c r="A219" s="623"/>
      <c r="B219" s="623"/>
      <c r="C219" s="623"/>
      <c r="D219" s="623"/>
      <c r="E219" s="623"/>
      <c r="F219" s="623"/>
      <c r="G219" s="624"/>
      <c r="H219" s="623"/>
      <c r="I219" s="625"/>
      <c r="J219" s="623"/>
      <c r="K219" s="623"/>
      <c r="L219" s="623"/>
      <c r="M219" s="623"/>
      <c r="N219" s="623"/>
      <c r="O219" s="626"/>
      <c r="P219" s="627"/>
      <c r="Q219" s="623"/>
      <c r="R219" s="623"/>
      <c r="S219" s="623"/>
      <c r="T219" s="623"/>
      <c r="U219" s="623"/>
      <c r="V219" s="623"/>
      <c r="W219" s="623"/>
      <c r="X219" s="624"/>
      <c r="Y219" s="623"/>
      <c r="Z219" s="625"/>
      <c r="AA219" s="623"/>
      <c r="AB219" s="623"/>
      <c r="AC219" s="623"/>
      <c r="AD219" s="623"/>
      <c r="AE219" s="623"/>
      <c r="AF219" s="626"/>
      <c r="AG219" s="627"/>
      <c r="AH219" s="623"/>
    </row>
    <row r="220">
      <c r="A220" s="623"/>
      <c r="B220" s="623"/>
      <c r="C220" s="623"/>
      <c r="D220" s="623"/>
      <c r="E220" s="623"/>
      <c r="F220" s="623"/>
      <c r="G220" s="624"/>
      <c r="H220" s="623"/>
      <c r="I220" s="625"/>
      <c r="J220" s="623"/>
      <c r="K220" s="623"/>
      <c r="L220" s="623"/>
      <c r="M220" s="623"/>
      <c r="N220" s="623"/>
      <c r="O220" s="626"/>
      <c r="P220" s="627"/>
      <c r="Q220" s="623"/>
      <c r="R220" s="623"/>
      <c r="S220" s="623"/>
      <c r="T220" s="623"/>
      <c r="U220" s="623"/>
      <c r="V220" s="623"/>
      <c r="W220" s="623"/>
      <c r="X220" s="624"/>
      <c r="Y220" s="623"/>
      <c r="Z220" s="625"/>
      <c r="AA220" s="623"/>
      <c r="AB220" s="623"/>
      <c r="AC220" s="623"/>
      <c r="AD220" s="623"/>
      <c r="AE220" s="623"/>
      <c r="AF220" s="626"/>
      <c r="AG220" s="627"/>
      <c r="AH220" s="623"/>
    </row>
    <row r="221">
      <c r="A221" s="623"/>
      <c r="B221" s="623"/>
      <c r="C221" s="623"/>
      <c r="D221" s="623"/>
      <c r="E221" s="623"/>
      <c r="F221" s="623"/>
      <c r="G221" s="624"/>
      <c r="H221" s="623"/>
      <c r="I221" s="625"/>
      <c r="J221" s="623"/>
      <c r="K221" s="623"/>
      <c r="L221" s="623"/>
      <c r="M221" s="623"/>
      <c r="N221" s="623"/>
      <c r="O221" s="626"/>
      <c r="P221" s="627"/>
      <c r="Q221" s="623"/>
      <c r="R221" s="623"/>
      <c r="S221" s="623"/>
      <c r="T221" s="623"/>
      <c r="U221" s="623"/>
      <c r="V221" s="623"/>
      <c r="W221" s="623"/>
      <c r="X221" s="624"/>
      <c r="Y221" s="623"/>
      <c r="Z221" s="625"/>
      <c r="AA221" s="623"/>
      <c r="AB221" s="623"/>
      <c r="AC221" s="623"/>
      <c r="AD221" s="623"/>
      <c r="AE221" s="623"/>
      <c r="AF221" s="626"/>
      <c r="AG221" s="627"/>
      <c r="AH221" s="623"/>
    </row>
    <row r="222">
      <c r="A222" s="623"/>
      <c r="B222" s="623"/>
      <c r="C222" s="623"/>
      <c r="D222" s="623"/>
      <c r="E222" s="623"/>
      <c r="F222" s="623"/>
      <c r="G222" s="624"/>
      <c r="H222" s="623"/>
      <c r="I222" s="625"/>
      <c r="J222" s="623"/>
      <c r="K222" s="623"/>
      <c r="L222" s="623"/>
      <c r="M222" s="623"/>
      <c r="N222" s="623"/>
      <c r="O222" s="626"/>
      <c r="P222" s="627"/>
      <c r="Q222" s="623"/>
      <c r="R222" s="623"/>
      <c r="S222" s="623"/>
      <c r="T222" s="623"/>
      <c r="U222" s="623"/>
      <c r="V222" s="623"/>
      <c r="W222" s="623"/>
      <c r="X222" s="624"/>
      <c r="Y222" s="623"/>
      <c r="Z222" s="625"/>
      <c r="AA222" s="623"/>
      <c r="AB222" s="623"/>
      <c r="AC222" s="623"/>
      <c r="AD222" s="623"/>
      <c r="AE222" s="623"/>
      <c r="AF222" s="626"/>
      <c r="AG222" s="627"/>
      <c r="AH222" s="623"/>
    </row>
    <row r="223">
      <c r="A223" s="623"/>
      <c r="B223" s="623"/>
      <c r="C223" s="623"/>
      <c r="D223" s="623"/>
      <c r="E223" s="623"/>
      <c r="F223" s="623"/>
      <c r="G223" s="624"/>
      <c r="H223" s="623"/>
      <c r="I223" s="625"/>
      <c r="J223" s="623"/>
      <c r="K223" s="623"/>
      <c r="L223" s="623"/>
      <c r="M223" s="623"/>
      <c r="N223" s="623"/>
      <c r="O223" s="626"/>
      <c r="P223" s="627"/>
      <c r="Q223" s="623"/>
      <c r="R223" s="623"/>
      <c r="S223" s="623"/>
      <c r="T223" s="623"/>
      <c r="U223" s="623"/>
      <c r="V223" s="623"/>
      <c r="W223" s="623"/>
      <c r="X223" s="624"/>
      <c r="Y223" s="623"/>
      <c r="Z223" s="625"/>
      <c r="AA223" s="623"/>
      <c r="AB223" s="623"/>
      <c r="AC223" s="623"/>
      <c r="AD223" s="623"/>
      <c r="AE223" s="623"/>
      <c r="AF223" s="626"/>
      <c r="AG223" s="627"/>
      <c r="AH223" s="623"/>
    </row>
    <row r="224">
      <c r="A224" s="623"/>
      <c r="B224" s="623"/>
      <c r="C224" s="623"/>
      <c r="D224" s="623"/>
      <c r="E224" s="623"/>
      <c r="F224" s="623"/>
      <c r="G224" s="624"/>
      <c r="H224" s="623"/>
      <c r="I224" s="625"/>
      <c r="J224" s="623"/>
      <c r="K224" s="623"/>
      <c r="L224" s="623"/>
      <c r="M224" s="623"/>
      <c r="N224" s="623"/>
      <c r="O224" s="626"/>
      <c r="P224" s="627"/>
      <c r="Q224" s="623"/>
      <c r="R224" s="623"/>
      <c r="S224" s="623"/>
      <c r="T224" s="623"/>
      <c r="U224" s="623"/>
      <c r="V224" s="623"/>
      <c r="W224" s="623"/>
      <c r="X224" s="624"/>
      <c r="Y224" s="623"/>
      <c r="Z224" s="625"/>
      <c r="AA224" s="623"/>
      <c r="AB224" s="623"/>
      <c r="AC224" s="623"/>
      <c r="AD224" s="623"/>
      <c r="AE224" s="623"/>
      <c r="AF224" s="626"/>
      <c r="AG224" s="627"/>
      <c r="AH224" s="623"/>
    </row>
    <row r="225">
      <c r="A225" s="623"/>
      <c r="B225" s="623"/>
      <c r="C225" s="623"/>
      <c r="D225" s="623"/>
      <c r="E225" s="623"/>
      <c r="F225" s="623"/>
      <c r="G225" s="624"/>
      <c r="H225" s="623"/>
      <c r="I225" s="625"/>
      <c r="J225" s="623"/>
      <c r="K225" s="623"/>
      <c r="L225" s="623"/>
      <c r="M225" s="623"/>
      <c r="N225" s="623"/>
      <c r="O225" s="626"/>
      <c r="P225" s="627"/>
      <c r="Q225" s="623"/>
      <c r="R225" s="623"/>
      <c r="S225" s="623"/>
      <c r="T225" s="623"/>
      <c r="U225" s="623"/>
      <c r="V225" s="623"/>
      <c r="W225" s="623"/>
      <c r="X225" s="624"/>
      <c r="Y225" s="623"/>
      <c r="Z225" s="625"/>
      <c r="AA225" s="623"/>
      <c r="AB225" s="623"/>
      <c r="AC225" s="623"/>
      <c r="AD225" s="623"/>
      <c r="AE225" s="623"/>
      <c r="AF225" s="626"/>
      <c r="AG225" s="627"/>
      <c r="AH225" s="623"/>
    </row>
    <row r="226">
      <c r="A226" s="623"/>
      <c r="B226" s="623"/>
      <c r="C226" s="623"/>
      <c r="D226" s="623"/>
      <c r="E226" s="623"/>
      <c r="F226" s="623"/>
      <c r="G226" s="624"/>
      <c r="H226" s="623"/>
      <c r="I226" s="625"/>
      <c r="J226" s="623"/>
      <c r="K226" s="623"/>
      <c r="L226" s="623"/>
      <c r="M226" s="623"/>
      <c r="N226" s="623"/>
      <c r="O226" s="626"/>
      <c r="P226" s="627"/>
      <c r="Q226" s="623"/>
      <c r="R226" s="623"/>
      <c r="S226" s="623"/>
      <c r="T226" s="623"/>
      <c r="U226" s="623"/>
      <c r="V226" s="623"/>
      <c r="W226" s="623"/>
      <c r="X226" s="624"/>
      <c r="Y226" s="623"/>
      <c r="Z226" s="625"/>
      <c r="AA226" s="623"/>
      <c r="AB226" s="623"/>
      <c r="AC226" s="623"/>
      <c r="AD226" s="623"/>
      <c r="AE226" s="623"/>
      <c r="AF226" s="626"/>
      <c r="AG226" s="627"/>
      <c r="AH226" s="623"/>
    </row>
    <row r="227">
      <c r="A227" s="623"/>
      <c r="B227" s="623"/>
      <c r="C227" s="623"/>
      <c r="D227" s="623"/>
      <c r="E227" s="623"/>
      <c r="F227" s="623"/>
      <c r="G227" s="624"/>
      <c r="H227" s="623"/>
      <c r="I227" s="625"/>
      <c r="J227" s="623"/>
      <c r="K227" s="623"/>
      <c r="L227" s="623"/>
      <c r="M227" s="623"/>
      <c r="N227" s="623"/>
      <c r="O227" s="626"/>
      <c r="P227" s="627"/>
      <c r="Q227" s="623"/>
      <c r="R227" s="623"/>
      <c r="S227" s="623"/>
      <c r="T227" s="623"/>
      <c r="U227" s="623"/>
      <c r="V227" s="623"/>
      <c r="W227" s="623"/>
      <c r="X227" s="624"/>
      <c r="Y227" s="623"/>
      <c r="Z227" s="625"/>
      <c r="AA227" s="623"/>
      <c r="AB227" s="623"/>
      <c r="AC227" s="623"/>
      <c r="AD227" s="623"/>
      <c r="AE227" s="623"/>
      <c r="AF227" s="626"/>
      <c r="AG227" s="627"/>
      <c r="AH227" s="623"/>
    </row>
    <row r="228">
      <c r="A228" s="623"/>
      <c r="B228" s="623"/>
      <c r="C228" s="623"/>
      <c r="D228" s="623"/>
      <c r="E228" s="623"/>
      <c r="F228" s="623"/>
      <c r="G228" s="624"/>
      <c r="H228" s="623"/>
      <c r="I228" s="625"/>
      <c r="J228" s="623"/>
      <c r="K228" s="623"/>
      <c r="L228" s="623"/>
      <c r="M228" s="623"/>
      <c r="N228" s="623"/>
      <c r="O228" s="626"/>
      <c r="P228" s="627"/>
      <c r="Q228" s="623"/>
      <c r="R228" s="623"/>
      <c r="S228" s="623"/>
      <c r="T228" s="623"/>
      <c r="U228" s="623"/>
      <c r="V228" s="623"/>
      <c r="W228" s="623"/>
      <c r="X228" s="624"/>
      <c r="Y228" s="623"/>
      <c r="Z228" s="625"/>
      <c r="AA228" s="623"/>
      <c r="AB228" s="623"/>
      <c r="AC228" s="623"/>
      <c r="AD228" s="623"/>
      <c r="AE228" s="623"/>
      <c r="AF228" s="626"/>
      <c r="AG228" s="627"/>
      <c r="AH228" s="623"/>
    </row>
    <row r="229">
      <c r="A229" s="623"/>
      <c r="B229" s="623"/>
      <c r="C229" s="623"/>
      <c r="D229" s="623"/>
      <c r="E229" s="623"/>
      <c r="F229" s="623"/>
      <c r="G229" s="624"/>
      <c r="H229" s="623"/>
      <c r="I229" s="625"/>
      <c r="J229" s="623"/>
      <c r="K229" s="623"/>
      <c r="L229" s="623"/>
      <c r="M229" s="623"/>
      <c r="N229" s="623"/>
      <c r="O229" s="626"/>
      <c r="P229" s="627"/>
      <c r="Q229" s="623"/>
      <c r="R229" s="623"/>
      <c r="S229" s="623"/>
      <c r="T229" s="623"/>
      <c r="U229" s="623"/>
      <c r="V229" s="623"/>
      <c r="W229" s="623"/>
      <c r="X229" s="624"/>
      <c r="Y229" s="623"/>
      <c r="Z229" s="625"/>
      <c r="AA229" s="623"/>
      <c r="AB229" s="623"/>
      <c r="AC229" s="623"/>
      <c r="AD229" s="623"/>
      <c r="AE229" s="623"/>
      <c r="AF229" s="626"/>
      <c r="AG229" s="627"/>
      <c r="AH229" s="623"/>
    </row>
    <row r="230">
      <c r="A230" s="623"/>
      <c r="B230" s="623"/>
      <c r="C230" s="623"/>
      <c r="D230" s="623"/>
      <c r="E230" s="623"/>
      <c r="F230" s="623"/>
      <c r="G230" s="624"/>
      <c r="H230" s="623"/>
      <c r="I230" s="625"/>
      <c r="J230" s="623"/>
      <c r="K230" s="623"/>
      <c r="L230" s="623"/>
      <c r="M230" s="623"/>
      <c r="N230" s="623"/>
      <c r="O230" s="626"/>
      <c r="P230" s="627"/>
      <c r="Q230" s="623"/>
      <c r="R230" s="623"/>
      <c r="S230" s="623"/>
      <c r="T230" s="623"/>
      <c r="U230" s="623"/>
      <c r="V230" s="623"/>
      <c r="W230" s="623"/>
      <c r="X230" s="624"/>
      <c r="Y230" s="623"/>
      <c r="Z230" s="625"/>
      <c r="AA230" s="623"/>
      <c r="AB230" s="623"/>
      <c r="AC230" s="623"/>
      <c r="AD230" s="623"/>
      <c r="AE230" s="623"/>
      <c r="AF230" s="626"/>
      <c r="AG230" s="627"/>
      <c r="AH230" s="623"/>
    </row>
    <row r="231">
      <c r="A231" s="623"/>
      <c r="B231" s="623"/>
      <c r="C231" s="623"/>
      <c r="D231" s="623"/>
      <c r="E231" s="623"/>
      <c r="F231" s="623"/>
      <c r="G231" s="624"/>
      <c r="H231" s="623"/>
      <c r="I231" s="625"/>
      <c r="J231" s="623"/>
      <c r="K231" s="623"/>
      <c r="L231" s="623"/>
      <c r="M231" s="623"/>
      <c r="N231" s="623"/>
      <c r="O231" s="626"/>
      <c r="P231" s="627"/>
      <c r="Q231" s="623"/>
      <c r="R231" s="623"/>
      <c r="S231" s="623"/>
      <c r="T231" s="623"/>
      <c r="U231" s="623"/>
      <c r="V231" s="623"/>
      <c r="W231" s="623"/>
      <c r="X231" s="624"/>
      <c r="Y231" s="623"/>
      <c r="Z231" s="625"/>
      <c r="AA231" s="623"/>
      <c r="AB231" s="623"/>
      <c r="AC231" s="623"/>
      <c r="AD231" s="623"/>
      <c r="AE231" s="623"/>
      <c r="AF231" s="626"/>
      <c r="AG231" s="627"/>
      <c r="AH231" s="623"/>
    </row>
    <row r="232">
      <c r="A232" s="623"/>
      <c r="B232" s="623"/>
      <c r="C232" s="623"/>
      <c r="D232" s="623"/>
      <c r="E232" s="623"/>
      <c r="F232" s="623"/>
      <c r="G232" s="624"/>
      <c r="H232" s="623"/>
      <c r="I232" s="625"/>
      <c r="J232" s="623"/>
      <c r="K232" s="623"/>
      <c r="L232" s="623"/>
      <c r="M232" s="623"/>
      <c r="N232" s="623"/>
      <c r="O232" s="626"/>
      <c r="P232" s="627"/>
      <c r="Q232" s="623"/>
      <c r="R232" s="623"/>
      <c r="S232" s="623"/>
      <c r="T232" s="623"/>
      <c r="U232" s="623"/>
      <c r="V232" s="623"/>
      <c r="W232" s="623"/>
      <c r="X232" s="624"/>
      <c r="Y232" s="623"/>
      <c r="Z232" s="625"/>
      <c r="AA232" s="623"/>
      <c r="AB232" s="623"/>
      <c r="AC232" s="623"/>
      <c r="AD232" s="623"/>
      <c r="AE232" s="623"/>
      <c r="AF232" s="626"/>
      <c r="AG232" s="627"/>
      <c r="AH232" s="623"/>
    </row>
    <row r="233">
      <c r="A233" s="623"/>
      <c r="B233" s="623"/>
      <c r="C233" s="623"/>
      <c r="D233" s="623"/>
      <c r="E233" s="623"/>
      <c r="F233" s="623"/>
      <c r="G233" s="624"/>
      <c r="H233" s="623"/>
      <c r="I233" s="625"/>
      <c r="J233" s="623"/>
      <c r="K233" s="623"/>
      <c r="L233" s="623"/>
      <c r="M233" s="623"/>
      <c r="N233" s="623"/>
      <c r="O233" s="626"/>
      <c r="P233" s="627"/>
      <c r="Q233" s="623"/>
      <c r="R233" s="623"/>
      <c r="S233" s="623"/>
      <c r="T233" s="623"/>
      <c r="U233" s="623"/>
      <c r="V233" s="623"/>
      <c r="W233" s="623"/>
      <c r="X233" s="624"/>
      <c r="Y233" s="623"/>
      <c r="Z233" s="625"/>
      <c r="AA233" s="623"/>
      <c r="AB233" s="623"/>
      <c r="AC233" s="623"/>
      <c r="AD233" s="623"/>
      <c r="AE233" s="623"/>
      <c r="AF233" s="626"/>
      <c r="AG233" s="627"/>
      <c r="AH233" s="623"/>
    </row>
    <row r="234">
      <c r="A234" s="623"/>
      <c r="B234" s="623"/>
      <c r="C234" s="623"/>
      <c r="D234" s="623"/>
      <c r="E234" s="623"/>
      <c r="F234" s="623"/>
      <c r="G234" s="624"/>
      <c r="H234" s="623"/>
      <c r="I234" s="625"/>
      <c r="J234" s="623"/>
      <c r="K234" s="623"/>
      <c r="L234" s="623"/>
      <c r="M234" s="623"/>
      <c r="N234" s="623"/>
      <c r="O234" s="626"/>
      <c r="P234" s="627"/>
      <c r="Q234" s="623"/>
      <c r="R234" s="623"/>
      <c r="S234" s="623"/>
      <c r="T234" s="623"/>
      <c r="U234" s="623"/>
      <c r="V234" s="623"/>
      <c r="W234" s="623"/>
      <c r="X234" s="624"/>
      <c r="Y234" s="623"/>
      <c r="Z234" s="625"/>
      <c r="AA234" s="623"/>
      <c r="AB234" s="623"/>
      <c r="AC234" s="623"/>
      <c r="AD234" s="623"/>
      <c r="AE234" s="623"/>
      <c r="AF234" s="626"/>
      <c r="AG234" s="627"/>
      <c r="AH234" s="623"/>
    </row>
    <row r="235">
      <c r="A235" s="623"/>
      <c r="B235" s="623"/>
      <c r="C235" s="623"/>
      <c r="D235" s="623"/>
      <c r="E235" s="623"/>
      <c r="F235" s="623"/>
      <c r="G235" s="624"/>
      <c r="H235" s="623"/>
      <c r="I235" s="625"/>
      <c r="J235" s="623"/>
      <c r="K235" s="623"/>
      <c r="L235" s="623"/>
      <c r="M235" s="623"/>
      <c r="N235" s="623"/>
      <c r="O235" s="626"/>
      <c r="P235" s="627"/>
      <c r="Q235" s="623"/>
      <c r="R235" s="623"/>
      <c r="S235" s="623"/>
      <c r="T235" s="623"/>
      <c r="U235" s="623"/>
      <c r="V235" s="623"/>
      <c r="W235" s="623"/>
      <c r="X235" s="624"/>
      <c r="Y235" s="623"/>
      <c r="Z235" s="625"/>
      <c r="AA235" s="623"/>
      <c r="AB235" s="623"/>
      <c r="AC235" s="623"/>
      <c r="AD235" s="623"/>
      <c r="AE235" s="623"/>
      <c r="AF235" s="626"/>
      <c r="AG235" s="627"/>
      <c r="AH235" s="623"/>
    </row>
    <row r="236">
      <c r="A236" s="623"/>
      <c r="B236" s="623"/>
      <c r="C236" s="623"/>
      <c r="D236" s="623"/>
      <c r="E236" s="623"/>
      <c r="F236" s="623"/>
      <c r="G236" s="624"/>
      <c r="H236" s="623"/>
      <c r="I236" s="625"/>
      <c r="J236" s="623"/>
      <c r="K236" s="623"/>
      <c r="L236" s="623"/>
      <c r="M236" s="623"/>
      <c r="N236" s="623"/>
      <c r="O236" s="626"/>
      <c r="P236" s="627"/>
      <c r="Q236" s="623"/>
      <c r="R236" s="623"/>
      <c r="S236" s="623"/>
      <c r="T236" s="623"/>
      <c r="U236" s="623"/>
      <c r="V236" s="623"/>
      <c r="W236" s="623"/>
      <c r="X236" s="624"/>
      <c r="Y236" s="623"/>
      <c r="Z236" s="625"/>
      <c r="AA236" s="623"/>
      <c r="AB236" s="623"/>
      <c r="AC236" s="623"/>
      <c r="AD236" s="623"/>
      <c r="AE236" s="623"/>
      <c r="AF236" s="626"/>
      <c r="AG236" s="627"/>
      <c r="AH236" s="623"/>
    </row>
    <row r="237">
      <c r="A237" s="623"/>
      <c r="B237" s="623"/>
      <c r="C237" s="623"/>
      <c r="D237" s="623"/>
      <c r="E237" s="623"/>
      <c r="F237" s="623"/>
      <c r="G237" s="624"/>
      <c r="H237" s="623"/>
      <c r="I237" s="625"/>
      <c r="J237" s="623"/>
      <c r="K237" s="623"/>
      <c r="L237" s="623"/>
      <c r="M237" s="623"/>
      <c r="N237" s="623"/>
      <c r="O237" s="626"/>
      <c r="P237" s="627"/>
      <c r="Q237" s="623"/>
      <c r="R237" s="623"/>
      <c r="S237" s="623"/>
      <c r="T237" s="623"/>
      <c r="U237" s="623"/>
      <c r="V237" s="623"/>
      <c r="W237" s="623"/>
      <c r="X237" s="624"/>
      <c r="Y237" s="623"/>
      <c r="Z237" s="625"/>
      <c r="AA237" s="623"/>
      <c r="AB237" s="623"/>
      <c r="AC237" s="623"/>
      <c r="AD237" s="623"/>
      <c r="AE237" s="623"/>
      <c r="AF237" s="626"/>
      <c r="AG237" s="627"/>
      <c r="AH237" s="623"/>
    </row>
    <row r="238">
      <c r="A238" s="623"/>
      <c r="B238" s="623"/>
      <c r="C238" s="623"/>
      <c r="D238" s="623"/>
      <c r="E238" s="623"/>
      <c r="F238" s="623"/>
      <c r="G238" s="624"/>
      <c r="H238" s="623"/>
      <c r="I238" s="625"/>
      <c r="J238" s="623"/>
      <c r="K238" s="623"/>
      <c r="L238" s="623"/>
      <c r="M238" s="623"/>
      <c r="N238" s="623"/>
      <c r="O238" s="626"/>
      <c r="P238" s="627"/>
      <c r="Q238" s="623"/>
      <c r="R238" s="623"/>
      <c r="S238" s="623"/>
      <c r="T238" s="623"/>
      <c r="U238" s="623"/>
      <c r="V238" s="623"/>
      <c r="W238" s="623"/>
      <c r="X238" s="624"/>
      <c r="Y238" s="623"/>
      <c r="Z238" s="625"/>
      <c r="AA238" s="623"/>
      <c r="AB238" s="623"/>
      <c r="AC238" s="623"/>
      <c r="AD238" s="623"/>
      <c r="AE238" s="623"/>
      <c r="AF238" s="626"/>
      <c r="AG238" s="627"/>
      <c r="AH238" s="623"/>
    </row>
    <row r="239">
      <c r="A239" s="623"/>
      <c r="B239" s="623"/>
      <c r="C239" s="623"/>
      <c r="D239" s="623"/>
      <c r="E239" s="623"/>
      <c r="F239" s="623"/>
      <c r="G239" s="624"/>
      <c r="H239" s="623"/>
      <c r="I239" s="625"/>
      <c r="J239" s="623"/>
      <c r="K239" s="623"/>
      <c r="L239" s="623"/>
      <c r="M239" s="623"/>
      <c r="N239" s="623"/>
      <c r="O239" s="626"/>
      <c r="P239" s="627"/>
      <c r="Q239" s="623"/>
      <c r="R239" s="623"/>
      <c r="S239" s="623"/>
      <c r="T239" s="623"/>
      <c r="U239" s="623"/>
      <c r="V239" s="623"/>
      <c r="W239" s="623"/>
      <c r="X239" s="624"/>
      <c r="Y239" s="623"/>
      <c r="Z239" s="625"/>
      <c r="AA239" s="623"/>
      <c r="AB239" s="623"/>
      <c r="AC239" s="623"/>
      <c r="AD239" s="623"/>
      <c r="AE239" s="623"/>
      <c r="AF239" s="626"/>
      <c r="AG239" s="627"/>
      <c r="AH239" s="623"/>
    </row>
    <row r="240">
      <c r="A240" s="623"/>
      <c r="B240" s="623"/>
      <c r="C240" s="623"/>
      <c r="D240" s="623"/>
      <c r="E240" s="623"/>
      <c r="F240" s="623"/>
      <c r="G240" s="624"/>
      <c r="H240" s="623"/>
      <c r="I240" s="625"/>
      <c r="J240" s="623"/>
      <c r="K240" s="623"/>
      <c r="L240" s="623"/>
      <c r="M240" s="623"/>
      <c r="N240" s="623"/>
      <c r="O240" s="626"/>
      <c r="P240" s="627"/>
      <c r="Q240" s="623"/>
      <c r="R240" s="623"/>
      <c r="S240" s="623"/>
      <c r="T240" s="623"/>
      <c r="U240" s="623"/>
      <c r="V240" s="623"/>
      <c r="W240" s="623"/>
      <c r="X240" s="624"/>
      <c r="Y240" s="623"/>
      <c r="Z240" s="625"/>
      <c r="AA240" s="623"/>
      <c r="AB240" s="623"/>
      <c r="AC240" s="623"/>
      <c r="AD240" s="623"/>
      <c r="AE240" s="623"/>
      <c r="AF240" s="626"/>
      <c r="AG240" s="627"/>
      <c r="AH240" s="623"/>
    </row>
    <row r="241">
      <c r="A241" s="623"/>
      <c r="B241" s="623"/>
      <c r="C241" s="623"/>
      <c r="D241" s="623"/>
      <c r="E241" s="623"/>
      <c r="F241" s="623"/>
      <c r="G241" s="624"/>
      <c r="H241" s="623"/>
      <c r="I241" s="625"/>
      <c r="J241" s="623"/>
      <c r="K241" s="623"/>
      <c r="L241" s="623"/>
      <c r="M241" s="623"/>
      <c r="N241" s="623"/>
      <c r="O241" s="626"/>
      <c r="P241" s="627"/>
      <c r="Q241" s="623"/>
      <c r="R241" s="623"/>
      <c r="S241" s="623"/>
      <c r="T241" s="623"/>
      <c r="U241" s="623"/>
      <c r="V241" s="623"/>
      <c r="W241" s="623"/>
      <c r="X241" s="624"/>
      <c r="Y241" s="623"/>
      <c r="Z241" s="625"/>
      <c r="AA241" s="623"/>
      <c r="AB241" s="623"/>
      <c r="AC241" s="623"/>
      <c r="AD241" s="623"/>
      <c r="AE241" s="623"/>
      <c r="AF241" s="626"/>
      <c r="AG241" s="627"/>
      <c r="AH241" s="623"/>
    </row>
    <row r="242">
      <c r="A242" s="623"/>
      <c r="B242" s="623"/>
      <c r="C242" s="623"/>
      <c r="D242" s="623"/>
      <c r="E242" s="623"/>
      <c r="F242" s="623"/>
      <c r="G242" s="624"/>
      <c r="H242" s="623"/>
      <c r="I242" s="625"/>
      <c r="J242" s="623"/>
      <c r="K242" s="623"/>
      <c r="L242" s="623"/>
      <c r="M242" s="623"/>
      <c r="N242" s="623"/>
      <c r="O242" s="626"/>
      <c r="P242" s="627"/>
      <c r="Q242" s="623"/>
      <c r="R242" s="623"/>
      <c r="S242" s="623"/>
      <c r="T242" s="623"/>
      <c r="U242" s="623"/>
      <c r="V242" s="623"/>
      <c r="W242" s="623"/>
      <c r="X242" s="624"/>
      <c r="Y242" s="623"/>
      <c r="Z242" s="625"/>
      <c r="AA242" s="623"/>
      <c r="AB242" s="623"/>
      <c r="AC242" s="623"/>
      <c r="AD242" s="623"/>
      <c r="AE242" s="623"/>
      <c r="AF242" s="626"/>
      <c r="AG242" s="627"/>
      <c r="AH242" s="623"/>
    </row>
    <row r="243">
      <c r="A243" s="623"/>
      <c r="B243" s="623"/>
      <c r="C243" s="623"/>
      <c r="D243" s="623"/>
      <c r="E243" s="623"/>
      <c r="F243" s="623"/>
      <c r="G243" s="624"/>
      <c r="H243" s="623"/>
      <c r="I243" s="625"/>
      <c r="J243" s="623"/>
      <c r="K243" s="623"/>
      <c r="L243" s="623"/>
      <c r="M243" s="623"/>
      <c r="N243" s="623"/>
      <c r="O243" s="626"/>
      <c r="P243" s="627"/>
      <c r="Q243" s="623"/>
      <c r="R243" s="623"/>
      <c r="S243" s="623"/>
      <c r="T243" s="623"/>
      <c r="U243" s="623"/>
      <c r="V243" s="623"/>
      <c r="W243" s="623"/>
      <c r="X243" s="624"/>
      <c r="Y243" s="623"/>
      <c r="Z243" s="625"/>
      <c r="AA243" s="623"/>
      <c r="AB243" s="623"/>
      <c r="AC243" s="623"/>
      <c r="AD243" s="623"/>
      <c r="AE243" s="623"/>
      <c r="AF243" s="626"/>
      <c r="AG243" s="627"/>
      <c r="AH243" s="623"/>
    </row>
    <row r="244">
      <c r="A244" s="623"/>
      <c r="B244" s="623"/>
      <c r="C244" s="623"/>
      <c r="D244" s="623"/>
      <c r="E244" s="623"/>
      <c r="F244" s="623"/>
      <c r="G244" s="624"/>
      <c r="H244" s="623"/>
      <c r="I244" s="625"/>
      <c r="J244" s="623"/>
      <c r="K244" s="623"/>
      <c r="L244" s="623"/>
      <c r="M244" s="623"/>
      <c r="N244" s="623"/>
      <c r="O244" s="626"/>
      <c r="P244" s="627"/>
      <c r="Q244" s="623"/>
      <c r="R244" s="623"/>
      <c r="S244" s="623"/>
      <c r="T244" s="623"/>
      <c r="U244" s="623"/>
      <c r="V244" s="623"/>
      <c r="W244" s="623"/>
      <c r="X244" s="624"/>
      <c r="Y244" s="623"/>
      <c r="Z244" s="625"/>
      <c r="AA244" s="623"/>
      <c r="AB244" s="623"/>
      <c r="AC244" s="623"/>
      <c r="AD244" s="623"/>
      <c r="AE244" s="623"/>
      <c r="AF244" s="626"/>
      <c r="AG244" s="627"/>
      <c r="AH244" s="623"/>
    </row>
    <row r="245">
      <c r="A245" s="623"/>
      <c r="B245" s="623"/>
      <c r="C245" s="623"/>
      <c r="D245" s="623"/>
      <c r="E245" s="623"/>
      <c r="F245" s="623"/>
      <c r="G245" s="624"/>
      <c r="H245" s="623"/>
      <c r="I245" s="625"/>
      <c r="J245" s="623"/>
      <c r="K245" s="623"/>
      <c r="L245" s="623"/>
      <c r="M245" s="623"/>
      <c r="N245" s="623"/>
      <c r="O245" s="626"/>
      <c r="P245" s="627"/>
      <c r="Q245" s="623"/>
      <c r="R245" s="623"/>
      <c r="S245" s="623"/>
      <c r="T245" s="623"/>
      <c r="U245" s="623"/>
      <c r="V245" s="623"/>
      <c r="W245" s="623"/>
      <c r="X245" s="624"/>
      <c r="Y245" s="623"/>
      <c r="Z245" s="625"/>
      <c r="AA245" s="623"/>
      <c r="AB245" s="623"/>
      <c r="AC245" s="623"/>
      <c r="AD245" s="623"/>
      <c r="AE245" s="623"/>
      <c r="AF245" s="626"/>
      <c r="AG245" s="627"/>
      <c r="AH245" s="623"/>
    </row>
    <row r="246">
      <c r="A246" s="623"/>
      <c r="B246" s="623"/>
      <c r="C246" s="623"/>
      <c r="D246" s="623"/>
      <c r="E246" s="623"/>
      <c r="F246" s="623"/>
      <c r="G246" s="624"/>
      <c r="H246" s="623"/>
      <c r="I246" s="625"/>
      <c r="J246" s="623"/>
      <c r="K246" s="623"/>
      <c r="L246" s="623"/>
      <c r="M246" s="623"/>
      <c r="N246" s="623"/>
      <c r="O246" s="626"/>
      <c r="P246" s="627"/>
      <c r="Q246" s="623"/>
      <c r="R246" s="623"/>
      <c r="S246" s="623"/>
      <c r="T246" s="623"/>
      <c r="U246" s="623"/>
      <c r="V246" s="623"/>
      <c r="W246" s="623"/>
      <c r="X246" s="624"/>
      <c r="Y246" s="623"/>
      <c r="Z246" s="625"/>
      <c r="AA246" s="623"/>
      <c r="AB246" s="623"/>
      <c r="AC246" s="623"/>
      <c r="AD246" s="623"/>
      <c r="AE246" s="623"/>
      <c r="AF246" s="626"/>
      <c r="AG246" s="627"/>
      <c r="AH246" s="623"/>
    </row>
    <row r="247">
      <c r="A247" s="623"/>
      <c r="B247" s="623"/>
      <c r="C247" s="623"/>
      <c r="D247" s="623"/>
      <c r="E247" s="623"/>
      <c r="F247" s="623"/>
      <c r="G247" s="624"/>
      <c r="H247" s="623"/>
      <c r="I247" s="625"/>
      <c r="J247" s="623"/>
      <c r="K247" s="623"/>
      <c r="L247" s="623"/>
      <c r="M247" s="623"/>
      <c r="N247" s="623"/>
      <c r="O247" s="626"/>
      <c r="P247" s="627"/>
      <c r="Q247" s="623"/>
      <c r="R247" s="623"/>
      <c r="S247" s="623"/>
      <c r="T247" s="623"/>
      <c r="U247" s="623"/>
      <c r="V247" s="623"/>
      <c r="W247" s="623"/>
      <c r="X247" s="624"/>
      <c r="Y247" s="623"/>
      <c r="Z247" s="625"/>
      <c r="AA247" s="623"/>
      <c r="AB247" s="623"/>
      <c r="AC247" s="623"/>
      <c r="AD247" s="623"/>
      <c r="AE247" s="623"/>
      <c r="AF247" s="626"/>
      <c r="AG247" s="627"/>
      <c r="AH247" s="623"/>
    </row>
    <row r="248">
      <c r="A248" s="623"/>
      <c r="B248" s="623"/>
      <c r="C248" s="623"/>
      <c r="D248" s="623"/>
      <c r="E248" s="623"/>
      <c r="F248" s="623"/>
      <c r="G248" s="624"/>
      <c r="H248" s="623"/>
      <c r="I248" s="625"/>
      <c r="J248" s="623"/>
      <c r="K248" s="623"/>
      <c r="L248" s="623"/>
      <c r="M248" s="623"/>
      <c r="N248" s="623"/>
      <c r="O248" s="626"/>
      <c r="P248" s="627"/>
      <c r="Q248" s="623"/>
      <c r="R248" s="623"/>
      <c r="S248" s="623"/>
      <c r="T248" s="623"/>
      <c r="U248" s="623"/>
      <c r="V248" s="623"/>
      <c r="W248" s="623"/>
      <c r="X248" s="624"/>
      <c r="Y248" s="623"/>
      <c r="Z248" s="625"/>
      <c r="AA248" s="623"/>
      <c r="AB248" s="623"/>
      <c r="AC248" s="623"/>
      <c r="AD248" s="623"/>
      <c r="AE248" s="623"/>
      <c r="AF248" s="626"/>
      <c r="AG248" s="627"/>
      <c r="AH248" s="623"/>
    </row>
    <row r="249">
      <c r="A249" s="623"/>
      <c r="B249" s="623"/>
      <c r="C249" s="623"/>
      <c r="D249" s="623"/>
      <c r="E249" s="623"/>
      <c r="F249" s="623"/>
      <c r="G249" s="624"/>
      <c r="H249" s="623"/>
      <c r="I249" s="625"/>
      <c r="J249" s="623"/>
      <c r="K249" s="623"/>
      <c r="L249" s="623"/>
      <c r="M249" s="623"/>
      <c r="N249" s="623"/>
      <c r="O249" s="626"/>
      <c r="P249" s="627"/>
      <c r="Q249" s="623"/>
      <c r="R249" s="623"/>
      <c r="S249" s="623"/>
      <c r="T249" s="623"/>
      <c r="U249" s="623"/>
      <c r="V249" s="623"/>
      <c r="W249" s="623"/>
      <c r="X249" s="624"/>
      <c r="Y249" s="623"/>
      <c r="Z249" s="625"/>
      <c r="AA249" s="623"/>
      <c r="AB249" s="623"/>
      <c r="AC249" s="623"/>
      <c r="AD249" s="623"/>
      <c r="AE249" s="623"/>
      <c r="AF249" s="626"/>
      <c r="AG249" s="627"/>
      <c r="AH249" s="623"/>
    </row>
    <row r="250">
      <c r="A250" s="623"/>
      <c r="B250" s="623"/>
      <c r="C250" s="623"/>
      <c r="D250" s="623"/>
      <c r="E250" s="623"/>
      <c r="F250" s="623"/>
      <c r="G250" s="624"/>
      <c r="H250" s="623"/>
      <c r="I250" s="625"/>
      <c r="J250" s="623"/>
      <c r="K250" s="623"/>
      <c r="L250" s="623"/>
      <c r="M250" s="623"/>
      <c r="N250" s="623"/>
      <c r="O250" s="626"/>
      <c r="P250" s="627"/>
      <c r="Q250" s="623"/>
      <c r="R250" s="623"/>
      <c r="S250" s="623"/>
      <c r="T250" s="623"/>
      <c r="U250" s="623"/>
      <c r="V250" s="623"/>
      <c r="W250" s="623"/>
      <c r="X250" s="624"/>
      <c r="Y250" s="623"/>
      <c r="Z250" s="625"/>
      <c r="AA250" s="623"/>
      <c r="AB250" s="623"/>
      <c r="AC250" s="623"/>
      <c r="AD250" s="623"/>
      <c r="AE250" s="623"/>
      <c r="AF250" s="626"/>
      <c r="AG250" s="627"/>
      <c r="AH250" s="623"/>
    </row>
    <row r="251">
      <c r="A251" s="623"/>
      <c r="B251" s="623"/>
      <c r="C251" s="623"/>
      <c r="D251" s="623"/>
      <c r="E251" s="623"/>
      <c r="F251" s="623"/>
      <c r="G251" s="624"/>
      <c r="H251" s="623"/>
      <c r="I251" s="625"/>
      <c r="J251" s="623"/>
      <c r="K251" s="623"/>
      <c r="L251" s="623"/>
      <c r="M251" s="623"/>
      <c r="N251" s="623"/>
      <c r="O251" s="626"/>
      <c r="P251" s="627"/>
      <c r="Q251" s="623"/>
      <c r="R251" s="623"/>
      <c r="S251" s="623"/>
      <c r="T251" s="623"/>
      <c r="U251" s="623"/>
      <c r="V251" s="623"/>
      <c r="W251" s="623"/>
      <c r="X251" s="624"/>
      <c r="Y251" s="623"/>
      <c r="Z251" s="625"/>
      <c r="AA251" s="623"/>
      <c r="AB251" s="623"/>
      <c r="AC251" s="623"/>
      <c r="AD251" s="623"/>
      <c r="AE251" s="623"/>
      <c r="AF251" s="626"/>
      <c r="AG251" s="627"/>
      <c r="AH251" s="623"/>
    </row>
    <row r="252">
      <c r="A252" s="623"/>
      <c r="B252" s="623"/>
      <c r="C252" s="623"/>
      <c r="D252" s="623"/>
      <c r="E252" s="623"/>
      <c r="F252" s="623"/>
      <c r="G252" s="624"/>
      <c r="H252" s="623"/>
      <c r="I252" s="625"/>
      <c r="J252" s="623"/>
      <c r="K252" s="623"/>
      <c r="L252" s="623"/>
      <c r="M252" s="623"/>
      <c r="N252" s="623"/>
      <c r="O252" s="626"/>
      <c r="P252" s="627"/>
      <c r="Q252" s="623"/>
      <c r="R252" s="623"/>
      <c r="S252" s="623"/>
      <c r="T252" s="623"/>
      <c r="U252" s="623"/>
      <c r="V252" s="623"/>
      <c r="W252" s="623"/>
      <c r="X252" s="624"/>
      <c r="Y252" s="623"/>
      <c r="Z252" s="625"/>
      <c r="AA252" s="623"/>
      <c r="AB252" s="623"/>
      <c r="AC252" s="623"/>
      <c r="AD252" s="623"/>
      <c r="AE252" s="623"/>
      <c r="AF252" s="626"/>
      <c r="AG252" s="627"/>
      <c r="AH252" s="623"/>
    </row>
    <row r="253">
      <c r="A253" s="623"/>
      <c r="B253" s="623"/>
      <c r="C253" s="623"/>
      <c r="D253" s="623"/>
      <c r="E253" s="623"/>
      <c r="F253" s="623"/>
      <c r="G253" s="624"/>
      <c r="H253" s="623"/>
      <c r="I253" s="625"/>
      <c r="J253" s="623"/>
      <c r="K253" s="623"/>
      <c r="L253" s="623"/>
      <c r="M253" s="623"/>
      <c r="N253" s="623"/>
      <c r="O253" s="626"/>
      <c r="P253" s="627"/>
      <c r="Q253" s="623"/>
      <c r="R253" s="623"/>
      <c r="S253" s="623"/>
      <c r="T253" s="623"/>
      <c r="U253" s="623"/>
      <c r="V253" s="623"/>
      <c r="W253" s="623"/>
      <c r="X253" s="624"/>
      <c r="Y253" s="623"/>
      <c r="Z253" s="625"/>
      <c r="AA253" s="623"/>
      <c r="AB253" s="623"/>
      <c r="AC253" s="623"/>
      <c r="AD253" s="623"/>
      <c r="AE253" s="623"/>
      <c r="AF253" s="626"/>
      <c r="AG253" s="627"/>
      <c r="AH253" s="623"/>
    </row>
    <row r="254">
      <c r="A254" s="623"/>
      <c r="B254" s="623"/>
      <c r="C254" s="623"/>
      <c r="D254" s="623"/>
      <c r="E254" s="623"/>
      <c r="F254" s="623"/>
      <c r="G254" s="624"/>
      <c r="H254" s="623"/>
      <c r="I254" s="625"/>
      <c r="J254" s="623"/>
      <c r="K254" s="623"/>
      <c r="L254" s="623"/>
      <c r="M254" s="623"/>
      <c r="N254" s="623"/>
      <c r="O254" s="626"/>
      <c r="P254" s="627"/>
      <c r="Q254" s="623"/>
      <c r="R254" s="623"/>
      <c r="S254" s="623"/>
      <c r="T254" s="623"/>
      <c r="U254" s="623"/>
      <c r="V254" s="623"/>
      <c r="W254" s="623"/>
      <c r="X254" s="624"/>
      <c r="Y254" s="623"/>
      <c r="Z254" s="625"/>
      <c r="AA254" s="623"/>
      <c r="AB254" s="623"/>
      <c r="AC254" s="623"/>
      <c r="AD254" s="623"/>
      <c r="AE254" s="623"/>
      <c r="AF254" s="626"/>
      <c r="AG254" s="627"/>
      <c r="AH254" s="623"/>
    </row>
    <row r="255">
      <c r="A255" s="623"/>
      <c r="B255" s="623"/>
      <c r="C255" s="623"/>
      <c r="D255" s="623"/>
      <c r="E255" s="623"/>
      <c r="F255" s="623"/>
      <c r="G255" s="624"/>
      <c r="H255" s="623"/>
      <c r="I255" s="625"/>
      <c r="J255" s="623"/>
      <c r="K255" s="623"/>
      <c r="L255" s="623"/>
      <c r="M255" s="623"/>
      <c r="N255" s="623"/>
      <c r="O255" s="626"/>
      <c r="P255" s="627"/>
      <c r="Q255" s="623"/>
      <c r="R255" s="623"/>
      <c r="S255" s="623"/>
      <c r="T255" s="623"/>
      <c r="U255" s="623"/>
      <c r="V255" s="623"/>
      <c r="W255" s="623"/>
      <c r="X255" s="624"/>
      <c r="Y255" s="623"/>
      <c r="Z255" s="625"/>
      <c r="AA255" s="623"/>
      <c r="AB255" s="623"/>
      <c r="AC255" s="623"/>
      <c r="AD255" s="623"/>
      <c r="AE255" s="623"/>
      <c r="AF255" s="626"/>
      <c r="AG255" s="627"/>
      <c r="AH255" s="623"/>
    </row>
    <row r="256">
      <c r="A256" s="623"/>
      <c r="B256" s="623"/>
      <c r="C256" s="623"/>
      <c r="D256" s="623"/>
      <c r="E256" s="623"/>
      <c r="F256" s="623"/>
      <c r="G256" s="624"/>
      <c r="H256" s="623"/>
      <c r="I256" s="625"/>
      <c r="J256" s="623"/>
      <c r="K256" s="623"/>
      <c r="L256" s="623"/>
      <c r="M256" s="623"/>
      <c r="N256" s="623"/>
      <c r="O256" s="626"/>
      <c r="P256" s="627"/>
      <c r="Q256" s="623"/>
      <c r="R256" s="623"/>
      <c r="S256" s="623"/>
      <c r="T256" s="623"/>
      <c r="U256" s="623"/>
      <c r="V256" s="623"/>
      <c r="W256" s="623"/>
      <c r="X256" s="624"/>
      <c r="Y256" s="623"/>
      <c r="Z256" s="625"/>
      <c r="AA256" s="623"/>
      <c r="AB256" s="623"/>
      <c r="AC256" s="623"/>
      <c r="AD256" s="623"/>
      <c r="AE256" s="623"/>
      <c r="AF256" s="626"/>
      <c r="AG256" s="627"/>
      <c r="AH256" s="623"/>
    </row>
    <row r="257">
      <c r="A257" s="623"/>
      <c r="B257" s="623"/>
      <c r="C257" s="623"/>
      <c r="D257" s="623"/>
      <c r="E257" s="623"/>
      <c r="F257" s="623"/>
      <c r="G257" s="624"/>
      <c r="H257" s="623"/>
      <c r="I257" s="625"/>
      <c r="J257" s="623"/>
      <c r="K257" s="623"/>
      <c r="L257" s="623"/>
      <c r="M257" s="623"/>
      <c r="N257" s="623"/>
      <c r="O257" s="626"/>
      <c r="P257" s="627"/>
      <c r="Q257" s="623"/>
      <c r="R257" s="623"/>
      <c r="S257" s="623"/>
      <c r="T257" s="623"/>
      <c r="U257" s="623"/>
      <c r="V257" s="623"/>
      <c r="W257" s="623"/>
      <c r="X257" s="624"/>
      <c r="Y257" s="623"/>
      <c r="Z257" s="625"/>
      <c r="AA257" s="623"/>
      <c r="AB257" s="623"/>
      <c r="AC257" s="623"/>
      <c r="AD257" s="623"/>
      <c r="AE257" s="623"/>
      <c r="AF257" s="626"/>
      <c r="AG257" s="627"/>
      <c r="AH257" s="623"/>
    </row>
    <row r="258">
      <c r="A258" s="623"/>
      <c r="B258" s="623"/>
      <c r="C258" s="623"/>
      <c r="D258" s="623"/>
      <c r="E258" s="623"/>
      <c r="F258" s="623"/>
      <c r="G258" s="624"/>
      <c r="H258" s="623"/>
      <c r="I258" s="625"/>
      <c r="J258" s="623"/>
      <c r="K258" s="623"/>
      <c r="L258" s="623"/>
      <c r="M258" s="623"/>
      <c r="N258" s="623"/>
      <c r="O258" s="626"/>
      <c r="P258" s="627"/>
      <c r="Q258" s="623"/>
      <c r="R258" s="623"/>
      <c r="S258" s="623"/>
      <c r="T258" s="623"/>
      <c r="U258" s="623"/>
      <c r="V258" s="623"/>
      <c r="W258" s="623"/>
      <c r="X258" s="624"/>
      <c r="Y258" s="623"/>
      <c r="Z258" s="625"/>
      <c r="AA258" s="623"/>
      <c r="AB258" s="623"/>
      <c r="AC258" s="623"/>
      <c r="AD258" s="623"/>
      <c r="AE258" s="623"/>
      <c r="AF258" s="626"/>
      <c r="AG258" s="627"/>
      <c r="AH258" s="623"/>
    </row>
    <row r="259">
      <c r="A259" s="623"/>
      <c r="B259" s="623"/>
      <c r="C259" s="623"/>
      <c r="D259" s="623"/>
      <c r="E259" s="623"/>
      <c r="F259" s="623"/>
      <c r="G259" s="624"/>
      <c r="H259" s="623"/>
      <c r="I259" s="625"/>
      <c r="J259" s="623"/>
      <c r="K259" s="623"/>
      <c r="L259" s="623"/>
      <c r="M259" s="623"/>
      <c r="N259" s="623"/>
      <c r="O259" s="626"/>
      <c r="P259" s="627"/>
      <c r="Q259" s="623"/>
      <c r="R259" s="623"/>
      <c r="S259" s="623"/>
      <c r="T259" s="623"/>
      <c r="U259" s="623"/>
      <c r="V259" s="623"/>
      <c r="W259" s="623"/>
      <c r="X259" s="624"/>
      <c r="Y259" s="623"/>
      <c r="Z259" s="625"/>
      <c r="AA259" s="623"/>
      <c r="AB259" s="623"/>
      <c r="AC259" s="623"/>
      <c r="AD259" s="623"/>
      <c r="AE259" s="623"/>
      <c r="AF259" s="626"/>
      <c r="AG259" s="627"/>
      <c r="AH259" s="623"/>
    </row>
    <row r="260">
      <c r="A260" s="623"/>
      <c r="B260" s="623"/>
      <c r="C260" s="623"/>
      <c r="D260" s="623"/>
      <c r="E260" s="623"/>
      <c r="F260" s="623"/>
      <c r="G260" s="624"/>
      <c r="H260" s="623"/>
      <c r="I260" s="625"/>
      <c r="J260" s="623"/>
      <c r="K260" s="623"/>
      <c r="L260" s="623"/>
      <c r="M260" s="623"/>
      <c r="N260" s="623"/>
      <c r="O260" s="626"/>
      <c r="P260" s="627"/>
      <c r="Q260" s="623"/>
      <c r="R260" s="623"/>
      <c r="S260" s="623"/>
      <c r="T260" s="623"/>
      <c r="U260" s="623"/>
      <c r="V260" s="623"/>
      <c r="W260" s="623"/>
      <c r="X260" s="624"/>
      <c r="Y260" s="623"/>
      <c r="Z260" s="625"/>
      <c r="AA260" s="623"/>
      <c r="AB260" s="623"/>
      <c r="AC260" s="623"/>
      <c r="AD260" s="623"/>
      <c r="AE260" s="623"/>
      <c r="AF260" s="626"/>
      <c r="AG260" s="627"/>
      <c r="AH260" s="623"/>
    </row>
    <row r="261">
      <c r="A261" s="623"/>
      <c r="B261" s="623"/>
      <c r="C261" s="623"/>
      <c r="D261" s="623"/>
      <c r="E261" s="623"/>
      <c r="F261" s="623"/>
      <c r="G261" s="624"/>
      <c r="H261" s="623"/>
      <c r="I261" s="625"/>
      <c r="J261" s="623"/>
      <c r="K261" s="623"/>
      <c r="L261" s="623"/>
      <c r="M261" s="623"/>
      <c r="N261" s="623"/>
      <c r="O261" s="626"/>
      <c r="P261" s="627"/>
      <c r="Q261" s="623"/>
      <c r="R261" s="623"/>
      <c r="S261" s="623"/>
      <c r="T261" s="623"/>
      <c r="U261" s="623"/>
      <c r="V261" s="623"/>
      <c r="W261" s="623"/>
      <c r="X261" s="624"/>
      <c r="Y261" s="623"/>
      <c r="Z261" s="625"/>
      <c r="AA261" s="623"/>
      <c r="AB261" s="623"/>
      <c r="AC261" s="623"/>
      <c r="AD261" s="623"/>
      <c r="AE261" s="623"/>
      <c r="AF261" s="626"/>
      <c r="AG261" s="627"/>
      <c r="AH261" s="623"/>
    </row>
    <row r="262">
      <c r="A262" s="623"/>
      <c r="B262" s="623"/>
      <c r="C262" s="623"/>
      <c r="D262" s="623"/>
      <c r="E262" s="623"/>
      <c r="F262" s="623"/>
      <c r="G262" s="624"/>
      <c r="H262" s="623"/>
      <c r="I262" s="625"/>
      <c r="J262" s="623"/>
      <c r="K262" s="623"/>
      <c r="L262" s="623"/>
      <c r="M262" s="623"/>
      <c r="N262" s="623"/>
      <c r="O262" s="626"/>
      <c r="P262" s="627"/>
      <c r="Q262" s="623"/>
      <c r="R262" s="623"/>
      <c r="S262" s="623"/>
      <c r="T262" s="623"/>
      <c r="U262" s="623"/>
      <c r="V262" s="623"/>
      <c r="W262" s="623"/>
      <c r="X262" s="624"/>
      <c r="Y262" s="623"/>
      <c r="Z262" s="625"/>
      <c r="AA262" s="623"/>
      <c r="AB262" s="623"/>
      <c r="AC262" s="623"/>
      <c r="AD262" s="623"/>
      <c r="AE262" s="623"/>
      <c r="AF262" s="626"/>
      <c r="AG262" s="627"/>
      <c r="AH262" s="623"/>
    </row>
    <row r="263">
      <c r="A263" s="623"/>
      <c r="B263" s="623"/>
      <c r="C263" s="623"/>
      <c r="D263" s="623"/>
      <c r="E263" s="623"/>
      <c r="F263" s="623"/>
      <c r="G263" s="624"/>
      <c r="H263" s="623"/>
      <c r="I263" s="625"/>
      <c r="J263" s="623"/>
      <c r="K263" s="623"/>
      <c r="L263" s="623"/>
      <c r="M263" s="623"/>
      <c r="N263" s="623"/>
      <c r="O263" s="626"/>
      <c r="P263" s="627"/>
      <c r="Q263" s="623"/>
      <c r="R263" s="623"/>
      <c r="S263" s="623"/>
      <c r="T263" s="623"/>
      <c r="U263" s="623"/>
      <c r="V263" s="623"/>
      <c r="W263" s="623"/>
      <c r="X263" s="624"/>
      <c r="Y263" s="623"/>
      <c r="Z263" s="625"/>
      <c r="AA263" s="623"/>
      <c r="AB263" s="623"/>
      <c r="AC263" s="623"/>
      <c r="AD263" s="623"/>
      <c r="AE263" s="623"/>
      <c r="AF263" s="626"/>
      <c r="AG263" s="627"/>
      <c r="AH263" s="623"/>
    </row>
    <row r="264">
      <c r="A264" s="623"/>
      <c r="B264" s="623"/>
      <c r="C264" s="623"/>
      <c r="D264" s="623"/>
      <c r="E264" s="623"/>
      <c r="F264" s="623"/>
      <c r="G264" s="624"/>
      <c r="H264" s="623"/>
      <c r="I264" s="625"/>
      <c r="J264" s="623"/>
      <c r="K264" s="623"/>
      <c r="L264" s="623"/>
      <c r="M264" s="623"/>
      <c r="N264" s="623"/>
      <c r="O264" s="626"/>
      <c r="P264" s="627"/>
      <c r="Q264" s="623"/>
      <c r="R264" s="623"/>
      <c r="S264" s="623"/>
      <c r="T264" s="623"/>
      <c r="U264" s="623"/>
      <c r="V264" s="623"/>
      <c r="W264" s="623"/>
      <c r="X264" s="624"/>
      <c r="Y264" s="623"/>
      <c r="Z264" s="625"/>
      <c r="AA264" s="623"/>
      <c r="AB264" s="623"/>
      <c r="AC264" s="623"/>
      <c r="AD264" s="623"/>
      <c r="AE264" s="623"/>
      <c r="AF264" s="626"/>
      <c r="AG264" s="627"/>
      <c r="AH264" s="623"/>
    </row>
    <row r="265">
      <c r="A265" s="623"/>
      <c r="B265" s="623"/>
      <c r="C265" s="623"/>
      <c r="D265" s="623"/>
      <c r="E265" s="623"/>
      <c r="F265" s="623"/>
      <c r="G265" s="624"/>
      <c r="H265" s="623"/>
      <c r="I265" s="625"/>
      <c r="J265" s="623"/>
      <c r="K265" s="623"/>
      <c r="L265" s="623"/>
      <c r="M265" s="623"/>
      <c r="N265" s="623"/>
      <c r="O265" s="626"/>
      <c r="P265" s="627"/>
      <c r="Q265" s="623"/>
      <c r="R265" s="623"/>
      <c r="S265" s="623"/>
      <c r="T265" s="623"/>
      <c r="U265" s="623"/>
      <c r="V265" s="623"/>
      <c r="W265" s="623"/>
      <c r="X265" s="624"/>
      <c r="Y265" s="623"/>
      <c r="Z265" s="625"/>
      <c r="AA265" s="623"/>
      <c r="AB265" s="623"/>
      <c r="AC265" s="623"/>
      <c r="AD265" s="623"/>
      <c r="AE265" s="623"/>
      <c r="AF265" s="626"/>
      <c r="AG265" s="627"/>
      <c r="AH265" s="623"/>
    </row>
    <row r="266">
      <c r="A266" s="623"/>
      <c r="B266" s="623"/>
      <c r="C266" s="623"/>
      <c r="D266" s="623"/>
      <c r="E266" s="623"/>
      <c r="F266" s="623"/>
      <c r="G266" s="624"/>
      <c r="H266" s="623"/>
      <c r="I266" s="625"/>
      <c r="J266" s="623"/>
      <c r="K266" s="623"/>
      <c r="L266" s="623"/>
      <c r="M266" s="623"/>
      <c r="N266" s="623"/>
      <c r="O266" s="626"/>
      <c r="P266" s="627"/>
      <c r="Q266" s="623"/>
      <c r="R266" s="623"/>
      <c r="S266" s="623"/>
      <c r="T266" s="623"/>
      <c r="U266" s="623"/>
      <c r="V266" s="623"/>
      <c r="W266" s="623"/>
      <c r="X266" s="624"/>
      <c r="Y266" s="623"/>
      <c r="Z266" s="625"/>
      <c r="AA266" s="623"/>
      <c r="AB266" s="623"/>
      <c r="AC266" s="623"/>
      <c r="AD266" s="623"/>
      <c r="AE266" s="623"/>
      <c r="AF266" s="626"/>
      <c r="AG266" s="627"/>
      <c r="AH266" s="623"/>
    </row>
    <row r="267">
      <c r="A267" s="623"/>
      <c r="B267" s="623"/>
      <c r="C267" s="623"/>
      <c r="D267" s="623"/>
      <c r="E267" s="623"/>
      <c r="F267" s="623"/>
      <c r="G267" s="624"/>
      <c r="H267" s="623"/>
      <c r="I267" s="625"/>
      <c r="J267" s="623"/>
      <c r="K267" s="623"/>
      <c r="L267" s="623"/>
      <c r="M267" s="623"/>
      <c r="N267" s="623"/>
      <c r="O267" s="626"/>
      <c r="P267" s="627"/>
      <c r="Q267" s="623"/>
      <c r="R267" s="623"/>
      <c r="S267" s="623"/>
      <c r="T267" s="623"/>
      <c r="U267" s="623"/>
      <c r="V267" s="623"/>
      <c r="W267" s="623"/>
      <c r="X267" s="624"/>
      <c r="Y267" s="623"/>
      <c r="Z267" s="625"/>
      <c r="AA267" s="623"/>
      <c r="AB267" s="623"/>
      <c r="AC267" s="623"/>
      <c r="AD267" s="623"/>
      <c r="AE267" s="623"/>
      <c r="AF267" s="626"/>
      <c r="AG267" s="627"/>
      <c r="AH267" s="623"/>
    </row>
    <row r="268">
      <c r="A268" s="623"/>
      <c r="B268" s="623"/>
      <c r="C268" s="623"/>
      <c r="D268" s="623"/>
      <c r="E268" s="623"/>
      <c r="F268" s="623"/>
      <c r="G268" s="624"/>
      <c r="H268" s="623"/>
      <c r="I268" s="625"/>
      <c r="J268" s="623"/>
      <c r="K268" s="623"/>
      <c r="L268" s="623"/>
      <c r="M268" s="623"/>
      <c r="N268" s="623"/>
      <c r="O268" s="626"/>
      <c r="P268" s="627"/>
      <c r="Q268" s="623"/>
      <c r="R268" s="623"/>
      <c r="S268" s="623"/>
      <c r="T268" s="623"/>
      <c r="U268" s="623"/>
      <c r="V268" s="623"/>
      <c r="W268" s="623"/>
      <c r="X268" s="624"/>
      <c r="Y268" s="623"/>
      <c r="Z268" s="625"/>
      <c r="AA268" s="623"/>
      <c r="AB268" s="623"/>
      <c r="AC268" s="623"/>
      <c r="AD268" s="623"/>
      <c r="AE268" s="623"/>
      <c r="AF268" s="626"/>
      <c r="AG268" s="627"/>
      <c r="AH268" s="623"/>
    </row>
    <row r="269">
      <c r="A269" s="623"/>
      <c r="B269" s="623"/>
      <c r="C269" s="623"/>
      <c r="D269" s="623"/>
      <c r="E269" s="623"/>
      <c r="F269" s="623"/>
      <c r="G269" s="624"/>
      <c r="H269" s="623"/>
      <c r="I269" s="625"/>
      <c r="J269" s="623"/>
      <c r="K269" s="623"/>
      <c r="L269" s="623"/>
      <c r="M269" s="623"/>
      <c r="N269" s="623"/>
      <c r="O269" s="626"/>
      <c r="P269" s="627"/>
      <c r="Q269" s="623"/>
      <c r="R269" s="623"/>
      <c r="S269" s="623"/>
      <c r="T269" s="623"/>
      <c r="U269" s="623"/>
      <c r="V269" s="623"/>
      <c r="W269" s="623"/>
      <c r="X269" s="624"/>
      <c r="Y269" s="623"/>
      <c r="Z269" s="625"/>
      <c r="AA269" s="623"/>
      <c r="AB269" s="623"/>
      <c r="AC269" s="623"/>
      <c r="AD269" s="623"/>
      <c r="AE269" s="623"/>
      <c r="AF269" s="626"/>
      <c r="AG269" s="627"/>
      <c r="AH269" s="623"/>
    </row>
    <row r="270">
      <c r="A270" s="623"/>
      <c r="B270" s="623"/>
      <c r="C270" s="623"/>
      <c r="D270" s="623"/>
      <c r="E270" s="623"/>
      <c r="F270" s="623"/>
      <c r="G270" s="624"/>
      <c r="H270" s="623"/>
      <c r="I270" s="625"/>
      <c r="J270" s="623"/>
      <c r="K270" s="623"/>
      <c r="L270" s="623"/>
      <c r="M270" s="623"/>
      <c r="N270" s="623"/>
      <c r="O270" s="626"/>
      <c r="P270" s="627"/>
      <c r="Q270" s="623"/>
      <c r="R270" s="623"/>
      <c r="S270" s="623"/>
      <c r="T270" s="623"/>
      <c r="U270" s="623"/>
      <c r="V270" s="623"/>
      <c r="W270" s="623"/>
      <c r="X270" s="624"/>
      <c r="Y270" s="623"/>
      <c r="Z270" s="625"/>
      <c r="AA270" s="623"/>
      <c r="AB270" s="623"/>
      <c r="AC270" s="623"/>
      <c r="AD270" s="623"/>
      <c r="AE270" s="623"/>
      <c r="AF270" s="626"/>
      <c r="AG270" s="627"/>
      <c r="AH270" s="623"/>
    </row>
    <row r="271">
      <c r="A271" s="623"/>
      <c r="B271" s="623"/>
      <c r="C271" s="623"/>
      <c r="D271" s="623"/>
      <c r="E271" s="623"/>
      <c r="F271" s="623"/>
      <c r="G271" s="624"/>
      <c r="H271" s="623"/>
      <c r="I271" s="625"/>
      <c r="J271" s="623"/>
      <c r="K271" s="623"/>
      <c r="L271" s="623"/>
      <c r="M271" s="623"/>
      <c r="N271" s="623"/>
      <c r="O271" s="626"/>
      <c r="P271" s="627"/>
      <c r="Q271" s="623"/>
      <c r="R271" s="623"/>
      <c r="S271" s="623"/>
      <c r="T271" s="623"/>
      <c r="U271" s="623"/>
      <c r="V271" s="623"/>
      <c r="W271" s="623"/>
      <c r="X271" s="624"/>
      <c r="Y271" s="623"/>
      <c r="Z271" s="625"/>
      <c r="AA271" s="623"/>
      <c r="AB271" s="623"/>
      <c r="AC271" s="623"/>
      <c r="AD271" s="623"/>
      <c r="AE271" s="623"/>
      <c r="AF271" s="626"/>
      <c r="AG271" s="627"/>
      <c r="AH271" s="623"/>
    </row>
    <row r="272">
      <c r="A272" s="623"/>
      <c r="B272" s="623"/>
      <c r="C272" s="623"/>
      <c r="D272" s="623"/>
      <c r="E272" s="623"/>
      <c r="F272" s="623"/>
      <c r="G272" s="624"/>
      <c r="H272" s="623"/>
      <c r="I272" s="625"/>
      <c r="J272" s="623"/>
      <c r="K272" s="623"/>
      <c r="L272" s="623"/>
      <c r="M272" s="623"/>
      <c r="N272" s="623"/>
      <c r="O272" s="626"/>
      <c r="P272" s="627"/>
      <c r="Q272" s="623"/>
      <c r="R272" s="623"/>
      <c r="S272" s="623"/>
      <c r="T272" s="623"/>
      <c r="U272" s="623"/>
      <c r="V272" s="623"/>
      <c r="W272" s="623"/>
      <c r="X272" s="624"/>
      <c r="Y272" s="623"/>
      <c r="Z272" s="625"/>
      <c r="AA272" s="623"/>
      <c r="AB272" s="623"/>
      <c r="AC272" s="623"/>
      <c r="AD272" s="623"/>
      <c r="AE272" s="623"/>
      <c r="AF272" s="626"/>
      <c r="AG272" s="627"/>
      <c r="AH272" s="623"/>
    </row>
    <row r="273">
      <c r="A273" s="623"/>
      <c r="B273" s="623"/>
      <c r="C273" s="623"/>
      <c r="D273" s="623"/>
      <c r="E273" s="623"/>
      <c r="F273" s="623"/>
      <c r="G273" s="624"/>
      <c r="H273" s="623"/>
      <c r="I273" s="625"/>
      <c r="J273" s="623"/>
      <c r="K273" s="623"/>
      <c r="L273" s="623"/>
      <c r="M273" s="623"/>
      <c r="N273" s="623"/>
      <c r="O273" s="626"/>
      <c r="P273" s="627"/>
      <c r="Q273" s="623"/>
      <c r="R273" s="623"/>
      <c r="S273" s="623"/>
      <c r="T273" s="623"/>
      <c r="U273" s="623"/>
      <c r="V273" s="623"/>
      <c r="W273" s="623"/>
      <c r="X273" s="624"/>
      <c r="Y273" s="623"/>
      <c r="Z273" s="625"/>
      <c r="AA273" s="623"/>
      <c r="AB273" s="623"/>
      <c r="AC273" s="623"/>
      <c r="AD273" s="623"/>
      <c r="AE273" s="623"/>
      <c r="AF273" s="626"/>
      <c r="AG273" s="627"/>
      <c r="AH273" s="623"/>
    </row>
    <row r="274">
      <c r="A274" s="623"/>
      <c r="B274" s="623"/>
      <c r="C274" s="623"/>
      <c r="D274" s="623"/>
      <c r="E274" s="623"/>
      <c r="F274" s="623"/>
      <c r="G274" s="624"/>
      <c r="H274" s="623"/>
      <c r="I274" s="625"/>
      <c r="J274" s="623"/>
      <c r="K274" s="623"/>
      <c r="L274" s="623"/>
      <c r="M274" s="623"/>
      <c r="N274" s="623"/>
      <c r="O274" s="626"/>
      <c r="P274" s="627"/>
      <c r="Q274" s="623"/>
      <c r="R274" s="623"/>
      <c r="S274" s="623"/>
      <c r="T274" s="623"/>
      <c r="U274" s="623"/>
      <c r="V274" s="623"/>
      <c r="W274" s="623"/>
      <c r="X274" s="624"/>
      <c r="Y274" s="623"/>
      <c r="Z274" s="625"/>
      <c r="AA274" s="623"/>
      <c r="AB274" s="623"/>
      <c r="AC274" s="623"/>
      <c r="AD274" s="623"/>
      <c r="AE274" s="623"/>
      <c r="AF274" s="626"/>
      <c r="AG274" s="627"/>
      <c r="AH274" s="623"/>
    </row>
    <row r="275">
      <c r="A275" s="623"/>
      <c r="B275" s="623"/>
      <c r="C275" s="623"/>
      <c r="D275" s="623"/>
      <c r="E275" s="623"/>
      <c r="F275" s="623"/>
      <c r="G275" s="624"/>
      <c r="H275" s="623"/>
      <c r="I275" s="625"/>
      <c r="J275" s="623"/>
      <c r="K275" s="623"/>
      <c r="L275" s="623"/>
      <c r="M275" s="623"/>
      <c r="N275" s="623"/>
      <c r="O275" s="626"/>
      <c r="P275" s="627"/>
      <c r="Q275" s="623"/>
      <c r="R275" s="623"/>
      <c r="S275" s="623"/>
      <c r="T275" s="623"/>
      <c r="U275" s="623"/>
      <c r="V275" s="623"/>
      <c r="W275" s="623"/>
      <c r="X275" s="624"/>
      <c r="Y275" s="623"/>
      <c r="Z275" s="625"/>
      <c r="AA275" s="623"/>
      <c r="AB275" s="623"/>
      <c r="AC275" s="623"/>
      <c r="AD275" s="623"/>
      <c r="AE275" s="623"/>
      <c r="AF275" s="626"/>
      <c r="AG275" s="627"/>
      <c r="AH275" s="623"/>
    </row>
    <row r="276">
      <c r="A276" s="623"/>
      <c r="B276" s="623"/>
      <c r="C276" s="623"/>
      <c r="D276" s="623"/>
      <c r="E276" s="623"/>
      <c r="F276" s="623"/>
      <c r="G276" s="624"/>
      <c r="H276" s="623"/>
      <c r="I276" s="625"/>
      <c r="J276" s="623"/>
      <c r="K276" s="623"/>
      <c r="L276" s="623"/>
      <c r="M276" s="623"/>
      <c r="N276" s="623"/>
      <c r="O276" s="626"/>
      <c r="P276" s="627"/>
      <c r="Q276" s="623"/>
      <c r="R276" s="623"/>
      <c r="S276" s="623"/>
      <c r="T276" s="623"/>
      <c r="U276" s="623"/>
      <c r="V276" s="623"/>
      <c r="W276" s="623"/>
      <c r="X276" s="624"/>
      <c r="Y276" s="623"/>
      <c r="Z276" s="625"/>
      <c r="AA276" s="623"/>
      <c r="AB276" s="623"/>
      <c r="AC276" s="623"/>
      <c r="AD276" s="623"/>
      <c r="AE276" s="623"/>
      <c r="AF276" s="626"/>
      <c r="AG276" s="627"/>
      <c r="AH276" s="623"/>
    </row>
    <row r="277">
      <c r="A277" s="623"/>
      <c r="B277" s="623"/>
      <c r="C277" s="623"/>
      <c r="D277" s="623"/>
      <c r="E277" s="623"/>
      <c r="F277" s="623"/>
      <c r="G277" s="624"/>
      <c r="H277" s="623"/>
      <c r="I277" s="625"/>
      <c r="J277" s="623"/>
      <c r="K277" s="623"/>
      <c r="L277" s="623"/>
      <c r="M277" s="623"/>
      <c r="N277" s="623"/>
      <c r="O277" s="626"/>
      <c r="P277" s="627"/>
      <c r="Q277" s="623"/>
      <c r="R277" s="623"/>
      <c r="S277" s="623"/>
      <c r="T277" s="623"/>
      <c r="U277" s="623"/>
      <c r="V277" s="623"/>
      <c r="W277" s="623"/>
      <c r="X277" s="624"/>
      <c r="Y277" s="623"/>
      <c r="Z277" s="625"/>
      <c r="AA277" s="623"/>
      <c r="AB277" s="623"/>
      <c r="AC277" s="623"/>
      <c r="AD277" s="623"/>
      <c r="AE277" s="623"/>
      <c r="AF277" s="626"/>
      <c r="AG277" s="627"/>
      <c r="AH277" s="623"/>
    </row>
    <row r="278">
      <c r="A278" s="623"/>
      <c r="B278" s="623"/>
      <c r="C278" s="623"/>
      <c r="D278" s="623"/>
      <c r="E278" s="623"/>
      <c r="F278" s="623"/>
      <c r="G278" s="624"/>
      <c r="H278" s="623"/>
      <c r="I278" s="625"/>
      <c r="J278" s="623"/>
      <c r="K278" s="623"/>
      <c r="L278" s="623"/>
      <c r="M278" s="623"/>
      <c r="N278" s="623"/>
      <c r="O278" s="626"/>
      <c r="P278" s="627"/>
      <c r="Q278" s="623"/>
      <c r="R278" s="623"/>
      <c r="S278" s="623"/>
      <c r="T278" s="623"/>
      <c r="U278" s="623"/>
      <c r="V278" s="623"/>
      <c r="W278" s="623"/>
      <c r="X278" s="624"/>
      <c r="Y278" s="623"/>
      <c r="Z278" s="625"/>
      <c r="AA278" s="623"/>
      <c r="AB278" s="623"/>
      <c r="AC278" s="623"/>
      <c r="AD278" s="623"/>
      <c r="AE278" s="623"/>
      <c r="AF278" s="626"/>
      <c r="AG278" s="627"/>
      <c r="AH278" s="623"/>
    </row>
    <row r="279">
      <c r="A279" s="623"/>
      <c r="B279" s="623"/>
      <c r="C279" s="623"/>
      <c r="D279" s="623"/>
      <c r="E279" s="623"/>
      <c r="F279" s="623"/>
      <c r="G279" s="624"/>
      <c r="H279" s="623"/>
      <c r="I279" s="625"/>
      <c r="J279" s="623"/>
      <c r="K279" s="623"/>
      <c r="L279" s="623"/>
      <c r="M279" s="623"/>
      <c r="N279" s="623"/>
      <c r="O279" s="626"/>
      <c r="P279" s="627"/>
      <c r="Q279" s="623"/>
      <c r="R279" s="623"/>
      <c r="S279" s="623"/>
      <c r="T279" s="623"/>
      <c r="U279" s="623"/>
      <c r="V279" s="623"/>
      <c r="W279" s="623"/>
      <c r="X279" s="624"/>
      <c r="Y279" s="623"/>
      <c r="Z279" s="625"/>
      <c r="AA279" s="623"/>
      <c r="AB279" s="623"/>
      <c r="AC279" s="623"/>
      <c r="AD279" s="623"/>
      <c r="AE279" s="623"/>
      <c r="AF279" s="626"/>
      <c r="AG279" s="627"/>
      <c r="AH279" s="623"/>
    </row>
    <row r="280">
      <c r="A280" s="623"/>
      <c r="B280" s="623"/>
      <c r="C280" s="623"/>
      <c r="D280" s="623"/>
      <c r="E280" s="623"/>
      <c r="F280" s="623"/>
      <c r="G280" s="624"/>
      <c r="H280" s="623"/>
      <c r="I280" s="625"/>
      <c r="J280" s="623"/>
      <c r="K280" s="623"/>
      <c r="L280" s="623"/>
      <c r="M280" s="623"/>
      <c r="N280" s="623"/>
      <c r="O280" s="626"/>
      <c r="P280" s="627"/>
      <c r="Q280" s="623"/>
      <c r="R280" s="623"/>
      <c r="S280" s="623"/>
      <c r="T280" s="623"/>
      <c r="U280" s="623"/>
      <c r="V280" s="623"/>
      <c r="W280" s="623"/>
      <c r="X280" s="624"/>
      <c r="Y280" s="623"/>
      <c r="Z280" s="625"/>
      <c r="AA280" s="623"/>
      <c r="AB280" s="623"/>
      <c r="AC280" s="623"/>
      <c r="AD280" s="623"/>
      <c r="AE280" s="623"/>
      <c r="AF280" s="626"/>
      <c r="AG280" s="627"/>
      <c r="AH280" s="623"/>
    </row>
    <row r="281">
      <c r="A281" s="623"/>
      <c r="B281" s="623"/>
      <c r="C281" s="623"/>
      <c r="D281" s="623"/>
      <c r="E281" s="623"/>
      <c r="F281" s="623"/>
      <c r="G281" s="624"/>
      <c r="H281" s="623"/>
      <c r="I281" s="625"/>
      <c r="J281" s="623"/>
      <c r="K281" s="623"/>
      <c r="L281" s="623"/>
      <c r="M281" s="623"/>
      <c r="N281" s="623"/>
      <c r="O281" s="626"/>
      <c r="P281" s="627"/>
      <c r="Q281" s="623"/>
      <c r="R281" s="623"/>
      <c r="S281" s="623"/>
      <c r="T281" s="623"/>
      <c r="U281" s="623"/>
      <c r="V281" s="623"/>
      <c r="W281" s="623"/>
      <c r="X281" s="624"/>
      <c r="Y281" s="623"/>
      <c r="Z281" s="625"/>
      <c r="AA281" s="623"/>
      <c r="AB281" s="623"/>
      <c r="AC281" s="623"/>
      <c r="AD281" s="623"/>
      <c r="AE281" s="623"/>
      <c r="AF281" s="626"/>
      <c r="AG281" s="627"/>
      <c r="AH281" s="623"/>
    </row>
    <row r="282">
      <c r="A282" s="623"/>
      <c r="B282" s="623"/>
      <c r="C282" s="623"/>
      <c r="D282" s="623"/>
      <c r="E282" s="623"/>
      <c r="F282" s="623"/>
      <c r="G282" s="624"/>
      <c r="H282" s="623"/>
      <c r="I282" s="625"/>
      <c r="J282" s="623"/>
      <c r="K282" s="623"/>
      <c r="L282" s="623"/>
      <c r="M282" s="623"/>
      <c r="N282" s="623"/>
      <c r="O282" s="626"/>
      <c r="P282" s="627"/>
      <c r="Q282" s="623"/>
      <c r="R282" s="623"/>
      <c r="S282" s="623"/>
      <c r="T282" s="623"/>
      <c r="U282" s="623"/>
      <c r="V282" s="623"/>
      <c r="W282" s="623"/>
      <c r="X282" s="624"/>
      <c r="Y282" s="623"/>
      <c r="Z282" s="625"/>
      <c r="AA282" s="623"/>
      <c r="AB282" s="623"/>
      <c r="AC282" s="623"/>
      <c r="AD282" s="623"/>
      <c r="AE282" s="623"/>
      <c r="AF282" s="626"/>
      <c r="AG282" s="627"/>
      <c r="AH282" s="623"/>
    </row>
    <row r="283">
      <c r="A283" s="623"/>
      <c r="B283" s="623"/>
      <c r="C283" s="623"/>
      <c r="D283" s="623"/>
      <c r="E283" s="623"/>
      <c r="F283" s="623"/>
      <c r="G283" s="624"/>
      <c r="H283" s="623"/>
      <c r="I283" s="625"/>
      <c r="J283" s="623"/>
      <c r="K283" s="623"/>
      <c r="L283" s="623"/>
      <c r="M283" s="623"/>
      <c r="N283" s="623"/>
      <c r="O283" s="626"/>
      <c r="P283" s="627"/>
      <c r="Q283" s="623"/>
      <c r="R283" s="623"/>
      <c r="S283" s="623"/>
      <c r="T283" s="623"/>
      <c r="U283" s="623"/>
      <c r="V283" s="623"/>
      <c r="W283" s="623"/>
      <c r="X283" s="624"/>
      <c r="Y283" s="623"/>
      <c r="Z283" s="625"/>
      <c r="AA283" s="623"/>
      <c r="AB283" s="623"/>
      <c r="AC283" s="623"/>
      <c r="AD283" s="623"/>
      <c r="AE283" s="623"/>
      <c r="AF283" s="626"/>
      <c r="AG283" s="627"/>
      <c r="AH283" s="623"/>
    </row>
    <row r="284">
      <c r="A284" s="623"/>
      <c r="B284" s="623"/>
      <c r="C284" s="623"/>
      <c r="D284" s="623"/>
      <c r="E284" s="623"/>
      <c r="F284" s="623"/>
      <c r="G284" s="624"/>
      <c r="H284" s="623"/>
      <c r="I284" s="625"/>
      <c r="J284" s="623"/>
      <c r="K284" s="623"/>
      <c r="L284" s="623"/>
      <c r="M284" s="623"/>
      <c r="N284" s="623"/>
      <c r="O284" s="626"/>
      <c r="P284" s="627"/>
      <c r="Q284" s="623"/>
      <c r="R284" s="623"/>
      <c r="S284" s="623"/>
      <c r="T284" s="623"/>
      <c r="U284" s="623"/>
      <c r="V284" s="623"/>
      <c r="W284" s="623"/>
      <c r="X284" s="624"/>
      <c r="Y284" s="623"/>
      <c r="Z284" s="625"/>
      <c r="AA284" s="623"/>
      <c r="AB284" s="623"/>
      <c r="AC284" s="623"/>
      <c r="AD284" s="623"/>
      <c r="AE284" s="623"/>
      <c r="AF284" s="626"/>
      <c r="AG284" s="627"/>
      <c r="AH284" s="623"/>
    </row>
    <row r="285">
      <c r="A285" s="623"/>
      <c r="B285" s="623"/>
      <c r="C285" s="623"/>
      <c r="D285" s="623"/>
      <c r="E285" s="623"/>
      <c r="F285" s="623"/>
      <c r="G285" s="624"/>
      <c r="H285" s="623"/>
      <c r="I285" s="625"/>
      <c r="J285" s="623"/>
      <c r="K285" s="623"/>
      <c r="L285" s="623"/>
      <c r="M285" s="623"/>
      <c r="N285" s="623"/>
      <c r="O285" s="626"/>
      <c r="P285" s="627"/>
      <c r="Q285" s="623"/>
      <c r="R285" s="623"/>
      <c r="S285" s="623"/>
      <c r="T285" s="623"/>
      <c r="U285" s="623"/>
      <c r="V285" s="623"/>
      <c r="W285" s="623"/>
      <c r="X285" s="624"/>
      <c r="Y285" s="623"/>
      <c r="Z285" s="625"/>
      <c r="AA285" s="623"/>
      <c r="AB285" s="623"/>
      <c r="AC285" s="623"/>
      <c r="AD285" s="623"/>
      <c r="AE285" s="623"/>
      <c r="AF285" s="626"/>
      <c r="AG285" s="627"/>
      <c r="AH285" s="623"/>
    </row>
    <row r="286">
      <c r="A286" s="623"/>
      <c r="B286" s="623"/>
      <c r="C286" s="623"/>
      <c r="D286" s="623"/>
      <c r="E286" s="623"/>
      <c r="F286" s="623"/>
      <c r="G286" s="624"/>
      <c r="H286" s="623"/>
      <c r="I286" s="625"/>
      <c r="J286" s="623"/>
      <c r="K286" s="623"/>
      <c r="L286" s="623"/>
      <c r="M286" s="623"/>
      <c r="N286" s="623"/>
      <c r="O286" s="626"/>
      <c r="P286" s="627"/>
      <c r="Q286" s="623"/>
      <c r="R286" s="623"/>
      <c r="S286" s="623"/>
      <c r="T286" s="623"/>
      <c r="U286" s="623"/>
      <c r="V286" s="623"/>
      <c r="W286" s="623"/>
      <c r="X286" s="624"/>
      <c r="Y286" s="623"/>
      <c r="Z286" s="625"/>
      <c r="AA286" s="623"/>
      <c r="AB286" s="623"/>
      <c r="AC286" s="623"/>
      <c r="AD286" s="623"/>
      <c r="AE286" s="623"/>
      <c r="AF286" s="626"/>
      <c r="AG286" s="627"/>
      <c r="AH286" s="623"/>
    </row>
    <row r="287">
      <c r="A287" s="623"/>
      <c r="B287" s="623"/>
      <c r="C287" s="623"/>
      <c r="D287" s="623"/>
      <c r="E287" s="623"/>
      <c r="F287" s="623"/>
      <c r="G287" s="624"/>
      <c r="H287" s="623"/>
      <c r="I287" s="625"/>
      <c r="J287" s="623"/>
      <c r="K287" s="623"/>
      <c r="L287" s="623"/>
      <c r="M287" s="623"/>
      <c r="N287" s="623"/>
      <c r="O287" s="626"/>
      <c r="P287" s="627"/>
      <c r="Q287" s="623"/>
      <c r="R287" s="623"/>
      <c r="S287" s="623"/>
      <c r="T287" s="623"/>
      <c r="U287" s="623"/>
      <c r="V287" s="623"/>
      <c r="W287" s="623"/>
      <c r="X287" s="624"/>
      <c r="Y287" s="623"/>
      <c r="Z287" s="625"/>
      <c r="AA287" s="623"/>
      <c r="AB287" s="623"/>
      <c r="AC287" s="623"/>
      <c r="AD287" s="623"/>
      <c r="AE287" s="623"/>
      <c r="AF287" s="626"/>
      <c r="AG287" s="627"/>
      <c r="AH287" s="623"/>
    </row>
    <row r="288">
      <c r="A288" s="623"/>
      <c r="B288" s="623"/>
      <c r="C288" s="623"/>
      <c r="D288" s="623"/>
      <c r="E288" s="623"/>
      <c r="F288" s="623"/>
      <c r="G288" s="624"/>
      <c r="H288" s="623"/>
      <c r="I288" s="625"/>
      <c r="J288" s="623"/>
      <c r="K288" s="623"/>
      <c r="L288" s="623"/>
      <c r="M288" s="623"/>
      <c r="N288" s="623"/>
      <c r="O288" s="626"/>
      <c r="P288" s="627"/>
      <c r="Q288" s="623"/>
      <c r="R288" s="623"/>
      <c r="S288" s="623"/>
      <c r="T288" s="623"/>
      <c r="U288" s="623"/>
      <c r="V288" s="623"/>
      <c r="W288" s="623"/>
      <c r="X288" s="624"/>
      <c r="Y288" s="623"/>
      <c r="Z288" s="625"/>
      <c r="AA288" s="623"/>
      <c r="AB288" s="623"/>
      <c r="AC288" s="623"/>
      <c r="AD288" s="623"/>
      <c r="AE288" s="623"/>
      <c r="AF288" s="626"/>
      <c r="AG288" s="627"/>
      <c r="AH288" s="623"/>
    </row>
    <row r="289">
      <c r="A289" s="623"/>
      <c r="B289" s="623"/>
      <c r="C289" s="623"/>
      <c r="D289" s="623"/>
      <c r="E289" s="623"/>
      <c r="F289" s="623"/>
      <c r="G289" s="624"/>
      <c r="H289" s="623"/>
      <c r="I289" s="625"/>
      <c r="J289" s="623"/>
      <c r="K289" s="623"/>
      <c r="L289" s="623"/>
      <c r="M289" s="623"/>
      <c r="N289" s="623"/>
      <c r="O289" s="626"/>
      <c r="P289" s="627"/>
      <c r="Q289" s="623"/>
      <c r="R289" s="623"/>
      <c r="S289" s="623"/>
      <c r="T289" s="623"/>
      <c r="U289" s="623"/>
      <c r="V289" s="623"/>
      <c r="W289" s="623"/>
      <c r="X289" s="624"/>
      <c r="Y289" s="623"/>
      <c r="Z289" s="625"/>
      <c r="AA289" s="623"/>
      <c r="AB289" s="623"/>
      <c r="AC289" s="623"/>
      <c r="AD289" s="623"/>
      <c r="AE289" s="623"/>
      <c r="AF289" s="626"/>
      <c r="AG289" s="627"/>
      <c r="AH289" s="623"/>
    </row>
    <row r="290">
      <c r="A290" s="623"/>
      <c r="B290" s="623"/>
      <c r="C290" s="623"/>
      <c r="D290" s="623"/>
      <c r="E290" s="623"/>
      <c r="F290" s="623"/>
      <c r="G290" s="624"/>
      <c r="H290" s="623"/>
      <c r="I290" s="625"/>
      <c r="J290" s="623"/>
      <c r="K290" s="623"/>
      <c r="L290" s="623"/>
      <c r="M290" s="623"/>
      <c r="N290" s="623"/>
      <c r="O290" s="626"/>
      <c r="P290" s="627"/>
      <c r="Q290" s="623"/>
      <c r="R290" s="623"/>
      <c r="S290" s="623"/>
      <c r="T290" s="623"/>
      <c r="U290" s="623"/>
      <c r="V290" s="623"/>
      <c r="W290" s="623"/>
      <c r="X290" s="624"/>
      <c r="Y290" s="623"/>
      <c r="Z290" s="625"/>
      <c r="AA290" s="623"/>
      <c r="AB290" s="623"/>
      <c r="AC290" s="623"/>
      <c r="AD290" s="623"/>
      <c r="AE290" s="623"/>
      <c r="AF290" s="626"/>
      <c r="AG290" s="627"/>
      <c r="AH290" s="623"/>
    </row>
    <row r="291">
      <c r="A291" s="623"/>
      <c r="B291" s="623"/>
      <c r="C291" s="623"/>
      <c r="D291" s="623"/>
      <c r="E291" s="623"/>
      <c r="F291" s="623"/>
      <c r="G291" s="624"/>
      <c r="H291" s="623"/>
      <c r="I291" s="625"/>
      <c r="J291" s="623"/>
      <c r="K291" s="623"/>
      <c r="L291" s="623"/>
      <c r="M291" s="623"/>
      <c r="N291" s="623"/>
      <c r="O291" s="626"/>
      <c r="P291" s="627"/>
      <c r="Q291" s="623"/>
      <c r="R291" s="623"/>
      <c r="S291" s="623"/>
      <c r="T291" s="623"/>
      <c r="U291" s="623"/>
      <c r="V291" s="623"/>
      <c r="W291" s="623"/>
      <c r="X291" s="624"/>
      <c r="Y291" s="623"/>
      <c r="Z291" s="625"/>
      <c r="AA291" s="623"/>
      <c r="AB291" s="623"/>
      <c r="AC291" s="623"/>
      <c r="AD291" s="623"/>
      <c r="AE291" s="623"/>
      <c r="AF291" s="626"/>
      <c r="AG291" s="627"/>
      <c r="AH291" s="623"/>
    </row>
    <row r="292">
      <c r="A292" s="623"/>
      <c r="B292" s="623"/>
      <c r="C292" s="623"/>
      <c r="D292" s="623"/>
      <c r="E292" s="623"/>
      <c r="F292" s="623"/>
      <c r="G292" s="624"/>
      <c r="H292" s="623"/>
      <c r="I292" s="625"/>
      <c r="J292" s="623"/>
      <c r="K292" s="623"/>
      <c r="L292" s="623"/>
      <c r="M292" s="623"/>
      <c r="N292" s="623"/>
      <c r="O292" s="626"/>
      <c r="P292" s="627"/>
      <c r="Q292" s="623"/>
      <c r="R292" s="623"/>
      <c r="S292" s="623"/>
      <c r="T292" s="623"/>
      <c r="U292" s="623"/>
      <c r="V292" s="623"/>
      <c r="W292" s="623"/>
      <c r="X292" s="624"/>
      <c r="Y292" s="623"/>
      <c r="Z292" s="625"/>
      <c r="AA292" s="623"/>
      <c r="AB292" s="623"/>
      <c r="AC292" s="623"/>
      <c r="AD292" s="623"/>
      <c r="AE292" s="623"/>
      <c r="AF292" s="626"/>
      <c r="AG292" s="627"/>
      <c r="AH292" s="623"/>
    </row>
    <row r="293">
      <c r="A293" s="623"/>
      <c r="B293" s="623"/>
      <c r="C293" s="623"/>
      <c r="D293" s="623"/>
      <c r="E293" s="623"/>
      <c r="F293" s="623"/>
      <c r="G293" s="624"/>
      <c r="H293" s="623"/>
      <c r="I293" s="625"/>
      <c r="J293" s="623"/>
      <c r="K293" s="623"/>
      <c r="L293" s="623"/>
      <c r="M293" s="623"/>
      <c r="N293" s="623"/>
      <c r="O293" s="626"/>
      <c r="P293" s="627"/>
      <c r="Q293" s="623"/>
      <c r="R293" s="623"/>
      <c r="S293" s="623"/>
      <c r="T293" s="623"/>
      <c r="U293" s="623"/>
      <c r="V293" s="623"/>
      <c r="W293" s="623"/>
      <c r="X293" s="624"/>
      <c r="Y293" s="623"/>
      <c r="Z293" s="625"/>
      <c r="AA293" s="623"/>
      <c r="AB293" s="623"/>
      <c r="AC293" s="623"/>
      <c r="AD293" s="623"/>
      <c r="AE293" s="623"/>
      <c r="AF293" s="626"/>
      <c r="AG293" s="627"/>
      <c r="AH293" s="623"/>
    </row>
    <row r="294">
      <c r="A294" s="623"/>
      <c r="B294" s="623"/>
      <c r="C294" s="623"/>
      <c r="D294" s="623"/>
      <c r="E294" s="623"/>
      <c r="F294" s="623"/>
      <c r="G294" s="624"/>
      <c r="H294" s="623"/>
      <c r="I294" s="625"/>
      <c r="J294" s="623"/>
      <c r="K294" s="623"/>
      <c r="L294" s="623"/>
      <c r="M294" s="623"/>
      <c r="N294" s="623"/>
      <c r="O294" s="626"/>
      <c r="P294" s="627"/>
      <c r="Q294" s="623"/>
      <c r="R294" s="623"/>
      <c r="S294" s="623"/>
      <c r="T294" s="623"/>
      <c r="U294" s="623"/>
      <c r="V294" s="623"/>
      <c r="W294" s="623"/>
      <c r="X294" s="624"/>
      <c r="Y294" s="623"/>
      <c r="Z294" s="625"/>
      <c r="AA294" s="623"/>
      <c r="AB294" s="623"/>
      <c r="AC294" s="623"/>
      <c r="AD294" s="623"/>
      <c r="AE294" s="623"/>
      <c r="AF294" s="626"/>
      <c r="AG294" s="627"/>
      <c r="AH294" s="623"/>
    </row>
    <row r="295">
      <c r="A295" s="623"/>
      <c r="B295" s="623"/>
      <c r="C295" s="623"/>
      <c r="D295" s="623"/>
      <c r="E295" s="623"/>
      <c r="F295" s="623"/>
      <c r="G295" s="624"/>
      <c r="H295" s="623"/>
      <c r="I295" s="625"/>
      <c r="J295" s="623"/>
      <c r="K295" s="623"/>
      <c r="L295" s="623"/>
      <c r="M295" s="623"/>
      <c r="N295" s="623"/>
      <c r="O295" s="626"/>
      <c r="P295" s="627"/>
      <c r="Q295" s="623"/>
      <c r="R295" s="623"/>
      <c r="S295" s="623"/>
      <c r="T295" s="623"/>
      <c r="U295" s="623"/>
      <c r="V295" s="623"/>
      <c r="W295" s="623"/>
      <c r="X295" s="624"/>
      <c r="Y295" s="623"/>
      <c r="Z295" s="625"/>
      <c r="AA295" s="623"/>
      <c r="AB295" s="623"/>
      <c r="AC295" s="623"/>
      <c r="AD295" s="623"/>
      <c r="AE295" s="623"/>
      <c r="AF295" s="626"/>
      <c r="AG295" s="627"/>
      <c r="AH295" s="623"/>
    </row>
    <row r="296">
      <c r="A296" s="623"/>
      <c r="B296" s="623"/>
      <c r="C296" s="623"/>
      <c r="D296" s="623"/>
      <c r="E296" s="623"/>
      <c r="F296" s="623"/>
      <c r="G296" s="624"/>
      <c r="H296" s="623"/>
      <c r="I296" s="625"/>
      <c r="J296" s="623"/>
      <c r="K296" s="623"/>
      <c r="L296" s="623"/>
      <c r="M296" s="623"/>
      <c r="N296" s="623"/>
      <c r="O296" s="626"/>
      <c r="P296" s="627"/>
      <c r="Q296" s="623"/>
      <c r="R296" s="623"/>
      <c r="S296" s="623"/>
      <c r="T296" s="623"/>
      <c r="U296" s="623"/>
      <c r="V296" s="623"/>
      <c r="W296" s="623"/>
      <c r="X296" s="624"/>
      <c r="Y296" s="623"/>
      <c r="Z296" s="625"/>
      <c r="AA296" s="623"/>
      <c r="AB296" s="623"/>
      <c r="AC296" s="623"/>
      <c r="AD296" s="623"/>
      <c r="AE296" s="623"/>
      <c r="AF296" s="626"/>
      <c r="AG296" s="627"/>
      <c r="AH296" s="623"/>
    </row>
    <row r="297">
      <c r="A297" s="623"/>
      <c r="B297" s="623"/>
      <c r="C297" s="623"/>
      <c r="D297" s="623"/>
      <c r="E297" s="623"/>
      <c r="F297" s="623"/>
      <c r="G297" s="624"/>
      <c r="H297" s="623"/>
      <c r="I297" s="625"/>
      <c r="J297" s="623"/>
      <c r="K297" s="623"/>
      <c r="L297" s="623"/>
      <c r="M297" s="623"/>
      <c r="N297" s="623"/>
      <c r="O297" s="626"/>
      <c r="P297" s="627"/>
      <c r="Q297" s="623"/>
      <c r="R297" s="623"/>
      <c r="S297" s="623"/>
      <c r="T297" s="623"/>
      <c r="U297" s="623"/>
      <c r="V297" s="623"/>
      <c r="W297" s="623"/>
      <c r="X297" s="624"/>
      <c r="Y297" s="623"/>
      <c r="Z297" s="625"/>
      <c r="AA297" s="623"/>
      <c r="AB297" s="623"/>
      <c r="AC297" s="623"/>
      <c r="AD297" s="623"/>
      <c r="AE297" s="623"/>
      <c r="AF297" s="626"/>
      <c r="AG297" s="627"/>
      <c r="AH297" s="623"/>
    </row>
    <row r="298">
      <c r="A298" s="623"/>
      <c r="B298" s="623"/>
      <c r="C298" s="623"/>
      <c r="D298" s="623"/>
      <c r="E298" s="623"/>
      <c r="F298" s="623"/>
      <c r="G298" s="624"/>
      <c r="H298" s="623"/>
      <c r="I298" s="625"/>
      <c r="J298" s="623"/>
      <c r="K298" s="623"/>
      <c r="L298" s="623"/>
      <c r="M298" s="623"/>
      <c r="N298" s="623"/>
      <c r="O298" s="626"/>
      <c r="P298" s="627"/>
      <c r="Q298" s="623"/>
      <c r="R298" s="623"/>
      <c r="S298" s="623"/>
      <c r="T298" s="623"/>
      <c r="U298" s="623"/>
      <c r="V298" s="623"/>
      <c r="W298" s="623"/>
      <c r="X298" s="624"/>
      <c r="Y298" s="623"/>
      <c r="Z298" s="625"/>
      <c r="AA298" s="623"/>
      <c r="AB298" s="623"/>
      <c r="AC298" s="623"/>
      <c r="AD298" s="623"/>
      <c r="AE298" s="623"/>
      <c r="AF298" s="626"/>
      <c r="AG298" s="627"/>
      <c r="AH298" s="623"/>
    </row>
    <row r="299">
      <c r="A299" s="623"/>
      <c r="B299" s="623"/>
      <c r="C299" s="623"/>
      <c r="D299" s="623"/>
      <c r="E299" s="623"/>
      <c r="F299" s="623"/>
      <c r="G299" s="624"/>
      <c r="H299" s="623"/>
      <c r="I299" s="625"/>
      <c r="J299" s="623"/>
      <c r="K299" s="623"/>
      <c r="L299" s="623"/>
      <c r="M299" s="623"/>
      <c r="N299" s="623"/>
      <c r="O299" s="626"/>
      <c r="P299" s="627"/>
      <c r="Q299" s="623"/>
      <c r="R299" s="623"/>
      <c r="S299" s="623"/>
      <c r="T299" s="623"/>
      <c r="U299" s="623"/>
      <c r="V299" s="623"/>
      <c r="W299" s="623"/>
      <c r="X299" s="624"/>
      <c r="Y299" s="623"/>
      <c r="Z299" s="625"/>
      <c r="AA299" s="623"/>
      <c r="AB299" s="623"/>
      <c r="AC299" s="623"/>
      <c r="AD299" s="623"/>
      <c r="AE299" s="623"/>
      <c r="AF299" s="626"/>
      <c r="AG299" s="627"/>
      <c r="AH299" s="623"/>
    </row>
    <row r="300">
      <c r="A300" s="623"/>
      <c r="B300" s="623"/>
      <c r="C300" s="623"/>
      <c r="D300" s="623"/>
      <c r="E300" s="623"/>
      <c r="F300" s="623"/>
      <c r="G300" s="624"/>
      <c r="H300" s="623"/>
      <c r="I300" s="625"/>
      <c r="J300" s="623"/>
      <c r="K300" s="623"/>
      <c r="L300" s="623"/>
      <c r="M300" s="623"/>
      <c r="N300" s="623"/>
      <c r="O300" s="626"/>
      <c r="P300" s="627"/>
      <c r="Q300" s="623"/>
      <c r="R300" s="623"/>
      <c r="S300" s="623"/>
      <c r="T300" s="623"/>
      <c r="U300" s="623"/>
      <c r="V300" s="623"/>
      <c r="W300" s="623"/>
      <c r="X300" s="624"/>
      <c r="Y300" s="623"/>
      <c r="Z300" s="625"/>
      <c r="AA300" s="623"/>
      <c r="AB300" s="623"/>
      <c r="AC300" s="623"/>
      <c r="AD300" s="623"/>
      <c r="AE300" s="623"/>
      <c r="AF300" s="626"/>
      <c r="AG300" s="627"/>
      <c r="AH300" s="623"/>
    </row>
    <row r="301">
      <c r="A301" s="623"/>
      <c r="B301" s="623"/>
      <c r="C301" s="623"/>
      <c r="D301" s="623"/>
      <c r="E301" s="623"/>
      <c r="F301" s="623"/>
      <c r="G301" s="624"/>
      <c r="H301" s="623"/>
      <c r="I301" s="625"/>
      <c r="J301" s="623"/>
      <c r="K301" s="623"/>
      <c r="L301" s="623"/>
      <c r="M301" s="623"/>
      <c r="N301" s="623"/>
      <c r="O301" s="626"/>
      <c r="P301" s="627"/>
      <c r="Q301" s="623"/>
      <c r="R301" s="623"/>
      <c r="S301" s="623"/>
      <c r="T301" s="623"/>
      <c r="U301" s="623"/>
      <c r="V301" s="623"/>
      <c r="W301" s="623"/>
      <c r="X301" s="624"/>
      <c r="Y301" s="623"/>
      <c r="Z301" s="625"/>
      <c r="AA301" s="623"/>
      <c r="AB301" s="623"/>
      <c r="AC301" s="623"/>
      <c r="AD301" s="623"/>
      <c r="AE301" s="623"/>
      <c r="AF301" s="626"/>
      <c r="AG301" s="627"/>
      <c r="AH301" s="623"/>
    </row>
    <row r="302">
      <c r="A302" s="623"/>
      <c r="B302" s="623"/>
      <c r="C302" s="623"/>
      <c r="D302" s="623"/>
      <c r="E302" s="623"/>
      <c r="F302" s="623"/>
      <c r="G302" s="624"/>
      <c r="H302" s="623"/>
      <c r="I302" s="625"/>
      <c r="J302" s="623"/>
      <c r="K302" s="623"/>
      <c r="L302" s="623"/>
      <c r="M302" s="623"/>
      <c r="N302" s="623"/>
      <c r="O302" s="626"/>
      <c r="P302" s="627"/>
      <c r="Q302" s="623"/>
      <c r="R302" s="623"/>
      <c r="S302" s="623"/>
      <c r="T302" s="623"/>
      <c r="U302" s="623"/>
      <c r="V302" s="623"/>
      <c r="W302" s="623"/>
      <c r="X302" s="624"/>
      <c r="Y302" s="623"/>
      <c r="Z302" s="625"/>
      <c r="AA302" s="623"/>
      <c r="AB302" s="623"/>
      <c r="AC302" s="623"/>
      <c r="AD302" s="623"/>
      <c r="AE302" s="623"/>
      <c r="AF302" s="626"/>
      <c r="AG302" s="627"/>
      <c r="AH302" s="623"/>
    </row>
    <row r="303">
      <c r="A303" s="623"/>
      <c r="B303" s="623"/>
      <c r="C303" s="623"/>
      <c r="D303" s="623"/>
      <c r="E303" s="623"/>
      <c r="F303" s="623"/>
      <c r="G303" s="624"/>
      <c r="H303" s="623"/>
      <c r="I303" s="625"/>
      <c r="J303" s="623"/>
      <c r="K303" s="623"/>
      <c r="L303" s="623"/>
      <c r="M303" s="623"/>
      <c r="N303" s="623"/>
      <c r="O303" s="626"/>
      <c r="P303" s="627"/>
      <c r="Q303" s="623"/>
      <c r="R303" s="623"/>
      <c r="S303" s="623"/>
      <c r="T303" s="623"/>
      <c r="U303" s="623"/>
      <c r="V303" s="623"/>
      <c r="W303" s="623"/>
      <c r="X303" s="624"/>
      <c r="Y303" s="623"/>
      <c r="Z303" s="625"/>
      <c r="AA303" s="623"/>
      <c r="AB303" s="623"/>
      <c r="AC303" s="623"/>
      <c r="AD303" s="623"/>
      <c r="AE303" s="623"/>
      <c r="AF303" s="626"/>
      <c r="AG303" s="627"/>
      <c r="AH303" s="623"/>
    </row>
    <row r="304">
      <c r="A304" s="623"/>
      <c r="B304" s="623"/>
      <c r="C304" s="623"/>
      <c r="D304" s="623"/>
      <c r="E304" s="623"/>
      <c r="F304" s="623"/>
      <c r="G304" s="624"/>
      <c r="H304" s="623"/>
      <c r="I304" s="625"/>
      <c r="J304" s="623"/>
      <c r="K304" s="623"/>
      <c r="L304" s="623"/>
      <c r="M304" s="623"/>
      <c r="N304" s="623"/>
      <c r="O304" s="626"/>
      <c r="P304" s="627"/>
      <c r="Q304" s="623"/>
      <c r="R304" s="623"/>
      <c r="S304" s="623"/>
      <c r="T304" s="623"/>
      <c r="U304" s="623"/>
      <c r="V304" s="623"/>
      <c r="W304" s="623"/>
      <c r="X304" s="624"/>
      <c r="Y304" s="623"/>
      <c r="Z304" s="625"/>
      <c r="AA304" s="623"/>
      <c r="AB304" s="623"/>
      <c r="AC304" s="623"/>
      <c r="AD304" s="623"/>
      <c r="AE304" s="623"/>
      <c r="AF304" s="626"/>
      <c r="AG304" s="627"/>
      <c r="AH304" s="623"/>
    </row>
    <row r="305">
      <c r="A305" s="623"/>
      <c r="B305" s="623"/>
      <c r="C305" s="623"/>
      <c r="D305" s="623"/>
      <c r="E305" s="623"/>
      <c r="F305" s="623"/>
      <c r="G305" s="624"/>
      <c r="H305" s="623"/>
      <c r="I305" s="625"/>
      <c r="J305" s="623"/>
      <c r="K305" s="623"/>
      <c r="L305" s="623"/>
      <c r="M305" s="623"/>
      <c r="N305" s="623"/>
      <c r="O305" s="626"/>
      <c r="P305" s="627"/>
      <c r="Q305" s="623"/>
      <c r="R305" s="623"/>
      <c r="S305" s="623"/>
      <c r="T305" s="623"/>
      <c r="U305" s="623"/>
      <c r="V305" s="623"/>
      <c r="W305" s="623"/>
      <c r="X305" s="624"/>
      <c r="Y305" s="623"/>
      <c r="Z305" s="625"/>
      <c r="AA305" s="623"/>
      <c r="AB305" s="623"/>
      <c r="AC305" s="623"/>
      <c r="AD305" s="623"/>
      <c r="AE305" s="623"/>
      <c r="AF305" s="626"/>
      <c r="AG305" s="627"/>
      <c r="AH305" s="623"/>
    </row>
    <row r="306">
      <c r="A306" s="623"/>
      <c r="B306" s="623"/>
      <c r="C306" s="623"/>
      <c r="D306" s="623"/>
      <c r="E306" s="623"/>
      <c r="F306" s="623"/>
      <c r="G306" s="624"/>
      <c r="H306" s="623"/>
      <c r="I306" s="625"/>
      <c r="J306" s="623"/>
      <c r="K306" s="623"/>
      <c r="L306" s="623"/>
      <c r="M306" s="623"/>
      <c r="N306" s="623"/>
      <c r="O306" s="626"/>
      <c r="P306" s="627"/>
      <c r="Q306" s="623"/>
      <c r="R306" s="623"/>
      <c r="S306" s="623"/>
      <c r="T306" s="623"/>
      <c r="U306" s="623"/>
      <c r="V306" s="623"/>
      <c r="W306" s="623"/>
      <c r="X306" s="624"/>
      <c r="Y306" s="623"/>
      <c r="Z306" s="625"/>
      <c r="AA306" s="623"/>
      <c r="AB306" s="623"/>
      <c r="AC306" s="623"/>
      <c r="AD306" s="623"/>
      <c r="AE306" s="623"/>
      <c r="AF306" s="626"/>
      <c r="AG306" s="627"/>
      <c r="AH306" s="623"/>
    </row>
    <row r="307">
      <c r="A307" s="623"/>
      <c r="B307" s="623"/>
      <c r="C307" s="623"/>
      <c r="D307" s="623"/>
      <c r="E307" s="623"/>
      <c r="F307" s="623"/>
      <c r="G307" s="624"/>
      <c r="H307" s="623"/>
      <c r="I307" s="625"/>
      <c r="J307" s="623"/>
      <c r="K307" s="623"/>
      <c r="L307" s="623"/>
      <c r="M307" s="623"/>
      <c r="N307" s="623"/>
      <c r="O307" s="626"/>
      <c r="P307" s="627"/>
      <c r="Q307" s="623"/>
      <c r="R307" s="623"/>
      <c r="S307" s="623"/>
      <c r="T307" s="623"/>
      <c r="U307" s="623"/>
      <c r="V307" s="623"/>
      <c r="W307" s="623"/>
      <c r="X307" s="624"/>
      <c r="Y307" s="623"/>
      <c r="Z307" s="625"/>
      <c r="AA307" s="623"/>
      <c r="AB307" s="623"/>
      <c r="AC307" s="623"/>
      <c r="AD307" s="623"/>
      <c r="AE307" s="623"/>
      <c r="AF307" s="626"/>
      <c r="AG307" s="627"/>
      <c r="AH307" s="623"/>
    </row>
    <row r="308">
      <c r="A308" s="623"/>
      <c r="B308" s="623"/>
      <c r="C308" s="623"/>
      <c r="D308" s="623"/>
      <c r="E308" s="623"/>
      <c r="F308" s="623"/>
      <c r="G308" s="624"/>
      <c r="H308" s="623"/>
      <c r="I308" s="625"/>
      <c r="J308" s="623"/>
      <c r="K308" s="623"/>
      <c r="L308" s="623"/>
      <c r="M308" s="623"/>
      <c r="N308" s="623"/>
      <c r="O308" s="626"/>
      <c r="P308" s="627"/>
      <c r="Q308" s="623"/>
      <c r="R308" s="623"/>
      <c r="S308" s="623"/>
      <c r="T308" s="623"/>
      <c r="U308" s="623"/>
      <c r="V308" s="623"/>
      <c r="W308" s="623"/>
      <c r="X308" s="624"/>
      <c r="Y308" s="623"/>
      <c r="Z308" s="625"/>
      <c r="AA308" s="623"/>
      <c r="AB308" s="623"/>
      <c r="AC308" s="623"/>
      <c r="AD308" s="623"/>
      <c r="AE308" s="623"/>
      <c r="AF308" s="626"/>
      <c r="AG308" s="627"/>
      <c r="AH308" s="623"/>
    </row>
    <row r="309">
      <c r="A309" s="623"/>
      <c r="B309" s="623"/>
      <c r="C309" s="623"/>
      <c r="D309" s="623"/>
      <c r="E309" s="623"/>
      <c r="F309" s="623"/>
      <c r="G309" s="624"/>
      <c r="H309" s="623"/>
      <c r="I309" s="625"/>
      <c r="J309" s="623"/>
      <c r="K309" s="623"/>
      <c r="L309" s="623"/>
      <c r="M309" s="623"/>
      <c r="N309" s="623"/>
      <c r="O309" s="626"/>
      <c r="P309" s="627"/>
      <c r="Q309" s="623"/>
      <c r="R309" s="623"/>
      <c r="S309" s="623"/>
      <c r="T309" s="623"/>
      <c r="U309" s="623"/>
      <c r="V309" s="623"/>
      <c r="W309" s="623"/>
      <c r="X309" s="624"/>
      <c r="Y309" s="623"/>
      <c r="Z309" s="625"/>
      <c r="AA309" s="623"/>
      <c r="AB309" s="623"/>
      <c r="AC309" s="623"/>
      <c r="AD309" s="623"/>
      <c r="AE309" s="623"/>
      <c r="AF309" s="626"/>
      <c r="AG309" s="627"/>
      <c r="AH309" s="623"/>
    </row>
    <row r="310">
      <c r="A310" s="623"/>
      <c r="B310" s="623"/>
      <c r="C310" s="623"/>
      <c r="D310" s="623"/>
      <c r="E310" s="623"/>
      <c r="F310" s="623"/>
      <c r="G310" s="624"/>
      <c r="H310" s="623"/>
      <c r="I310" s="625"/>
      <c r="J310" s="623"/>
      <c r="K310" s="623"/>
      <c r="L310" s="623"/>
      <c r="M310" s="623"/>
      <c r="N310" s="623"/>
      <c r="O310" s="626"/>
      <c r="P310" s="627"/>
      <c r="Q310" s="623"/>
      <c r="R310" s="623"/>
      <c r="S310" s="623"/>
      <c r="T310" s="623"/>
      <c r="U310" s="623"/>
      <c r="V310" s="623"/>
      <c r="W310" s="623"/>
      <c r="X310" s="624"/>
      <c r="Y310" s="623"/>
      <c r="Z310" s="625"/>
      <c r="AA310" s="623"/>
      <c r="AB310" s="623"/>
      <c r="AC310" s="623"/>
      <c r="AD310" s="623"/>
      <c r="AE310" s="623"/>
      <c r="AF310" s="626"/>
      <c r="AG310" s="627"/>
      <c r="AH310" s="623"/>
    </row>
    <row r="311">
      <c r="A311" s="623"/>
      <c r="B311" s="623"/>
      <c r="C311" s="623"/>
      <c r="D311" s="623"/>
      <c r="E311" s="623"/>
      <c r="F311" s="623"/>
      <c r="G311" s="624"/>
      <c r="H311" s="623"/>
      <c r="I311" s="625"/>
      <c r="J311" s="623"/>
      <c r="K311" s="623"/>
      <c r="L311" s="623"/>
      <c r="M311" s="623"/>
      <c r="N311" s="623"/>
      <c r="O311" s="626"/>
      <c r="P311" s="627"/>
      <c r="Q311" s="623"/>
      <c r="R311" s="623"/>
      <c r="S311" s="623"/>
      <c r="T311" s="623"/>
      <c r="U311" s="623"/>
      <c r="V311" s="623"/>
      <c r="W311" s="623"/>
      <c r="X311" s="624"/>
      <c r="Y311" s="623"/>
      <c r="Z311" s="625"/>
      <c r="AA311" s="623"/>
      <c r="AB311" s="623"/>
      <c r="AC311" s="623"/>
      <c r="AD311" s="623"/>
      <c r="AE311" s="623"/>
      <c r="AF311" s="626"/>
      <c r="AG311" s="627"/>
      <c r="AH311" s="623"/>
    </row>
    <row r="312">
      <c r="A312" s="623"/>
      <c r="B312" s="623"/>
      <c r="C312" s="623"/>
      <c r="D312" s="623"/>
      <c r="E312" s="623"/>
      <c r="F312" s="623"/>
      <c r="G312" s="624"/>
      <c r="H312" s="623"/>
      <c r="I312" s="625"/>
      <c r="J312" s="623"/>
      <c r="K312" s="623"/>
      <c r="L312" s="623"/>
      <c r="M312" s="623"/>
      <c r="N312" s="623"/>
      <c r="O312" s="626"/>
      <c r="P312" s="627"/>
      <c r="Q312" s="623"/>
      <c r="R312" s="623"/>
      <c r="S312" s="623"/>
      <c r="T312" s="623"/>
      <c r="U312" s="623"/>
      <c r="V312" s="623"/>
      <c r="W312" s="623"/>
      <c r="X312" s="624"/>
      <c r="Y312" s="623"/>
      <c r="Z312" s="625"/>
      <c r="AA312" s="623"/>
      <c r="AB312" s="623"/>
      <c r="AC312" s="623"/>
      <c r="AD312" s="623"/>
      <c r="AE312" s="623"/>
      <c r="AF312" s="626"/>
      <c r="AG312" s="627"/>
      <c r="AH312" s="623"/>
    </row>
    <row r="313">
      <c r="A313" s="623"/>
      <c r="B313" s="623"/>
      <c r="C313" s="623"/>
      <c r="D313" s="623"/>
      <c r="E313" s="623"/>
      <c r="F313" s="623"/>
      <c r="G313" s="624"/>
      <c r="H313" s="623"/>
      <c r="I313" s="625"/>
      <c r="J313" s="623"/>
      <c r="K313" s="623"/>
      <c r="L313" s="623"/>
      <c r="M313" s="623"/>
      <c r="N313" s="623"/>
      <c r="O313" s="626"/>
      <c r="P313" s="627"/>
      <c r="Q313" s="623"/>
      <c r="R313" s="623"/>
      <c r="S313" s="623"/>
      <c r="T313" s="623"/>
      <c r="U313" s="623"/>
      <c r="V313" s="623"/>
      <c r="W313" s="623"/>
      <c r="X313" s="624"/>
      <c r="Y313" s="623"/>
      <c r="Z313" s="625"/>
      <c r="AA313" s="623"/>
      <c r="AB313" s="623"/>
      <c r="AC313" s="623"/>
      <c r="AD313" s="623"/>
      <c r="AE313" s="623"/>
      <c r="AF313" s="626"/>
      <c r="AG313" s="627"/>
      <c r="AH313" s="623"/>
    </row>
    <row r="314">
      <c r="A314" s="623"/>
      <c r="B314" s="623"/>
      <c r="C314" s="623"/>
      <c r="D314" s="623"/>
      <c r="E314" s="623"/>
      <c r="F314" s="623"/>
      <c r="G314" s="624"/>
      <c r="H314" s="623"/>
      <c r="I314" s="625"/>
      <c r="J314" s="623"/>
      <c r="K314" s="623"/>
      <c r="L314" s="623"/>
      <c r="M314" s="623"/>
      <c r="N314" s="623"/>
      <c r="O314" s="626"/>
      <c r="P314" s="627"/>
      <c r="Q314" s="623"/>
      <c r="R314" s="623"/>
      <c r="S314" s="623"/>
      <c r="T314" s="623"/>
      <c r="U314" s="623"/>
      <c r="V314" s="623"/>
      <c r="W314" s="623"/>
      <c r="X314" s="624"/>
      <c r="Y314" s="623"/>
      <c r="Z314" s="625"/>
      <c r="AA314" s="623"/>
      <c r="AB314" s="623"/>
      <c r="AC314" s="623"/>
      <c r="AD314" s="623"/>
      <c r="AE314" s="623"/>
      <c r="AF314" s="626"/>
      <c r="AG314" s="627"/>
      <c r="AH314" s="623"/>
    </row>
    <row r="315">
      <c r="A315" s="623"/>
      <c r="B315" s="623"/>
      <c r="C315" s="623"/>
      <c r="D315" s="623"/>
      <c r="E315" s="623"/>
      <c r="F315" s="623"/>
      <c r="G315" s="624"/>
      <c r="H315" s="623"/>
      <c r="I315" s="625"/>
      <c r="J315" s="623"/>
      <c r="K315" s="623"/>
      <c r="L315" s="623"/>
      <c r="M315" s="623"/>
      <c r="N315" s="623"/>
      <c r="O315" s="626"/>
      <c r="P315" s="627"/>
      <c r="Q315" s="623"/>
      <c r="R315" s="623"/>
      <c r="S315" s="623"/>
      <c r="T315" s="623"/>
      <c r="U315" s="623"/>
      <c r="V315" s="623"/>
      <c r="W315" s="623"/>
      <c r="X315" s="624"/>
      <c r="Y315" s="623"/>
      <c r="Z315" s="625"/>
      <c r="AA315" s="623"/>
      <c r="AB315" s="623"/>
      <c r="AC315" s="623"/>
      <c r="AD315" s="623"/>
      <c r="AE315" s="623"/>
      <c r="AF315" s="626"/>
      <c r="AG315" s="627"/>
      <c r="AH315" s="623"/>
    </row>
    <row r="316">
      <c r="A316" s="623"/>
      <c r="B316" s="623"/>
      <c r="C316" s="623"/>
      <c r="D316" s="623"/>
      <c r="E316" s="623"/>
      <c r="F316" s="623"/>
      <c r="G316" s="624"/>
      <c r="H316" s="623"/>
      <c r="I316" s="625"/>
      <c r="J316" s="623"/>
      <c r="K316" s="623"/>
      <c r="L316" s="623"/>
      <c r="M316" s="623"/>
      <c r="N316" s="623"/>
      <c r="O316" s="626"/>
      <c r="P316" s="627"/>
      <c r="Q316" s="623"/>
      <c r="R316" s="623"/>
      <c r="S316" s="623"/>
      <c r="T316" s="623"/>
      <c r="U316" s="623"/>
      <c r="V316" s="623"/>
      <c r="W316" s="623"/>
      <c r="X316" s="624"/>
      <c r="Y316" s="623"/>
      <c r="Z316" s="625"/>
      <c r="AA316" s="623"/>
      <c r="AB316" s="623"/>
      <c r="AC316" s="623"/>
      <c r="AD316" s="623"/>
      <c r="AE316" s="623"/>
      <c r="AF316" s="626"/>
      <c r="AG316" s="627"/>
      <c r="AH316" s="623"/>
    </row>
    <row r="317">
      <c r="A317" s="623"/>
      <c r="B317" s="623"/>
      <c r="C317" s="623"/>
      <c r="D317" s="623"/>
      <c r="E317" s="623"/>
      <c r="F317" s="623"/>
      <c r="G317" s="624"/>
      <c r="H317" s="623"/>
      <c r="I317" s="625"/>
      <c r="J317" s="623"/>
      <c r="K317" s="623"/>
      <c r="L317" s="623"/>
      <c r="M317" s="623"/>
      <c r="N317" s="623"/>
      <c r="O317" s="626"/>
      <c r="P317" s="627"/>
      <c r="Q317" s="623"/>
      <c r="R317" s="623"/>
      <c r="S317" s="623"/>
      <c r="T317" s="623"/>
      <c r="U317" s="623"/>
      <c r="V317" s="623"/>
      <c r="W317" s="623"/>
      <c r="X317" s="624"/>
      <c r="Y317" s="623"/>
      <c r="Z317" s="625"/>
      <c r="AA317" s="623"/>
      <c r="AB317" s="623"/>
      <c r="AC317" s="623"/>
      <c r="AD317" s="623"/>
      <c r="AE317" s="623"/>
      <c r="AF317" s="626"/>
      <c r="AG317" s="627"/>
      <c r="AH317" s="623"/>
    </row>
    <row r="318">
      <c r="A318" s="623"/>
      <c r="B318" s="623"/>
      <c r="C318" s="623"/>
      <c r="D318" s="623"/>
      <c r="E318" s="623"/>
      <c r="F318" s="623"/>
      <c r="G318" s="624"/>
      <c r="H318" s="623"/>
      <c r="I318" s="625"/>
      <c r="J318" s="623"/>
      <c r="K318" s="623"/>
      <c r="L318" s="623"/>
      <c r="M318" s="623"/>
      <c r="N318" s="623"/>
      <c r="O318" s="626"/>
      <c r="P318" s="627"/>
      <c r="Q318" s="623"/>
      <c r="R318" s="623"/>
      <c r="S318" s="623"/>
      <c r="T318" s="623"/>
      <c r="U318" s="623"/>
      <c r="V318" s="623"/>
      <c r="W318" s="623"/>
      <c r="X318" s="624"/>
      <c r="Y318" s="623"/>
      <c r="Z318" s="625"/>
      <c r="AA318" s="623"/>
      <c r="AB318" s="623"/>
      <c r="AC318" s="623"/>
      <c r="AD318" s="623"/>
      <c r="AE318" s="623"/>
      <c r="AF318" s="626"/>
      <c r="AG318" s="627"/>
      <c r="AH318" s="623"/>
    </row>
    <row r="319">
      <c r="A319" s="623"/>
      <c r="B319" s="623"/>
      <c r="C319" s="623"/>
      <c r="D319" s="623"/>
      <c r="E319" s="623"/>
      <c r="F319" s="623"/>
      <c r="G319" s="624"/>
      <c r="H319" s="623"/>
      <c r="I319" s="625"/>
      <c r="J319" s="623"/>
      <c r="K319" s="623"/>
      <c r="L319" s="623"/>
      <c r="M319" s="623"/>
      <c r="N319" s="623"/>
      <c r="O319" s="626"/>
      <c r="P319" s="627"/>
      <c r="Q319" s="623"/>
      <c r="R319" s="623"/>
      <c r="S319" s="623"/>
      <c r="T319" s="623"/>
      <c r="U319" s="623"/>
      <c r="V319" s="623"/>
      <c r="W319" s="623"/>
      <c r="X319" s="624"/>
      <c r="Y319" s="623"/>
      <c r="Z319" s="625"/>
      <c r="AA319" s="623"/>
      <c r="AB319" s="623"/>
      <c r="AC319" s="623"/>
      <c r="AD319" s="623"/>
      <c r="AE319" s="623"/>
      <c r="AF319" s="626"/>
      <c r="AG319" s="627"/>
      <c r="AH319" s="623"/>
    </row>
    <row r="320">
      <c r="A320" s="623"/>
      <c r="B320" s="623"/>
      <c r="C320" s="623"/>
      <c r="D320" s="623"/>
      <c r="E320" s="623"/>
      <c r="F320" s="623"/>
      <c r="G320" s="624"/>
      <c r="H320" s="623"/>
      <c r="I320" s="625"/>
      <c r="J320" s="623"/>
      <c r="K320" s="623"/>
      <c r="L320" s="623"/>
      <c r="M320" s="623"/>
      <c r="N320" s="623"/>
      <c r="O320" s="626"/>
      <c r="P320" s="627"/>
      <c r="Q320" s="623"/>
      <c r="R320" s="623"/>
      <c r="S320" s="623"/>
      <c r="T320" s="623"/>
      <c r="U320" s="623"/>
      <c r="V320" s="623"/>
      <c r="W320" s="623"/>
      <c r="X320" s="624"/>
      <c r="Y320" s="623"/>
      <c r="Z320" s="625"/>
      <c r="AA320" s="623"/>
      <c r="AB320" s="623"/>
      <c r="AC320" s="623"/>
      <c r="AD320" s="623"/>
      <c r="AE320" s="623"/>
      <c r="AF320" s="626"/>
      <c r="AG320" s="627"/>
      <c r="AH320" s="623"/>
    </row>
    <row r="321">
      <c r="A321" s="623"/>
      <c r="B321" s="623"/>
      <c r="C321" s="623"/>
      <c r="D321" s="623"/>
      <c r="E321" s="623"/>
      <c r="F321" s="623"/>
      <c r="G321" s="624"/>
      <c r="H321" s="623"/>
      <c r="I321" s="625"/>
      <c r="J321" s="623"/>
      <c r="K321" s="623"/>
      <c r="L321" s="623"/>
      <c r="M321" s="623"/>
      <c r="N321" s="623"/>
      <c r="O321" s="626"/>
      <c r="P321" s="627"/>
      <c r="Q321" s="623"/>
      <c r="R321" s="623"/>
      <c r="S321" s="623"/>
      <c r="T321" s="623"/>
      <c r="U321" s="623"/>
      <c r="V321" s="623"/>
      <c r="W321" s="623"/>
      <c r="X321" s="624"/>
      <c r="Y321" s="623"/>
      <c r="Z321" s="625"/>
      <c r="AA321" s="623"/>
      <c r="AB321" s="623"/>
      <c r="AC321" s="623"/>
      <c r="AD321" s="623"/>
      <c r="AE321" s="623"/>
      <c r="AF321" s="626"/>
      <c r="AG321" s="627"/>
      <c r="AH321" s="623"/>
    </row>
    <row r="322">
      <c r="A322" s="623"/>
      <c r="B322" s="623"/>
      <c r="C322" s="623"/>
      <c r="D322" s="623"/>
      <c r="E322" s="623"/>
      <c r="F322" s="623"/>
      <c r="G322" s="624"/>
      <c r="H322" s="623"/>
      <c r="I322" s="625"/>
      <c r="J322" s="623"/>
      <c r="K322" s="623"/>
      <c r="L322" s="623"/>
      <c r="M322" s="623"/>
      <c r="N322" s="623"/>
      <c r="O322" s="626"/>
      <c r="P322" s="627"/>
      <c r="Q322" s="623"/>
      <c r="R322" s="623"/>
      <c r="S322" s="623"/>
      <c r="T322" s="623"/>
      <c r="U322" s="623"/>
      <c r="V322" s="623"/>
      <c r="W322" s="623"/>
      <c r="X322" s="624"/>
      <c r="Y322" s="623"/>
      <c r="Z322" s="625"/>
      <c r="AA322" s="623"/>
      <c r="AB322" s="623"/>
      <c r="AC322" s="623"/>
      <c r="AD322" s="623"/>
      <c r="AE322" s="623"/>
      <c r="AF322" s="626"/>
      <c r="AG322" s="627"/>
      <c r="AH322" s="623"/>
    </row>
    <row r="323">
      <c r="A323" s="623"/>
      <c r="B323" s="623"/>
      <c r="C323" s="623"/>
      <c r="D323" s="623"/>
      <c r="E323" s="623"/>
      <c r="F323" s="623"/>
      <c r="G323" s="624"/>
      <c r="H323" s="623"/>
      <c r="I323" s="625"/>
      <c r="J323" s="623"/>
      <c r="K323" s="623"/>
      <c r="L323" s="623"/>
      <c r="M323" s="623"/>
      <c r="N323" s="623"/>
      <c r="O323" s="626"/>
      <c r="P323" s="627"/>
      <c r="Q323" s="623"/>
      <c r="R323" s="623"/>
      <c r="S323" s="623"/>
      <c r="T323" s="623"/>
      <c r="U323" s="623"/>
      <c r="V323" s="623"/>
      <c r="W323" s="623"/>
      <c r="X323" s="624"/>
      <c r="Y323" s="623"/>
      <c r="Z323" s="625"/>
      <c r="AA323" s="623"/>
      <c r="AB323" s="623"/>
      <c r="AC323" s="623"/>
      <c r="AD323" s="623"/>
      <c r="AE323" s="623"/>
      <c r="AF323" s="626"/>
      <c r="AG323" s="627"/>
      <c r="AH323" s="623"/>
    </row>
    <row r="324">
      <c r="A324" s="623"/>
      <c r="B324" s="623"/>
      <c r="C324" s="623"/>
      <c r="D324" s="623"/>
      <c r="E324" s="623"/>
      <c r="F324" s="623"/>
      <c r="G324" s="624"/>
      <c r="H324" s="623"/>
      <c r="I324" s="625"/>
      <c r="J324" s="623"/>
      <c r="K324" s="623"/>
      <c r="L324" s="623"/>
      <c r="M324" s="623"/>
      <c r="N324" s="623"/>
      <c r="O324" s="626"/>
      <c r="P324" s="627"/>
      <c r="Q324" s="623"/>
      <c r="R324" s="623"/>
      <c r="S324" s="623"/>
      <c r="T324" s="623"/>
      <c r="U324" s="623"/>
      <c r="V324" s="623"/>
      <c r="W324" s="623"/>
      <c r="X324" s="624"/>
      <c r="Y324" s="623"/>
      <c r="Z324" s="625"/>
      <c r="AA324" s="623"/>
      <c r="AB324" s="623"/>
      <c r="AC324" s="623"/>
      <c r="AD324" s="623"/>
      <c r="AE324" s="623"/>
      <c r="AF324" s="626"/>
      <c r="AG324" s="627"/>
      <c r="AH324" s="623"/>
    </row>
    <row r="325">
      <c r="A325" s="623"/>
      <c r="B325" s="623"/>
      <c r="C325" s="623"/>
      <c r="D325" s="623"/>
      <c r="E325" s="623"/>
      <c r="F325" s="623"/>
      <c r="G325" s="624"/>
      <c r="H325" s="623"/>
      <c r="I325" s="625"/>
      <c r="J325" s="623"/>
      <c r="K325" s="623"/>
      <c r="L325" s="623"/>
      <c r="M325" s="623"/>
      <c r="N325" s="623"/>
      <c r="O325" s="626"/>
      <c r="P325" s="627"/>
      <c r="Q325" s="623"/>
      <c r="R325" s="623"/>
      <c r="S325" s="623"/>
      <c r="T325" s="623"/>
      <c r="U325" s="623"/>
      <c r="V325" s="623"/>
      <c r="W325" s="623"/>
      <c r="X325" s="624"/>
      <c r="Y325" s="623"/>
      <c r="Z325" s="625"/>
      <c r="AA325" s="623"/>
      <c r="AB325" s="623"/>
      <c r="AC325" s="623"/>
      <c r="AD325" s="623"/>
      <c r="AE325" s="623"/>
      <c r="AF325" s="626"/>
      <c r="AG325" s="627"/>
      <c r="AH325" s="623"/>
    </row>
    <row r="326">
      <c r="A326" s="623"/>
      <c r="B326" s="623"/>
      <c r="C326" s="623"/>
      <c r="D326" s="623"/>
      <c r="E326" s="623"/>
      <c r="F326" s="623"/>
      <c r="G326" s="624"/>
      <c r="H326" s="623"/>
      <c r="I326" s="625"/>
      <c r="J326" s="623"/>
      <c r="K326" s="623"/>
      <c r="L326" s="623"/>
      <c r="M326" s="623"/>
      <c r="N326" s="623"/>
      <c r="O326" s="626"/>
      <c r="P326" s="627"/>
      <c r="Q326" s="623"/>
      <c r="R326" s="623"/>
      <c r="S326" s="623"/>
      <c r="T326" s="623"/>
      <c r="U326" s="623"/>
      <c r="V326" s="623"/>
      <c r="W326" s="623"/>
      <c r="X326" s="624"/>
      <c r="Y326" s="623"/>
      <c r="Z326" s="625"/>
      <c r="AA326" s="623"/>
      <c r="AB326" s="623"/>
      <c r="AC326" s="623"/>
      <c r="AD326" s="623"/>
      <c r="AE326" s="623"/>
      <c r="AF326" s="626"/>
      <c r="AG326" s="627"/>
      <c r="AH326" s="623"/>
    </row>
    <row r="327">
      <c r="A327" s="623"/>
      <c r="B327" s="623"/>
      <c r="C327" s="623"/>
      <c r="D327" s="623"/>
      <c r="E327" s="623"/>
      <c r="F327" s="623"/>
      <c r="G327" s="624"/>
      <c r="H327" s="623"/>
      <c r="I327" s="625"/>
      <c r="J327" s="623"/>
      <c r="K327" s="623"/>
      <c r="L327" s="623"/>
      <c r="M327" s="623"/>
      <c r="N327" s="623"/>
      <c r="O327" s="626"/>
      <c r="P327" s="627"/>
      <c r="Q327" s="623"/>
      <c r="R327" s="623"/>
      <c r="S327" s="623"/>
      <c r="T327" s="623"/>
      <c r="U327" s="623"/>
      <c r="V327" s="623"/>
      <c r="W327" s="623"/>
      <c r="X327" s="624"/>
      <c r="Y327" s="623"/>
      <c r="Z327" s="625"/>
      <c r="AA327" s="623"/>
      <c r="AB327" s="623"/>
      <c r="AC327" s="623"/>
      <c r="AD327" s="623"/>
      <c r="AE327" s="623"/>
      <c r="AF327" s="626"/>
      <c r="AG327" s="627"/>
      <c r="AH327" s="623"/>
    </row>
    <row r="328">
      <c r="A328" s="623"/>
      <c r="B328" s="623"/>
      <c r="C328" s="623"/>
      <c r="D328" s="623"/>
      <c r="E328" s="623"/>
      <c r="F328" s="623"/>
      <c r="G328" s="624"/>
      <c r="H328" s="623"/>
      <c r="I328" s="625"/>
      <c r="J328" s="623"/>
      <c r="K328" s="623"/>
      <c r="L328" s="623"/>
      <c r="M328" s="623"/>
      <c r="N328" s="623"/>
      <c r="O328" s="626"/>
      <c r="P328" s="627"/>
      <c r="Q328" s="623"/>
      <c r="R328" s="623"/>
      <c r="S328" s="623"/>
      <c r="T328" s="623"/>
      <c r="U328" s="623"/>
      <c r="V328" s="623"/>
      <c r="W328" s="623"/>
      <c r="X328" s="624"/>
      <c r="Y328" s="623"/>
      <c r="Z328" s="625"/>
      <c r="AA328" s="623"/>
      <c r="AB328" s="623"/>
      <c r="AC328" s="623"/>
      <c r="AD328" s="623"/>
      <c r="AE328" s="623"/>
      <c r="AF328" s="626"/>
      <c r="AG328" s="627"/>
      <c r="AH328" s="623"/>
    </row>
    <row r="329">
      <c r="A329" s="623"/>
      <c r="B329" s="623"/>
      <c r="C329" s="623"/>
      <c r="D329" s="623"/>
      <c r="E329" s="623"/>
      <c r="F329" s="623"/>
      <c r="G329" s="624"/>
      <c r="H329" s="623"/>
      <c r="I329" s="625"/>
      <c r="J329" s="623"/>
      <c r="K329" s="623"/>
      <c r="L329" s="623"/>
      <c r="M329" s="623"/>
      <c r="N329" s="623"/>
      <c r="O329" s="626"/>
      <c r="P329" s="627"/>
      <c r="Q329" s="623"/>
      <c r="R329" s="623"/>
      <c r="S329" s="623"/>
      <c r="T329" s="623"/>
      <c r="U329" s="623"/>
      <c r="V329" s="623"/>
      <c r="W329" s="623"/>
      <c r="X329" s="624"/>
      <c r="Y329" s="623"/>
      <c r="Z329" s="625"/>
      <c r="AA329" s="623"/>
      <c r="AB329" s="623"/>
      <c r="AC329" s="623"/>
      <c r="AD329" s="623"/>
      <c r="AE329" s="623"/>
      <c r="AF329" s="626"/>
      <c r="AG329" s="627"/>
      <c r="AH329" s="623"/>
    </row>
    <row r="330">
      <c r="A330" s="623"/>
      <c r="B330" s="623"/>
      <c r="C330" s="623"/>
      <c r="D330" s="623"/>
      <c r="E330" s="623"/>
      <c r="F330" s="623"/>
      <c r="G330" s="624"/>
      <c r="H330" s="623"/>
      <c r="I330" s="625"/>
      <c r="J330" s="623"/>
      <c r="K330" s="623"/>
      <c r="L330" s="623"/>
      <c r="M330" s="623"/>
      <c r="N330" s="623"/>
      <c r="O330" s="626"/>
      <c r="P330" s="627"/>
      <c r="Q330" s="623"/>
      <c r="R330" s="623"/>
      <c r="S330" s="623"/>
      <c r="T330" s="623"/>
      <c r="U330" s="623"/>
      <c r="V330" s="623"/>
      <c r="W330" s="623"/>
      <c r="X330" s="624"/>
      <c r="Y330" s="623"/>
      <c r="Z330" s="625"/>
      <c r="AA330" s="623"/>
      <c r="AB330" s="623"/>
      <c r="AC330" s="623"/>
      <c r="AD330" s="623"/>
      <c r="AE330" s="623"/>
      <c r="AF330" s="626"/>
      <c r="AG330" s="627"/>
      <c r="AH330" s="623"/>
    </row>
    <row r="331">
      <c r="A331" s="623"/>
      <c r="B331" s="623"/>
      <c r="C331" s="623"/>
      <c r="D331" s="623"/>
      <c r="E331" s="623"/>
      <c r="F331" s="623"/>
      <c r="G331" s="624"/>
      <c r="H331" s="623"/>
      <c r="I331" s="625"/>
      <c r="J331" s="623"/>
      <c r="K331" s="623"/>
      <c r="L331" s="623"/>
      <c r="M331" s="623"/>
      <c r="N331" s="623"/>
      <c r="O331" s="626"/>
      <c r="P331" s="627"/>
      <c r="Q331" s="623"/>
      <c r="R331" s="623"/>
      <c r="S331" s="623"/>
      <c r="T331" s="623"/>
      <c r="U331" s="623"/>
      <c r="V331" s="623"/>
      <c r="W331" s="623"/>
      <c r="X331" s="624"/>
      <c r="Y331" s="623"/>
      <c r="Z331" s="625"/>
      <c r="AA331" s="623"/>
      <c r="AB331" s="623"/>
      <c r="AC331" s="623"/>
      <c r="AD331" s="623"/>
      <c r="AE331" s="623"/>
      <c r="AF331" s="626"/>
      <c r="AG331" s="627"/>
      <c r="AH331" s="623"/>
    </row>
    <row r="332">
      <c r="A332" s="623"/>
      <c r="B332" s="623"/>
      <c r="C332" s="623"/>
      <c r="D332" s="623"/>
      <c r="E332" s="623"/>
      <c r="F332" s="623"/>
      <c r="G332" s="624"/>
      <c r="H332" s="623"/>
      <c r="I332" s="625"/>
      <c r="J332" s="623"/>
      <c r="K332" s="623"/>
      <c r="L332" s="623"/>
      <c r="M332" s="623"/>
      <c r="N332" s="623"/>
      <c r="O332" s="626"/>
      <c r="P332" s="627"/>
      <c r="Q332" s="623"/>
      <c r="R332" s="623"/>
      <c r="S332" s="623"/>
      <c r="T332" s="623"/>
      <c r="U332" s="623"/>
      <c r="V332" s="623"/>
      <c r="W332" s="623"/>
      <c r="X332" s="624"/>
      <c r="Y332" s="623"/>
      <c r="Z332" s="625"/>
      <c r="AA332" s="623"/>
      <c r="AB332" s="623"/>
      <c r="AC332" s="623"/>
      <c r="AD332" s="623"/>
      <c r="AE332" s="623"/>
      <c r="AF332" s="626"/>
      <c r="AG332" s="627"/>
      <c r="AH332" s="623"/>
    </row>
    <row r="333">
      <c r="A333" s="623"/>
      <c r="B333" s="623"/>
      <c r="C333" s="623"/>
      <c r="D333" s="623"/>
      <c r="E333" s="623"/>
      <c r="F333" s="623"/>
      <c r="G333" s="624"/>
      <c r="H333" s="623"/>
      <c r="I333" s="625"/>
      <c r="J333" s="623"/>
      <c r="K333" s="623"/>
      <c r="L333" s="623"/>
      <c r="M333" s="623"/>
      <c r="N333" s="623"/>
      <c r="O333" s="626"/>
      <c r="P333" s="627"/>
      <c r="Q333" s="623"/>
      <c r="R333" s="623"/>
      <c r="S333" s="623"/>
      <c r="T333" s="623"/>
      <c r="U333" s="623"/>
      <c r="V333" s="623"/>
      <c r="W333" s="623"/>
      <c r="X333" s="624"/>
      <c r="Y333" s="623"/>
      <c r="Z333" s="625"/>
      <c r="AA333" s="623"/>
      <c r="AB333" s="623"/>
      <c r="AC333" s="623"/>
      <c r="AD333" s="623"/>
      <c r="AE333" s="623"/>
      <c r="AF333" s="626"/>
      <c r="AG333" s="627"/>
      <c r="AH333" s="623"/>
    </row>
    <row r="334">
      <c r="A334" s="623"/>
      <c r="B334" s="623"/>
      <c r="C334" s="623"/>
      <c r="D334" s="623"/>
      <c r="E334" s="623"/>
      <c r="F334" s="623"/>
      <c r="G334" s="624"/>
      <c r="H334" s="623"/>
      <c r="I334" s="625"/>
      <c r="J334" s="623"/>
      <c r="K334" s="623"/>
      <c r="L334" s="623"/>
      <c r="M334" s="623"/>
      <c r="N334" s="623"/>
      <c r="O334" s="626"/>
      <c r="P334" s="627"/>
      <c r="Q334" s="623"/>
      <c r="R334" s="623"/>
      <c r="S334" s="623"/>
      <c r="T334" s="623"/>
      <c r="U334" s="623"/>
      <c r="V334" s="623"/>
      <c r="W334" s="623"/>
      <c r="X334" s="624"/>
      <c r="Y334" s="623"/>
      <c r="Z334" s="625"/>
      <c r="AA334" s="623"/>
      <c r="AB334" s="623"/>
      <c r="AC334" s="623"/>
      <c r="AD334" s="623"/>
      <c r="AE334" s="623"/>
      <c r="AF334" s="626"/>
      <c r="AG334" s="627"/>
      <c r="AH334" s="623"/>
    </row>
    <row r="335">
      <c r="A335" s="623"/>
      <c r="B335" s="623"/>
      <c r="C335" s="623"/>
      <c r="D335" s="623"/>
      <c r="E335" s="623"/>
      <c r="F335" s="623"/>
      <c r="G335" s="624"/>
      <c r="H335" s="623"/>
      <c r="I335" s="625"/>
      <c r="J335" s="623"/>
      <c r="K335" s="623"/>
      <c r="L335" s="623"/>
      <c r="M335" s="623"/>
      <c r="N335" s="623"/>
      <c r="O335" s="626"/>
      <c r="P335" s="627"/>
      <c r="Q335" s="623"/>
      <c r="R335" s="623"/>
      <c r="S335" s="623"/>
      <c r="T335" s="623"/>
      <c r="U335" s="623"/>
      <c r="V335" s="623"/>
      <c r="W335" s="623"/>
      <c r="X335" s="624"/>
      <c r="Y335" s="623"/>
      <c r="Z335" s="625"/>
      <c r="AA335" s="623"/>
      <c r="AB335" s="623"/>
      <c r="AC335" s="623"/>
      <c r="AD335" s="623"/>
      <c r="AE335" s="623"/>
      <c r="AF335" s="626"/>
      <c r="AG335" s="627"/>
      <c r="AH335" s="623"/>
    </row>
    <row r="336">
      <c r="A336" s="623"/>
      <c r="B336" s="623"/>
      <c r="C336" s="623"/>
      <c r="D336" s="623"/>
      <c r="E336" s="623"/>
      <c r="F336" s="623"/>
      <c r="G336" s="624"/>
      <c r="H336" s="623"/>
      <c r="I336" s="625"/>
      <c r="J336" s="623"/>
      <c r="K336" s="623"/>
      <c r="L336" s="623"/>
      <c r="M336" s="623"/>
      <c r="N336" s="623"/>
      <c r="O336" s="626"/>
      <c r="P336" s="627"/>
      <c r="Q336" s="623"/>
      <c r="R336" s="623"/>
      <c r="S336" s="623"/>
      <c r="T336" s="623"/>
      <c r="U336" s="623"/>
      <c r="V336" s="623"/>
      <c r="W336" s="623"/>
      <c r="X336" s="624"/>
      <c r="Y336" s="623"/>
      <c r="Z336" s="625"/>
      <c r="AA336" s="623"/>
      <c r="AB336" s="623"/>
      <c r="AC336" s="623"/>
      <c r="AD336" s="623"/>
      <c r="AE336" s="623"/>
      <c r="AF336" s="626"/>
      <c r="AG336" s="627"/>
      <c r="AH336" s="623"/>
    </row>
    <row r="337">
      <c r="A337" s="623"/>
      <c r="B337" s="623"/>
      <c r="C337" s="623"/>
      <c r="D337" s="623"/>
      <c r="E337" s="623"/>
      <c r="F337" s="623"/>
      <c r="G337" s="624"/>
      <c r="H337" s="623"/>
      <c r="I337" s="625"/>
      <c r="J337" s="623"/>
      <c r="K337" s="623"/>
      <c r="L337" s="623"/>
      <c r="M337" s="623"/>
      <c r="N337" s="623"/>
      <c r="O337" s="626"/>
      <c r="P337" s="627"/>
      <c r="Q337" s="623"/>
      <c r="R337" s="623"/>
      <c r="S337" s="623"/>
      <c r="T337" s="623"/>
      <c r="U337" s="623"/>
      <c r="V337" s="623"/>
      <c r="W337" s="623"/>
      <c r="X337" s="624"/>
      <c r="Y337" s="623"/>
      <c r="Z337" s="625"/>
      <c r="AA337" s="623"/>
      <c r="AB337" s="623"/>
      <c r="AC337" s="623"/>
      <c r="AD337" s="623"/>
      <c r="AE337" s="623"/>
      <c r="AF337" s="626"/>
      <c r="AG337" s="627"/>
      <c r="AH337" s="623"/>
    </row>
    <row r="338">
      <c r="A338" s="623"/>
      <c r="B338" s="623"/>
      <c r="C338" s="623"/>
      <c r="D338" s="623"/>
      <c r="E338" s="623"/>
      <c r="F338" s="623"/>
      <c r="G338" s="624"/>
      <c r="H338" s="623"/>
      <c r="I338" s="625"/>
      <c r="J338" s="623"/>
      <c r="K338" s="623"/>
      <c r="L338" s="623"/>
      <c r="M338" s="623"/>
      <c r="N338" s="623"/>
      <c r="O338" s="626"/>
      <c r="P338" s="627"/>
      <c r="Q338" s="623"/>
      <c r="R338" s="623"/>
      <c r="S338" s="623"/>
      <c r="T338" s="623"/>
      <c r="U338" s="623"/>
      <c r="V338" s="623"/>
      <c r="W338" s="623"/>
      <c r="X338" s="624"/>
      <c r="Y338" s="623"/>
      <c r="Z338" s="625"/>
      <c r="AA338" s="623"/>
      <c r="AB338" s="623"/>
      <c r="AC338" s="623"/>
      <c r="AD338" s="623"/>
      <c r="AE338" s="623"/>
      <c r="AF338" s="626"/>
      <c r="AG338" s="627"/>
      <c r="AH338" s="623"/>
    </row>
    <row r="339">
      <c r="A339" s="623"/>
      <c r="B339" s="623"/>
      <c r="C339" s="623"/>
      <c r="D339" s="623"/>
      <c r="E339" s="623"/>
      <c r="F339" s="623"/>
      <c r="G339" s="624"/>
      <c r="H339" s="623"/>
      <c r="I339" s="625"/>
      <c r="J339" s="623"/>
      <c r="K339" s="623"/>
      <c r="L339" s="623"/>
      <c r="M339" s="623"/>
      <c r="N339" s="623"/>
      <c r="O339" s="626"/>
      <c r="P339" s="627"/>
      <c r="Q339" s="623"/>
      <c r="R339" s="623"/>
      <c r="S339" s="623"/>
      <c r="T339" s="623"/>
      <c r="U339" s="623"/>
      <c r="V339" s="623"/>
      <c r="W339" s="623"/>
      <c r="X339" s="624"/>
      <c r="Y339" s="623"/>
      <c r="Z339" s="625"/>
      <c r="AA339" s="623"/>
      <c r="AB339" s="623"/>
      <c r="AC339" s="623"/>
      <c r="AD339" s="623"/>
      <c r="AE339" s="623"/>
      <c r="AF339" s="626"/>
      <c r="AG339" s="627"/>
      <c r="AH339" s="623"/>
    </row>
    <row r="340">
      <c r="A340" s="623"/>
      <c r="B340" s="623"/>
      <c r="C340" s="623"/>
      <c r="D340" s="623"/>
      <c r="E340" s="623"/>
      <c r="F340" s="623"/>
      <c r="G340" s="624"/>
      <c r="H340" s="623"/>
      <c r="I340" s="625"/>
      <c r="J340" s="623"/>
      <c r="K340" s="623"/>
      <c r="L340" s="623"/>
      <c r="M340" s="623"/>
      <c r="N340" s="623"/>
      <c r="O340" s="626"/>
      <c r="P340" s="627"/>
      <c r="Q340" s="623"/>
      <c r="R340" s="623"/>
      <c r="S340" s="623"/>
      <c r="T340" s="623"/>
      <c r="U340" s="623"/>
      <c r="V340" s="623"/>
      <c r="W340" s="623"/>
      <c r="X340" s="624"/>
      <c r="Y340" s="623"/>
      <c r="Z340" s="625"/>
      <c r="AA340" s="623"/>
      <c r="AB340" s="623"/>
      <c r="AC340" s="623"/>
      <c r="AD340" s="623"/>
      <c r="AE340" s="623"/>
      <c r="AF340" s="626"/>
      <c r="AG340" s="627"/>
      <c r="AH340" s="623"/>
    </row>
    <row r="341">
      <c r="A341" s="623"/>
      <c r="B341" s="623"/>
      <c r="C341" s="623"/>
      <c r="D341" s="623"/>
      <c r="E341" s="623"/>
      <c r="F341" s="623"/>
      <c r="G341" s="624"/>
      <c r="H341" s="623"/>
      <c r="I341" s="625"/>
      <c r="J341" s="623"/>
      <c r="K341" s="623"/>
      <c r="L341" s="623"/>
      <c r="M341" s="623"/>
      <c r="N341" s="623"/>
      <c r="O341" s="626"/>
      <c r="P341" s="627"/>
      <c r="Q341" s="623"/>
      <c r="R341" s="623"/>
      <c r="S341" s="623"/>
      <c r="T341" s="623"/>
      <c r="U341" s="623"/>
      <c r="V341" s="623"/>
      <c r="W341" s="623"/>
      <c r="X341" s="624"/>
      <c r="Y341" s="623"/>
      <c r="Z341" s="625"/>
      <c r="AA341" s="623"/>
      <c r="AB341" s="623"/>
      <c r="AC341" s="623"/>
      <c r="AD341" s="623"/>
      <c r="AE341" s="623"/>
      <c r="AF341" s="626"/>
      <c r="AG341" s="627"/>
      <c r="AH341" s="623"/>
    </row>
    <row r="342">
      <c r="A342" s="623"/>
      <c r="B342" s="623"/>
      <c r="C342" s="623"/>
      <c r="D342" s="623"/>
      <c r="E342" s="623"/>
      <c r="F342" s="623"/>
      <c r="G342" s="624"/>
      <c r="H342" s="623"/>
      <c r="I342" s="625"/>
      <c r="J342" s="623"/>
      <c r="K342" s="623"/>
      <c r="L342" s="623"/>
      <c r="M342" s="623"/>
      <c r="N342" s="623"/>
      <c r="O342" s="626"/>
      <c r="P342" s="627"/>
      <c r="Q342" s="623"/>
      <c r="R342" s="623"/>
      <c r="S342" s="623"/>
      <c r="T342" s="623"/>
      <c r="U342" s="623"/>
      <c r="V342" s="623"/>
      <c r="W342" s="623"/>
      <c r="X342" s="624"/>
      <c r="Y342" s="623"/>
      <c r="Z342" s="625"/>
      <c r="AA342" s="623"/>
      <c r="AB342" s="623"/>
      <c r="AC342" s="623"/>
      <c r="AD342" s="623"/>
      <c r="AE342" s="623"/>
      <c r="AF342" s="626"/>
      <c r="AG342" s="627"/>
      <c r="AH342" s="623"/>
    </row>
    <row r="343">
      <c r="A343" s="623"/>
      <c r="B343" s="623"/>
      <c r="C343" s="623"/>
      <c r="D343" s="623"/>
      <c r="E343" s="623"/>
      <c r="F343" s="623"/>
      <c r="G343" s="624"/>
      <c r="H343" s="623"/>
      <c r="I343" s="625"/>
      <c r="J343" s="623"/>
      <c r="K343" s="623"/>
      <c r="L343" s="623"/>
      <c r="M343" s="623"/>
      <c r="N343" s="623"/>
      <c r="O343" s="626"/>
      <c r="P343" s="627"/>
      <c r="Q343" s="623"/>
      <c r="R343" s="623"/>
      <c r="S343" s="623"/>
      <c r="T343" s="623"/>
      <c r="U343" s="623"/>
      <c r="V343" s="623"/>
      <c r="W343" s="623"/>
      <c r="X343" s="624"/>
      <c r="Y343" s="623"/>
      <c r="Z343" s="625"/>
      <c r="AA343" s="623"/>
      <c r="AB343" s="623"/>
      <c r="AC343" s="623"/>
      <c r="AD343" s="623"/>
      <c r="AE343" s="623"/>
      <c r="AF343" s="626"/>
      <c r="AG343" s="627"/>
      <c r="AH343" s="623"/>
    </row>
    <row r="344">
      <c r="A344" s="623"/>
      <c r="B344" s="623"/>
      <c r="C344" s="623"/>
      <c r="D344" s="623"/>
      <c r="E344" s="623"/>
      <c r="F344" s="623"/>
      <c r="G344" s="624"/>
      <c r="H344" s="623"/>
      <c r="I344" s="625"/>
      <c r="J344" s="623"/>
      <c r="K344" s="623"/>
      <c r="L344" s="623"/>
      <c r="M344" s="623"/>
      <c r="N344" s="623"/>
      <c r="O344" s="626"/>
      <c r="P344" s="627"/>
      <c r="Q344" s="623"/>
      <c r="R344" s="623"/>
      <c r="S344" s="623"/>
      <c r="T344" s="623"/>
      <c r="U344" s="623"/>
      <c r="V344" s="623"/>
      <c r="W344" s="623"/>
      <c r="X344" s="624"/>
      <c r="Y344" s="623"/>
      <c r="Z344" s="625"/>
      <c r="AA344" s="623"/>
      <c r="AB344" s="623"/>
      <c r="AC344" s="623"/>
      <c r="AD344" s="623"/>
      <c r="AE344" s="623"/>
      <c r="AF344" s="626"/>
      <c r="AG344" s="627"/>
      <c r="AH344" s="623"/>
    </row>
    <row r="345">
      <c r="A345" s="623"/>
      <c r="B345" s="623"/>
      <c r="C345" s="623"/>
      <c r="D345" s="623"/>
      <c r="E345" s="623"/>
      <c r="F345" s="623"/>
      <c r="G345" s="624"/>
      <c r="H345" s="623"/>
      <c r="I345" s="625"/>
      <c r="J345" s="623"/>
      <c r="K345" s="623"/>
      <c r="L345" s="623"/>
      <c r="M345" s="623"/>
      <c r="N345" s="623"/>
      <c r="O345" s="626"/>
      <c r="P345" s="627"/>
      <c r="Q345" s="623"/>
      <c r="R345" s="623"/>
      <c r="S345" s="623"/>
      <c r="T345" s="623"/>
      <c r="U345" s="623"/>
      <c r="V345" s="623"/>
      <c r="W345" s="623"/>
      <c r="X345" s="624"/>
      <c r="Y345" s="623"/>
      <c r="Z345" s="625"/>
      <c r="AA345" s="623"/>
      <c r="AB345" s="623"/>
      <c r="AC345" s="623"/>
      <c r="AD345" s="623"/>
      <c r="AE345" s="623"/>
      <c r="AF345" s="626"/>
      <c r="AG345" s="627"/>
      <c r="AH345" s="623"/>
    </row>
    <row r="346">
      <c r="A346" s="623"/>
      <c r="B346" s="623"/>
      <c r="C346" s="623"/>
      <c r="D346" s="623"/>
      <c r="E346" s="623"/>
      <c r="F346" s="623"/>
      <c r="G346" s="624"/>
      <c r="H346" s="623"/>
      <c r="I346" s="625"/>
      <c r="J346" s="623"/>
      <c r="K346" s="623"/>
      <c r="L346" s="623"/>
      <c r="M346" s="623"/>
      <c r="N346" s="623"/>
      <c r="O346" s="626"/>
      <c r="P346" s="627"/>
      <c r="Q346" s="623"/>
      <c r="R346" s="623"/>
      <c r="S346" s="623"/>
      <c r="T346" s="623"/>
      <c r="U346" s="623"/>
      <c r="V346" s="623"/>
      <c r="W346" s="623"/>
      <c r="X346" s="624"/>
      <c r="Y346" s="623"/>
      <c r="Z346" s="625"/>
      <c r="AA346" s="623"/>
      <c r="AB346" s="623"/>
      <c r="AC346" s="623"/>
      <c r="AD346" s="623"/>
      <c r="AE346" s="623"/>
      <c r="AF346" s="626"/>
      <c r="AG346" s="627"/>
      <c r="AH346" s="623"/>
    </row>
    <row r="347">
      <c r="A347" s="623"/>
      <c r="B347" s="623"/>
      <c r="C347" s="623"/>
      <c r="D347" s="623"/>
      <c r="E347" s="623"/>
      <c r="F347" s="623"/>
      <c r="G347" s="624"/>
      <c r="H347" s="623"/>
      <c r="I347" s="625"/>
      <c r="J347" s="623"/>
      <c r="K347" s="623"/>
      <c r="L347" s="623"/>
      <c r="M347" s="623"/>
      <c r="N347" s="623"/>
      <c r="O347" s="626"/>
      <c r="P347" s="627"/>
      <c r="Q347" s="623"/>
      <c r="R347" s="623"/>
      <c r="S347" s="623"/>
      <c r="T347" s="623"/>
      <c r="U347" s="623"/>
      <c r="V347" s="623"/>
      <c r="W347" s="623"/>
      <c r="X347" s="624"/>
      <c r="Y347" s="623"/>
      <c r="Z347" s="625"/>
      <c r="AA347" s="623"/>
      <c r="AB347" s="623"/>
      <c r="AC347" s="623"/>
      <c r="AD347" s="623"/>
      <c r="AE347" s="623"/>
      <c r="AF347" s="626"/>
      <c r="AG347" s="627"/>
      <c r="AH347" s="623"/>
    </row>
    <row r="348">
      <c r="A348" s="623"/>
      <c r="B348" s="623"/>
      <c r="C348" s="623"/>
      <c r="D348" s="623"/>
      <c r="E348" s="623"/>
      <c r="F348" s="623"/>
      <c r="G348" s="624"/>
      <c r="H348" s="623"/>
      <c r="I348" s="625"/>
      <c r="J348" s="623"/>
      <c r="K348" s="623"/>
      <c r="L348" s="623"/>
      <c r="M348" s="623"/>
      <c r="N348" s="623"/>
      <c r="O348" s="626"/>
      <c r="P348" s="627"/>
      <c r="Q348" s="623"/>
      <c r="R348" s="623"/>
      <c r="S348" s="623"/>
      <c r="T348" s="623"/>
      <c r="U348" s="623"/>
      <c r="V348" s="623"/>
      <c r="W348" s="623"/>
      <c r="X348" s="624"/>
      <c r="Y348" s="623"/>
      <c r="Z348" s="625"/>
      <c r="AA348" s="623"/>
      <c r="AB348" s="623"/>
      <c r="AC348" s="623"/>
      <c r="AD348" s="623"/>
      <c r="AE348" s="623"/>
      <c r="AF348" s="626"/>
      <c r="AG348" s="627"/>
      <c r="AH348" s="623"/>
    </row>
    <row r="349">
      <c r="A349" s="623"/>
      <c r="B349" s="623"/>
      <c r="C349" s="623"/>
      <c r="D349" s="623"/>
      <c r="E349" s="623"/>
      <c r="F349" s="623"/>
      <c r="G349" s="624"/>
      <c r="H349" s="623"/>
      <c r="I349" s="625"/>
      <c r="J349" s="623"/>
      <c r="K349" s="623"/>
      <c r="L349" s="623"/>
      <c r="M349" s="623"/>
      <c r="N349" s="623"/>
      <c r="O349" s="626"/>
      <c r="P349" s="627"/>
      <c r="Q349" s="623"/>
      <c r="R349" s="623"/>
      <c r="S349" s="623"/>
      <c r="T349" s="623"/>
      <c r="U349" s="623"/>
      <c r="V349" s="623"/>
      <c r="W349" s="623"/>
      <c r="X349" s="624"/>
      <c r="Y349" s="623"/>
      <c r="Z349" s="625"/>
      <c r="AA349" s="623"/>
      <c r="AB349" s="623"/>
      <c r="AC349" s="623"/>
      <c r="AD349" s="623"/>
      <c r="AE349" s="623"/>
      <c r="AF349" s="626"/>
      <c r="AG349" s="627"/>
      <c r="AH349" s="623"/>
    </row>
    <row r="350">
      <c r="A350" s="623"/>
      <c r="B350" s="623"/>
      <c r="C350" s="623"/>
      <c r="D350" s="623"/>
      <c r="E350" s="623"/>
      <c r="F350" s="623"/>
      <c r="G350" s="624"/>
      <c r="H350" s="623"/>
      <c r="I350" s="625"/>
      <c r="J350" s="623"/>
      <c r="K350" s="623"/>
      <c r="L350" s="623"/>
      <c r="M350" s="623"/>
      <c r="N350" s="623"/>
      <c r="O350" s="626"/>
      <c r="P350" s="627"/>
      <c r="Q350" s="623"/>
      <c r="R350" s="623"/>
      <c r="S350" s="623"/>
      <c r="T350" s="623"/>
      <c r="U350" s="623"/>
      <c r="V350" s="623"/>
      <c r="W350" s="623"/>
      <c r="X350" s="624"/>
      <c r="Y350" s="623"/>
      <c r="Z350" s="625"/>
      <c r="AA350" s="623"/>
      <c r="AB350" s="623"/>
      <c r="AC350" s="623"/>
      <c r="AD350" s="623"/>
      <c r="AE350" s="623"/>
      <c r="AF350" s="626"/>
      <c r="AG350" s="627"/>
      <c r="AH350" s="623"/>
    </row>
    <row r="351">
      <c r="A351" s="623"/>
      <c r="B351" s="623"/>
      <c r="C351" s="623"/>
      <c r="D351" s="623"/>
      <c r="E351" s="623"/>
      <c r="F351" s="623"/>
      <c r="G351" s="624"/>
      <c r="H351" s="623"/>
      <c r="I351" s="625"/>
      <c r="J351" s="623"/>
      <c r="K351" s="623"/>
      <c r="L351" s="623"/>
      <c r="M351" s="623"/>
      <c r="N351" s="623"/>
      <c r="O351" s="626"/>
      <c r="P351" s="627"/>
      <c r="Q351" s="623"/>
      <c r="R351" s="623"/>
      <c r="S351" s="623"/>
      <c r="T351" s="623"/>
      <c r="U351" s="623"/>
      <c r="V351" s="623"/>
      <c r="W351" s="623"/>
      <c r="X351" s="624"/>
      <c r="Y351" s="623"/>
      <c r="Z351" s="625"/>
      <c r="AA351" s="623"/>
      <c r="AB351" s="623"/>
      <c r="AC351" s="623"/>
      <c r="AD351" s="623"/>
      <c r="AE351" s="623"/>
      <c r="AF351" s="626"/>
      <c r="AG351" s="627"/>
      <c r="AH351" s="623"/>
    </row>
    <row r="352">
      <c r="A352" s="623"/>
      <c r="B352" s="623"/>
      <c r="C352" s="623"/>
      <c r="D352" s="623"/>
      <c r="E352" s="623"/>
      <c r="F352" s="623"/>
      <c r="G352" s="624"/>
      <c r="H352" s="623"/>
      <c r="I352" s="625"/>
      <c r="J352" s="623"/>
      <c r="K352" s="623"/>
      <c r="L352" s="623"/>
      <c r="M352" s="623"/>
      <c r="N352" s="623"/>
      <c r="O352" s="626"/>
      <c r="P352" s="627"/>
      <c r="Q352" s="623"/>
      <c r="R352" s="623"/>
      <c r="S352" s="623"/>
      <c r="T352" s="623"/>
      <c r="U352" s="623"/>
      <c r="V352" s="623"/>
      <c r="W352" s="623"/>
      <c r="X352" s="624"/>
      <c r="Y352" s="623"/>
      <c r="Z352" s="625"/>
      <c r="AA352" s="623"/>
      <c r="AB352" s="623"/>
      <c r="AC352" s="623"/>
      <c r="AD352" s="623"/>
      <c r="AE352" s="623"/>
      <c r="AF352" s="626"/>
      <c r="AG352" s="627"/>
      <c r="AH352" s="623"/>
    </row>
    <row r="353">
      <c r="A353" s="623"/>
      <c r="B353" s="623"/>
      <c r="C353" s="623"/>
      <c r="D353" s="623"/>
      <c r="E353" s="623"/>
      <c r="F353" s="623"/>
      <c r="G353" s="624"/>
      <c r="H353" s="623"/>
      <c r="I353" s="625"/>
      <c r="J353" s="623"/>
      <c r="K353" s="623"/>
      <c r="L353" s="623"/>
      <c r="M353" s="623"/>
      <c r="N353" s="623"/>
      <c r="O353" s="626"/>
      <c r="P353" s="627"/>
      <c r="Q353" s="623"/>
      <c r="R353" s="623"/>
      <c r="S353" s="623"/>
      <c r="T353" s="623"/>
      <c r="U353" s="623"/>
      <c r="V353" s="623"/>
      <c r="W353" s="623"/>
      <c r="X353" s="624"/>
      <c r="Y353" s="623"/>
      <c r="Z353" s="625"/>
      <c r="AA353" s="623"/>
      <c r="AB353" s="623"/>
      <c r="AC353" s="623"/>
      <c r="AD353" s="623"/>
      <c r="AE353" s="623"/>
      <c r="AF353" s="626"/>
      <c r="AG353" s="627"/>
      <c r="AH353" s="623"/>
    </row>
    <row r="354">
      <c r="A354" s="623"/>
      <c r="B354" s="623"/>
      <c r="C354" s="623"/>
      <c r="D354" s="623"/>
      <c r="E354" s="623"/>
      <c r="F354" s="623"/>
      <c r="G354" s="624"/>
      <c r="H354" s="623"/>
      <c r="I354" s="625"/>
      <c r="J354" s="623"/>
      <c r="K354" s="623"/>
      <c r="L354" s="623"/>
      <c r="M354" s="623"/>
      <c r="N354" s="623"/>
      <c r="O354" s="626"/>
      <c r="P354" s="627"/>
      <c r="Q354" s="623"/>
      <c r="R354" s="623"/>
      <c r="S354" s="623"/>
      <c r="T354" s="623"/>
      <c r="U354" s="623"/>
      <c r="V354" s="623"/>
      <c r="W354" s="623"/>
      <c r="X354" s="624"/>
      <c r="Y354" s="623"/>
      <c r="Z354" s="625"/>
      <c r="AA354" s="623"/>
      <c r="AB354" s="623"/>
      <c r="AC354" s="623"/>
      <c r="AD354" s="623"/>
      <c r="AE354" s="623"/>
      <c r="AF354" s="626"/>
      <c r="AG354" s="627"/>
      <c r="AH354" s="623"/>
    </row>
    <row r="355">
      <c r="A355" s="623"/>
      <c r="B355" s="623"/>
      <c r="C355" s="623"/>
      <c r="D355" s="623"/>
      <c r="E355" s="623"/>
      <c r="F355" s="623"/>
      <c r="G355" s="624"/>
      <c r="H355" s="623"/>
      <c r="I355" s="625"/>
      <c r="J355" s="623"/>
      <c r="K355" s="623"/>
      <c r="L355" s="623"/>
      <c r="M355" s="623"/>
      <c r="N355" s="623"/>
      <c r="O355" s="626"/>
      <c r="P355" s="627"/>
      <c r="Q355" s="623"/>
      <c r="R355" s="623"/>
      <c r="S355" s="623"/>
      <c r="T355" s="623"/>
      <c r="U355" s="623"/>
      <c r="V355" s="623"/>
      <c r="W355" s="623"/>
      <c r="X355" s="624"/>
      <c r="Y355" s="623"/>
      <c r="Z355" s="625"/>
      <c r="AA355" s="623"/>
      <c r="AB355" s="623"/>
      <c r="AC355" s="623"/>
      <c r="AD355" s="623"/>
      <c r="AE355" s="623"/>
      <c r="AF355" s="626"/>
      <c r="AG355" s="627"/>
      <c r="AH355" s="623"/>
    </row>
    <row r="356">
      <c r="A356" s="623"/>
      <c r="B356" s="623"/>
      <c r="C356" s="623"/>
      <c r="D356" s="623"/>
      <c r="E356" s="623"/>
      <c r="F356" s="623"/>
      <c r="G356" s="624"/>
      <c r="H356" s="623"/>
      <c r="I356" s="625"/>
      <c r="J356" s="623"/>
      <c r="K356" s="623"/>
      <c r="L356" s="623"/>
      <c r="M356" s="623"/>
      <c r="N356" s="623"/>
      <c r="O356" s="626"/>
      <c r="P356" s="627"/>
      <c r="Q356" s="623"/>
      <c r="R356" s="623"/>
      <c r="S356" s="623"/>
      <c r="T356" s="623"/>
      <c r="U356" s="623"/>
      <c r="V356" s="623"/>
      <c r="W356" s="623"/>
      <c r="X356" s="624"/>
      <c r="Y356" s="623"/>
      <c r="Z356" s="625"/>
      <c r="AA356" s="623"/>
      <c r="AB356" s="623"/>
      <c r="AC356" s="623"/>
      <c r="AD356" s="623"/>
      <c r="AE356" s="623"/>
      <c r="AF356" s="626"/>
      <c r="AG356" s="627"/>
      <c r="AH356" s="623"/>
    </row>
    <row r="357">
      <c r="A357" s="623"/>
      <c r="B357" s="623"/>
      <c r="C357" s="623"/>
      <c r="D357" s="623"/>
      <c r="E357" s="623"/>
      <c r="F357" s="623"/>
      <c r="G357" s="624"/>
      <c r="H357" s="623"/>
      <c r="I357" s="625"/>
      <c r="J357" s="623"/>
      <c r="K357" s="623"/>
      <c r="L357" s="623"/>
      <c r="M357" s="623"/>
      <c r="N357" s="623"/>
      <c r="O357" s="626"/>
      <c r="P357" s="627"/>
      <c r="Q357" s="623"/>
      <c r="R357" s="623"/>
      <c r="S357" s="623"/>
      <c r="T357" s="623"/>
      <c r="U357" s="623"/>
      <c r="V357" s="623"/>
      <c r="W357" s="623"/>
      <c r="X357" s="624"/>
      <c r="Y357" s="623"/>
      <c r="Z357" s="625"/>
      <c r="AA357" s="623"/>
      <c r="AB357" s="623"/>
      <c r="AC357" s="623"/>
      <c r="AD357" s="623"/>
      <c r="AE357" s="623"/>
      <c r="AF357" s="626"/>
      <c r="AG357" s="627"/>
      <c r="AH357" s="623"/>
    </row>
    <row r="358">
      <c r="A358" s="623"/>
      <c r="B358" s="623"/>
      <c r="C358" s="623"/>
      <c r="D358" s="623"/>
      <c r="E358" s="623"/>
      <c r="F358" s="623"/>
      <c r="G358" s="624"/>
      <c r="H358" s="623"/>
      <c r="I358" s="625"/>
      <c r="J358" s="623"/>
      <c r="K358" s="623"/>
      <c r="L358" s="623"/>
      <c r="M358" s="623"/>
      <c r="N358" s="623"/>
      <c r="O358" s="626"/>
      <c r="P358" s="627"/>
      <c r="Q358" s="623"/>
      <c r="R358" s="623"/>
      <c r="S358" s="623"/>
      <c r="T358" s="623"/>
      <c r="U358" s="623"/>
      <c r="V358" s="623"/>
      <c r="W358" s="623"/>
      <c r="X358" s="624"/>
      <c r="Y358" s="623"/>
      <c r="Z358" s="625"/>
      <c r="AA358" s="623"/>
      <c r="AB358" s="623"/>
      <c r="AC358" s="623"/>
      <c r="AD358" s="623"/>
      <c r="AE358" s="623"/>
      <c r="AF358" s="626"/>
      <c r="AG358" s="627"/>
      <c r="AH358" s="623"/>
    </row>
    <row r="359">
      <c r="A359" s="623"/>
      <c r="B359" s="623"/>
      <c r="C359" s="623"/>
      <c r="D359" s="623"/>
      <c r="E359" s="623"/>
      <c r="F359" s="623"/>
      <c r="G359" s="624"/>
      <c r="H359" s="623"/>
      <c r="I359" s="625"/>
      <c r="J359" s="623"/>
      <c r="K359" s="623"/>
      <c r="L359" s="623"/>
      <c r="M359" s="623"/>
      <c r="N359" s="623"/>
      <c r="O359" s="626"/>
      <c r="P359" s="627"/>
      <c r="Q359" s="623"/>
      <c r="R359" s="623"/>
      <c r="S359" s="623"/>
      <c r="T359" s="623"/>
      <c r="U359" s="623"/>
      <c r="V359" s="623"/>
      <c r="W359" s="623"/>
      <c r="X359" s="624"/>
      <c r="Y359" s="623"/>
      <c r="Z359" s="625"/>
      <c r="AA359" s="623"/>
      <c r="AB359" s="623"/>
      <c r="AC359" s="623"/>
      <c r="AD359" s="623"/>
      <c r="AE359" s="623"/>
      <c r="AF359" s="626"/>
      <c r="AG359" s="627"/>
      <c r="AH359" s="623"/>
    </row>
    <row r="360">
      <c r="A360" s="623"/>
      <c r="B360" s="623"/>
      <c r="C360" s="623"/>
      <c r="D360" s="623"/>
      <c r="E360" s="623"/>
      <c r="F360" s="623"/>
      <c r="G360" s="624"/>
      <c r="H360" s="623"/>
      <c r="I360" s="625"/>
      <c r="J360" s="623"/>
      <c r="K360" s="623"/>
      <c r="L360" s="623"/>
      <c r="M360" s="623"/>
      <c r="N360" s="623"/>
      <c r="O360" s="626"/>
      <c r="P360" s="627"/>
      <c r="Q360" s="623"/>
      <c r="R360" s="623"/>
      <c r="S360" s="623"/>
      <c r="T360" s="623"/>
      <c r="U360" s="623"/>
      <c r="V360" s="623"/>
      <c r="W360" s="623"/>
      <c r="X360" s="624"/>
      <c r="Y360" s="623"/>
      <c r="Z360" s="625"/>
      <c r="AA360" s="623"/>
      <c r="AB360" s="623"/>
      <c r="AC360" s="623"/>
      <c r="AD360" s="623"/>
      <c r="AE360" s="623"/>
      <c r="AF360" s="626"/>
      <c r="AG360" s="627"/>
      <c r="AH360" s="623"/>
    </row>
    <row r="361">
      <c r="A361" s="623"/>
      <c r="B361" s="623"/>
      <c r="C361" s="623"/>
      <c r="D361" s="623"/>
      <c r="E361" s="623"/>
      <c r="F361" s="623"/>
      <c r="G361" s="624"/>
      <c r="H361" s="623"/>
      <c r="I361" s="625"/>
      <c r="J361" s="623"/>
      <c r="K361" s="623"/>
      <c r="L361" s="623"/>
      <c r="M361" s="623"/>
      <c r="N361" s="623"/>
      <c r="O361" s="626"/>
      <c r="P361" s="627"/>
      <c r="Q361" s="623"/>
      <c r="R361" s="623"/>
      <c r="S361" s="623"/>
      <c r="T361" s="623"/>
      <c r="U361" s="623"/>
      <c r="V361" s="623"/>
      <c r="W361" s="623"/>
      <c r="X361" s="624"/>
      <c r="Y361" s="623"/>
      <c r="Z361" s="625"/>
      <c r="AA361" s="623"/>
      <c r="AB361" s="623"/>
      <c r="AC361" s="623"/>
      <c r="AD361" s="623"/>
      <c r="AE361" s="623"/>
      <c r="AF361" s="626"/>
      <c r="AG361" s="627"/>
      <c r="AH361" s="623"/>
    </row>
    <row r="362">
      <c r="A362" s="623"/>
      <c r="B362" s="623"/>
      <c r="C362" s="623"/>
      <c r="D362" s="623"/>
      <c r="E362" s="623"/>
      <c r="F362" s="623"/>
      <c r="G362" s="624"/>
      <c r="H362" s="623"/>
      <c r="I362" s="625"/>
      <c r="J362" s="623"/>
      <c r="K362" s="623"/>
      <c r="L362" s="623"/>
      <c r="M362" s="623"/>
      <c r="N362" s="623"/>
      <c r="O362" s="626"/>
      <c r="P362" s="627"/>
      <c r="Q362" s="623"/>
      <c r="R362" s="623"/>
      <c r="S362" s="623"/>
      <c r="T362" s="623"/>
      <c r="U362" s="623"/>
      <c r="V362" s="623"/>
      <c r="W362" s="623"/>
      <c r="X362" s="624"/>
      <c r="Y362" s="623"/>
      <c r="Z362" s="625"/>
      <c r="AA362" s="623"/>
      <c r="AB362" s="623"/>
      <c r="AC362" s="623"/>
      <c r="AD362" s="623"/>
      <c r="AE362" s="623"/>
      <c r="AF362" s="626"/>
      <c r="AG362" s="627"/>
      <c r="AH362" s="623"/>
    </row>
    <row r="363">
      <c r="A363" s="623"/>
      <c r="B363" s="623"/>
      <c r="C363" s="623"/>
      <c r="D363" s="623"/>
      <c r="E363" s="623"/>
      <c r="F363" s="623"/>
      <c r="G363" s="624"/>
      <c r="H363" s="623"/>
      <c r="I363" s="625"/>
      <c r="J363" s="623"/>
      <c r="K363" s="623"/>
      <c r="L363" s="623"/>
      <c r="M363" s="623"/>
      <c r="N363" s="623"/>
      <c r="O363" s="626"/>
      <c r="P363" s="627"/>
      <c r="Q363" s="623"/>
      <c r="R363" s="623"/>
      <c r="S363" s="623"/>
      <c r="T363" s="623"/>
      <c r="U363" s="623"/>
      <c r="V363" s="623"/>
      <c r="W363" s="623"/>
      <c r="X363" s="624"/>
      <c r="Y363" s="623"/>
      <c r="Z363" s="625"/>
      <c r="AA363" s="623"/>
      <c r="AB363" s="623"/>
      <c r="AC363" s="623"/>
      <c r="AD363" s="623"/>
      <c r="AE363" s="623"/>
      <c r="AF363" s="626"/>
      <c r="AG363" s="627"/>
      <c r="AH363" s="623"/>
    </row>
    <row r="364">
      <c r="A364" s="623"/>
      <c r="B364" s="623"/>
      <c r="C364" s="623"/>
      <c r="D364" s="623"/>
      <c r="E364" s="623"/>
      <c r="F364" s="623"/>
      <c r="G364" s="624"/>
      <c r="H364" s="623"/>
      <c r="I364" s="625"/>
      <c r="J364" s="623"/>
      <c r="K364" s="623"/>
      <c r="L364" s="623"/>
      <c r="M364" s="623"/>
      <c r="N364" s="623"/>
      <c r="O364" s="626"/>
      <c r="P364" s="627"/>
      <c r="Q364" s="623"/>
      <c r="R364" s="623"/>
      <c r="S364" s="623"/>
      <c r="T364" s="623"/>
      <c r="U364" s="623"/>
      <c r="V364" s="623"/>
      <c r="W364" s="623"/>
      <c r="X364" s="624"/>
      <c r="Y364" s="623"/>
      <c r="Z364" s="625"/>
      <c r="AA364" s="623"/>
      <c r="AB364" s="623"/>
      <c r="AC364" s="623"/>
      <c r="AD364" s="623"/>
      <c r="AE364" s="623"/>
      <c r="AF364" s="626"/>
      <c r="AG364" s="627"/>
      <c r="AH364" s="623"/>
    </row>
    <row r="365">
      <c r="A365" s="623"/>
      <c r="B365" s="623"/>
      <c r="C365" s="623"/>
      <c r="D365" s="623"/>
      <c r="E365" s="623"/>
      <c r="F365" s="623"/>
      <c r="G365" s="624"/>
      <c r="H365" s="623"/>
      <c r="I365" s="625"/>
      <c r="J365" s="623"/>
      <c r="K365" s="623"/>
      <c r="L365" s="623"/>
      <c r="M365" s="623"/>
      <c r="N365" s="623"/>
      <c r="O365" s="626"/>
      <c r="P365" s="627"/>
      <c r="Q365" s="623"/>
      <c r="R365" s="623"/>
      <c r="S365" s="623"/>
      <c r="T365" s="623"/>
      <c r="U365" s="623"/>
      <c r="V365" s="623"/>
      <c r="W365" s="623"/>
      <c r="X365" s="624"/>
      <c r="Y365" s="623"/>
      <c r="Z365" s="625"/>
      <c r="AA365" s="623"/>
      <c r="AB365" s="623"/>
      <c r="AC365" s="623"/>
      <c r="AD365" s="623"/>
      <c r="AE365" s="623"/>
      <c r="AF365" s="626"/>
      <c r="AG365" s="627"/>
      <c r="AH365" s="623"/>
    </row>
    <row r="366">
      <c r="A366" s="623"/>
      <c r="B366" s="623"/>
      <c r="C366" s="623"/>
      <c r="D366" s="623"/>
      <c r="E366" s="623"/>
      <c r="F366" s="623"/>
      <c r="G366" s="624"/>
      <c r="H366" s="623"/>
      <c r="I366" s="625"/>
      <c r="J366" s="623"/>
      <c r="K366" s="623"/>
      <c r="L366" s="623"/>
      <c r="M366" s="623"/>
      <c r="N366" s="623"/>
      <c r="O366" s="626"/>
      <c r="P366" s="627"/>
      <c r="Q366" s="623"/>
      <c r="R366" s="623"/>
      <c r="S366" s="623"/>
      <c r="T366" s="623"/>
      <c r="U366" s="623"/>
      <c r="V366" s="623"/>
      <c r="W366" s="623"/>
      <c r="X366" s="624"/>
      <c r="Y366" s="623"/>
      <c r="Z366" s="625"/>
      <c r="AA366" s="623"/>
      <c r="AB366" s="623"/>
      <c r="AC366" s="623"/>
      <c r="AD366" s="623"/>
      <c r="AE366" s="623"/>
      <c r="AF366" s="626"/>
      <c r="AG366" s="627"/>
      <c r="AH366" s="623"/>
    </row>
    <row r="367">
      <c r="A367" s="623"/>
      <c r="B367" s="623"/>
      <c r="C367" s="623"/>
      <c r="D367" s="623"/>
      <c r="E367" s="623"/>
      <c r="F367" s="623"/>
      <c r="G367" s="624"/>
      <c r="H367" s="623"/>
      <c r="I367" s="625"/>
      <c r="J367" s="623"/>
      <c r="K367" s="623"/>
      <c r="L367" s="623"/>
      <c r="M367" s="623"/>
      <c r="N367" s="623"/>
      <c r="O367" s="626"/>
      <c r="P367" s="627"/>
      <c r="Q367" s="623"/>
      <c r="R367" s="623"/>
      <c r="S367" s="623"/>
      <c r="T367" s="623"/>
      <c r="U367" s="623"/>
      <c r="V367" s="623"/>
      <c r="W367" s="623"/>
      <c r="X367" s="624"/>
      <c r="Y367" s="623"/>
      <c r="Z367" s="625"/>
      <c r="AA367" s="623"/>
      <c r="AB367" s="623"/>
      <c r="AC367" s="623"/>
      <c r="AD367" s="623"/>
      <c r="AE367" s="623"/>
      <c r="AF367" s="626"/>
      <c r="AG367" s="627"/>
      <c r="AH367" s="623"/>
    </row>
    <row r="368">
      <c r="A368" s="623"/>
      <c r="B368" s="623"/>
      <c r="C368" s="623"/>
      <c r="D368" s="623"/>
      <c r="E368" s="623"/>
      <c r="F368" s="623"/>
      <c r="G368" s="624"/>
      <c r="H368" s="623"/>
      <c r="I368" s="625"/>
      <c r="J368" s="623"/>
      <c r="K368" s="623"/>
      <c r="L368" s="623"/>
      <c r="M368" s="623"/>
      <c r="N368" s="623"/>
      <c r="O368" s="626"/>
      <c r="P368" s="627"/>
      <c r="Q368" s="623"/>
      <c r="R368" s="623"/>
      <c r="S368" s="623"/>
      <c r="T368" s="623"/>
      <c r="U368" s="623"/>
      <c r="V368" s="623"/>
      <c r="W368" s="623"/>
      <c r="X368" s="624"/>
      <c r="Y368" s="623"/>
      <c r="Z368" s="625"/>
      <c r="AA368" s="623"/>
      <c r="AB368" s="623"/>
      <c r="AC368" s="623"/>
      <c r="AD368" s="623"/>
      <c r="AE368" s="623"/>
      <c r="AF368" s="626"/>
      <c r="AG368" s="627"/>
      <c r="AH368" s="623"/>
    </row>
    <row r="369">
      <c r="A369" s="623"/>
      <c r="B369" s="623"/>
      <c r="C369" s="623"/>
      <c r="D369" s="623"/>
      <c r="E369" s="623"/>
      <c r="F369" s="623"/>
      <c r="G369" s="624"/>
      <c r="H369" s="623"/>
      <c r="I369" s="625"/>
      <c r="J369" s="623"/>
      <c r="K369" s="623"/>
      <c r="L369" s="623"/>
      <c r="M369" s="623"/>
      <c r="N369" s="623"/>
      <c r="O369" s="626"/>
      <c r="P369" s="627"/>
      <c r="Q369" s="623"/>
      <c r="R369" s="623"/>
      <c r="S369" s="623"/>
      <c r="T369" s="623"/>
      <c r="U369" s="623"/>
      <c r="V369" s="623"/>
      <c r="W369" s="623"/>
      <c r="X369" s="624"/>
      <c r="Y369" s="623"/>
      <c r="Z369" s="625"/>
      <c r="AA369" s="623"/>
      <c r="AB369" s="623"/>
      <c r="AC369" s="623"/>
      <c r="AD369" s="623"/>
      <c r="AE369" s="623"/>
      <c r="AF369" s="626"/>
      <c r="AG369" s="627"/>
      <c r="AH369" s="623"/>
    </row>
    <row r="370">
      <c r="A370" s="623"/>
      <c r="B370" s="623"/>
      <c r="C370" s="623"/>
      <c r="D370" s="623"/>
      <c r="E370" s="623"/>
      <c r="F370" s="623"/>
      <c r="G370" s="624"/>
      <c r="H370" s="623"/>
      <c r="I370" s="625"/>
      <c r="J370" s="623"/>
      <c r="K370" s="623"/>
      <c r="L370" s="623"/>
      <c r="M370" s="623"/>
      <c r="N370" s="623"/>
      <c r="O370" s="626"/>
      <c r="P370" s="627"/>
      <c r="Q370" s="623"/>
      <c r="R370" s="623"/>
      <c r="S370" s="623"/>
      <c r="T370" s="623"/>
      <c r="U370" s="623"/>
      <c r="V370" s="623"/>
      <c r="W370" s="623"/>
      <c r="X370" s="624"/>
      <c r="Y370" s="623"/>
      <c r="Z370" s="625"/>
      <c r="AA370" s="623"/>
      <c r="AB370" s="623"/>
      <c r="AC370" s="623"/>
      <c r="AD370" s="623"/>
      <c r="AE370" s="623"/>
      <c r="AF370" s="626"/>
      <c r="AG370" s="627"/>
      <c r="AH370" s="623"/>
    </row>
    <row r="371">
      <c r="A371" s="623"/>
      <c r="B371" s="623"/>
      <c r="C371" s="623"/>
      <c r="D371" s="623"/>
      <c r="E371" s="623"/>
      <c r="F371" s="623"/>
      <c r="G371" s="624"/>
      <c r="H371" s="623"/>
      <c r="I371" s="625"/>
      <c r="J371" s="623"/>
      <c r="K371" s="623"/>
      <c r="L371" s="623"/>
      <c r="M371" s="623"/>
      <c r="N371" s="623"/>
      <c r="O371" s="626"/>
      <c r="P371" s="627"/>
      <c r="Q371" s="623"/>
      <c r="R371" s="623"/>
      <c r="S371" s="623"/>
      <c r="T371" s="623"/>
      <c r="U371" s="623"/>
      <c r="V371" s="623"/>
      <c r="W371" s="623"/>
      <c r="X371" s="624"/>
      <c r="Y371" s="623"/>
      <c r="Z371" s="625"/>
      <c r="AA371" s="623"/>
      <c r="AB371" s="623"/>
      <c r="AC371" s="623"/>
      <c r="AD371" s="623"/>
      <c r="AE371" s="623"/>
      <c r="AF371" s="626"/>
      <c r="AG371" s="627"/>
      <c r="AH371" s="623"/>
    </row>
    <row r="372">
      <c r="A372" s="623"/>
      <c r="B372" s="623"/>
      <c r="C372" s="623"/>
      <c r="D372" s="623"/>
      <c r="E372" s="623"/>
      <c r="F372" s="623"/>
      <c r="G372" s="624"/>
      <c r="H372" s="623"/>
      <c r="I372" s="625"/>
      <c r="J372" s="623"/>
      <c r="K372" s="623"/>
      <c r="L372" s="623"/>
      <c r="M372" s="623"/>
      <c r="N372" s="623"/>
      <c r="O372" s="626"/>
      <c r="P372" s="627"/>
      <c r="Q372" s="623"/>
      <c r="R372" s="623"/>
      <c r="S372" s="623"/>
      <c r="T372" s="623"/>
      <c r="U372" s="623"/>
      <c r="V372" s="623"/>
      <c r="W372" s="623"/>
      <c r="X372" s="624"/>
      <c r="Y372" s="623"/>
      <c r="Z372" s="625"/>
      <c r="AA372" s="623"/>
      <c r="AB372" s="623"/>
      <c r="AC372" s="623"/>
      <c r="AD372" s="623"/>
      <c r="AE372" s="623"/>
      <c r="AF372" s="626"/>
      <c r="AG372" s="627"/>
      <c r="AH372" s="623"/>
    </row>
    <row r="373">
      <c r="A373" s="623"/>
      <c r="B373" s="623"/>
      <c r="C373" s="623"/>
      <c r="D373" s="623"/>
      <c r="E373" s="623"/>
      <c r="F373" s="623"/>
      <c r="G373" s="624"/>
      <c r="H373" s="623"/>
      <c r="I373" s="625"/>
      <c r="J373" s="623"/>
      <c r="K373" s="623"/>
      <c r="L373" s="623"/>
      <c r="M373" s="623"/>
      <c r="N373" s="623"/>
      <c r="O373" s="626"/>
      <c r="P373" s="627"/>
      <c r="Q373" s="623"/>
      <c r="R373" s="623"/>
      <c r="S373" s="623"/>
      <c r="T373" s="623"/>
      <c r="U373" s="623"/>
      <c r="V373" s="623"/>
      <c r="W373" s="623"/>
      <c r="X373" s="624"/>
      <c r="Y373" s="623"/>
      <c r="Z373" s="625"/>
      <c r="AA373" s="623"/>
      <c r="AB373" s="623"/>
      <c r="AC373" s="623"/>
      <c r="AD373" s="623"/>
      <c r="AE373" s="623"/>
      <c r="AF373" s="626"/>
      <c r="AG373" s="627"/>
      <c r="AH373" s="623"/>
    </row>
    <row r="374">
      <c r="A374" s="623"/>
      <c r="B374" s="623"/>
      <c r="C374" s="623"/>
      <c r="D374" s="623"/>
      <c r="E374" s="623"/>
      <c r="F374" s="623"/>
      <c r="G374" s="624"/>
      <c r="H374" s="623"/>
      <c r="I374" s="625"/>
      <c r="J374" s="623"/>
      <c r="K374" s="623"/>
      <c r="L374" s="623"/>
      <c r="M374" s="623"/>
      <c r="N374" s="623"/>
      <c r="O374" s="626"/>
      <c r="P374" s="627"/>
      <c r="Q374" s="623"/>
      <c r="R374" s="623"/>
      <c r="S374" s="623"/>
      <c r="T374" s="623"/>
      <c r="U374" s="623"/>
      <c r="V374" s="623"/>
      <c r="W374" s="623"/>
      <c r="X374" s="624"/>
      <c r="Y374" s="623"/>
      <c r="Z374" s="625"/>
      <c r="AA374" s="623"/>
      <c r="AB374" s="623"/>
      <c r="AC374" s="623"/>
      <c r="AD374" s="623"/>
      <c r="AE374" s="623"/>
      <c r="AF374" s="626"/>
      <c r="AG374" s="627"/>
      <c r="AH374" s="623"/>
    </row>
    <row r="375">
      <c r="A375" s="623"/>
      <c r="B375" s="623"/>
      <c r="C375" s="623"/>
      <c r="D375" s="623"/>
      <c r="E375" s="623"/>
      <c r="F375" s="623"/>
      <c r="G375" s="624"/>
      <c r="H375" s="623"/>
      <c r="I375" s="625"/>
      <c r="J375" s="623"/>
      <c r="K375" s="623"/>
      <c r="L375" s="623"/>
      <c r="M375" s="623"/>
      <c r="N375" s="623"/>
      <c r="O375" s="626"/>
      <c r="P375" s="627"/>
      <c r="Q375" s="623"/>
      <c r="R375" s="623"/>
      <c r="S375" s="623"/>
      <c r="T375" s="623"/>
      <c r="U375" s="623"/>
      <c r="V375" s="623"/>
      <c r="W375" s="623"/>
      <c r="X375" s="624"/>
      <c r="Y375" s="623"/>
      <c r="Z375" s="625"/>
      <c r="AA375" s="623"/>
      <c r="AB375" s="623"/>
      <c r="AC375" s="623"/>
      <c r="AD375" s="623"/>
      <c r="AE375" s="623"/>
      <c r="AF375" s="626"/>
      <c r="AG375" s="627"/>
      <c r="AH375" s="623"/>
    </row>
    <row r="376">
      <c r="A376" s="623"/>
      <c r="B376" s="623"/>
      <c r="C376" s="623"/>
      <c r="D376" s="623"/>
      <c r="E376" s="623"/>
      <c r="F376" s="623"/>
      <c r="G376" s="624"/>
      <c r="H376" s="623"/>
      <c r="I376" s="625"/>
      <c r="J376" s="623"/>
      <c r="K376" s="623"/>
      <c r="L376" s="623"/>
      <c r="M376" s="623"/>
      <c r="N376" s="623"/>
      <c r="O376" s="626"/>
      <c r="P376" s="627"/>
      <c r="Q376" s="623"/>
      <c r="R376" s="623"/>
      <c r="S376" s="623"/>
      <c r="T376" s="623"/>
      <c r="U376" s="623"/>
      <c r="V376" s="623"/>
      <c r="W376" s="623"/>
      <c r="X376" s="624"/>
      <c r="Y376" s="623"/>
      <c r="Z376" s="625"/>
      <c r="AA376" s="623"/>
      <c r="AB376" s="623"/>
      <c r="AC376" s="623"/>
      <c r="AD376" s="623"/>
      <c r="AE376" s="623"/>
      <c r="AF376" s="626"/>
      <c r="AG376" s="627"/>
      <c r="AH376" s="623"/>
    </row>
    <row r="377">
      <c r="A377" s="623"/>
      <c r="B377" s="623"/>
      <c r="C377" s="623"/>
      <c r="D377" s="623"/>
      <c r="E377" s="623"/>
      <c r="F377" s="623"/>
      <c r="G377" s="624"/>
      <c r="H377" s="623"/>
      <c r="I377" s="625"/>
      <c r="J377" s="623"/>
      <c r="K377" s="623"/>
      <c r="L377" s="623"/>
      <c r="M377" s="623"/>
      <c r="N377" s="623"/>
      <c r="O377" s="626"/>
      <c r="P377" s="627"/>
      <c r="Q377" s="623"/>
      <c r="R377" s="623"/>
      <c r="S377" s="623"/>
      <c r="T377" s="623"/>
      <c r="U377" s="623"/>
      <c r="V377" s="623"/>
      <c r="W377" s="623"/>
      <c r="X377" s="624"/>
      <c r="Y377" s="623"/>
      <c r="Z377" s="625"/>
      <c r="AA377" s="623"/>
      <c r="AB377" s="623"/>
      <c r="AC377" s="623"/>
      <c r="AD377" s="623"/>
      <c r="AE377" s="623"/>
      <c r="AF377" s="626"/>
      <c r="AG377" s="627"/>
      <c r="AH377" s="623"/>
    </row>
    <row r="378">
      <c r="A378" s="623"/>
      <c r="B378" s="623"/>
      <c r="C378" s="623"/>
      <c r="D378" s="623"/>
      <c r="E378" s="623"/>
      <c r="F378" s="623"/>
      <c r="G378" s="624"/>
      <c r="H378" s="623"/>
      <c r="I378" s="625"/>
      <c r="J378" s="623"/>
      <c r="K378" s="623"/>
      <c r="L378" s="623"/>
      <c r="M378" s="623"/>
      <c r="N378" s="623"/>
      <c r="O378" s="626"/>
      <c r="P378" s="627"/>
      <c r="Q378" s="623"/>
      <c r="R378" s="623"/>
      <c r="S378" s="623"/>
      <c r="T378" s="623"/>
      <c r="U378" s="623"/>
      <c r="V378" s="623"/>
      <c r="W378" s="623"/>
      <c r="X378" s="624"/>
      <c r="Y378" s="623"/>
      <c r="Z378" s="625"/>
      <c r="AA378" s="623"/>
      <c r="AB378" s="623"/>
      <c r="AC378" s="623"/>
      <c r="AD378" s="623"/>
      <c r="AE378" s="623"/>
      <c r="AF378" s="626"/>
      <c r="AG378" s="627"/>
      <c r="AH378" s="623"/>
    </row>
    <row r="379">
      <c r="A379" s="623"/>
      <c r="B379" s="623"/>
      <c r="C379" s="623"/>
      <c r="D379" s="623"/>
      <c r="E379" s="623"/>
      <c r="F379" s="623"/>
      <c r="G379" s="624"/>
      <c r="H379" s="623"/>
      <c r="I379" s="625"/>
      <c r="J379" s="623"/>
      <c r="K379" s="623"/>
      <c r="L379" s="623"/>
      <c r="M379" s="623"/>
      <c r="N379" s="623"/>
      <c r="O379" s="626"/>
      <c r="P379" s="627"/>
      <c r="Q379" s="623"/>
      <c r="R379" s="623"/>
      <c r="S379" s="623"/>
      <c r="T379" s="623"/>
      <c r="U379" s="623"/>
      <c r="V379" s="623"/>
      <c r="W379" s="623"/>
      <c r="X379" s="624"/>
      <c r="Y379" s="623"/>
      <c r="Z379" s="625"/>
      <c r="AA379" s="623"/>
      <c r="AB379" s="623"/>
      <c r="AC379" s="623"/>
      <c r="AD379" s="623"/>
      <c r="AE379" s="623"/>
      <c r="AF379" s="626"/>
      <c r="AG379" s="627"/>
      <c r="AH379" s="623"/>
    </row>
    <row r="380">
      <c r="A380" s="623"/>
      <c r="B380" s="623"/>
      <c r="C380" s="623"/>
      <c r="D380" s="623"/>
      <c r="E380" s="623"/>
      <c r="F380" s="623"/>
      <c r="G380" s="624"/>
      <c r="H380" s="623"/>
      <c r="I380" s="625"/>
      <c r="J380" s="623"/>
      <c r="K380" s="623"/>
      <c r="L380" s="623"/>
      <c r="M380" s="623"/>
      <c r="N380" s="623"/>
      <c r="O380" s="626"/>
      <c r="P380" s="627"/>
      <c r="Q380" s="623"/>
      <c r="R380" s="623"/>
      <c r="S380" s="623"/>
      <c r="T380" s="623"/>
      <c r="U380" s="623"/>
      <c r="V380" s="623"/>
      <c r="W380" s="623"/>
      <c r="X380" s="624"/>
      <c r="Y380" s="623"/>
      <c r="Z380" s="625"/>
      <c r="AA380" s="623"/>
      <c r="AB380" s="623"/>
      <c r="AC380" s="623"/>
      <c r="AD380" s="623"/>
      <c r="AE380" s="623"/>
      <c r="AF380" s="626"/>
      <c r="AG380" s="627"/>
      <c r="AH380" s="623"/>
    </row>
    <row r="381">
      <c r="A381" s="623"/>
      <c r="B381" s="623"/>
      <c r="C381" s="623"/>
      <c r="D381" s="623"/>
      <c r="E381" s="623"/>
      <c r="F381" s="623"/>
      <c r="G381" s="624"/>
      <c r="H381" s="623"/>
      <c r="I381" s="625"/>
      <c r="J381" s="623"/>
      <c r="K381" s="623"/>
      <c r="L381" s="623"/>
      <c r="M381" s="623"/>
      <c r="N381" s="623"/>
      <c r="O381" s="626"/>
      <c r="P381" s="627"/>
      <c r="Q381" s="623"/>
      <c r="R381" s="623"/>
      <c r="S381" s="623"/>
      <c r="T381" s="623"/>
      <c r="U381" s="623"/>
      <c r="V381" s="623"/>
      <c r="W381" s="623"/>
      <c r="X381" s="624"/>
      <c r="Y381" s="623"/>
      <c r="Z381" s="625"/>
      <c r="AA381" s="623"/>
      <c r="AB381" s="623"/>
      <c r="AC381" s="623"/>
      <c r="AD381" s="623"/>
      <c r="AE381" s="623"/>
      <c r="AF381" s="626"/>
      <c r="AG381" s="627"/>
      <c r="AH381" s="623"/>
    </row>
    <row r="382">
      <c r="A382" s="623"/>
      <c r="B382" s="623"/>
      <c r="C382" s="623"/>
      <c r="D382" s="623"/>
      <c r="E382" s="623"/>
      <c r="F382" s="623"/>
      <c r="G382" s="624"/>
      <c r="H382" s="623"/>
      <c r="I382" s="625"/>
      <c r="J382" s="623"/>
      <c r="K382" s="623"/>
      <c r="L382" s="623"/>
      <c r="M382" s="623"/>
      <c r="N382" s="623"/>
      <c r="O382" s="626"/>
      <c r="P382" s="627"/>
      <c r="Q382" s="623"/>
      <c r="R382" s="623"/>
      <c r="S382" s="623"/>
      <c r="T382" s="623"/>
      <c r="U382" s="623"/>
      <c r="V382" s="623"/>
      <c r="W382" s="623"/>
      <c r="X382" s="624"/>
      <c r="Y382" s="623"/>
      <c r="Z382" s="625"/>
      <c r="AA382" s="623"/>
      <c r="AB382" s="623"/>
      <c r="AC382" s="623"/>
      <c r="AD382" s="623"/>
      <c r="AE382" s="623"/>
      <c r="AF382" s="626"/>
      <c r="AG382" s="627"/>
      <c r="AH382" s="623"/>
    </row>
    <row r="383">
      <c r="A383" s="623"/>
      <c r="B383" s="623"/>
      <c r="C383" s="623"/>
      <c r="D383" s="623"/>
      <c r="E383" s="623"/>
      <c r="F383" s="623"/>
      <c r="G383" s="624"/>
      <c r="H383" s="623"/>
      <c r="I383" s="625"/>
      <c r="J383" s="623"/>
      <c r="K383" s="623"/>
      <c r="L383" s="623"/>
      <c r="M383" s="623"/>
      <c r="N383" s="623"/>
      <c r="O383" s="626"/>
      <c r="P383" s="627"/>
      <c r="Q383" s="623"/>
      <c r="R383" s="623"/>
      <c r="S383" s="623"/>
      <c r="T383" s="623"/>
      <c r="U383" s="623"/>
      <c r="V383" s="623"/>
      <c r="W383" s="623"/>
      <c r="X383" s="624"/>
      <c r="Y383" s="623"/>
      <c r="Z383" s="625"/>
      <c r="AA383" s="623"/>
      <c r="AB383" s="623"/>
      <c r="AC383" s="623"/>
      <c r="AD383" s="623"/>
      <c r="AE383" s="623"/>
      <c r="AF383" s="626"/>
      <c r="AG383" s="627"/>
      <c r="AH383" s="623"/>
    </row>
    <row r="384">
      <c r="A384" s="623"/>
      <c r="B384" s="623"/>
      <c r="C384" s="623"/>
      <c r="D384" s="623"/>
      <c r="E384" s="623"/>
      <c r="F384" s="623"/>
      <c r="G384" s="624"/>
      <c r="H384" s="623"/>
      <c r="I384" s="625"/>
      <c r="J384" s="623"/>
      <c r="K384" s="623"/>
      <c r="L384" s="623"/>
      <c r="M384" s="623"/>
      <c r="N384" s="623"/>
      <c r="O384" s="626"/>
      <c r="P384" s="627"/>
      <c r="Q384" s="623"/>
      <c r="R384" s="623"/>
      <c r="S384" s="623"/>
      <c r="T384" s="623"/>
      <c r="U384" s="623"/>
      <c r="V384" s="623"/>
      <c r="W384" s="623"/>
      <c r="X384" s="624"/>
      <c r="Y384" s="623"/>
      <c r="Z384" s="625"/>
      <c r="AA384" s="623"/>
      <c r="AB384" s="623"/>
      <c r="AC384" s="623"/>
      <c r="AD384" s="623"/>
      <c r="AE384" s="623"/>
      <c r="AF384" s="626"/>
      <c r="AG384" s="627"/>
      <c r="AH384" s="623"/>
    </row>
    <row r="385">
      <c r="A385" s="623"/>
      <c r="B385" s="623"/>
      <c r="C385" s="623"/>
      <c r="D385" s="623"/>
      <c r="E385" s="623"/>
      <c r="F385" s="623"/>
      <c r="G385" s="624"/>
      <c r="H385" s="623"/>
      <c r="I385" s="625"/>
      <c r="J385" s="623"/>
      <c r="K385" s="623"/>
      <c r="L385" s="623"/>
      <c r="M385" s="623"/>
      <c r="N385" s="623"/>
      <c r="O385" s="626"/>
      <c r="P385" s="627"/>
      <c r="Q385" s="623"/>
      <c r="R385" s="623"/>
      <c r="S385" s="623"/>
      <c r="T385" s="623"/>
      <c r="U385" s="623"/>
      <c r="V385" s="623"/>
      <c r="W385" s="623"/>
      <c r="X385" s="624"/>
      <c r="Y385" s="623"/>
      <c r="Z385" s="625"/>
      <c r="AA385" s="623"/>
      <c r="AB385" s="623"/>
      <c r="AC385" s="623"/>
      <c r="AD385" s="623"/>
      <c r="AE385" s="623"/>
      <c r="AF385" s="626"/>
      <c r="AG385" s="627"/>
      <c r="AH385" s="623"/>
    </row>
    <row r="386">
      <c r="A386" s="623"/>
      <c r="B386" s="623"/>
      <c r="C386" s="623"/>
      <c r="D386" s="623"/>
      <c r="E386" s="623"/>
      <c r="F386" s="623"/>
      <c r="G386" s="624"/>
      <c r="H386" s="623"/>
      <c r="I386" s="625"/>
      <c r="J386" s="623"/>
      <c r="K386" s="623"/>
      <c r="L386" s="623"/>
      <c r="M386" s="623"/>
      <c r="N386" s="623"/>
      <c r="O386" s="626"/>
      <c r="P386" s="627"/>
      <c r="Q386" s="623"/>
      <c r="R386" s="623"/>
      <c r="S386" s="623"/>
      <c r="T386" s="623"/>
      <c r="U386" s="623"/>
      <c r="V386" s="623"/>
      <c r="W386" s="623"/>
      <c r="X386" s="624"/>
      <c r="Y386" s="623"/>
      <c r="Z386" s="625"/>
      <c r="AA386" s="623"/>
      <c r="AB386" s="623"/>
      <c r="AC386" s="623"/>
      <c r="AD386" s="623"/>
      <c r="AE386" s="623"/>
      <c r="AF386" s="626"/>
      <c r="AG386" s="627"/>
      <c r="AH386" s="623"/>
    </row>
    <row r="387">
      <c r="A387" s="623"/>
      <c r="B387" s="623"/>
      <c r="C387" s="623"/>
      <c r="D387" s="623"/>
      <c r="E387" s="623"/>
      <c r="F387" s="623"/>
      <c r="G387" s="624"/>
      <c r="H387" s="623"/>
      <c r="I387" s="625"/>
      <c r="J387" s="623"/>
      <c r="K387" s="623"/>
      <c r="L387" s="623"/>
      <c r="M387" s="623"/>
      <c r="N387" s="623"/>
      <c r="O387" s="626"/>
      <c r="P387" s="627"/>
      <c r="Q387" s="623"/>
      <c r="R387" s="623"/>
      <c r="S387" s="623"/>
      <c r="T387" s="623"/>
      <c r="U387" s="623"/>
      <c r="V387" s="623"/>
      <c r="W387" s="623"/>
      <c r="X387" s="624"/>
      <c r="Y387" s="623"/>
      <c r="Z387" s="625"/>
      <c r="AA387" s="623"/>
      <c r="AB387" s="623"/>
      <c r="AC387" s="623"/>
      <c r="AD387" s="623"/>
      <c r="AE387" s="623"/>
      <c r="AF387" s="626"/>
      <c r="AG387" s="627"/>
      <c r="AH387" s="623"/>
    </row>
    <row r="388">
      <c r="A388" s="623"/>
      <c r="B388" s="623"/>
      <c r="C388" s="623"/>
      <c r="D388" s="623"/>
      <c r="E388" s="623"/>
      <c r="F388" s="623"/>
      <c r="G388" s="624"/>
      <c r="H388" s="623"/>
      <c r="I388" s="625"/>
      <c r="J388" s="623"/>
      <c r="K388" s="623"/>
      <c r="L388" s="623"/>
      <c r="M388" s="623"/>
      <c r="N388" s="623"/>
      <c r="O388" s="626"/>
      <c r="P388" s="627"/>
      <c r="Q388" s="623"/>
      <c r="R388" s="623"/>
      <c r="S388" s="623"/>
      <c r="T388" s="623"/>
      <c r="U388" s="623"/>
      <c r="V388" s="623"/>
      <c r="W388" s="623"/>
      <c r="X388" s="624"/>
      <c r="Y388" s="623"/>
      <c r="Z388" s="625"/>
      <c r="AA388" s="623"/>
      <c r="AB388" s="623"/>
      <c r="AC388" s="623"/>
      <c r="AD388" s="623"/>
      <c r="AE388" s="623"/>
      <c r="AF388" s="626"/>
      <c r="AG388" s="627"/>
      <c r="AH388" s="623"/>
    </row>
    <row r="389">
      <c r="A389" s="623"/>
      <c r="B389" s="623"/>
      <c r="C389" s="623"/>
      <c r="D389" s="623"/>
      <c r="E389" s="623"/>
      <c r="F389" s="623"/>
      <c r="G389" s="624"/>
      <c r="H389" s="623"/>
      <c r="I389" s="625"/>
      <c r="J389" s="623"/>
      <c r="K389" s="623"/>
      <c r="L389" s="623"/>
      <c r="M389" s="623"/>
      <c r="N389" s="623"/>
      <c r="O389" s="626"/>
      <c r="P389" s="627"/>
      <c r="Q389" s="623"/>
      <c r="R389" s="623"/>
      <c r="S389" s="623"/>
      <c r="T389" s="623"/>
      <c r="U389" s="623"/>
      <c r="V389" s="623"/>
      <c r="W389" s="623"/>
      <c r="X389" s="624"/>
      <c r="Y389" s="623"/>
      <c r="Z389" s="625"/>
      <c r="AA389" s="623"/>
      <c r="AB389" s="623"/>
      <c r="AC389" s="623"/>
      <c r="AD389" s="623"/>
      <c r="AE389" s="623"/>
      <c r="AF389" s="626"/>
      <c r="AG389" s="627"/>
      <c r="AH389" s="623"/>
    </row>
    <row r="390">
      <c r="A390" s="623"/>
      <c r="B390" s="623"/>
      <c r="C390" s="623"/>
      <c r="D390" s="623"/>
      <c r="E390" s="623"/>
      <c r="F390" s="623"/>
      <c r="G390" s="624"/>
      <c r="H390" s="623"/>
      <c r="I390" s="625"/>
      <c r="J390" s="623"/>
      <c r="K390" s="623"/>
      <c r="L390" s="623"/>
      <c r="M390" s="623"/>
      <c r="N390" s="623"/>
      <c r="O390" s="626"/>
      <c r="P390" s="627"/>
      <c r="Q390" s="623"/>
      <c r="R390" s="623"/>
      <c r="S390" s="623"/>
      <c r="T390" s="623"/>
      <c r="U390" s="623"/>
      <c r="V390" s="623"/>
      <c r="W390" s="623"/>
      <c r="X390" s="624"/>
      <c r="Y390" s="623"/>
      <c r="Z390" s="625"/>
      <c r="AA390" s="623"/>
      <c r="AB390" s="623"/>
      <c r="AC390" s="623"/>
      <c r="AD390" s="623"/>
      <c r="AE390" s="623"/>
      <c r="AF390" s="626"/>
      <c r="AG390" s="627"/>
      <c r="AH390" s="623"/>
    </row>
    <row r="391">
      <c r="A391" s="623"/>
      <c r="B391" s="623"/>
      <c r="C391" s="623"/>
      <c r="D391" s="623"/>
      <c r="E391" s="623"/>
      <c r="F391" s="623"/>
      <c r="G391" s="624"/>
      <c r="H391" s="623"/>
      <c r="I391" s="625"/>
      <c r="J391" s="623"/>
      <c r="K391" s="623"/>
      <c r="L391" s="623"/>
      <c r="M391" s="623"/>
      <c r="N391" s="623"/>
      <c r="O391" s="626"/>
      <c r="P391" s="627"/>
      <c r="Q391" s="623"/>
      <c r="R391" s="623"/>
      <c r="S391" s="623"/>
      <c r="T391" s="623"/>
      <c r="U391" s="623"/>
      <c r="V391" s="623"/>
      <c r="W391" s="623"/>
      <c r="X391" s="624"/>
      <c r="Y391" s="623"/>
      <c r="Z391" s="625"/>
      <c r="AA391" s="623"/>
      <c r="AB391" s="623"/>
      <c r="AC391" s="623"/>
      <c r="AD391" s="623"/>
      <c r="AE391" s="623"/>
      <c r="AF391" s="626"/>
      <c r="AG391" s="627"/>
      <c r="AH391" s="623"/>
    </row>
    <row r="392">
      <c r="A392" s="623"/>
      <c r="B392" s="623"/>
      <c r="C392" s="623"/>
      <c r="D392" s="623"/>
      <c r="E392" s="623"/>
      <c r="F392" s="623"/>
      <c r="G392" s="624"/>
      <c r="H392" s="623"/>
      <c r="I392" s="625"/>
      <c r="J392" s="623"/>
      <c r="K392" s="623"/>
      <c r="L392" s="623"/>
      <c r="M392" s="623"/>
      <c r="N392" s="623"/>
      <c r="O392" s="626"/>
      <c r="P392" s="627"/>
      <c r="Q392" s="623"/>
      <c r="R392" s="623"/>
      <c r="S392" s="623"/>
      <c r="T392" s="623"/>
      <c r="U392" s="623"/>
      <c r="V392" s="623"/>
      <c r="W392" s="623"/>
      <c r="X392" s="624"/>
      <c r="Y392" s="623"/>
      <c r="Z392" s="625"/>
      <c r="AA392" s="623"/>
      <c r="AB392" s="623"/>
      <c r="AC392" s="623"/>
      <c r="AD392" s="623"/>
      <c r="AE392" s="623"/>
      <c r="AF392" s="626"/>
      <c r="AG392" s="627"/>
      <c r="AH392" s="623"/>
    </row>
    <row r="393">
      <c r="A393" s="623"/>
      <c r="B393" s="623"/>
      <c r="C393" s="623"/>
      <c r="D393" s="623"/>
      <c r="E393" s="623"/>
      <c r="F393" s="623"/>
      <c r="G393" s="624"/>
      <c r="H393" s="623"/>
      <c r="I393" s="625"/>
      <c r="J393" s="623"/>
      <c r="K393" s="623"/>
      <c r="L393" s="623"/>
      <c r="M393" s="623"/>
      <c r="N393" s="623"/>
      <c r="O393" s="626"/>
      <c r="P393" s="627"/>
      <c r="Q393" s="623"/>
      <c r="R393" s="623"/>
      <c r="S393" s="623"/>
      <c r="T393" s="623"/>
      <c r="U393" s="623"/>
      <c r="V393" s="623"/>
      <c r="W393" s="623"/>
      <c r="X393" s="624"/>
      <c r="Y393" s="623"/>
      <c r="Z393" s="625"/>
      <c r="AA393" s="623"/>
      <c r="AB393" s="623"/>
      <c r="AC393" s="623"/>
      <c r="AD393" s="623"/>
      <c r="AE393" s="623"/>
      <c r="AF393" s="626"/>
      <c r="AG393" s="627"/>
      <c r="AH393" s="623"/>
    </row>
    <row r="394">
      <c r="A394" s="623"/>
      <c r="B394" s="623"/>
      <c r="C394" s="623"/>
      <c r="D394" s="623"/>
      <c r="E394" s="623"/>
      <c r="F394" s="623"/>
      <c r="G394" s="624"/>
      <c r="H394" s="623"/>
      <c r="I394" s="625"/>
      <c r="J394" s="623"/>
      <c r="K394" s="623"/>
      <c r="L394" s="623"/>
      <c r="M394" s="623"/>
      <c r="N394" s="623"/>
      <c r="O394" s="626"/>
      <c r="P394" s="627"/>
      <c r="Q394" s="623"/>
      <c r="R394" s="623"/>
      <c r="S394" s="623"/>
      <c r="T394" s="623"/>
      <c r="U394" s="623"/>
      <c r="V394" s="623"/>
      <c r="W394" s="623"/>
      <c r="X394" s="624"/>
      <c r="Y394" s="623"/>
      <c r="Z394" s="625"/>
      <c r="AA394" s="623"/>
      <c r="AB394" s="623"/>
      <c r="AC394" s="623"/>
      <c r="AD394" s="623"/>
      <c r="AE394" s="623"/>
      <c r="AF394" s="626"/>
      <c r="AG394" s="627"/>
      <c r="AH394" s="623"/>
    </row>
    <row r="395">
      <c r="A395" s="623"/>
      <c r="B395" s="623"/>
      <c r="C395" s="623"/>
      <c r="D395" s="623"/>
      <c r="E395" s="623"/>
      <c r="F395" s="623"/>
      <c r="G395" s="624"/>
      <c r="H395" s="623"/>
      <c r="I395" s="625"/>
      <c r="J395" s="623"/>
      <c r="K395" s="623"/>
      <c r="L395" s="623"/>
      <c r="M395" s="623"/>
      <c r="N395" s="623"/>
      <c r="O395" s="626"/>
      <c r="P395" s="627"/>
      <c r="Q395" s="623"/>
      <c r="R395" s="623"/>
      <c r="S395" s="623"/>
      <c r="T395" s="623"/>
      <c r="U395" s="623"/>
      <c r="V395" s="623"/>
      <c r="W395" s="623"/>
      <c r="X395" s="624"/>
      <c r="Y395" s="623"/>
      <c r="Z395" s="625"/>
      <c r="AA395" s="623"/>
      <c r="AB395" s="623"/>
      <c r="AC395" s="623"/>
      <c r="AD395" s="623"/>
      <c r="AE395" s="623"/>
      <c r="AF395" s="626"/>
      <c r="AG395" s="627"/>
      <c r="AH395" s="623"/>
    </row>
    <row r="396">
      <c r="A396" s="623"/>
      <c r="B396" s="623"/>
      <c r="C396" s="623"/>
      <c r="D396" s="623"/>
      <c r="E396" s="623"/>
      <c r="F396" s="623"/>
      <c r="G396" s="624"/>
      <c r="H396" s="623"/>
      <c r="I396" s="625"/>
      <c r="J396" s="623"/>
      <c r="K396" s="623"/>
      <c r="L396" s="623"/>
      <c r="M396" s="623"/>
      <c r="N396" s="623"/>
      <c r="O396" s="626"/>
      <c r="P396" s="627"/>
      <c r="Q396" s="623"/>
      <c r="R396" s="623"/>
      <c r="S396" s="623"/>
      <c r="T396" s="623"/>
      <c r="U396" s="623"/>
      <c r="V396" s="623"/>
      <c r="W396" s="623"/>
      <c r="X396" s="624"/>
      <c r="Y396" s="623"/>
      <c r="Z396" s="625"/>
      <c r="AA396" s="623"/>
      <c r="AB396" s="623"/>
      <c r="AC396" s="623"/>
      <c r="AD396" s="623"/>
      <c r="AE396" s="623"/>
      <c r="AF396" s="626"/>
      <c r="AG396" s="627"/>
      <c r="AH396" s="623"/>
    </row>
    <row r="397">
      <c r="A397" s="623"/>
      <c r="B397" s="623"/>
      <c r="C397" s="623"/>
      <c r="D397" s="623"/>
      <c r="E397" s="623"/>
      <c r="F397" s="623"/>
      <c r="G397" s="624"/>
      <c r="H397" s="623"/>
      <c r="I397" s="625"/>
      <c r="J397" s="623"/>
      <c r="K397" s="623"/>
      <c r="L397" s="623"/>
      <c r="M397" s="623"/>
      <c r="N397" s="623"/>
      <c r="O397" s="626"/>
      <c r="P397" s="627"/>
      <c r="Q397" s="623"/>
      <c r="R397" s="623"/>
      <c r="S397" s="623"/>
      <c r="T397" s="623"/>
      <c r="U397" s="623"/>
      <c r="V397" s="623"/>
      <c r="W397" s="623"/>
      <c r="X397" s="624"/>
      <c r="Y397" s="623"/>
      <c r="Z397" s="625"/>
      <c r="AA397" s="623"/>
      <c r="AB397" s="623"/>
      <c r="AC397" s="623"/>
      <c r="AD397" s="623"/>
      <c r="AE397" s="623"/>
      <c r="AF397" s="626"/>
      <c r="AG397" s="627"/>
      <c r="AH397" s="623"/>
    </row>
    <row r="398">
      <c r="A398" s="623"/>
      <c r="B398" s="623"/>
      <c r="C398" s="623"/>
      <c r="D398" s="623"/>
      <c r="E398" s="623"/>
      <c r="F398" s="623"/>
      <c r="G398" s="624"/>
      <c r="H398" s="623"/>
      <c r="I398" s="625"/>
      <c r="J398" s="623"/>
      <c r="K398" s="623"/>
      <c r="L398" s="623"/>
      <c r="M398" s="623"/>
      <c r="N398" s="623"/>
      <c r="O398" s="626"/>
      <c r="P398" s="627"/>
      <c r="Q398" s="623"/>
      <c r="R398" s="623"/>
      <c r="S398" s="623"/>
      <c r="T398" s="623"/>
      <c r="U398" s="623"/>
      <c r="V398" s="623"/>
      <c r="W398" s="623"/>
      <c r="X398" s="624"/>
      <c r="Y398" s="623"/>
      <c r="Z398" s="625"/>
      <c r="AA398" s="623"/>
      <c r="AB398" s="623"/>
      <c r="AC398" s="623"/>
      <c r="AD398" s="623"/>
      <c r="AE398" s="623"/>
      <c r="AF398" s="626"/>
      <c r="AG398" s="627"/>
      <c r="AH398" s="623"/>
    </row>
    <row r="399">
      <c r="A399" s="623"/>
      <c r="B399" s="623"/>
      <c r="C399" s="623"/>
      <c r="D399" s="623"/>
      <c r="E399" s="623"/>
      <c r="F399" s="623"/>
      <c r="G399" s="624"/>
      <c r="H399" s="623"/>
      <c r="I399" s="625"/>
      <c r="J399" s="623"/>
      <c r="K399" s="623"/>
      <c r="L399" s="623"/>
      <c r="M399" s="623"/>
      <c r="N399" s="623"/>
      <c r="O399" s="626"/>
      <c r="P399" s="627"/>
      <c r="Q399" s="623"/>
      <c r="R399" s="623"/>
      <c r="S399" s="623"/>
      <c r="T399" s="623"/>
      <c r="U399" s="623"/>
      <c r="V399" s="623"/>
      <c r="W399" s="623"/>
      <c r="X399" s="624"/>
      <c r="Y399" s="623"/>
      <c r="Z399" s="625"/>
      <c r="AA399" s="623"/>
      <c r="AB399" s="623"/>
      <c r="AC399" s="623"/>
      <c r="AD399" s="623"/>
      <c r="AE399" s="623"/>
      <c r="AF399" s="626"/>
      <c r="AG399" s="627"/>
      <c r="AH399" s="623"/>
    </row>
    <row r="400">
      <c r="A400" s="623"/>
      <c r="B400" s="623"/>
      <c r="C400" s="623"/>
      <c r="D400" s="623"/>
      <c r="E400" s="623"/>
      <c r="F400" s="623"/>
      <c r="G400" s="624"/>
      <c r="H400" s="623"/>
      <c r="I400" s="625"/>
      <c r="J400" s="623"/>
      <c r="K400" s="623"/>
      <c r="L400" s="623"/>
      <c r="M400" s="623"/>
      <c r="N400" s="623"/>
      <c r="O400" s="626"/>
      <c r="P400" s="627"/>
      <c r="Q400" s="623"/>
      <c r="R400" s="623"/>
      <c r="S400" s="623"/>
      <c r="T400" s="623"/>
      <c r="U400" s="623"/>
      <c r="V400" s="623"/>
      <c r="W400" s="623"/>
      <c r="X400" s="624"/>
      <c r="Y400" s="623"/>
      <c r="Z400" s="625"/>
      <c r="AA400" s="623"/>
      <c r="AB400" s="623"/>
      <c r="AC400" s="623"/>
      <c r="AD400" s="623"/>
      <c r="AE400" s="623"/>
      <c r="AF400" s="626"/>
      <c r="AG400" s="627"/>
      <c r="AH400" s="623"/>
    </row>
    <row r="401">
      <c r="A401" s="623"/>
      <c r="B401" s="623"/>
      <c r="C401" s="623"/>
      <c r="D401" s="623"/>
      <c r="E401" s="623"/>
      <c r="F401" s="623"/>
      <c r="G401" s="624"/>
      <c r="H401" s="623"/>
      <c r="I401" s="625"/>
      <c r="J401" s="623"/>
      <c r="K401" s="623"/>
      <c r="L401" s="623"/>
      <c r="M401" s="623"/>
      <c r="N401" s="623"/>
      <c r="O401" s="626"/>
      <c r="P401" s="627"/>
      <c r="Q401" s="623"/>
      <c r="R401" s="623"/>
      <c r="S401" s="623"/>
      <c r="T401" s="623"/>
      <c r="U401" s="623"/>
      <c r="V401" s="623"/>
      <c r="W401" s="623"/>
      <c r="X401" s="624"/>
      <c r="Y401" s="623"/>
      <c r="Z401" s="625"/>
      <c r="AA401" s="623"/>
      <c r="AB401" s="623"/>
      <c r="AC401" s="623"/>
      <c r="AD401" s="623"/>
      <c r="AE401" s="623"/>
      <c r="AF401" s="626"/>
      <c r="AG401" s="627"/>
      <c r="AH401" s="623"/>
    </row>
    <row r="402">
      <c r="A402" s="623"/>
      <c r="B402" s="623"/>
      <c r="C402" s="623"/>
      <c r="D402" s="623"/>
      <c r="E402" s="623"/>
      <c r="F402" s="623"/>
      <c r="G402" s="624"/>
      <c r="H402" s="623"/>
      <c r="I402" s="625"/>
      <c r="J402" s="623"/>
      <c r="K402" s="623"/>
      <c r="L402" s="623"/>
      <c r="M402" s="623"/>
      <c r="N402" s="623"/>
      <c r="O402" s="626"/>
      <c r="P402" s="627"/>
      <c r="Q402" s="623"/>
      <c r="R402" s="623"/>
      <c r="S402" s="623"/>
      <c r="T402" s="623"/>
      <c r="U402" s="623"/>
      <c r="V402" s="623"/>
      <c r="W402" s="623"/>
      <c r="X402" s="624"/>
      <c r="Y402" s="623"/>
      <c r="Z402" s="625"/>
      <c r="AA402" s="623"/>
      <c r="AB402" s="623"/>
      <c r="AC402" s="623"/>
      <c r="AD402" s="623"/>
      <c r="AE402" s="623"/>
      <c r="AF402" s="626"/>
      <c r="AG402" s="627"/>
      <c r="AH402" s="623"/>
    </row>
    <row r="403">
      <c r="A403" s="623"/>
      <c r="B403" s="623"/>
      <c r="C403" s="623"/>
      <c r="D403" s="623"/>
      <c r="E403" s="623"/>
      <c r="F403" s="623"/>
      <c r="G403" s="624"/>
      <c r="H403" s="623"/>
      <c r="I403" s="625"/>
      <c r="J403" s="623"/>
      <c r="K403" s="623"/>
      <c r="L403" s="623"/>
      <c r="M403" s="623"/>
      <c r="N403" s="623"/>
      <c r="O403" s="626"/>
      <c r="P403" s="627"/>
      <c r="Q403" s="623"/>
      <c r="R403" s="623"/>
      <c r="S403" s="623"/>
      <c r="T403" s="623"/>
      <c r="U403" s="623"/>
      <c r="V403" s="623"/>
      <c r="W403" s="623"/>
      <c r="X403" s="624"/>
      <c r="Y403" s="623"/>
      <c r="Z403" s="625"/>
      <c r="AA403" s="623"/>
      <c r="AB403" s="623"/>
      <c r="AC403" s="623"/>
      <c r="AD403" s="623"/>
      <c r="AE403" s="623"/>
      <c r="AF403" s="626"/>
      <c r="AG403" s="627"/>
      <c r="AH403" s="623"/>
    </row>
    <row r="404">
      <c r="A404" s="623"/>
      <c r="B404" s="623"/>
      <c r="C404" s="623"/>
      <c r="D404" s="623"/>
      <c r="E404" s="623"/>
      <c r="F404" s="623"/>
      <c r="G404" s="624"/>
      <c r="H404" s="623"/>
      <c r="I404" s="625"/>
      <c r="J404" s="623"/>
      <c r="K404" s="623"/>
      <c r="L404" s="623"/>
      <c r="M404" s="623"/>
      <c r="N404" s="623"/>
      <c r="O404" s="626"/>
      <c r="P404" s="627"/>
      <c r="Q404" s="623"/>
      <c r="R404" s="623"/>
      <c r="S404" s="623"/>
      <c r="T404" s="623"/>
      <c r="U404" s="623"/>
      <c r="V404" s="623"/>
      <c r="W404" s="623"/>
      <c r="X404" s="624"/>
      <c r="Y404" s="623"/>
      <c r="Z404" s="625"/>
      <c r="AA404" s="623"/>
      <c r="AB404" s="623"/>
      <c r="AC404" s="623"/>
      <c r="AD404" s="623"/>
      <c r="AE404" s="623"/>
      <c r="AF404" s="626"/>
      <c r="AG404" s="627"/>
      <c r="AH404" s="623"/>
    </row>
    <row r="405">
      <c r="A405" s="623"/>
      <c r="B405" s="623"/>
      <c r="C405" s="623"/>
      <c r="D405" s="623"/>
      <c r="E405" s="623"/>
      <c r="F405" s="623"/>
      <c r="G405" s="624"/>
      <c r="H405" s="623"/>
      <c r="I405" s="625"/>
      <c r="J405" s="623"/>
      <c r="K405" s="623"/>
      <c r="L405" s="623"/>
      <c r="M405" s="623"/>
      <c r="N405" s="623"/>
      <c r="O405" s="626"/>
      <c r="P405" s="627"/>
      <c r="Q405" s="623"/>
      <c r="R405" s="623"/>
      <c r="S405" s="623"/>
      <c r="T405" s="623"/>
      <c r="U405" s="623"/>
      <c r="V405" s="623"/>
      <c r="W405" s="623"/>
      <c r="X405" s="624"/>
      <c r="Y405" s="623"/>
      <c r="Z405" s="625"/>
      <c r="AA405" s="623"/>
      <c r="AB405" s="623"/>
      <c r="AC405" s="623"/>
      <c r="AD405" s="623"/>
      <c r="AE405" s="623"/>
      <c r="AF405" s="626"/>
      <c r="AG405" s="627"/>
      <c r="AH405" s="623"/>
    </row>
    <row r="406">
      <c r="A406" s="623"/>
      <c r="B406" s="623"/>
      <c r="C406" s="623"/>
      <c r="D406" s="623"/>
      <c r="E406" s="623"/>
      <c r="F406" s="623"/>
      <c r="G406" s="624"/>
      <c r="H406" s="623"/>
      <c r="I406" s="625"/>
      <c r="J406" s="623"/>
      <c r="K406" s="623"/>
      <c r="L406" s="623"/>
      <c r="M406" s="623"/>
      <c r="N406" s="623"/>
      <c r="O406" s="626"/>
      <c r="P406" s="627"/>
      <c r="Q406" s="623"/>
      <c r="R406" s="623"/>
      <c r="S406" s="623"/>
      <c r="T406" s="623"/>
      <c r="U406" s="623"/>
      <c r="V406" s="623"/>
      <c r="W406" s="623"/>
      <c r="X406" s="624"/>
      <c r="Y406" s="623"/>
      <c r="Z406" s="625"/>
      <c r="AA406" s="623"/>
      <c r="AB406" s="623"/>
      <c r="AC406" s="623"/>
      <c r="AD406" s="623"/>
      <c r="AE406" s="623"/>
      <c r="AF406" s="626"/>
      <c r="AG406" s="627"/>
      <c r="AH406" s="623"/>
    </row>
    <row r="407">
      <c r="A407" s="623"/>
      <c r="B407" s="623"/>
      <c r="C407" s="623"/>
      <c r="D407" s="623"/>
      <c r="E407" s="623"/>
      <c r="F407" s="623"/>
      <c r="G407" s="624"/>
      <c r="H407" s="623"/>
      <c r="I407" s="625"/>
      <c r="J407" s="623"/>
      <c r="K407" s="623"/>
      <c r="L407" s="623"/>
      <c r="M407" s="623"/>
      <c r="N407" s="623"/>
      <c r="O407" s="626"/>
      <c r="P407" s="627"/>
      <c r="Q407" s="623"/>
      <c r="R407" s="623"/>
      <c r="S407" s="623"/>
      <c r="T407" s="623"/>
      <c r="U407" s="623"/>
      <c r="V407" s="623"/>
      <c r="W407" s="623"/>
      <c r="X407" s="624"/>
      <c r="Y407" s="623"/>
      <c r="Z407" s="625"/>
      <c r="AA407" s="623"/>
      <c r="AB407" s="623"/>
      <c r="AC407" s="623"/>
      <c r="AD407" s="623"/>
      <c r="AE407" s="623"/>
      <c r="AF407" s="626"/>
      <c r="AG407" s="627"/>
      <c r="AH407" s="623"/>
    </row>
    <row r="408">
      <c r="A408" s="623"/>
      <c r="B408" s="623"/>
      <c r="C408" s="623"/>
      <c r="D408" s="623"/>
      <c r="E408" s="623"/>
      <c r="F408" s="623"/>
      <c r="G408" s="624"/>
      <c r="H408" s="623"/>
      <c r="I408" s="625"/>
      <c r="J408" s="623"/>
      <c r="K408" s="623"/>
      <c r="L408" s="623"/>
      <c r="M408" s="623"/>
      <c r="N408" s="623"/>
      <c r="O408" s="626"/>
      <c r="P408" s="627"/>
      <c r="Q408" s="623"/>
      <c r="R408" s="623"/>
      <c r="S408" s="623"/>
      <c r="T408" s="623"/>
      <c r="U408" s="623"/>
      <c r="V408" s="623"/>
      <c r="W408" s="623"/>
      <c r="X408" s="624"/>
      <c r="Y408" s="623"/>
      <c r="Z408" s="625"/>
      <c r="AA408" s="623"/>
      <c r="AB408" s="623"/>
      <c r="AC408" s="623"/>
      <c r="AD408" s="623"/>
      <c r="AE408" s="623"/>
      <c r="AF408" s="626"/>
      <c r="AG408" s="627"/>
      <c r="AH408" s="623"/>
    </row>
    <row r="409">
      <c r="A409" s="623"/>
      <c r="B409" s="623"/>
      <c r="C409" s="623"/>
      <c r="D409" s="623"/>
      <c r="E409" s="623"/>
      <c r="F409" s="623"/>
      <c r="G409" s="624"/>
      <c r="H409" s="623"/>
      <c r="I409" s="625"/>
      <c r="J409" s="623"/>
      <c r="K409" s="623"/>
      <c r="L409" s="623"/>
      <c r="M409" s="623"/>
      <c r="N409" s="623"/>
      <c r="O409" s="626"/>
      <c r="P409" s="627"/>
      <c r="Q409" s="623"/>
      <c r="R409" s="623"/>
      <c r="S409" s="623"/>
      <c r="T409" s="623"/>
      <c r="U409" s="623"/>
      <c r="V409" s="623"/>
      <c r="W409" s="623"/>
      <c r="X409" s="624"/>
      <c r="Y409" s="623"/>
      <c r="Z409" s="625"/>
      <c r="AA409" s="623"/>
      <c r="AB409" s="623"/>
      <c r="AC409" s="623"/>
      <c r="AD409" s="623"/>
      <c r="AE409" s="623"/>
      <c r="AF409" s="626"/>
      <c r="AG409" s="627"/>
      <c r="AH409" s="623"/>
    </row>
    <row r="410">
      <c r="A410" s="623"/>
      <c r="B410" s="623"/>
      <c r="C410" s="623"/>
      <c r="D410" s="623"/>
      <c r="E410" s="623"/>
      <c r="F410" s="623"/>
      <c r="G410" s="624"/>
      <c r="H410" s="623"/>
      <c r="I410" s="625"/>
      <c r="J410" s="623"/>
      <c r="K410" s="623"/>
      <c r="L410" s="623"/>
      <c r="M410" s="623"/>
      <c r="N410" s="623"/>
      <c r="O410" s="626"/>
      <c r="P410" s="627"/>
      <c r="Q410" s="623"/>
      <c r="R410" s="623"/>
      <c r="S410" s="623"/>
      <c r="T410" s="623"/>
      <c r="U410" s="623"/>
      <c r="V410" s="623"/>
      <c r="W410" s="623"/>
      <c r="X410" s="624"/>
      <c r="Y410" s="623"/>
      <c r="Z410" s="625"/>
      <c r="AA410" s="623"/>
      <c r="AB410" s="623"/>
      <c r="AC410" s="623"/>
      <c r="AD410" s="623"/>
      <c r="AE410" s="623"/>
      <c r="AF410" s="626"/>
      <c r="AG410" s="627"/>
      <c r="AH410" s="623"/>
    </row>
    <row r="411">
      <c r="A411" s="623"/>
      <c r="B411" s="623"/>
      <c r="C411" s="623"/>
      <c r="D411" s="623"/>
      <c r="E411" s="623"/>
      <c r="F411" s="623"/>
      <c r="G411" s="624"/>
      <c r="H411" s="623"/>
      <c r="I411" s="625"/>
      <c r="J411" s="623"/>
      <c r="K411" s="623"/>
      <c r="L411" s="623"/>
      <c r="M411" s="623"/>
      <c r="N411" s="623"/>
      <c r="O411" s="626"/>
      <c r="P411" s="627"/>
      <c r="Q411" s="623"/>
      <c r="R411" s="623"/>
      <c r="S411" s="623"/>
      <c r="T411" s="623"/>
      <c r="U411" s="623"/>
      <c r="V411" s="623"/>
      <c r="W411" s="623"/>
      <c r="X411" s="624"/>
      <c r="Y411" s="623"/>
      <c r="Z411" s="625"/>
      <c r="AA411" s="623"/>
      <c r="AB411" s="623"/>
      <c r="AC411" s="623"/>
      <c r="AD411" s="623"/>
      <c r="AE411" s="623"/>
      <c r="AF411" s="626"/>
      <c r="AG411" s="627"/>
      <c r="AH411" s="623"/>
    </row>
    <row r="412">
      <c r="A412" s="623"/>
      <c r="B412" s="623"/>
      <c r="C412" s="623"/>
      <c r="D412" s="623"/>
      <c r="E412" s="623"/>
      <c r="F412" s="623"/>
      <c r="G412" s="624"/>
      <c r="H412" s="623"/>
      <c r="I412" s="625"/>
      <c r="J412" s="623"/>
      <c r="K412" s="623"/>
      <c r="L412" s="623"/>
      <c r="M412" s="623"/>
      <c r="N412" s="623"/>
      <c r="O412" s="626"/>
      <c r="P412" s="627"/>
      <c r="Q412" s="623"/>
      <c r="R412" s="623"/>
      <c r="S412" s="623"/>
      <c r="T412" s="623"/>
      <c r="U412" s="623"/>
      <c r="V412" s="623"/>
      <c r="W412" s="623"/>
      <c r="X412" s="624"/>
      <c r="Y412" s="623"/>
      <c r="Z412" s="625"/>
      <c r="AA412" s="623"/>
      <c r="AB412" s="623"/>
      <c r="AC412" s="623"/>
      <c r="AD412" s="623"/>
      <c r="AE412" s="623"/>
      <c r="AF412" s="626"/>
      <c r="AG412" s="627"/>
      <c r="AH412" s="623"/>
    </row>
    <row r="413">
      <c r="A413" s="623"/>
      <c r="B413" s="623"/>
      <c r="C413" s="623"/>
      <c r="D413" s="623"/>
      <c r="E413" s="623"/>
      <c r="F413" s="623"/>
      <c r="G413" s="624"/>
      <c r="H413" s="623"/>
      <c r="I413" s="625"/>
      <c r="J413" s="623"/>
      <c r="K413" s="623"/>
      <c r="L413" s="623"/>
      <c r="M413" s="623"/>
      <c r="N413" s="623"/>
      <c r="O413" s="626"/>
      <c r="P413" s="627"/>
      <c r="Q413" s="623"/>
      <c r="R413" s="623"/>
      <c r="S413" s="623"/>
      <c r="T413" s="623"/>
      <c r="U413" s="623"/>
      <c r="V413" s="623"/>
      <c r="W413" s="623"/>
      <c r="X413" s="624"/>
      <c r="Y413" s="623"/>
      <c r="Z413" s="625"/>
      <c r="AA413" s="623"/>
      <c r="AB413" s="623"/>
      <c r="AC413" s="623"/>
      <c r="AD413" s="623"/>
      <c r="AE413" s="623"/>
      <c r="AF413" s="626"/>
      <c r="AG413" s="627"/>
      <c r="AH413" s="623"/>
    </row>
    <row r="414">
      <c r="A414" s="623"/>
      <c r="B414" s="623"/>
      <c r="C414" s="623"/>
      <c r="D414" s="623"/>
      <c r="E414" s="623"/>
      <c r="F414" s="623"/>
      <c r="G414" s="624"/>
      <c r="H414" s="623"/>
      <c r="I414" s="625"/>
      <c r="J414" s="623"/>
      <c r="K414" s="623"/>
      <c r="L414" s="623"/>
      <c r="M414" s="623"/>
      <c r="N414" s="623"/>
      <c r="O414" s="626"/>
      <c r="P414" s="627"/>
      <c r="Q414" s="623"/>
      <c r="R414" s="623"/>
      <c r="S414" s="623"/>
      <c r="T414" s="623"/>
      <c r="U414" s="623"/>
      <c r="V414" s="623"/>
      <c r="W414" s="623"/>
      <c r="X414" s="624"/>
      <c r="Y414" s="623"/>
      <c r="Z414" s="625"/>
      <c r="AA414" s="623"/>
      <c r="AB414" s="623"/>
      <c r="AC414" s="623"/>
      <c r="AD414" s="623"/>
      <c r="AE414" s="623"/>
      <c r="AF414" s="626"/>
      <c r="AG414" s="627"/>
      <c r="AH414" s="623"/>
    </row>
    <row r="415">
      <c r="A415" s="623"/>
      <c r="B415" s="623"/>
      <c r="C415" s="623"/>
      <c r="D415" s="623"/>
      <c r="E415" s="623"/>
      <c r="F415" s="623"/>
      <c r="G415" s="624"/>
      <c r="H415" s="623"/>
      <c r="I415" s="625"/>
      <c r="J415" s="623"/>
      <c r="K415" s="623"/>
      <c r="L415" s="623"/>
      <c r="M415" s="623"/>
      <c r="N415" s="623"/>
      <c r="O415" s="626"/>
      <c r="P415" s="627"/>
      <c r="Q415" s="623"/>
      <c r="R415" s="623"/>
      <c r="S415" s="623"/>
      <c r="T415" s="623"/>
      <c r="U415" s="623"/>
      <c r="V415" s="623"/>
      <c r="W415" s="623"/>
      <c r="X415" s="624"/>
      <c r="Y415" s="623"/>
      <c r="Z415" s="625"/>
      <c r="AA415" s="623"/>
      <c r="AB415" s="623"/>
      <c r="AC415" s="623"/>
      <c r="AD415" s="623"/>
      <c r="AE415" s="623"/>
      <c r="AF415" s="626"/>
      <c r="AG415" s="627"/>
      <c r="AH415" s="623"/>
    </row>
    <row r="416">
      <c r="A416" s="623"/>
      <c r="B416" s="623"/>
      <c r="C416" s="623"/>
      <c r="D416" s="623"/>
      <c r="E416" s="623"/>
      <c r="F416" s="623"/>
      <c r="G416" s="624"/>
      <c r="H416" s="623"/>
      <c r="I416" s="625"/>
      <c r="J416" s="623"/>
      <c r="K416" s="623"/>
      <c r="L416" s="623"/>
      <c r="M416" s="623"/>
      <c r="N416" s="623"/>
      <c r="O416" s="626"/>
      <c r="P416" s="627"/>
      <c r="Q416" s="623"/>
      <c r="R416" s="623"/>
      <c r="S416" s="623"/>
      <c r="T416" s="623"/>
      <c r="U416" s="623"/>
      <c r="V416" s="623"/>
      <c r="W416" s="623"/>
      <c r="X416" s="624"/>
      <c r="Y416" s="623"/>
      <c r="Z416" s="625"/>
      <c r="AA416" s="623"/>
      <c r="AB416" s="623"/>
      <c r="AC416" s="623"/>
      <c r="AD416" s="623"/>
      <c r="AE416" s="623"/>
      <c r="AF416" s="626"/>
      <c r="AG416" s="627"/>
      <c r="AH416" s="623"/>
    </row>
    <row r="417">
      <c r="A417" s="623"/>
      <c r="B417" s="623"/>
      <c r="C417" s="623"/>
      <c r="D417" s="623"/>
      <c r="E417" s="623"/>
      <c r="F417" s="623"/>
      <c r="G417" s="624"/>
      <c r="H417" s="623"/>
      <c r="I417" s="625"/>
      <c r="J417" s="623"/>
      <c r="K417" s="623"/>
      <c r="L417" s="623"/>
      <c r="M417" s="623"/>
      <c r="N417" s="623"/>
      <c r="O417" s="626"/>
      <c r="P417" s="627"/>
      <c r="Q417" s="623"/>
      <c r="R417" s="623"/>
      <c r="S417" s="623"/>
      <c r="T417" s="623"/>
      <c r="U417" s="623"/>
      <c r="V417" s="623"/>
      <c r="W417" s="623"/>
      <c r="X417" s="624"/>
      <c r="Y417" s="623"/>
      <c r="Z417" s="625"/>
      <c r="AA417" s="623"/>
      <c r="AB417" s="623"/>
      <c r="AC417" s="623"/>
      <c r="AD417" s="623"/>
      <c r="AE417" s="623"/>
      <c r="AF417" s="626"/>
      <c r="AG417" s="627"/>
      <c r="AH417" s="623"/>
    </row>
    <row r="418">
      <c r="A418" s="623"/>
      <c r="B418" s="623"/>
      <c r="C418" s="623"/>
      <c r="D418" s="623"/>
      <c r="E418" s="623"/>
      <c r="F418" s="623"/>
      <c r="G418" s="624"/>
      <c r="H418" s="623"/>
      <c r="I418" s="625"/>
      <c r="J418" s="623"/>
      <c r="K418" s="623"/>
      <c r="L418" s="623"/>
      <c r="M418" s="623"/>
      <c r="N418" s="623"/>
      <c r="O418" s="626"/>
      <c r="P418" s="627"/>
      <c r="Q418" s="623"/>
      <c r="R418" s="623"/>
      <c r="S418" s="623"/>
      <c r="T418" s="623"/>
      <c r="U418" s="623"/>
      <c r="V418" s="623"/>
      <c r="W418" s="623"/>
      <c r="X418" s="624"/>
      <c r="Y418" s="623"/>
      <c r="Z418" s="625"/>
      <c r="AA418" s="623"/>
      <c r="AB418" s="623"/>
      <c r="AC418" s="623"/>
      <c r="AD418" s="623"/>
      <c r="AE418" s="623"/>
      <c r="AF418" s="626"/>
      <c r="AG418" s="627"/>
      <c r="AH418" s="623"/>
    </row>
    <row r="419">
      <c r="A419" s="623"/>
      <c r="B419" s="623"/>
      <c r="C419" s="623"/>
      <c r="D419" s="623"/>
      <c r="E419" s="623"/>
      <c r="F419" s="623"/>
      <c r="G419" s="624"/>
      <c r="H419" s="623"/>
      <c r="I419" s="625"/>
      <c r="J419" s="623"/>
      <c r="K419" s="623"/>
      <c r="L419" s="623"/>
      <c r="M419" s="623"/>
      <c r="N419" s="623"/>
      <c r="O419" s="626"/>
      <c r="P419" s="627"/>
      <c r="Q419" s="623"/>
      <c r="R419" s="623"/>
      <c r="S419" s="623"/>
      <c r="T419" s="623"/>
      <c r="U419" s="623"/>
      <c r="V419" s="623"/>
      <c r="W419" s="623"/>
      <c r="X419" s="624"/>
      <c r="Y419" s="623"/>
      <c r="Z419" s="625"/>
      <c r="AA419" s="623"/>
      <c r="AB419" s="623"/>
      <c r="AC419" s="623"/>
      <c r="AD419" s="623"/>
      <c r="AE419" s="623"/>
      <c r="AF419" s="626"/>
      <c r="AG419" s="627"/>
      <c r="AH419" s="623"/>
    </row>
    <row r="420">
      <c r="A420" s="623"/>
      <c r="B420" s="623"/>
      <c r="C420" s="623"/>
      <c r="D420" s="623"/>
      <c r="E420" s="623"/>
      <c r="F420" s="623"/>
      <c r="G420" s="624"/>
      <c r="H420" s="623"/>
      <c r="I420" s="625"/>
      <c r="J420" s="623"/>
      <c r="K420" s="623"/>
      <c r="L420" s="623"/>
      <c r="M420" s="623"/>
      <c r="N420" s="623"/>
      <c r="O420" s="626"/>
      <c r="P420" s="627"/>
      <c r="Q420" s="623"/>
      <c r="R420" s="623"/>
      <c r="S420" s="623"/>
      <c r="T420" s="623"/>
      <c r="U420" s="623"/>
      <c r="V420" s="623"/>
      <c r="W420" s="623"/>
      <c r="X420" s="624"/>
      <c r="Y420" s="623"/>
      <c r="Z420" s="625"/>
      <c r="AA420" s="623"/>
      <c r="AB420" s="623"/>
      <c r="AC420" s="623"/>
      <c r="AD420" s="623"/>
      <c r="AE420" s="623"/>
      <c r="AF420" s="626"/>
      <c r="AG420" s="627"/>
      <c r="AH420" s="623"/>
    </row>
    <row r="421">
      <c r="A421" s="623"/>
      <c r="B421" s="623"/>
      <c r="C421" s="623"/>
      <c r="D421" s="623"/>
      <c r="E421" s="623"/>
      <c r="F421" s="623"/>
      <c r="G421" s="624"/>
      <c r="H421" s="623"/>
      <c r="I421" s="625"/>
      <c r="J421" s="623"/>
      <c r="K421" s="623"/>
      <c r="L421" s="623"/>
      <c r="M421" s="623"/>
      <c r="N421" s="623"/>
      <c r="O421" s="626"/>
      <c r="P421" s="627"/>
      <c r="Q421" s="623"/>
      <c r="R421" s="623"/>
      <c r="S421" s="623"/>
      <c r="T421" s="623"/>
      <c r="U421" s="623"/>
      <c r="V421" s="623"/>
      <c r="W421" s="623"/>
      <c r="X421" s="624"/>
      <c r="Y421" s="623"/>
      <c r="Z421" s="625"/>
      <c r="AA421" s="623"/>
      <c r="AB421" s="623"/>
      <c r="AC421" s="623"/>
      <c r="AD421" s="623"/>
      <c r="AE421" s="623"/>
      <c r="AF421" s="626"/>
      <c r="AG421" s="627"/>
      <c r="AH421" s="623"/>
    </row>
    <row r="422">
      <c r="A422" s="623"/>
      <c r="B422" s="623"/>
      <c r="C422" s="623"/>
      <c r="D422" s="623"/>
      <c r="E422" s="623"/>
      <c r="F422" s="623"/>
      <c r="G422" s="624"/>
      <c r="H422" s="623"/>
      <c r="I422" s="625"/>
      <c r="J422" s="623"/>
      <c r="K422" s="623"/>
      <c r="L422" s="623"/>
      <c r="M422" s="623"/>
      <c r="N422" s="623"/>
      <c r="O422" s="626"/>
      <c r="P422" s="627"/>
      <c r="Q422" s="623"/>
      <c r="R422" s="623"/>
      <c r="S422" s="623"/>
      <c r="T422" s="623"/>
      <c r="U422" s="623"/>
      <c r="V422" s="623"/>
      <c r="W422" s="623"/>
      <c r="X422" s="624"/>
      <c r="Y422" s="623"/>
      <c r="Z422" s="625"/>
      <c r="AA422" s="623"/>
      <c r="AB422" s="623"/>
      <c r="AC422" s="623"/>
      <c r="AD422" s="623"/>
      <c r="AE422" s="623"/>
      <c r="AF422" s="626"/>
      <c r="AG422" s="627"/>
      <c r="AH422" s="623"/>
    </row>
    <row r="423">
      <c r="A423" s="623"/>
      <c r="B423" s="623"/>
      <c r="C423" s="623"/>
      <c r="D423" s="623"/>
      <c r="E423" s="623"/>
      <c r="F423" s="623"/>
      <c r="G423" s="624"/>
      <c r="H423" s="623"/>
      <c r="I423" s="625"/>
      <c r="J423" s="623"/>
      <c r="K423" s="623"/>
      <c r="L423" s="623"/>
      <c r="M423" s="623"/>
      <c r="N423" s="623"/>
      <c r="O423" s="626"/>
      <c r="P423" s="627"/>
      <c r="Q423" s="623"/>
      <c r="R423" s="623"/>
      <c r="S423" s="623"/>
      <c r="T423" s="623"/>
      <c r="U423" s="623"/>
      <c r="V423" s="623"/>
      <c r="W423" s="623"/>
      <c r="X423" s="624"/>
      <c r="Y423" s="623"/>
      <c r="Z423" s="625"/>
      <c r="AA423" s="623"/>
      <c r="AB423" s="623"/>
      <c r="AC423" s="623"/>
      <c r="AD423" s="623"/>
      <c r="AE423" s="623"/>
      <c r="AF423" s="626"/>
      <c r="AG423" s="627"/>
      <c r="AH423" s="623"/>
    </row>
    <row r="424">
      <c r="A424" s="623"/>
      <c r="B424" s="623"/>
      <c r="C424" s="623"/>
      <c r="D424" s="623"/>
      <c r="E424" s="623"/>
      <c r="F424" s="623"/>
      <c r="G424" s="624"/>
      <c r="H424" s="623"/>
      <c r="I424" s="625"/>
      <c r="J424" s="623"/>
      <c r="K424" s="623"/>
      <c r="L424" s="623"/>
      <c r="M424" s="623"/>
      <c r="N424" s="623"/>
      <c r="O424" s="626"/>
      <c r="P424" s="627"/>
      <c r="Q424" s="623"/>
      <c r="R424" s="623"/>
      <c r="S424" s="623"/>
      <c r="T424" s="623"/>
      <c r="U424" s="623"/>
      <c r="V424" s="623"/>
      <c r="W424" s="623"/>
      <c r="X424" s="624"/>
      <c r="Y424" s="623"/>
      <c r="Z424" s="625"/>
      <c r="AA424" s="623"/>
      <c r="AB424" s="623"/>
      <c r="AC424" s="623"/>
      <c r="AD424" s="623"/>
      <c r="AE424" s="623"/>
      <c r="AF424" s="626"/>
      <c r="AG424" s="627"/>
      <c r="AH424" s="623"/>
    </row>
    <row r="425">
      <c r="A425" s="623"/>
      <c r="B425" s="623"/>
      <c r="C425" s="623"/>
      <c r="D425" s="623"/>
      <c r="E425" s="623"/>
      <c r="F425" s="623"/>
      <c r="G425" s="624"/>
      <c r="H425" s="623"/>
      <c r="I425" s="625"/>
      <c r="J425" s="623"/>
      <c r="K425" s="623"/>
      <c r="L425" s="623"/>
      <c r="M425" s="623"/>
      <c r="N425" s="623"/>
      <c r="O425" s="626"/>
      <c r="P425" s="627"/>
      <c r="Q425" s="623"/>
      <c r="R425" s="623"/>
      <c r="S425" s="623"/>
      <c r="T425" s="623"/>
      <c r="U425" s="623"/>
      <c r="V425" s="623"/>
      <c r="W425" s="623"/>
      <c r="X425" s="624"/>
      <c r="Y425" s="623"/>
      <c r="Z425" s="625"/>
      <c r="AA425" s="623"/>
      <c r="AB425" s="623"/>
      <c r="AC425" s="623"/>
      <c r="AD425" s="623"/>
      <c r="AE425" s="623"/>
      <c r="AF425" s="626"/>
      <c r="AG425" s="627"/>
      <c r="AH425" s="623"/>
    </row>
    <row r="426">
      <c r="A426" s="623"/>
      <c r="B426" s="623"/>
      <c r="C426" s="623"/>
      <c r="D426" s="623"/>
      <c r="E426" s="623"/>
      <c r="F426" s="623"/>
      <c r="G426" s="624"/>
      <c r="H426" s="623"/>
      <c r="I426" s="625"/>
      <c r="J426" s="623"/>
      <c r="K426" s="623"/>
      <c r="L426" s="623"/>
      <c r="M426" s="623"/>
      <c r="N426" s="623"/>
      <c r="O426" s="626"/>
      <c r="P426" s="627"/>
      <c r="Q426" s="623"/>
      <c r="R426" s="623"/>
      <c r="S426" s="623"/>
      <c r="T426" s="623"/>
      <c r="U426" s="623"/>
      <c r="V426" s="623"/>
      <c r="W426" s="623"/>
      <c r="X426" s="624"/>
      <c r="Y426" s="623"/>
      <c r="Z426" s="625"/>
      <c r="AA426" s="623"/>
      <c r="AB426" s="623"/>
      <c r="AC426" s="623"/>
      <c r="AD426" s="623"/>
      <c r="AE426" s="623"/>
      <c r="AF426" s="626"/>
      <c r="AG426" s="627"/>
      <c r="AH426" s="623"/>
    </row>
    <row r="427">
      <c r="A427" s="623"/>
      <c r="B427" s="623"/>
      <c r="C427" s="623"/>
      <c r="D427" s="623"/>
      <c r="E427" s="623"/>
      <c r="F427" s="623"/>
      <c r="G427" s="624"/>
      <c r="H427" s="623"/>
      <c r="I427" s="625"/>
      <c r="J427" s="623"/>
      <c r="K427" s="623"/>
      <c r="L427" s="623"/>
      <c r="M427" s="623"/>
      <c r="N427" s="623"/>
      <c r="O427" s="626"/>
      <c r="P427" s="627"/>
      <c r="Q427" s="623"/>
      <c r="R427" s="623"/>
      <c r="S427" s="623"/>
      <c r="T427" s="623"/>
      <c r="U427" s="623"/>
      <c r="V427" s="623"/>
      <c r="W427" s="623"/>
      <c r="X427" s="624"/>
      <c r="Y427" s="623"/>
      <c r="Z427" s="625"/>
      <c r="AA427" s="623"/>
      <c r="AB427" s="623"/>
      <c r="AC427" s="623"/>
      <c r="AD427" s="623"/>
      <c r="AE427" s="623"/>
      <c r="AF427" s="626"/>
      <c r="AG427" s="627"/>
      <c r="AH427" s="623"/>
    </row>
    <row r="428">
      <c r="A428" s="623"/>
      <c r="B428" s="623"/>
      <c r="C428" s="623"/>
      <c r="D428" s="623"/>
      <c r="E428" s="623"/>
      <c r="F428" s="623"/>
      <c r="G428" s="624"/>
      <c r="H428" s="623"/>
      <c r="I428" s="625"/>
      <c r="J428" s="623"/>
      <c r="K428" s="623"/>
      <c r="L428" s="623"/>
      <c r="M428" s="623"/>
      <c r="N428" s="623"/>
      <c r="O428" s="626"/>
      <c r="P428" s="627"/>
      <c r="Q428" s="623"/>
      <c r="R428" s="623"/>
      <c r="S428" s="623"/>
      <c r="T428" s="623"/>
      <c r="U428" s="623"/>
      <c r="V428" s="623"/>
      <c r="W428" s="623"/>
      <c r="X428" s="624"/>
      <c r="Y428" s="623"/>
      <c r="Z428" s="625"/>
      <c r="AA428" s="623"/>
      <c r="AB428" s="623"/>
      <c r="AC428" s="623"/>
      <c r="AD428" s="623"/>
      <c r="AE428" s="623"/>
      <c r="AF428" s="626"/>
      <c r="AG428" s="627"/>
      <c r="AH428" s="623"/>
    </row>
    <row r="429">
      <c r="A429" s="623"/>
      <c r="B429" s="623"/>
      <c r="C429" s="623"/>
      <c r="D429" s="623"/>
      <c r="E429" s="623"/>
      <c r="F429" s="623"/>
      <c r="G429" s="624"/>
      <c r="H429" s="623"/>
      <c r="I429" s="625"/>
      <c r="J429" s="623"/>
      <c r="K429" s="623"/>
      <c r="L429" s="623"/>
      <c r="M429" s="623"/>
      <c r="N429" s="623"/>
      <c r="O429" s="626"/>
      <c r="P429" s="627"/>
      <c r="Q429" s="623"/>
      <c r="R429" s="623"/>
      <c r="S429" s="623"/>
      <c r="T429" s="623"/>
      <c r="U429" s="623"/>
      <c r="V429" s="623"/>
      <c r="W429" s="623"/>
      <c r="X429" s="624"/>
      <c r="Y429" s="623"/>
      <c r="Z429" s="625"/>
      <c r="AA429" s="623"/>
      <c r="AB429" s="623"/>
      <c r="AC429" s="623"/>
      <c r="AD429" s="623"/>
      <c r="AE429" s="623"/>
      <c r="AF429" s="626"/>
      <c r="AG429" s="627"/>
      <c r="AH429" s="623"/>
    </row>
    <row r="430">
      <c r="A430" s="623"/>
      <c r="B430" s="623"/>
      <c r="C430" s="623"/>
      <c r="D430" s="623"/>
      <c r="E430" s="623"/>
      <c r="F430" s="623"/>
      <c r="G430" s="624"/>
      <c r="H430" s="623"/>
      <c r="I430" s="625"/>
      <c r="J430" s="623"/>
      <c r="K430" s="623"/>
      <c r="L430" s="623"/>
      <c r="M430" s="623"/>
      <c r="N430" s="623"/>
      <c r="O430" s="626"/>
      <c r="P430" s="627"/>
      <c r="Q430" s="623"/>
      <c r="R430" s="623"/>
      <c r="S430" s="623"/>
      <c r="T430" s="623"/>
      <c r="U430" s="623"/>
      <c r="V430" s="623"/>
      <c r="W430" s="623"/>
      <c r="X430" s="624"/>
      <c r="Y430" s="623"/>
      <c r="Z430" s="625"/>
      <c r="AA430" s="623"/>
      <c r="AB430" s="623"/>
      <c r="AC430" s="623"/>
      <c r="AD430" s="623"/>
      <c r="AE430" s="623"/>
      <c r="AF430" s="626"/>
      <c r="AG430" s="627"/>
      <c r="AH430" s="623"/>
    </row>
    <row r="431">
      <c r="A431" s="623"/>
      <c r="B431" s="623"/>
      <c r="C431" s="623"/>
      <c r="D431" s="623"/>
      <c r="E431" s="623"/>
      <c r="F431" s="623"/>
      <c r="G431" s="624"/>
      <c r="H431" s="623"/>
      <c r="I431" s="625"/>
      <c r="J431" s="623"/>
      <c r="K431" s="623"/>
      <c r="L431" s="623"/>
      <c r="M431" s="623"/>
      <c r="N431" s="623"/>
      <c r="O431" s="626"/>
      <c r="P431" s="627"/>
      <c r="Q431" s="623"/>
      <c r="R431" s="623"/>
      <c r="S431" s="623"/>
      <c r="T431" s="623"/>
      <c r="U431" s="623"/>
      <c r="V431" s="623"/>
      <c r="W431" s="623"/>
      <c r="X431" s="624"/>
      <c r="Y431" s="623"/>
      <c r="Z431" s="625"/>
      <c r="AA431" s="623"/>
      <c r="AB431" s="623"/>
      <c r="AC431" s="623"/>
      <c r="AD431" s="623"/>
      <c r="AE431" s="623"/>
      <c r="AF431" s="626"/>
      <c r="AG431" s="627"/>
      <c r="AH431" s="623"/>
    </row>
    <row r="432">
      <c r="A432" s="623"/>
      <c r="B432" s="623"/>
      <c r="C432" s="623"/>
      <c r="D432" s="623"/>
      <c r="E432" s="623"/>
      <c r="F432" s="623"/>
      <c r="G432" s="624"/>
      <c r="H432" s="623"/>
      <c r="I432" s="625"/>
      <c r="J432" s="623"/>
      <c r="K432" s="623"/>
      <c r="L432" s="623"/>
      <c r="M432" s="623"/>
      <c r="N432" s="623"/>
      <c r="O432" s="626"/>
      <c r="P432" s="627"/>
      <c r="Q432" s="623"/>
      <c r="R432" s="623"/>
      <c r="S432" s="623"/>
      <c r="T432" s="623"/>
      <c r="U432" s="623"/>
      <c r="V432" s="623"/>
      <c r="W432" s="623"/>
      <c r="X432" s="624"/>
      <c r="Y432" s="623"/>
      <c r="Z432" s="625"/>
      <c r="AA432" s="623"/>
      <c r="AB432" s="623"/>
      <c r="AC432" s="623"/>
      <c r="AD432" s="623"/>
      <c r="AE432" s="623"/>
      <c r="AF432" s="626"/>
      <c r="AG432" s="627"/>
      <c r="AH432" s="623"/>
    </row>
    <row r="433">
      <c r="A433" s="623"/>
      <c r="B433" s="623"/>
      <c r="C433" s="623"/>
      <c r="D433" s="623"/>
      <c r="E433" s="623"/>
      <c r="F433" s="623"/>
      <c r="G433" s="624"/>
      <c r="H433" s="623"/>
      <c r="I433" s="625"/>
      <c r="J433" s="623"/>
      <c r="K433" s="623"/>
      <c r="L433" s="623"/>
      <c r="M433" s="623"/>
      <c r="N433" s="623"/>
      <c r="O433" s="626"/>
      <c r="P433" s="627"/>
      <c r="Q433" s="623"/>
      <c r="R433" s="623"/>
      <c r="S433" s="623"/>
      <c r="T433" s="623"/>
      <c r="U433" s="623"/>
      <c r="V433" s="623"/>
      <c r="W433" s="623"/>
      <c r="X433" s="624"/>
      <c r="Y433" s="623"/>
      <c r="Z433" s="625"/>
      <c r="AA433" s="623"/>
      <c r="AB433" s="623"/>
      <c r="AC433" s="623"/>
      <c r="AD433" s="623"/>
      <c r="AE433" s="623"/>
      <c r="AF433" s="626"/>
      <c r="AG433" s="627"/>
      <c r="AH433" s="623"/>
    </row>
    <row r="434">
      <c r="A434" s="623"/>
      <c r="B434" s="623"/>
      <c r="C434" s="623"/>
      <c r="D434" s="623"/>
      <c r="E434" s="623"/>
      <c r="F434" s="623"/>
      <c r="G434" s="624"/>
      <c r="H434" s="623"/>
      <c r="I434" s="625"/>
      <c r="J434" s="623"/>
      <c r="K434" s="623"/>
      <c r="L434" s="623"/>
      <c r="M434" s="623"/>
      <c r="N434" s="623"/>
      <c r="O434" s="626"/>
      <c r="P434" s="627"/>
      <c r="Q434" s="623"/>
      <c r="R434" s="623"/>
      <c r="S434" s="623"/>
      <c r="T434" s="623"/>
      <c r="U434" s="623"/>
      <c r="V434" s="623"/>
      <c r="W434" s="623"/>
      <c r="X434" s="624"/>
      <c r="Y434" s="623"/>
      <c r="Z434" s="625"/>
      <c r="AA434" s="623"/>
      <c r="AB434" s="623"/>
      <c r="AC434" s="623"/>
      <c r="AD434" s="623"/>
      <c r="AE434" s="623"/>
      <c r="AF434" s="626"/>
      <c r="AG434" s="627"/>
      <c r="AH434" s="623"/>
    </row>
    <row r="435">
      <c r="A435" s="623"/>
      <c r="B435" s="623"/>
      <c r="C435" s="623"/>
      <c r="D435" s="623"/>
      <c r="E435" s="623"/>
      <c r="F435" s="623"/>
      <c r="G435" s="624"/>
      <c r="H435" s="623"/>
      <c r="I435" s="625"/>
      <c r="J435" s="623"/>
      <c r="K435" s="623"/>
      <c r="L435" s="623"/>
      <c r="M435" s="623"/>
      <c r="N435" s="623"/>
      <c r="O435" s="626"/>
      <c r="P435" s="627"/>
      <c r="Q435" s="623"/>
      <c r="R435" s="623"/>
      <c r="S435" s="623"/>
      <c r="T435" s="623"/>
      <c r="U435" s="623"/>
      <c r="V435" s="623"/>
      <c r="W435" s="623"/>
      <c r="X435" s="624"/>
      <c r="Y435" s="623"/>
      <c r="Z435" s="625"/>
      <c r="AA435" s="623"/>
      <c r="AB435" s="623"/>
      <c r="AC435" s="623"/>
      <c r="AD435" s="623"/>
      <c r="AE435" s="623"/>
      <c r="AF435" s="626"/>
      <c r="AG435" s="627"/>
      <c r="AH435" s="623"/>
    </row>
    <row r="436">
      <c r="A436" s="623"/>
      <c r="B436" s="623"/>
      <c r="C436" s="623"/>
      <c r="D436" s="623"/>
      <c r="E436" s="623"/>
      <c r="F436" s="623"/>
      <c r="G436" s="624"/>
      <c r="H436" s="623"/>
      <c r="I436" s="625"/>
      <c r="J436" s="623"/>
      <c r="K436" s="623"/>
      <c r="L436" s="623"/>
      <c r="M436" s="623"/>
      <c r="N436" s="623"/>
      <c r="O436" s="626"/>
      <c r="P436" s="627"/>
      <c r="Q436" s="623"/>
      <c r="R436" s="623"/>
      <c r="S436" s="623"/>
      <c r="T436" s="623"/>
      <c r="U436" s="623"/>
      <c r="V436" s="623"/>
      <c r="W436" s="623"/>
      <c r="X436" s="624"/>
      <c r="Y436" s="623"/>
      <c r="Z436" s="625"/>
      <c r="AA436" s="623"/>
      <c r="AB436" s="623"/>
      <c r="AC436" s="623"/>
      <c r="AD436" s="623"/>
      <c r="AE436" s="623"/>
      <c r="AF436" s="626"/>
      <c r="AG436" s="627"/>
      <c r="AH436" s="623"/>
    </row>
    <row r="437">
      <c r="A437" s="623"/>
      <c r="B437" s="623"/>
      <c r="C437" s="623"/>
      <c r="D437" s="623"/>
      <c r="E437" s="623"/>
      <c r="F437" s="623"/>
      <c r="G437" s="624"/>
      <c r="H437" s="623"/>
      <c r="I437" s="625"/>
      <c r="J437" s="623"/>
      <c r="K437" s="623"/>
      <c r="L437" s="623"/>
      <c r="M437" s="623"/>
      <c r="N437" s="623"/>
      <c r="O437" s="626"/>
      <c r="P437" s="627"/>
      <c r="Q437" s="623"/>
      <c r="R437" s="623"/>
      <c r="S437" s="623"/>
      <c r="T437" s="623"/>
      <c r="U437" s="623"/>
      <c r="V437" s="623"/>
      <c r="W437" s="623"/>
      <c r="X437" s="624"/>
      <c r="Y437" s="623"/>
      <c r="Z437" s="625"/>
      <c r="AA437" s="623"/>
      <c r="AB437" s="623"/>
      <c r="AC437" s="623"/>
      <c r="AD437" s="623"/>
      <c r="AE437" s="623"/>
      <c r="AF437" s="626"/>
      <c r="AG437" s="627"/>
      <c r="AH437" s="623"/>
    </row>
    <row r="438">
      <c r="A438" s="623"/>
      <c r="B438" s="623"/>
      <c r="C438" s="623"/>
      <c r="D438" s="623"/>
      <c r="E438" s="623"/>
      <c r="F438" s="623"/>
      <c r="G438" s="624"/>
      <c r="H438" s="623"/>
      <c r="I438" s="625"/>
      <c r="J438" s="623"/>
      <c r="K438" s="623"/>
      <c r="L438" s="623"/>
      <c r="M438" s="623"/>
      <c r="N438" s="623"/>
      <c r="O438" s="626"/>
      <c r="P438" s="627"/>
      <c r="Q438" s="623"/>
      <c r="R438" s="623"/>
      <c r="S438" s="623"/>
      <c r="T438" s="623"/>
      <c r="U438" s="623"/>
      <c r="V438" s="623"/>
      <c r="W438" s="623"/>
      <c r="X438" s="624"/>
      <c r="Y438" s="623"/>
      <c r="Z438" s="625"/>
      <c r="AA438" s="623"/>
      <c r="AB438" s="623"/>
      <c r="AC438" s="623"/>
      <c r="AD438" s="623"/>
      <c r="AE438" s="623"/>
      <c r="AF438" s="626"/>
      <c r="AG438" s="627"/>
      <c r="AH438" s="623"/>
    </row>
    <row r="439">
      <c r="A439" s="623"/>
      <c r="B439" s="623"/>
      <c r="C439" s="623"/>
      <c r="D439" s="623"/>
      <c r="E439" s="623"/>
      <c r="F439" s="623"/>
      <c r="G439" s="624"/>
      <c r="H439" s="623"/>
      <c r="I439" s="625"/>
      <c r="J439" s="623"/>
      <c r="K439" s="623"/>
      <c r="L439" s="623"/>
      <c r="M439" s="623"/>
      <c r="N439" s="623"/>
      <c r="O439" s="626"/>
      <c r="P439" s="627"/>
      <c r="Q439" s="623"/>
      <c r="R439" s="623"/>
      <c r="S439" s="623"/>
      <c r="T439" s="623"/>
      <c r="U439" s="623"/>
      <c r="V439" s="623"/>
      <c r="W439" s="623"/>
      <c r="X439" s="624"/>
      <c r="Y439" s="623"/>
      <c r="Z439" s="625"/>
      <c r="AA439" s="623"/>
      <c r="AB439" s="623"/>
      <c r="AC439" s="623"/>
      <c r="AD439" s="623"/>
      <c r="AE439" s="623"/>
      <c r="AF439" s="626"/>
      <c r="AG439" s="627"/>
      <c r="AH439" s="623"/>
    </row>
    <row r="440">
      <c r="A440" s="623"/>
      <c r="B440" s="623"/>
      <c r="C440" s="623"/>
      <c r="D440" s="623"/>
      <c r="E440" s="623"/>
      <c r="F440" s="623"/>
      <c r="G440" s="624"/>
      <c r="H440" s="623"/>
      <c r="I440" s="625"/>
      <c r="J440" s="623"/>
      <c r="K440" s="623"/>
      <c r="L440" s="623"/>
      <c r="M440" s="623"/>
      <c r="N440" s="623"/>
      <c r="O440" s="626"/>
      <c r="P440" s="627"/>
      <c r="Q440" s="623"/>
      <c r="R440" s="623"/>
      <c r="S440" s="623"/>
      <c r="T440" s="623"/>
      <c r="U440" s="623"/>
      <c r="V440" s="623"/>
      <c r="W440" s="623"/>
      <c r="X440" s="624"/>
      <c r="Y440" s="623"/>
      <c r="Z440" s="625"/>
      <c r="AA440" s="623"/>
      <c r="AB440" s="623"/>
      <c r="AC440" s="623"/>
      <c r="AD440" s="623"/>
      <c r="AE440" s="623"/>
      <c r="AF440" s="626"/>
      <c r="AG440" s="627"/>
      <c r="AH440" s="623"/>
    </row>
    <row r="441">
      <c r="A441" s="623"/>
      <c r="B441" s="623"/>
      <c r="C441" s="623"/>
      <c r="D441" s="623"/>
      <c r="E441" s="623"/>
      <c r="F441" s="623"/>
      <c r="G441" s="624"/>
      <c r="H441" s="623"/>
      <c r="I441" s="625"/>
      <c r="J441" s="623"/>
      <c r="K441" s="623"/>
      <c r="L441" s="623"/>
      <c r="M441" s="623"/>
      <c r="N441" s="623"/>
      <c r="O441" s="626"/>
      <c r="P441" s="627"/>
      <c r="Q441" s="623"/>
      <c r="R441" s="623"/>
      <c r="S441" s="623"/>
      <c r="T441" s="623"/>
      <c r="U441" s="623"/>
      <c r="V441" s="623"/>
      <c r="W441" s="623"/>
      <c r="X441" s="624"/>
      <c r="Y441" s="623"/>
      <c r="Z441" s="625"/>
      <c r="AA441" s="623"/>
      <c r="AB441" s="623"/>
      <c r="AC441" s="623"/>
      <c r="AD441" s="623"/>
      <c r="AE441" s="623"/>
      <c r="AF441" s="626"/>
      <c r="AG441" s="627"/>
      <c r="AH441" s="623"/>
    </row>
    <row r="442">
      <c r="A442" s="623"/>
      <c r="B442" s="623"/>
      <c r="C442" s="623"/>
      <c r="D442" s="623"/>
      <c r="E442" s="623"/>
      <c r="F442" s="623"/>
      <c r="G442" s="624"/>
      <c r="H442" s="623"/>
      <c r="I442" s="625"/>
      <c r="J442" s="623"/>
      <c r="K442" s="623"/>
      <c r="L442" s="623"/>
      <c r="M442" s="623"/>
      <c r="N442" s="623"/>
      <c r="O442" s="626"/>
      <c r="P442" s="627"/>
      <c r="Q442" s="623"/>
      <c r="R442" s="623"/>
      <c r="S442" s="623"/>
      <c r="T442" s="623"/>
      <c r="U442" s="623"/>
      <c r="V442" s="623"/>
      <c r="W442" s="623"/>
      <c r="X442" s="624"/>
      <c r="Y442" s="623"/>
      <c r="Z442" s="625"/>
      <c r="AA442" s="623"/>
      <c r="AB442" s="623"/>
      <c r="AC442" s="623"/>
      <c r="AD442" s="623"/>
      <c r="AE442" s="623"/>
      <c r="AF442" s="626"/>
      <c r="AG442" s="627"/>
      <c r="AH442" s="623"/>
    </row>
    <row r="443">
      <c r="A443" s="623"/>
      <c r="B443" s="623"/>
      <c r="C443" s="623"/>
      <c r="D443" s="623"/>
      <c r="E443" s="623"/>
      <c r="F443" s="623"/>
      <c r="G443" s="624"/>
      <c r="H443" s="623"/>
      <c r="I443" s="625"/>
      <c r="J443" s="623"/>
      <c r="K443" s="623"/>
      <c r="L443" s="623"/>
      <c r="M443" s="623"/>
      <c r="N443" s="623"/>
      <c r="O443" s="626"/>
      <c r="P443" s="627"/>
      <c r="Q443" s="623"/>
      <c r="R443" s="623"/>
      <c r="S443" s="623"/>
      <c r="T443" s="623"/>
      <c r="U443" s="623"/>
      <c r="V443" s="623"/>
      <c r="W443" s="623"/>
      <c r="X443" s="624"/>
      <c r="Y443" s="623"/>
      <c r="Z443" s="625"/>
      <c r="AA443" s="623"/>
      <c r="AB443" s="623"/>
      <c r="AC443" s="623"/>
      <c r="AD443" s="623"/>
      <c r="AE443" s="623"/>
      <c r="AF443" s="626"/>
      <c r="AG443" s="627"/>
      <c r="AH443" s="623"/>
    </row>
    <row r="444">
      <c r="A444" s="623"/>
      <c r="B444" s="623"/>
      <c r="C444" s="623"/>
      <c r="D444" s="623"/>
      <c r="E444" s="623"/>
      <c r="F444" s="623"/>
      <c r="G444" s="624"/>
      <c r="H444" s="623"/>
      <c r="I444" s="625"/>
      <c r="J444" s="623"/>
      <c r="K444" s="623"/>
      <c r="L444" s="623"/>
      <c r="M444" s="623"/>
      <c r="N444" s="623"/>
      <c r="O444" s="626"/>
      <c r="P444" s="627"/>
      <c r="Q444" s="623"/>
      <c r="R444" s="623"/>
      <c r="S444" s="623"/>
      <c r="T444" s="623"/>
      <c r="U444" s="623"/>
      <c r="V444" s="623"/>
      <c r="W444" s="623"/>
      <c r="X444" s="624"/>
      <c r="Y444" s="623"/>
      <c r="Z444" s="625"/>
      <c r="AA444" s="623"/>
      <c r="AB444" s="623"/>
      <c r="AC444" s="623"/>
      <c r="AD444" s="623"/>
      <c r="AE444" s="623"/>
      <c r="AF444" s="626"/>
      <c r="AG444" s="627"/>
      <c r="AH444" s="623"/>
    </row>
    <row r="445">
      <c r="A445" s="623"/>
      <c r="B445" s="623"/>
      <c r="C445" s="623"/>
      <c r="D445" s="623"/>
      <c r="E445" s="623"/>
      <c r="F445" s="623"/>
      <c r="G445" s="624"/>
      <c r="H445" s="623"/>
      <c r="I445" s="625"/>
      <c r="J445" s="623"/>
      <c r="K445" s="623"/>
      <c r="L445" s="623"/>
      <c r="M445" s="623"/>
      <c r="N445" s="623"/>
      <c r="O445" s="626"/>
      <c r="P445" s="627"/>
      <c r="Q445" s="623"/>
      <c r="R445" s="623"/>
      <c r="S445" s="623"/>
      <c r="T445" s="623"/>
      <c r="U445" s="623"/>
      <c r="V445" s="623"/>
      <c r="W445" s="623"/>
      <c r="X445" s="624"/>
      <c r="Y445" s="623"/>
      <c r="Z445" s="625"/>
      <c r="AA445" s="623"/>
      <c r="AB445" s="623"/>
      <c r="AC445" s="623"/>
      <c r="AD445" s="623"/>
      <c r="AE445" s="623"/>
      <c r="AF445" s="626"/>
      <c r="AG445" s="627"/>
      <c r="AH445" s="623"/>
    </row>
    <row r="446">
      <c r="A446" s="623"/>
      <c r="B446" s="623"/>
      <c r="C446" s="623"/>
      <c r="D446" s="623"/>
      <c r="E446" s="623"/>
      <c r="F446" s="623"/>
      <c r="G446" s="624"/>
      <c r="H446" s="623"/>
      <c r="I446" s="625"/>
      <c r="J446" s="623"/>
      <c r="K446" s="623"/>
      <c r="L446" s="623"/>
      <c r="M446" s="623"/>
      <c r="N446" s="623"/>
      <c r="O446" s="626"/>
      <c r="P446" s="627"/>
      <c r="Q446" s="623"/>
      <c r="R446" s="623"/>
      <c r="S446" s="623"/>
      <c r="T446" s="623"/>
      <c r="U446" s="623"/>
      <c r="V446" s="623"/>
      <c r="W446" s="623"/>
      <c r="X446" s="624"/>
      <c r="Y446" s="623"/>
      <c r="Z446" s="625"/>
      <c r="AA446" s="623"/>
      <c r="AB446" s="623"/>
      <c r="AC446" s="623"/>
      <c r="AD446" s="623"/>
      <c r="AE446" s="623"/>
      <c r="AF446" s="626"/>
      <c r="AG446" s="627"/>
      <c r="AH446" s="623"/>
    </row>
    <row r="447">
      <c r="A447" s="623"/>
      <c r="B447" s="623"/>
      <c r="C447" s="623"/>
      <c r="D447" s="623"/>
      <c r="E447" s="623"/>
      <c r="F447" s="623"/>
      <c r="G447" s="624"/>
      <c r="H447" s="623"/>
      <c r="I447" s="625"/>
      <c r="J447" s="623"/>
      <c r="K447" s="623"/>
      <c r="L447" s="623"/>
      <c r="M447" s="623"/>
      <c r="N447" s="623"/>
      <c r="O447" s="626"/>
      <c r="P447" s="627"/>
      <c r="Q447" s="623"/>
      <c r="R447" s="623"/>
      <c r="S447" s="623"/>
      <c r="T447" s="623"/>
      <c r="U447" s="623"/>
      <c r="V447" s="623"/>
      <c r="W447" s="623"/>
      <c r="X447" s="624"/>
      <c r="Y447" s="623"/>
      <c r="Z447" s="625"/>
      <c r="AA447" s="623"/>
      <c r="AB447" s="623"/>
      <c r="AC447" s="623"/>
      <c r="AD447" s="623"/>
      <c r="AE447" s="623"/>
      <c r="AF447" s="626"/>
      <c r="AG447" s="627"/>
      <c r="AH447" s="623"/>
    </row>
    <row r="448">
      <c r="A448" s="623"/>
      <c r="B448" s="623"/>
      <c r="C448" s="623"/>
      <c r="D448" s="623"/>
      <c r="E448" s="623"/>
      <c r="F448" s="623"/>
      <c r="G448" s="624"/>
      <c r="H448" s="623"/>
      <c r="I448" s="625"/>
      <c r="J448" s="623"/>
      <c r="K448" s="623"/>
      <c r="L448" s="623"/>
      <c r="M448" s="623"/>
      <c r="N448" s="623"/>
      <c r="O448" s="626"/>
      <c r="P448" s="627"/>
      <c r="Q448" s="623"/>
      <c r="R448" s="623"/>
      <c r="S448" s="623"/>
      <c r="T448" s="623"/>
      <c r="U448" s="623"/>
      <c r="V448" s="623"/>
      <c r="W448" s="623"/>
      <c r="X448" s="624"/>
      <c r="Y448" s="623"/>
      <c r="Z448" s="625"/>
      <c r="AA448" s="623"/>
      <c r="AB448" s="623"/>
      <c r="AC448" s="623"/>
      <c r="AD448" s="623"/>
      <c r="AE448" s="623"/>
      <c r="AF448" s="626"/>
      <c r="AG448" s="627"/>
      <c r="AH448" s="623"/>
    </row>
    <row r="449">
      <c r="A449" s="623"/>
      <c r="B449" s="623"/>
      <c r="C449" s="623"/>
      <c r="D449" s="623"/>
      <c r="E449" s="623"/>
      <c r="F449" s="623"/>
      <c r="G449" s="624"/>
      <c r="H449" s="623"/>
      <c r="I449" s="625"/>
      <c r="J449" s="623"/>
      <c r="K449" s="623"/>
      <c r="L449" s="623"/>
      <c r="M449" s="623"/>
      <c r="N449" s="623"/>
      <c r="O449" s="626"/>
      <c r="P449" s="627"/>
      <c r="Q449" s="623"/>
      <c r="R449" s="623"/>
      <c r="S449" s="623"/>
      <c r="T449" s="623"/>
      <c r="U449" s="623"/>
      <c r="V449" s="623"/>
      <c r="W449" s="623"/>
      <c r="X449" s="624"/>
      <c r="Y449" s="623"/>
      <c r="Z449" s="625"/>
      <c r="AA449" s="623"/>
      <c r="AB449" s="623"/>
      <c r="AC449" s="623"/>
      <c r="AD449" s="623"/>
      <c r="AE449" s="623"/>
      <c r="AF449" s="626"/>
      <c r="AG449" s="627"/>
      <c r="AH449" s="623"/>
    </row>
    <row r="450">
      <c r="A450" s="623"/>
      <c r="B450" s="623"/>
      <c r="C450" s="623"/>
      <c r="D450" s="623"/>
      <c r="E450" s="623"/>
      <c r="F450" s="623"/>
      <c r="G450" s="624"/>
      <c r="H450" s="623"/>
      <c r="I450" s="625"/>
      <c r="J450" s="623"/>
      <c r="K450" s="623"/>
      <c r="L450" s="623"/>
      <c r="M450" s="623"/>
      <c r="N450" s="623"/>
      <c r="O450" s="626"/>
      <c r="P450" s="627"/>
      <c r="Q450" s="623"/>
      <c r="R450" s="623"/>
      <c r="S450" s="623"/>
      <c r="T450" s="623"/>
      <c r="U450" s="623"/>
      <c r="V450" s="623"/>
      <c r="W450" s="623"/>
      <c r="X450" s="624"/>
      <c r="Y450" s="623"/>
      <c r="Z450" s="625"/>
      <c r="AA450" s="623"/>
      <c r="AB450" s="623"/>
      <c r="AC450" s="623"/>
      <c r="AD450" s="623"/>
      <c r="AE450" s="623"/>
      <c r="AF450" s="626"/>
      <c r="AG450" s="627"/>
      <c r="AH450" s="623"/>
    </row>
    <row r="451">
      <c r="A451" s="623"/>
      <c r="B451" s="623"/>
      <c r="C451" s="623"/>
      <c r="D451" s="623"/>
      <c r="E451" s="623"/>
      <c r="F451" s="623"/>
      <c r="G451" s="624"/>
      <c r="H451" s="623"/>
      <c r="I451" s="625"/>
      <c r="J451" s="623"/>
      <c r="K451" s="623"/>
      <c r="L451" s="623"/>
      <c r="M451" s="623"/>
      <c r="N451" s="623"/>
      <c r="O451" s="626"/>
      <c r="P451" s="627"/>
      <c r="Q451" s="623"/>
      <c r="R451" s="623"/>
      <c r="S451" s="623"/>
      <c r="T451" s="623"/>
      <c r="U451" s="623"/>
      <c r="V451" s="623"/>
      <c r="W451" s="623"/>
      <c r="X451" s="624"/>
      <c r="Y451" s="623"/>
      <c r="Z451" s="625"/>
      <c r="AA451" s="623"/>
      <c r="AB451" s="623"/>
      <c r="AC451" s="623"/>
      <c r="AD451" s="623"/>
      <c r="AE451" s="623"/>
      <c r="AF451" s="626"/>
      <c r="AG451" s="627"/>
      <c r="AH451" s="623"/>
    </row>
    <row r="452">
      <c r="A452" s="623"/>
      <c r="B452" s="623"/>
      <c r="C452" s="623"/>
      <c r="D452" s="623"/>
      <c r="E452" s="623"/>
      <c r="F452" s="623"/>
      <c r="G452" s="624"/>
      <c r="H452" s="623"/>
      <c r="I452" s="625"/>
      <c r="J452" s="623"/>
      <c r="K452" s="623"/>
      <c r="L452" s="623"/>
      <c r="M452" s="623"/>
      <c r="N452" s="623"/>
      <c r="O452" s="626"/>
      <c r="P452" s="627"/>
      <c r="Q452" s="623"/>
      <c r="R452" s="623"/>
      <c r="S452" s="623"/>
      <c r="T452" s="623"/>
      <c r="U452" s="623"/>
      <c r="V452" s="623"/>
      <c r="W452" s="623"/>
      <c r="X452" s="624"/>
      <c r="Y452" s="623"/>
      <c r="Z452" s="625"/>
      <c r="AA452" s="623"/>
      <c r="AB452" s="623"/>
      <c r="AC452" s="623"/>
      <c r="AD452" s="623"/>
      <c r="AE452" s="623"/>
      <c r="AF452" s="626"/>
      <c r="AG452" s="627"/>
      <c r="AH452" s="623"/>
    </row>
    <row r="453">
      <c r="A453" s="623"/>
      <c r="B453" s="623"/>
      <c r="C453" s="623"/>
      <c r="D453" s="623"/>
      <c r="E453" s="623"/>
      <c r="F453" s="623"/>
      <c r="G453" s="624"/>
      <c r="H453" s="623"/>
      <c r="I453" s="625"/>
      <c r="J453" s="623"/>
      <c r="K453" s="623"/>
      <c r="L453" s="623"/>
      <c r="M453" s="623"/>
      <c r="N453" s="623"/>
      <c r="O453" s="626"/>
      <c r="P453" s="627"/>
      <c r="Q453" s="623"/>
      <c r="R453" s="623"/>
      <c r="S453" s="623"/>
      <c r="T453" s="623"/>
      <c r="U453" s="623"/>
      <c r="V453" s="623"/>
      <c r="W453" s="623"/>
      <c r="X453" s="624"/>
      <c r="Y453" s="623"/>
      <c r="Z453" s="625"/>
      <c r="AA453" s="623"/>
      <c r="AB453" s="623"/>
      <c r="AC453" s="623"/>
      <c r="AD453" s="623"/>
      <c r="AE453" s="623"/>
      <c r="AF453" s="626"/>
      <c r="AG453" s="627"/>
      <c r="AH453" s="623"/>
    </row>
    <row r="454">
      <c r="A454" s="623"/>
      <c r="B454" s="623"/>
      <c r="C454" s="623"/>
      <c r="D454" s="623"/>
      <c r="E454" s="623"/>
      <c r="F454" s="623"/>
      <c r="G454" s="624"/>
      <c r="H454" s="623"/>
      <c r="I454" s="625"/>
      <c r="J454" s="623"/>
      <c r="K454" s="623"/>
      <c r="L454" s="623"/>
      <c r="M454" s="623"/>
      <c r="N454" s="623"/>
      <c r="O454" s="626"/>
      <c r="P454" s="627"/>
      <c r="Q454" s="623"/>
      <c r="R454" s="623"/>
      <c r="S454" s="623"/>
      <c r="T454" s="623"/>
      <c r="U454" s="623"/>
      <c r="V454" s="623"/>
      <c r="W454" s="623"/>
      <c r="X454" s="624"/>
      <c r="Y454" s="623"/>
      <c r="Z454" s="625"/>
      <c r="AA454" s="623"/>
      <c r="AB454" s="623"/>
      <c r="AC454" s="623"/>
      <c r="AD454" s="623"/>
      <c r="AE454" s="623"/>
      <c r="AF454" s="626"/>
      <c r="AG454" s="627"/>
      <c r="AH454" s="623"/>
    </row>
    <row r="455">
      <c r="A455" s="623"/>
      <c r="B455" s="623"/>
      <c r="C455" s="623"/>
      <c r="D455" s="623"/>
      <c r="E455" s="623"/>
      <c r="F455" s="623"/>
      <c r="G455" s="624"/>
      <c r="H455" s="623"/>
      <c r="I455" s="625"/>
      <c r="J455" s="623"/>
      <c r="K455" s="623"/>
      <c r="L455" s="623"/>
      <c r="M455" s="623"/>
      <c r="N455" s="623"/>
      <c r="O455" s="626"/>
      <c r="P455" s="627"/>
      <c r="Q455" s="623"/>
      <c r="R455" s="623"/>
      <c r="S455" s="623"/>
      <c r="T455" s="623"/>
      <c r="U455" s="623"/>
      <c r="V455" s="623"/>
      <c r="W455" s="623"/>
      <c r="X455" s="624"/>
      <c r="Y455" s="623"/>
      <c r="Z455" s="625"/>
      <c r="AA455" s="623"/>
      <c r="AB455" s="623"/>
      <c r="AC455" s="623"/>
      <c r="AD455" s="623"/>
      <c r="AE455" s="623"/>
      <c r="AF455" s="626"/>
      <c r="AG455" s="627"/>
      <c r="AH455" s="623"/>
    </row>
    <row r="456">
      <c r="A456" s="623"/>
      <c r="B456" s="623"/>
      <c r="C456" s="623"/>
      <c r="D456" s="623"/>
      <c r="E456" s="623"/>
      <c r="F456" s="623"/>
      <c r="G456" s="624"/>
      <c r="H456" s="623"/>
      <c r="I456" s="625"/>
      <c r="J456" s="623"/>
      <c r="K456" s="623"/>
      <c r="L456" s="623"/>
      <c r="M456" s="623"/>
      <c r="N456" s="623"/>
      <c r="O456" s="626"/>
      <c r="P456" s="627"/>
      <c r="Q456" s="623"/>
      <c r="R456" s="623"/>
      <c r="S456" s="623"/>
      <c r="T456" s="623"/>
      <c r="U456" s="623"/>
      <c r="V456" s="623"/>
      <c r="W456" s="623"/>
      <c r="X456" s="624"/>
      <c r="Y456" s="623"/>
      <c r="Z456" s="625"/>
      <c r="AA456" s="623"/>
      <c r="AB456" s="623"/>
      <c r="AC456" s="623"/>
      <c r="AD456" s="623"/>
      <c r="AE456" s="623"/>
      <c r="AF456" s="626"/>
      <c r="AG456" s="627"/>
      <c r="AH456" s="623"/>
    </row>
    <row r="457">
      <c r="A457" s="623"/>
      <c r="B457" s="623"/>
      <c r="C457" s="623"/>
      <c r="D457" s="623"/>
      <c r="E457" s="623"/>
      <c r="F457" s="623"/>
      <c r="G457" s="624"/>
      <c r="H457" s="623"/>
      <c r="I457" s="625"/>
      <c r="J457" s="623"/>
      <c r="K457" s="623"/>
      <c r="L457" s="623"/>
      <c r="M457" s="623"/>
      <c r="N457" s="623"/>
      <c r="O457" s="626"/>
      <c r="P457" s="627"/>
      <c r="Q457" s="623"/>
      <c r="R457" s="623"/>
      <c r="S457" s="623"/>
      <c r="T457" s="623"/>
      <c r="U457" s="623"/>
      <c r="V457" s="623"/>
      <c r="W457" s="623"/>
      <c r="X457" s="624"/>
      <c r="Y457" s="623"/>
      <c r="Z457" s="625"/>
      <c r="AA457" s="623"/>
      <c r="AB457" s="623"/>
      <c r="AC457" s="623"/>
      <c r="AD457" s="623"/>
      <c r="AE457" s="623"/>
      <c r="AF457" s="626"/>
      <c r="AG457" s="627"/>
      <c r="AH457" s="623"/>
    </row>
    <row r="458">
      <c r="A458" s="623"/>
      <c r="B458" s="623"/>
      <c r="C458" s="623"/>
      <c r="D458" s="623"/>
      <c r="E458" s="623"/>
      <c r="F458" s="623"/>
      <c r="G458" s="624"/>
      <c r="H458" s="623"/>
      <c r="I458" s="625"/>
      <c r="J458" s="623"/>
      <c r="K458" s="623"/>
      <c r="L458" s="623"/>
      <c r="M458" s="623"/>
      <c r="N458" s="623"/>
      <c r="O458" s="626"/>
      <c r="P458" s="627"/>
      <c r="Q458" s="623"/>
      <c r="R458" s="623"/>
      <c r="S458" s="623"/>
      <c r="T458" s="623"/>
      <c r="U458" s="623"/>
      <c r="V458" s="623"/>
      <c r="W458" s="623"/>
      <c r="X458" s="624"/>
      <c r="Y458" s="623"/>
      <c r="Z458" s="625"/>
      <c r="AA458" s="623"/>
      <c r="AB458" s="623"/>
      <c r="AC458" s="623"/>
      <c r="AD458" s="623"/>
      <c r="AE458" s="623"/>
      <c r="AF458" s="626"/>
      <c r="AG458" s="627"/>
      <c r="AH458" s="623"/>
    </row>
    <row r="459">
      <c r="A459" s="623"/>
      <c r="B459" s="623"/>
      <c r="C459" s="623"/>
      <c r="D459" s="623"/>
      <c r="E459" s="623"/>
      <c r="F459" s="623"/>
      <c r="G459" s="624"/>
      <c r="H459" s="623"/>
      <c r="I459" s="625"/>
      <c r="J459" s="623"/>
      <c r="K459" s="623"/>
      <c r="L459" s="623"/>
      <c r="M459" s="623"/>
      <c r="N459" s="623"/>
      <c r="O459" s="626"/>
      <c r="P459" s="627"/>
      <c r="Q459" s="623"/>
      <c r="R459" s="623"/>
      <c r="S459" s="623"/>
      <c r="T459" s="623"/>
      <c r="U459" s="623"/>
      <c r="V459" s="623"/>
      <c r="W459" s="623"/>
      <c r="X459" s="624"/>
      <c r="Y459" s="623"/>
      <c r="Z459" s="625"/>
      <c r="AA459" s="623"/>
      <c r="AB459" s="623"/>
      <c r="AC459" s="623"/>
      <c r="AD459" s="623"/>
      <c r="AE459" s="623"/>
      <c r="AF459" s="626"/>
      <c r="AG459" s="627"/>
      <c r="AH459" s="623"/>
    </row>
    <row r="460">
      <c r="A460" s="623"/>
      <c r="B460" s="623"/>
      <c r="C460" s="623"/>
      <c r="D460" s="623"/>
      <c r="E460" s="623"/>
      <c r="F460" s="623"/>
      <c r="G460" s="624"/>
      <c r="H460" s="623"/>
      <c r="I460" s="625"/>
      <c r="J460" s="623"/>
      <c r="K460" s="623"/>
      <c r="L460" s="623"/>
      <c r="M460" s="623"/>
      <c r="N460" s="623"/>
      <c r="O460" s="626"/>
      <c r="P460" s="627"/>
      <c r="Q460" s="623"/>
      <c r="R460" s="623"/>
      <c r="S460" s="623"/>
      <c r="T460" s="623"/>
      <c r="U460" s="623"/>
      <c r="V460" s="623"/>
      <c r="W460" s="623"/>
      <c r="X460" s="624"/>
      <c r="Y460" s="623"/>
      <c r="Z460" s="625"/>
      <c r="AA460" s="623"/>
      <c r="AB460" s="623"/>
      <c r="AC460" s="623"/>
      <c r="AD460" s="623"/>
      <c r="AE460" s="623"/>
      <c r="AF460" s="626"/>
      <c r="AG460" s="627"/>
      <c r="AH460" s="623"/>
    </row>
    <row r="461">
      <c r="A461" s="623"/>
      <c r="B461" s="623"/>
      <c r="C461" s="623"/>
      <c r="D461" s="623"/>
      <c r="E461" s="623"/>
      <c r="F461" s="623"/>
      <c r="G461" s="624"/>
      <c r="H461" s="623"/>
      <c r="I461" s="625"/>
      <c r="J461" s="623"/>
      <c r="K461" s="623"/>
      <c r="L461" s="623"/>
      <c r="M461" s="623"/>
      <c r="N461" s="623"/>
      <c r="O461" s="626"/>
      <c r="P461" s="627"/>
      <c r="Q461" s="623"/>
      <c r="R461" s="623"/>
      <c r="S461" s="623"/>
      <c r="T461" s="623"/>
      <c r="U461" s="623"/>
      <c r="V461" s="623"/>
      <c r="W461" s="623"/>
      <c r="X461" s="624"/>
      <c r="Y461" s="623"/>
      <c r="Z461" s="625"/>
      <c r="AA461" s="623"/>
      <c r="AB461" s="623"/>
      <c r="AC461" s="623"/>
      <c r="AD461" s="623"/>
      <c r="AE461" s="623"/>
      <c r="AF461" s="626"/>
      <c r="AG461" s="627"/>
      <c r="AH461" s="623"/>
    </row>
    <row r="462">
      <c r="A462" s="623"/>
      <c r="B462" s="623"/>
      <c r="C462" s="623"/>
      <c r="D462" s="623"/>
      <c r="E462" s="623"/>
      <c r="F462" s="623"/>
      <c r="G462" s="624"/>
      <c r="H462" s="623"/>
      <c r="I462" s="625"/>
      <c r="J462" s="623"/>
      <c r="K462" s="623"/>
      <c r="L462" s="623"/>
      <c r="M462" s="623"/>
      <c r="N462" s="623"/>
      <c r="O462" s="626"/>
      <c r="P462" s="627"/>
      <c r="Q462" s="623"/>
      <c r="R462" s="623"/>
      <c r="S462" s="623"/>
      <c r="T462" s="623"/>
      <c r="U462" s="623"/>
      <c r="V462" s="623"/>
      <c r="W462" s="623"/>
      <c r="X462" s="624"/>
      <c r="Y462" s="623"/>
      <c r="Z462" s="625"/>
      <c r="AA462" s="623"/>
      <c r="AB462" s="623"/>
      <c r="AC462" s="623"/>
      <c r="AD462" s="623"/>
      <c r="AE462" s="623"/>
      <c r="AF462" s="626"/>
      <c r="AG462" s="627"/>
      <c r="AH462" s="623"/>
    </row>
    <row r="463">
      <c r="A463" s="623"/>
      <c r="B463" s="623"/>
      <c r="C463" s="623"/>
      <c r="D463" s="623"/>
      <c r="E463" s="623"/>
      <c r="F463" s="623"/>
      <c r="G463" s="624"/>
      <c r="H463" s="623"/>
      <c r="I463" s="625"/>
      <c r="J463" s="623"/>
      <c r="K463" s="623"/>
      <c r="L463" s="623"/>
      <c r="M463" s="623"/>
      <c r="N463" s="623"/>
      <c r="O463" s="626"/>
      <c r="P463" s="627"/>
      <c r="Q463" s="623"/>
      <c r="R463" s="623"/>
      <c r="S463" s="623"/>
      <c r="T463" s="623"/>
      <c r="U463" s="623"/>
      <c r="V463" s="623"/>
      <c r="W463" s="623"/>
      <c r="X463" s="624"/>
      <c r="Y463" s="623"/>
      <c r="Z463" s="625"/>
      <c r="AA463" s="623"/>
      <c r="AB463" s="623"/>
      <c r="AC463" s="623"/>
      <c r="AD463" s="623"/>
      <c r="AE463" s="623"/>
      <c r="AF463" s="626"/>
      <c r="AG463" s="627"/>
      <c r="AH463" s="623"/>
    </row>
    <row r="464">
      <c r="A464" s="623"/>
      <c r="B464" s="623"/>
      <c r="C464" s="623"/>
      <c r="D464" s="623"/>
      <c r="E464" s="623"/>
      <c r="F464" s="623"/>
      <c r="G464" s="624"/>
      <c r="H464" s="623"/>
      <c r="I464" s="625"/>
      <c r="J464" s="623"/>
      <c r="K464" s="623"/>
      <c r="L464" s="623"/>
      <c r="M464" s="623"/>
      <c r="N464" s="623"/>
      <c r="O464" s="626"/>
      <c r="P464" s="627"/>
      <c r="Q464" s="623"/>
      <c r="R464" s="623"/>
      <c r="S464" s="623"/>
      <c r="T464" s="623"/>
      <c r="U464" s="623"/>
      <c r="V464" s="623"/>
      <c r="W464" s="623"/>
      <c r="X464" s="624"/>
      <c r="Y464" s="623"/>
      <c r="Z464" s="625"/>
      <c r="AA464" s="623"/>
      <c r="AB464" s="623"/>
      <c r="AC464" s="623"/>
      <c r="AD464" s="623"/>
      <c r="AE464" s="623"/>
      <c r="AF464" s="626"/>
      <c r="AG464" s="627"/>
      <c r="AH464" s="623"/>
    </row>
    <row r="465">
      <c r="A465" s="623"/>
      <c r="B465" s="623"/>
      <c r="C465" s="623"/>
      <c r="D465" s="623"/>
      <c r="E465" s="623"/>
      <c r="F465" s="623"/>
      <c r="G465" s="624"/>
      <c r="H465" s="623"/>
      <c r="I465" s="625"/>
      <c r="J465" s="623"/>
      <c r="K465" s="623"/>
      <c r="L465" s="623"/>
      <c r="M465" s="623"/>
      <c r="N465" s="623"/>
      <c r="O465" s="626"/>
      <c r="P465" s="627"/>
      <c r="Q465" s="623"/>
      <c r="R465" s="623"/>
      <c r="S465" s="623"/>
      <c r="T465" s="623"/>
      <c r="U465" s="623"/>
      <c r="V465" s="623"/>
      <c r="W465" s="623"/>
      <c r="X465" s="624"/>
      <c r="Y465" s="623"/>
      <c r="Z465" s="625"/>
      <c r="AA465" s="623"/>
      <c r="AB465" s="623"/>
      <c r="AC465" s="623"/>
      <c r="AD465" s="623"/>
      <c r="AE465" s="623"/>
      <c r="AF465" s="626"/>
      <c r="AG465" s="627"/>
      <c r="AH465" s="623"/>
    </row>
    <row r="466">
      <c r="A466" s="623"/>
      <c r="B466" s="623"/>
      <c r="C466" s="623"/>
      <c r="D466" s="623"/>
      <c r="E466" s="623"/>
      <c r="F466" s="623"/>
      <c r="G466" s="624"/>
      <c r="H466" s="623"/>
      <c r="I466" s="625"/>
      <c r="J466" s="623"/>
      <c r="K466" s="623"/>
      <c r="L466" s="623"/>
      <c r="M466" s="623"/>
      <c r="N466" s="623"/>
      <c r="O466" s="626"/>
      <c r="P466" s="627"/>
      <c r="Q466" s="623"/>
      <c r="R466" s="623"/>
      <c r="S466" s="623"/>
      <c r="T466" s="623"/>
      <c r="U466" s="623"/>
      <c r="V466" s="623"/>
      <c r="W466" s="623"/>
      <c r="X466" s="624"/>
      <c r="Y466" s="623"/>
      <c r="Z466" s="625"/>
      <c r="AA466" s="623"/>
      <c r="AB466" s="623"/>
      <c r="AC466" s="623"/>
      <c r="AD466" s="623"/>
      <c r="AE466" s="623"/>
      <c r="AF466" s="626"/>
      <c r="AG466" s="627"/>
      <c r="AH466" s="623"/>
    </row>
    <row r="467">
      <c r="A467" s="623"/>
      <c r="B467" s="623"/>
      <c r="C467" s="623"/>
      <c r="D467" s="623"/>
      <c r="E467" s="623"/>
      <c r="F467" s="623"/>
      <c r="G467" s="624"/>
      <c r="H467" s="623"/>
      <c r="I467" s="625"/>
      <c r="J467" s="623"/>
      <c r="K467" s="623"/>
      <c r="L467" s="623"/>
      <c r="M467" s="623"/>
      <c r="N467" s="623"/>
      <c r="O467" s="626"/>
      <c r="P467" s="627"/>
      <c r="Q467" s="623"/>
      <c r="R467" s="623"/>
      <c r="S467" s="623"/>
      <c r="T467" s="623"/>
      <c r="U467" s="623"/>
      <c r="V467" s="623"/>
      <c r="W467" s="623"/>
      <c r="X467" s="624"/>
      <c r="Y467" s="623"/>
      <c r="Z467" s="625"/>
      <c r="AA467" s="623"/>
      <c r="AB467" s="623"/>
      <c r="AC467" s="623"/>
      <c r="AD467" s="623"/>
      <c r="AE467" s="623"/>
      <c r="AF467" s="626"/>
      <c r="AG467" s="627"/>
      <c r="AH467" s="623"/>
    </row>
    <row r="468">
      <c r="A468" s="623"/>
      <c r="B468" s="623"/>
      <c r="C468" s="623"/>
      <c r="D468" s="623"/>
      <c r="E468" s="623"/>
      <c r="F468" s="623"/>
      <c r="G468" s="624"/>
      <c r="H468" s="623"/>
      <c r="I468" s="625"/>
      <c r="J468" s="623"/>
      <c r="K468" s="623"/>
      <c r="L468" s="623"/>
      <c r="M468" s="623"/>
      <c r="N468" s="623"/>
      <c r="O468" s="626"/>
      <c r="P468" s="627"/>
      <c r="Q468" s="623"/>
      <c r="R468" s="623"/>
      <c r="S468" s="623"/>
      <c r="T468" s="623"/>
      <c r="U468" s="623"/>
      <c r="V468" s="623"/>
      <c r="W468" s="623"/>
      <c r="X468" s="624"/>
      <c r="Y468" s="623"/>
      <c r="Z468" s="625"/>
      <c r="AA468" s="623"/>
      <c r="AB468" s="623"/>
      <c r="AC468" s="623"/>
      <c r="AD468" s="623"/>
      <c r="AE468" s="623"/>
      <c r="AF468" s="626"/>
      <c r="AG468" s="627"/>
      <c r="AH468" s="623"/>
    </row>
    <row r="469">
      <c r="A469" s="623"/>
      <c r="B469" s="623"/>
      <c r="C469" s="623"/>
      <c r="D469" s="623"/>
      <c r="E469" s="623"/>
      <c r="F469" s="623"/>
      <c r="G469" s="624"/>
      <c r="H469" s="623"/>
      <c r="I469" s="625"/>
      <c r="J469" s="623"/>
      <c r="K469" s="623"/>
      <c r="L469" s="623"/>
      <c r="M469" s="623"/>
      <c r="N469" s="623"/>
      <c r="O469" s="626"/>
      <c r="P469" s="627"/>
      <c r="Q469" s="623"/>
      <c r="R469" s="623"/>
      <c r="S469" s="623"/>
      <c r="T469" s="623"/>
      <c r="U469" s="623"/>
      <c r="V469" s="623"/>
      <c r="W469" s="623"/>
      <c r="X469" s="624"/>
      <c r="Y469" s="623"/>
      <c r="Z469" s="625"/>
      <c r="AA469" s="623"/>
      <c r="AB469" s="623"/>
      <c r="AC469" s="623"/>
      <c r="AD469" s="623"/>
      <c r="AE469" s="623"/>
      <c r="AF469" s="626"/>
      <c r="AG469" s="627"/>
      <c r="AH469" s="623"/>
    </row>
    <row r="470">
      <c r="A470" s="623"/>
      <c r="B470" s="623"/>
      <c r="C470" s="623"/>
      <c r="D470" s="623"/>
      <c r="E470" s="623"/>
      <c r="F470" s="623"/>
      <c r="G470" s="624"/>
      <c r="H470" s="623"/>
      <c r="I470" s="625"/>
      <c r="J470" s="623"/>
      <c r="K470" s="623"/>
      <c r="L470" s="623"/>
      <c r="M470" s="623"/>
      <c r="N470" s="623"/>
      <c r="O470" s="626"/>
      <c r="P470" s="627"/>
      <c r="Q470" s="623"/>
      <c r="R470" s="623"/>
      <c r="S470" s="623"/>
      <c r="T470" s="623"/>
      <c r="U470" s="623"/>
      <c r="V470" s="623"/>
      <c r="W470" s="623"/>
      <c r="X470" s="624"/>
      <c r="Y470" s="623"/>
      <c r="Z470" s="625"/>
      <c r="AA470" s="623"/>
      <c r="AB470" s="623"/>
      <c r="AC470" s="623"/>
      <c r="AD470" s="623"/>
      <c r="AE470" s="623"/>
      <c r="AF470" s="626"/>
      <c r="AG470" s="627"/>
      <c r="AH470" s="623"/>
    </row>
    <row r="471">
      <c r="A471" s="623"/>
      <c r="B471" s="623"/>
      <c r="C471" s="623"/>
      <c r="D471" s="623"/>
      <c r="E471" s="623"/>
      <c r="F471" s="623"/>
      <c r="G471" s="624"/>
      <c r="H471" s="623"/>
      <c r="I471" s="625"/>
      <c r="J471" s="623"/>
      <c r="K471" s="623"/>
      <c r="L471" s="623"/>
      <c r="M471" s="623"/>
      <c r="N471" s="623"/>
      <c r="O471" s="626"/>
      <c r="P471" s="627"/>
      <c r="Q471" s="623"/>
      <c r="R471" s="623"/>
      <c r="S471" s="623"/>
      <c r="T471" s="623"/>
      <c r="U471" s="623"/>
      <c r="V471" s="623"/>
      <c r="W471" s="623"/>
      <c r="X471" s="624"/>
      <c r="Y471" s="623"/>
      <c r="Z471" s="625"/>
      <c r="AA471" s="623"/>
      <c r="AB471" s="623"/>
      <c r="AC471" s="623"/>
      <c r="AD471" s="623"/>
      <c r="AE471" s="623"/>
      <c r="AF471" s="626"/>
      <c r="AG471" s="627"/>
      <c r="AH471" s="623"/>
    </row>
    <row r="472">
      <c r="A472" s="623"/>
      <c r="B472" s="623"/>
      <c r="C472" s="623"/>
      <c r="D472" s="623"/>
      <c r="E472" s="623"/>
      <c r="F472" s="623"/>
      <c r="G472" s="624"/>
      <c r="H472" s="623"/>
      <c r="I472" s="625"/>
      <c r="J472" s="623"/>
      <c r="K472" s="623"/>
      <c r="L472" s="623"/>
      <c r="M472" s="623"/>
      <c r="N472" s="623"/>
      <c r="O472" s="626"/>
      <c r="P472" s="627"/>
      <c r="Q472" s="623"/>
      <c r="R472" s="623"/>
      <c r="S472" s="623"/>
      <c r="T472" s="623"/>
      <c r="U472" s="623"/>
      <c r="V472" s="623"/>
      <c r="W472" s="623"/>
      <c r="X472" s="624"/>
      <c r="Y472" s="623"/>
      <c r="Z472" s="625"/>
      <c r="AA472" s="623"/>
      <c r="AB472" s="623"/>
      <c r="AC472" s="623"/>
      <c r="AD472" s="623"/>
      <c r="AE472" s="623"/>
      <c r="AF472" s="626"/>
      <c r="AG472" s="627"/>
      <c r="AH472" s="623"/>
    </row>
    <row r="473">
      <c r="A473" s="623"/>
      <c r="B473" s="623"/>
      <c r="C473" s="623"/>
      <c r="D473" s="623"/>
      <c r="E473" s="623"/>
      <c r="F473" s="623"/>
      <c r="G473" s="624"/>
      <c r="H473" s="623"/>
      <c r="I473" s="625"/>
      <c r="J473" s="623"/>
      <c r="K473" s="623"/>
      <c r="L473" s="623"/>
      <c r="M473" s="623"/>
      <c r="N473" s="623"/>
      <c r="O473" s="626"/>
      <c r="P473" s="627"/>
      <c r="Q473" s="623"/>
      <c r="R473" s="623"/>
      <c r="S473" s="623"/>
      <c r="T473" s="623"/>
      <c r="U473" s="623"/>
      <c r="V473" s="623"/>
      <c r="W473" s="623"/>
      <c r="X473" s="624"/>
      <c r="Y473" s="623"/>
      <c r="Z473" s="625"/>
      <c r="AA473" s="623"/>
      <c r="AB473" s="623"/>
      <c r="AC473" s="623"/>
      <c r="AD473" s="623"/>
      <c r="AE473" s="623"/>
      <c r="AF473" s="626"/>
      <c r="AG473" s="627"/>
      <c r="AH473" s="623"/>
    </row>
    <row r="474">
      <c r="A474" s="623"/>
      <c r="B474" s="623"/>
      <c r="C474" s="623"/>
      <c r="D474" s="623"/>
      <c r="E474" s="623"/>
      <c r="F474" s="623"/>
      <c r="G474" s="624"/>
      <c r="H474" s="623"/>
      <c r="I474" s="625"/>
      <c r="J474" s="623"/>
      <c r="K474" s="623"/>
      <c r="L474" s="623"/>
      <c r="M474" s="623"/>
      <c r="N474" s="623"/>
      <c r="O474" s="626"/>
      <c r="P474" s="627"/>
      <c r="Q474" s="623"/>
      <c r="R474" s="623"/>
      <c r="S474" s="623"/>
      <c r="T474" s="623"/>
      <c r="U474" s="623"/>
      <c r="V474" s="623"/>
      <c r="W474" s="623"/>
      <c r="X474" s="624"/>
      <c r="Y474" s="623"/>
      <c r="Z474" s="625"/>
      <c r="AA474" s="623"/>
      <c r="AB474" s="623"/>
      <c r="AC474" s="623"/>
      <c r="AD474" s="623"/>
      <c r="AE474" s="623"/>
      <c r="AF474" s="626"/>
      <c r="AG474" s="627"/>
      <c r="AH474" s="623"/>
    </row>
    <row r="475">
      <c r="A475" s="623"/>
      <c r="B475" s="623"/>
      <c r="C475" s="623"/>
      <c r="D475" s="623"/>
      <c r="E475" s="623"/>
      <c r="F475" s="623"/>
      <c r="G475" s="624"/>
      <c r="H475" s="623"/>
      <c r="I475" s="625"/>
      <c r="J475" s="623"/>
      <c r="K475" s="623"/>
      <c r="L475" s="623"/>
      <c r="M475" s="623"/>
      <c r="N475" s="623"/>
      <c r="O475" s="626"/>
      <c r="P475" s="627"/>
      <c r="Q475" s="623"/>
      <c r="R475" s="623"/>
      <c r="S475" s="623"/>
      <c r="T475" s="623"/>
      <c r="U475" s="623"/>
      <c r="V475" s="623"/>
      <c r="W475" s="623"/>
      <c r="X475" s="624"/>
      <c r="Y475" s="623"/>
      <c r="Z475" s="625"/>
      <c r="AA475" s="623"/>
      <c r="AB475" s="623"/>
      <c r="AC475" s="623"/>
      <c r="AD475" s="623"/>
      <c r="AE475" s="623"/>
      <c r="AF475" s="626"/>
      <c r="AG475" s="627"/>
      <c r="AH475" s="623"/>
    </row>
    <row r="476">
      <c r="A476" s="623"/>
      <c r="B476" s="623"/>
      <c r="C476" s="623"/>
      <c r="D476" s="623"/>
      <c r="E476" s="623"/>
      <c r="F476" s="623"/>
      <c r="G476" s="624"/>
      <c r="H476" s="623"/>
      <c r="I476" s="625"/>
      <c r="J476" s="623"/>
      <c r="K476" s="623"/>
      <c r="L476" s="623"/>
      <c r="M476" s="623"/>
      <c r="N476" s="623"/>
      <c r="O476" s="626"/>
      <c r="P476" s="627"/>
      <c r="Q476" s="623"/>
      <c r="R476" s="623"/>
      <c r="S476" s="623"/>
      <c r="T476" s="623"/>
      <c r="U476" s="623"/>
      <c r="V476" s="623"/>
      <c r="W476" s="623"/>
      <c r="X476" s="624"/>
      <c r="Y476" s="623"/>
      <c r="Z476" s="625"/>
      <c r="AA476" s="623"/>
      <c r="AB476" s="623"/>
      <c r="AC476" s="623"/>
      <c r="AD476" s="623"/>
      <c r="AE476" s="623"/>
      <c r="AF476" s="626"/>
      <c r="AG476" s="627"/>
      <c r="AH476" s="623"/>
    </row>
    <row r="477">
      <c r="A477" s="623"/>
      <c r="B477" s="623"/>
      <c r="C477" s="623"/>
      <c r="D477" s="623"/>
      <c r="E477" s="623"/>
      <c r="F477" s="623"/>
      <c r="G477" s="624"/>
      <c r="H477" s="623"/>
      <c r="I477" s="625"/>
      <c r="J477" s="623"/>
      <c r="K477" s="623"/>
      <c r="L477" s="623"/>
      <c r="M477" s="623"/>
      <c r="N477" s="623"/>
      <c r="O477" s="626"/>
      <c r="P477" s="627"/>
      <c r="Q477" s="623"/>
      <c r="R477" s="623"/>
      <c r="S477" s="623"/>
      <c r="T477" s="623"/>
      <c r="U477" s="623"/>
      <c r="V477" s="623"/>
      <c r="W477" s="623"/>
      <c r="X477" s="624"/>
      <c r="Y477" s="623"/>
      <c r="Z477" s="625"/>
      <c r="AA477" s="623"/>
      <c r="AB477" s="623"/>
      <c r="AC477" s="623"/>
      <c r="AD477" s="623"/>
      <c r="AE477" s="623"/>
      <c r="AF477" s="626"/>
      <c r="AG477" s="627"/>
      <c r="AH477" s="623"/>
    </row>
    <row r="478">
      <c r="A478" s="623"/>
      <c r="B478" s="623"/>
      <c r="C478" s="623"/>
      <c r="D478" s="623"/>
      <c r="E478" s="623"/>
      <c r="F478" s="623"/>
      <c r="G478" s="624"/>
      <c r="H478" s="623"/>
      <c r="I478" s="625"/>
      <c r="J478" s="623"/>
      <c r="K478" s="623"/>
      <c r="L478" s="623"/>
      <c r="M478" s="623"/>
      <c r="N478" s="623"/>
      <c r="O478" s="626"/>
      <c r="P478" s="627"/>
      <c r="Q478" s="623"/>
      <c r="R478" s="623"/>
      <c r="S478" s="623"/>
      <c r="T478" s="623"/>
      <c r="U478" s="623"/>
      <c r="V478" s="623"/>
      <c r="W478" s="623"/>
      <c r="X478" s="624"/>
      <c r="Y478" s="623"/>
      <c r="Z478" s="625"/>
      <c r="AA478" s="623"/>
      <c r="AB478" s="623"/>
      <c r="AC478" s="623"/>
      <c r="AD478" s="623"/>
      <c r="AE478" s="623"/>
      <c r="AF478" s="626"/>
      <c r="AG478" s="627"/>
      <c r="AH478" s="623"/>
    </row>
    <row r="479">
      <c r="A479" s="623"/>
      <c r="B479" s="623"/>
      <c r="C479" s="623"/>
      <c r="D479" s="623"/>
      <c r="E479" s="623"/>
      <c r="F479" s="623"/>
      <c r="G479" s="624"/>
      <c r="H479" s="623"/>
      <c r="I479" s="625"/>
      <c r="J479" s="623"/>
      <c r="K479" s="623"/>
      <c r="L479" s="623"/>
      <c r="M479" s="623"/>
      <c r="N479" s="623"/>
      <c r="O479" s="626"/>
      <c r="P479" s="627"/>
      <c r="Q479" s="623"/>
      <c r="R479" s="623"/>
      <c r="S479" s="623"/>
      <c r="T479" s="623"/>
      <c r="U479" s="623"/>
      <c r="V479" s="623"/>
      <c r="W479" s="623"/>
      <c r="X479" s="624"/>
      <c r="Y479" s="623"/>
      <c r="Z479" s="625"/>
      <c r="AA479" s="623"/>
      <c r="AB479" s="623"/>
      <c r="AC479" s="623"/>
      <c r="AD479" s="623"/>
      <c r="AE479" s="623"/>
      <c r="AF479" s="626"/>
      <c r="AG479" s="627"/>
      <c r="AH479" s="623"/>
    </row>
    <row r="480">
      <c r="A480" s="623"/>
      <c r="B480" s="623"/>
      <c r="C480" s="623"/>
      <c r="D480" s="623"/>
      <c r="E480" s="623"/>
      <c r="F480" s="623"/>
      <c r="G480" s="624"/>
      <c r="H480" s="623"/>
      <c r="I480" s="625"/>
      <c r="J480" s="623"/>
      <c r="K480" s="623"/>
      <c r="L480" s="623"/>
      <c r="M480" s="623"/>
      <c r="N480" s="623"/>
      <c r="O480" s="626"/>
      <c r="P480" s="627"/>
      <c r="Q480" s="623"/>
      <c r="R480" s="623"/>
      <c r="S480" s="623"/>
      <c r="T480" s="623"/>
      <c r="U480" s="623"/>
      <c r="V480" s="623"/>
      <c r="W480" s="623"/>
      <c r="X480" s="624"/>
      <c r="Y480" s="623"/>
      <c r="Z480" s="625"/>
      <c r="AA480" s="623"/>
      <c r="AB480" s="623"/>
      <c r="AC480" s="623"/>
      <c r="AD480" s="623"/>
      <c r="AE480" s="623"/>
      <c r="AF480" s="626"/>
      <c r="AG480" s="627"/>
      <c r="AH480" s="623"/>
    </row>
    <row r="481">
      <c r="A481" s="623"/>
      <c r="B481" s="623"/>
      <c r="C481" s="623"/>
      <c r="D481" s="623"/>
      <c r="E481" s="623"/>
      <c r="F481" s="623"/>
      <c r="G481" s="624"/>
      <c r="H481" s="623"/>
      <c r="I481" s="625"/>
      <c r="J481" s="623"/>
      <c r="K481" s="623"/>
      <c r="L481" s="623"/>
      <c r="M481" s="623"/>
      <c r="N481" s="623"/>
      <c r="O481" s="626"/>
      <c r="P481" s="627"/>
      <c r="Q481" s="623"/>
      <c r="R481" s="623"/>
      <c r="S481" s="623"/>
      <c r="T481" s="623"/>
      <c r="U481" s="623"/>
      <c r="V481" s="623"/>
      <c r="W481" s="623"/>
      <c r="X481" s="624"/>
      <c r="Y481" s="623"/>
      <c r="Z481" s="625"/>
      <c r="AA481" s="623"/>
      <c r="AB481" s="623"/>
      <c r="AC481" s="623"/>
      <c r="AD481" s="623"/>
      <c r="AE481" s="623"/>
      <c r="AF481" s="626"/>
      <c r="AG481" s="627"/>
      <c r="AH481" s="623"/>
    </row>
    <row r="482">
      <c r="A482" s="623"/>
      <c r="B482" s="623"/>
      <c r="C482" s="623"/>
      <c r="D482" s="623"/>
      <c r="E482" s="623"/>
      <c r="F482" s="623"/>
      <c r="G482" s="624"/>
      <c r="H482" s="623"/>
      <c r="I482" s="625"/>
      <c r="J482" s="623"/>
      <c r="K482" s="623"/>
      <c r="L482" s="623"/>
      <c r="M482" s="623"/>
      <c r="N482" s="623"/>
      <c r="O482" s="626"/>
      <c r="P482" s="627"/>
      <c r="Q482" s="623"/>
      <c r="R482" s="623"/>
      <c r="S482" s="623"/>
      <c r="T482" s="623"/>
      <c r="U482" s="623"/>
      <c r="V482" s="623"/>
      <c r="W482" s="623"/>
      <c r="X482" s="624"/>
      <c r="Y482" s="623"/>
      <c r="Z482" s="625"/>
      <c r="AA482" s="623"/>
      <c r="AB482" s="623"/>
      <c r="AC482" s="623"/>
      <c r="AD482" s="623"/>
      <c r="AE482" s="623"/>
      <c r="AF482" s="626"/>
      <c r="AG482" s="627"/>
      <c r="AH482" s="623"/>
    </row>
    <row r="483">
      <c r="A483" s="623"/>
      <c r="B483" s="623"/>
      <c r="C483" s="623"/>
      <c r="D483" s="623"/>
      <c r="E483" s="623"/>
      <c r="F483" s="623"/>
      <c r="G483" s="624"/>
      <c r="H483" s="623"/>
      <c r="I483" s="625"/>
      <c r="J483" s="623"/>
      <c r="K483" s="623"/>
      <c r="L483" s="623"/>
      <c r="M483" s="623"/>
      <c r="N483" s="623"/>
      <c r="O483" s="626"/>
      <c r="P483" s="627"/>
      <c r="Q483" s="623"/>
      <c r="R483" s="623"/>
      <c r="S483" s="623"/>
      <c r="T483" s="623"/>
      <c r="U483" s="623"/>
      <c r="V483" s="623"/>
      <c r="W483" s="623"/>
      <c r="X483" s="624"/>
      <c r="Y483" s="623"/>
      <c r="Z483" s="625"/>
      <c r="AA483" s="623"/>
      <c r="AB483" s="623"/>
      <c r="AC483" s="623"/>
      <c r="AD483" s="623"/>
      <c r="AE483" s="623"/>
      <c r="AF483" s="626"/>
      <c r="AG483" s="627"/>
      <c r="AH483" s="623"/>
    </row>
    <row r="484">
      <c r="A484" s="623"/>
      <c r="B484" s="623"/>
      <c r="C484" s="623"/>
      <c r="D484" s="623"/>
      <c r="E484" s="623"/>
      <c r="F484" s="623"/>
      <c r="G484" s="624"/>
      <c r="H484" s="623"/>
      <c r="I484" s="625"/>
      <c r="J484" s="623"/>
      <c r="K484" s="623"/>
      <c r="L484" s="623"/>
      <c r="M484" s="623"/>
      <c r="N484" s="623"/>
      <c r="O484" s="626"/>
      <c r="P484" s="627"/>
      <c r="Q484" s="623"/>
      <c r="R484" s="623"/>
      <c r="S484" s="623"/>
      <c r="T484" s="623"/>
      <c r="U484" s="623"/>
      <c r="V484" s="623"/>
      <c r="W484" s="623"/>
      <c r="X484" s="624"/>
      <c r="Y484" s="623"/>
      <c r="Z484" s="625"/>
      <c r="AA484" s="623"/>
      <c r="AB484" s="623"/>
      <c r="AC484" s="623"/>
      <c r="AD484" s="623"/>
      <c r="AE484" s="623"/>
      <c r="AF484" s="626"/>
      <c r="AG484" s="627"/>
      <c r="AH484" s="623"/>
    </row>
    <row r="485">
      <c r="A485" s="623"/>
      <c r="B485" s="623"/>
      <c r="C485" s="623"/>
      <c r="D485" s="623"/>
      <c r="E485" s="623"/>
      <c r="F485" s="623"/>
      <c r="G485" s="624"/>
      <c r="H485" s="623"/>
      <c r="I485" s="625"/>
      <c r="J485" s="623"/>
      <c r="K485" s="623"/>
      <c r="L485" s="623"/>
      <c r="M485" s="623"/>
      <c r="N485" s="623"/>
      <c r="O485" s="626"/>
      <c r="P485" s="627"/>
      <c r="Q485" s="623"/>
      <c r="R485" s="623"/>
      <c r="S485" s="623"/>
      <c r="T485" s="623"/>
      <c r="U485" s="623"/>
      <c r="V485" s="623"/>
      <c r="W485" s="623"/>
      <c r="X485" s="624"/>
      <c r="Y485" s="623"/>
      <c r="Z485" s="625"/>
      <c r="AA485" s="623"/>
      <c r="AB485" s="623"/>
      <c r="AC485" s="623"/>
      <c r="AD485" s="623"/>
      <c r="AE485" s="623"/>
      <c r="AF485" s="626"/>
      <c r="AG485" s="627"/>
      <c r="AH485" s="623"/>
    </row>
    <row r="486">
      <c r="A486" s="623"/>
      <c r="B486" s="623"/>
      <c r="C486" s="623"/>
      <c r="D486" s="623"/>
      <c r="E486" s="623"/>
      <c r="F486" s="623"/>
      <c r="G486" s="624"/>
      <c r="H486" s="623"/>
      <c r="I486" s="625"/>
      <c r="J486" s="623"/>
      <c r="K486" s="623"/>
      <c r="L486" s="623"/>
      <c r="M486" s="623"/>
      <c r="N486" s="623"/>
      <c r="O486" s="626"/>
      <c r="P486" s="627"/>
      <c r="Q486" s="623"/>
      <c r="R486" s="623"/>
      <c r="S486" s="623"/>
      <c r="T486" s="623"/>
      <c r="U486" s="623"/>
      <c r="V486" s="623"/>
      <c r="W486" s="623"/>
      <c r="X486" s="624"/>
      <c r="Y486" s="623"/>
      <c r="Z486" s="625"/>
      <c r="AA486" s="623"/>
      <c r="AB486" s="623"/>
      <c r="AC486" s="623"/>
      <c r="AD486" s="623"/>
      <c r="AE486" s="623"/>
      <c r="AF486" s="626"/>
      <c r="AG486" s="627"/>
      <c r="AH486" s="623"/>
    </row>
    <row r="487">
      <c r="A487" s="623"/>
      <c r="B487" s="623"/>
      <c r="C487" s="623"/>
      <c r="D487" s="623"/>
      <c r="E487" s="623"/>
      <c r="F487" s="623"/>
      <c r="G487" s="624"/>
      <c r="H487" s="623"/>
      <c r="I487" s="625"/>
      <c r="J487" s="623"/>
      <c r="K487" s="623"/>
      <c r="L487" s="623"/>
      <c r="M487" s="623"/>
      <c r="N487" s="623"/>
      <c r="O487" s="626"/>
      <c r="P487" s="627"/>
      <c r="Q487" s="623"/>
      <c r="R487" s="623"/>
      <c r="S487" s="623"/>
      <c r="T487" s="623"/>
      <c r="U487" s="623"/>
      <c r="V487" s="623"/>
      <c r="W487" s="623"/>
      <c r="X487" s="624"/>
      <c r="Y487" s="623"/>
      <c r="Z487" s="625"/>
      <c r="AA487" s="623"/>
      <c r="AB487" s="623"/>
      <c r="AC487" s="623"/>
      <c r="AD487" s="623"/>
      <c r="AE487" s="623"/>
      <c r="AF487" s="626"/>
      <c r="AG487" s="627"/>
      <c r="AH487" s="623"/>
    </row>
    <row r="488">
      <c r="A488" s="623"/>
      <c r="B488" s="623"/>
      <c r="C488" s="623"/>
      <c r="D488" s="623"/>
      <c r="E488" s="623"/>
      <c r="F488" s="623"/>
      <c r="G488" s="624"/>
      <c r="H488" s="623"/>
      <c r="I488" s="625"/>
      <c r="J488" s="623"/>
      <c r="K488" s="623"/>
      <c r="L488" s="623"/>
      <c r="M488" s="623"/>
      <c r="N488" s="623"/>
      <c r="O488" s="626"/>
      <c r="P488" s="627"/>
      <c r="Q488" s="623"/>
      <c r="R488" s="623"/>
      <c r="S488" s="623"/>
      <c r="T488" s="623"/>
      <c r="U488" s="623"/>
      <c r="V488" s="623"/>
      <c r="W488" s="623"/>
      <c r="X488" s="624"/>
      <c r="Y488" s="623"/>
      <c r="Z488" s="625"/>
      <c r="AA488" s="623"/>
      <c r="AB488" s="623"/>
      <c r="AC488" s="623"/>
      <c r="AD488" s="623"/>
      <c r="AE488" s="623"/>
      <c r="AF488" s="626"/>
      <c r="AG488" s="627"/>
      <c r="AH488" s="623"/>
    </row>
    <row r="489">
      <c r="A489" s="623"/>
      <c r="B489" s="623"/>
      <c r="C489" s="623"/>
      <c r="D489" s="623"/>
      <c r="E489" s="623"/>
      <c r="F489" s="623"/>
      <c r="G489" s="624"/>
      <c r="H489" s="623"/>
      <c r="I489" s="625"/>
      <c r="J489" s="623"/>
      <c r="K489" s="623"/>
      <c r="L489" s="623"/>
      <c r="M489" s="623"/>
      <c r="N489" s="623"/>
      <c r="O489" s="626"/>
      <c r="P489" s="627"/>
      <c r="Q489" s="623"/>
      <c r="R489" s="623"/>
      <c r="S489" s="623"/>
      <c r="T489" s="623"/>
      <c r="U489" s="623"/>
      <c r="V489" s="623"/>
      <c r="W489" s="623"/>
      <c r="X489" s="624"/>
      <c r="Y489" s="623"/>
      <c r="Z489" s="625"/>
      <c r="AA489" s="623"/>
      <c r="AB489" s="623"/>
      <c r="AC489" s="623"/>
      <c r="AD489" s="623"/>
      <c r="AE489" s="623"/>
      <c r="AF489" s="626"/>
      <c r="AG489" s="627"/>
      <c r="AH489" s="623"/>
    </row>
    <row r="490">
      <c r="A490" s="623"/>
      <c r="B490" s="623"/>
      <c r="C490" s="623"/>
      <c r="D490" s="623"/>
      <c r="E490" s="623"/>
      <c r="F490" s="623"/>
      <c r="G490" s="624"/>
      <c r="H490" s="623"/>
      <c r="I490" s="625"/>
      <c r="J490" s="623"/>
      <c r="K490" s="623"/>
      <c r="L490" s="623"/>
      <c r="M490" s="623"/>
      <c r="N490" s="623"/>
      <c r="O490" s="626"/>
      <c r="P490" s="627"/>
      <c r="Q490" s="623"/>
      <c r="R490" s="623"/>
      <c r="S490" s="623"/>
      <c r="T490" s="623"/>
      <c r="U490" s="623"/>
      <c r="V490" s="623"/>
      <c r="W490" s="623"/>
      <c r="X490" s="624"/>
      <c r="Y490" s="623"/>
      <c r="Z490" s="625"/>
      <c r="AA490" s="623"/>
      <c r="AB490" s="623"/>
      <c r="AC490" s="623"/>
      <c r="AD490" s="623"/>
      <c r="AE490" s="623"/>
      <c r="AF490" s="626"/>
      <c r="AG490" s="627"/>
      <c r="AH490" s="623"/>
    </row>
    <row r="491">
      <c r="A491" s="623"/>
      <c r="B491" s="623"/>
      <c r="C491" s="623"/>
      <c r="D491" s="623"/>
      <c r="E491" s="623"/>
      <c r="F491" s="623"/>
      <c r="G491" s="624"/>
      <c r="H491" s="623"/>
      <c r="I491" s="625"/>
      <c r="J491" s="623"/>
      <c r="K491" s="623"/>
      <c r="L491" s="623"/>
      <c r="M491" s="623"/>
      <c r="N491" s="623"/>
      <c r="O491" s="626"/>
      <c r="P491" s="627"/>
      <c r="Q491" s="623"/>
      <c r="R491" s="623"/>
      <c r="S491" s="623"/>
      <c r="T491" s="623"/>
      <c r="U491" s="623"/>
      <c r="V491" s="623"/>
      <c r="W491" s="623"/>
      <c r="X491" s="624"/>
      <c r="Y491" s="623"/>
      <c r="Z491" s="625"/>
      <c r="AA491" s="623"/>
      <c r="AB491" s="623"/>
      <c r="AC491" s="623"/>
      <c r="AD491" s="623"/>
      <c r="AE491" s="623"/>
      <c r="AF491" s="626"/>
      <c r="AG491" s="627"/>
      <c r="AH491" s="623"/>
    </row>
    <row r="492">
      <c r="A492" s="623"/>
      <c r="B492" s="623"/>
      <c r="C492" s="623"/>
      <c r="D492" s="623"/>
      <c r="E492" s="623"/>
      <c r="F492" s="623"/>
      <c r="G492" s="624"/>
      <c r="H492" s="623"/>
      <c r="I492" s="625"/>
      <c r="J492" s="623"/>
      <c r="K492" s="623"/>
      <c r="L492" s="623"/>
      <c r="M492" s="623"/>
      <c r="N492" s="623"/>
      <c r="O492" s="626"/>
      <c r="P492" s="627"/>
      <c r="Q492" s="623"/>
      <c r="R492" s="623"/>
      <c r="S492" s="623"/>
      <c r="T492" s="623"/>
      <c r="U492" s="623"/>
      <c r="V492" s="623"/>
      <c r="W492" s="623"/>
      <c r="X492" s="624"/>
      <c r="Y492" s="623"/>
      <c r="Z492" s="625"/>
      <c r="AA492" s="623"/>
      <c r="AB492" s="623"/>
      <c r="AC492" s="623"/>
      <c r="AD492" s="623"/>
      <c r="AE492" s="623"/>
      <c r="AF492" s="626"/>
      <c r="AG492" s="627"/>
      <c r="AH492" s="623"/>
    </row>
    <row r="493">
      <c r="A493" s="623"/>
      <c r="B493" s="623"/>
      <c r="C493" s="623"/>
      <c r="D493" s="623"/>
      <c r="E493" s="623"/>
      <c r="F493" s="623"/>
      <c r="G493" s="624"/>
      <c r="H493" s="623"/>
      <c r="I493" s="625"/>
      <c r="J493" s="623"/>
      <c r="K493" s="623"/>
      <c r="L493" s="623"/>
      <c r="M493" s="623"/>
      <c r="N493" s="623"/>
      <c r="O493" s="626"/>
      <c r="P493" s="627"/>
      <c r="Q493" s="623"/>
      <c r="R493" s="623"/>
      <c r="S493" s="623"/>
      <c r="T493" s="623"/>
      <c r="U493" s="623"/>
      <c r="V493" s="623"/>
      <c r="W493" s="623"/>
      <c r="X493" s="624"/>
      <c r="Y493" s="623"/>
      <c r="Z493" s="625"/>
      <c r="AA493" s="623"/>
      <c r="AB493" s="623"/>
      <c r="AC493" s="623"/>
      <c r="AD493" s="623"/>
      <c r="AE493" s="623"/>
      <c r="AF493" s="626"/>
      <c r="AG493" s="627"/>
      <c r="AH493" s="623"/>
    </row>
    <row r="494">
      <c r="A494" s="623"/>
      <c r="B494" s="623"/>
      <c r="C494" s="623"/>
      <c r="D494" s="623"/>
      <c r="E494" s="623"/>
      <c r="F494" s="623"/>
      <c r="G494" s="624"/>
      <c r="H494" s="623"/>
      <c r="I494" s="625"/>
      <c r="J494" s="623"/>
      <c r="K494" s="623"/>
      <c r="L494" s="623"/>
      <c r="M494" s="623"/>
      <c r="N494" s="623"/>
      <c r="O494" s="626"/>
      <c r="P494" s="627"/>
      <c r="Q494" s="623"/>
      <c r="R494" s="623"/>
      <c r="S494" s="623"/>
      <c r="T494" s="623"/>
      <c r="U494" s="623"/>
      <c r="V494" s="623"/>
      <c r="W494" s="623"/>
      <c r="X494" s="624"/>
      <c r="Y494" s="623"/>
      <c r="Z494" s="625"/>
      <c r="AA494" s="623"/>
      <c r="AB494" s="623"/>
      <c r="AC494" s="623"/>
      <c r="AD494" s="623"/>
      <c r="AE494" s="623"/>
      <c r="AF494" s="626"/>
      <c r="AG494" s="627"/>
      <c r="AH494" s="623"/>
    </row>
    <row r="495">
      <c r="A495" s="623"/>
      <c r="B495" s="623"/>
      <c r="C495" s="623"/>
      <c r="D495" s="623"/>
      <c r="E495" s="623"/>
      <c r="F495" s="623"/>
      <c r="G495" s="624"/>
      <c r="H495" s="623"/>
      <c r="I495" s="625"/>
      <c r="J495" s="623"/>
      <c r="K495" s="623"/>
      <c r="L495" s="623"/>
      <c r="M495" s="623"/>
      <c r="N495" s="623"/>
      <c r="O495" s="626"/>
      <c r="P495" s="627"/>
      <c r="Q495" s="623"/>
      <c r="R495" s="623"/>
      <c r="S495" s="623"/>
      <c r="T495" s="623"/>
      <c r="U495" s="623"/>
      <c r="V495" s="623"/>
      <c r="W495" s="623"/>
      <c r="X495" s="624"/>
      <c r="Y495" s="623"/>
      <c r="Z495" s="625"/>
      <c r="AA495" s="623"/>
      <c r="AB495" s="623"/>
      <c r="AC495" s="623"/>
      <c r="AD495" s="623"/>
      <c r="AE495" s="623"/>
      <c r="AF495" s="626"/>
      <c r="AG495" s="627"/>
      <c r="AH495" s="623"/>
    </row>
    <row r="496">
      <c r="A496" s="623"/>
      <c r="B496" s="623"/>
      <c r="C496" s="623"/>
      <c r="D496" s="623"/>
      <c r="E496" s="623"/>
      <c r="F496" s="623"/>
      <c r="G496" s="624"/>
      <c r="H496" s="623"/>
      <c r="I496" s="625"/>
      <c r="J496" s="623"/>
      <c r="K496" s="623"/>
      <c r="L496" s="623"/>
      <c r="M496" s="623"/>
      <c r="N496" s="623"/>
      <c r="O496" s="626"/>
      <c r="P496" s="627"/>
      <c r="Q496" s="623"/>
      <c r="R496" s="623"/>
      <c r="S496" s="623"/>
      <c r="T496" s="623"/>
      <c r="U496" s="623"/>
      <c r="V496" s="623"/>
      <c r="W496" s="623"/>
      <c r="X496" s="624"/>
      <c r="Y496" s="623"/>
      <c r="Z496" s="625"/>
      <c r="AA496" s="623"/>
      <c r="AB496" s="623"/>
      <c r="AC496" s="623"/>
      <c r="AD496" s="623"/>
      <c r="AE496" s="623"/>
      <c r="AF496" s="626"/>
      <c r="AG496" s="627"/>
      <c r="AH496" s="623"/>
    </row>
    <row r="497">
      <c r="A497" s="623"/>
      <c r="B497" s="623"/>
      <c r="C497" s="623"/>
      <c r="D497" s="623"/>
      <c r="E497" s="623"/>
      <c r="F497" s="623"/>
      <c r="G497" s="624"/>
      <c r="H497" s="623"/>
      <c r="I497" s="625"/>
      <c r="J497" s="623"/>
      <c r="K497" s="623"/>
      <c r="L497" s="623"/>
      <c r="M497" s="623"/>
      <c r="N497" s="623"/>
      <c r="O497" s="626"/>
      <c r="P497" s="627"/>
      <c r="Q497" s="623"/>
      <c r="R497" s="623"/>
      <c r="S497" s="623"/>
      <c r="T497" s="623"/>
      <c r="U497" s="623"/>
      <c r="V497" s="623"/>
      <c r="W497" s="623"/>
      <c r="X497" s="624"/>
      <c r="Y497" s="623"/>
      <c r="Z497" s="625"/>
      <c r="AA497" s="623"/>
      <c r="AB497" s="623"/>
      <c r="AC497" s="623"/>
      <c r="AD497" s="623"/>
      <c r="AE497" s="623"/>
      <c r="AF497" s="626"/>
      <c r="AG497" s="627"/>
      <c r="AH497" s="623"/>
    </row>
    <row r="498">
      <c r="A498" s="623"/>
      <c r="B498" s="623"/>
      <c r="C498" s="623"/>
      <c r="D498" s="623"/>
      <c r="E498" s="623"/>
      <c r="F498" s="623"/>
      <c r="G498" s="624"/>
      <c r="H498" s="623"/>
      <c r="I498" s="625"/>
      <c r="J498" s="623"/>
      <c r="K498" s="623"/>
      <c r="L498" s="623"/>
      <c r="M498" s="623"/>
      <c r="N498" s="623"/>
      <c r="O498" s="626"/>
      <c r="P498" s="627"/>
      <c r="Q498" s="623"/>
      <c r="R498" s="623"/>
      <c r="S498" s="623"/>
      <c r="T498" s="623"/>
      <c r="U498" s="623"/>
      <c r="V498" s="623"/>
      <c r="W498" s="623"/>
      <c r="X498" s="624"/>
      <c r="Y498" s="623"/>
      <c r="Z498" s="625"/>
      <c r="AA498" s="623"/>
      <c r="AB498" s="623"/>
      <c r="AC498" s="623"/>
      <c r="AD498" s="623"/>
      <c r="AE498" s="623"/>
      <c r="AF498" s="626"/>
      <c r="AG498" s="627"/>
      <c r="AH498" s="623"/>
    </row>
    <row r="499">
      <c r="A499" s="623"/>
      <c r="B499" s="623"/>
      <c r="C499" s="623"/>
      <c r="D499" s="623"/>
      <c r="E499" s="623"/>
      <c r="F499" s="623"/>
      <c r="G499" s="624"/>
      <c r="H499" s="623"/>
      <c r="I499" s="625"/>
      <c r="J499" s="623"/>
      <c r="K499" s="623"/>
      <c r="L499" s="623"/>
      <c r="M499" s="623"/>
      <c r="N499" s="623"/>
      <c r="O499" s="626"/>
      <c r="P499" s="627"/>
      <c r="Q499" s="623"/>
      <c r="R499" s="623"/>
      <c r="S499" s="623"/>
      <c r="T499" s="623"/>
      <c r="U499" s="623"/>
      <c r="V499" s="623"/>
      <c r="W499" s="623"/>
      <c r="X499" s="624"/>
      <c r="Y499" s="623"/>
      <c r="Z499" s="625"/>
      <c r="AA499" s="623"/>
      <c r="AB499" s="623"/>
      <c r="AC499" s="623"/>
      <c r="AD499" s="623"/>
      <c r="AE499" s="623"/>
      <c r="AF499" s="626"/>
      <c r="AG499" s="627"/>
      <c r="AH499" s="623"/>
    </row>
    <row r="500">
      <c r="A500" s="623"/>
      <c r="B500" s="623"/>
      <c r="C500" s="623"/>
      <c r="D500" s="623"/>
      <c r="E500" s="623"/>
      <c r="F500" s="623"/>
      <c r="G500" s="624"/>
      <c r="H500" s="623"/>
      <c r="I500" s="625"/>
      <c r="J500" s="623"/>
      <c r="K500" s="623"/>
      <c r="L500" s="623"/>
      <c r="M500" s="623"/>
      <c r="N500" s="623"/>
      <c r="O500" s="626"/>
      <c r="P500" s="627"/>
      <c r="Q500" s="623"/>
      <c r="R500" s="623"/>
      <c r="S500" s="623"/>
      <c r="T500" s="623"/>
      <c r="U500" s="623"/>
      <c r="V500" s="623"/>
      <c r="W500" s="623"/>
      <c r="X500" s="624"/>
      <c r="Y500" s="623"/>
      <c r="Z500" s="625"/>
      <c r="AA500" s="623"/>
      <c r="AB500" s="623"/>
      <c r="AC500" s="623"/>
      <c r="AD500" s="623"/>
      <c r="AE500" s="623"/>
      <c r="AF500" s="626"/>
      <c r="AG500" s="627"/>
      <c r="AH500" s="623"/>
    </row>
    <row r="501">
      <c r="A501" s="623"/>
      <c r="B501" s="623"/>
      <c r="C501" s="623"/>
      <c r="D501" s="623"/>
      <c r="E501" s="623"/>
      <c r="F501" s="623"/>
      <c r="G501" s="624"/>
      <c r="H501" s="623"/>
      <c r="I501" s="625"/>
      <c r="J501" s="623"/>
      <c r="K501" s="623"/>
      <c r="L501" s="623"/>
      <c r="M501" s="623"/>
      <c r="N501" s="623"/>
      <c r="O501" s="626"/>
      <c r="P501" s="627"/>
      <c r="Q501" s="623"/>
      <c r="R501" s="623"/>
      <c r="S501" s="623"/>
      <c r="T501" s="623"/>
      <c r="U501" s="623"/>
      <c r="V501" s="623"/>
      <c r="W501" s="623"/>
      <c r="X501" s="624"/>
      <c r="Y501" s="623"/>
      <c r="Z501" s="625"/>
      <c r="AA501" s="623"/>
      <c r="AB501" s="623"/>
      <c r="AC501" s="623"/>
      <c r="AD501" s="623"/>
      <c r="AE501" s="623"/>
      <c r="AF501" s="626"/>
      <c r="AG501" s="627"/>
      <c r="AH501" s="623"/>
    </row>
    <row r="502">
      <c r="A502" s="623"/>
      <c r="B502" s="623"/>
      <c r="C502" s="623"/>
      <c r="D502" s="623"/>
      <c r="E502" s="623"/>
      <c r="F502" s="623"/>
      <c r="G502" s="624"/>
      <c r="H502" s="623"/>
      <c r="I502" s="625"/>
      <c r="J502" s="623"/>
      <c r="K502" s="623"/>
      <c r="L502" s="623"/>
      <c r="M502" s="623"/>
      <c r="N502" s="623"/>
      <c r="O502" s="626"/>
      <c r="P502" s="627"/>
      <c r="Q502" s="623"/>
      <c r="R502" s="623"/>
      <c r="S502" s="623"/>
      <c r="T502" s="623"/>
      <c r="U502" s="623"/>
      <c r="V502" s="623"/>
      <c r="W502" s="623"/>
      <c r="X502" s="624"/>
      <c r="Y502" s="623"/>
      <c r="Z502" s="625"/>
      <c r="AA502" s="623"/>
      <c r="AB502" s="623"/>
      <c r="AC502" s="623"/>
      <c r="AD502" s="623"/>
      <c r="AE502" s="623"/>
      <c r="AF502" s="626"/>
      <c r="AG502" s="627"/>
      <c r="AH502" s="623"/>
    </row>
    <row r="503">
      <c r="A503" s="623"/>
      <c r="B503" s="623"/>
      <c r="C503" s="623"/>
      <c r="D503" s="623"/>
      <c r="E503" s="623"/>
      <c r="F503" s="623"/>
      <c r="G503" s="624"/>
      <c r="H503" s="623"/>
      <c r="I503" s="625"/>
      <c r="J503" s="623"/>
      <c r="K503" s="623"/>
      <c r="L503" s="623"/>
      <c r="M503" s="623"/>
      <c r="N503" s="623"/>
      <c r="O503" s="626"/>
      <c r="P503" s="627"/>
      <c r="Q503" s="623"/>
      <c r="R503" s="623"/>
      <c r="S503" s="623"/>
      <c r="T503" s="623"/>
      <c r="U503" s="623"/>
      <c r="V503" s="623"/>
      <c r="W503" s="623"/>
      <c r="X503" s="624"/>
      <c r="Y503" s="623"/>
      <c r="Z503" s="625"/>
      <c r="AA503" s="623"/>
      <c r="AB503" s="623"/>
      <c r="AC503" s="623"/>
      <c r="AD503" s="623"/>
      <c r="AE503" s="623"/>
      <c r="AF503" s="626"/>
      <c r="AG503" s="627"/>
      <c r="AH503" s="623"/>
    </row>
    <row r="504">
      <c r="A504" s="623"/>
      <c r="B504" s="623"/>
      <c r="C504" s="623"/>
      <c r="D504" s="623"/>
      <c r="E504" s="623"/>
      <c r="F504" s="623"/>
      <c r="G504" s="624"/>
      <c r="H504" s="623"/>
      <c r="I504" s="625"/>
      <c r="J504" s="623"/>
      <c r="K504" s="623"/>
      <c r="L504" s="623"/>
      <c r="M504" s="623"/>
      <c r="N504" s="623"/>
      <c r="O504" s="626"/>
      <c r="P504" s="627"/>
      <c r="Q504" s="623"/>
      <c r="R504" s="623"/>
      <c r="S504" s="623"/>
      <c r="T504" s="623"/>
      <c r="U504" s="623"/>
      <c r="V504" s="623"/>
      <c r="W504" s="623"/>
      <c r="X504" s="624"/>
      <c r="Y504" s="623"/>
      <c r="Z504" s="625"/>
      <c r="AA504" s="623"/>
      <c r="AB504" s="623"/>
      <c r="AC504" s="623"/>
      <c r="AD504" s="623"/>
      <c r="AE504" s="623"/>
      <c r="AF504" s="626"/>
      <c r="AG504" s="627"/>
      <c r="AH504" s="623"/>
    </row>
    <row r="505">
      <c r="A505" s="623"/>
      <c r="B505" s="623"/>
      <c r="C505" s="623"/>
      <c r="D505" s="623"/>
      <c r="E505" s="623"/>
      <c r="F505" s="623"/>
      <c r="G505" s="624"/>
      <c r="H505" s="623"/>
      <c r="I505" s="625"/>
      <c r="J505" s="623"/>
      <c r="K505" s="623"/>
      <c r="L505" s="623"/>
      <c r="M505" s="623"/>
      <c r="N505" s="623"/>
      <c r="O505" s="626"/>
      <c r="P505" s="627"/>
      <c r="Q505" s="623"/>
      <c r="R505" s="623"/>
      <c r="S505" s="623"/>
      <c r="T505" s="623"/>
      <c r="U505" s="623"/>
      <c r="V505" s="623"/>
      <c r="W505" s="623"/>
      <c r="X505" s="624"/>
      <c r="Y505" s="623"/>
      <c r="Z505" s="625"/>
      <c r="AA505" s="623"/>
      <c r="AB505" s="623"/>
      <c r="AC505" s="623"/>
      <c r="AD505" s="623"/>
      <c r="AE505" s="623"/>
      <c r="AF505" s="626"/>
      <c r="AG505" s="627"/>
      <c r="AH505" s="623"/>
    </row>
    <row r="506">
      <c r="A506" s="623"/>
      <c r="B506" s="623"/>
      <c r="C506" s="623"/>
      <c r="D506" s="623"/>
      <c r="E506" s="623"/>
      <c r="F506" s="623"/>
      <c r="G506" s="624"/>
      <c r="H506" s="623"/>
      <c r="I506" s="625"/>
      <c r="J506" s="623"/>
      <c r="K506" s="623"/>
      <c r="L506" s="623"/>
      <c r="M506" s="623"/>
      <c r="N506" s="623"/>
      <c r="O506" s="626"/>
      <c r="P506" s="627"/>
      <c r="Q506" s="623"/>
      <c r="R506" s="623"/>
      <c r="S506" s="623"/>
      <c r="T506" s="623"/>
      <c r="U506" s="623"/>
      <c r="V506" s="623"/>
      <c r="W506" s="623"/>
      <c r="X506" s="624"/>
      <c r="Y506" s="623"/>
      <c r="Z506" s="625"/>
      <c r="AA506" s="623"/>
      <c r="AB506" s="623"/>
      <c r="AC506" s="623"/>
      <c r="AD506" s="623"/>
      <c r="AE506" s="623"/>
      <c r="AF506" s="626"/>
      <c r="AG506" s="627"/>
      <c r="AH506" s="623"/>
    </row>
    <row r="507">
      <c r="A507" s="623"/>
      <c r="B507" s="623"/>
      <c r="C507" s="623"/>
      <c r="D507" s="623"/>
      <c r="E507" s="623"/>
      <c r="F507" s="623"/>
      <c r="G507" s="624"/>
      <c r="H507" s="623"/>
      <c r="I507" s="625"/>
      <c r="J507" s="623"/>
      <c r="K507" s="623"/>
      <c r="L507" s="623"/>
      <c r="M507" s="623"/>
      <c r="N507" s="623"/>
      <c r="O507" s="626"/>
      <c r="P507" s="627"/>
      <c r="Q507" s="623"/>
      <c r="R507" s="623"/>
      <c r="S507" s="623"/>
      <c r="T507" s="623"/>
      <c r="U507" s="623"/>
      <c r="V507" s="623"/>
      <c r="W507" s="623"/>
      <c r="X507" s="624"/>
      <c r="Y507" s="623"/>
      <c r="Z507" s="625"/>
      <c r="AA507" s="623"/>
      <c r="AB507" s="623"/>
      <c r="AC507" s="623"/>
      <c r="AD507" s="623"/>
      <c r="AE507" s="623"/>
      <c r="AF507" s="626"/>
      <c r="AG507" s="627"/>
      <c r="AH507" s="623"/>
    </row>
    <row r="508">
      <c r="A508" s="623"/>
      <c r="B508" s="623"/>
      <c r="C508" s="623"/>
      <c r="D508" s="623"/>
      <c r="E508" s="623"/>
      <c r="F508" s="623"/>
      <c r="G508" s="624"/>
      <c r="H508" s="623"/>
      <c r="I508" s="625"/>
      <c r="J508" s="623"/>
      <c r="K508" s="623"/>
      <c r="L508" s="623"/>
      <c r="M508" s="623"/>
      <c r="N508" s="623"/>
      <c r="O508" s="626"/>
      <c r="P508" s="627"/>
      <c r="Q508" s="623"/>
      <c r="R508" s="623"/>
      <c r="S508" s="623"/>
      <c r="T508" s="623"/>
      <c r="U508" s="623"/>
      <c r="V508" s="623"/>
      <c r="W508" s="623"/>
      <c r="X508" s="624"/>
      <c r="Y508" s="623"/>
      <c r="Z508" s="625"/>
      <c r="AA508" s="623"/>
      <c r="AB508" s="623"/>
      <c r="AC508" s="623"/>
      <c r="AD508" s="623"/>
      <c r="AE508" s="623"/>
      <c r="AF508" s="626"/>
      <c r="AG508" s="627"/>
      <c r="AH508" s="623"/>
    </row>
    <row r="509">
      <c r="A509" s="623"/>
      <c r="B509" s="623"/>
      <c r="C509" s="623"/>
      <c r="D509" s="623"/>
      <c r="E509" s="623"/>
      <c r="F509" s="623"/>
      <c r="G509" s="624"/>
      <c r="H509" s="623"/>
      <c r="I509" s="625"/>
      <c r="J509" s="623"/>
      <c r="K509" s="623"/>
      <c r="L509" s="623"/>
      <c r="M509" s="623"/>
      <c r="N509" s="623"/>
      <c r="O509" s="626"/>
      <c r="P509" s="627"/>
      <c r="Q509" s="623"/>
      <c r="R509" s="623"/>
      <c r="S509" s="623"/>
      <c r="T509" s="623"/>
      <c r="U509" s="623"/>
      <c r="V509" s="623"/>
      <c r="W509" s="623"/>
      <c r="X509" s="624"/>
      <c r="Y509" s="623"/>
      <c r="Z509" s="625"/>
      <c r="AA509" s="623"/>
      <c r="AB509" s="623"/>
      <c r="AC509" s="623"/>
      <c r="AD509" s="623"/>
      <c r="AE509" s="623"/>
      <c r="AF509" s="626"/>
      <c r="AG509" s="627"/>
      <c r="AH509" s="623"/>
    </row>
    <row r="510">
      <c r="A510" s="623"/>
      <c r="B510" s="623"/>
      <c r="C510" s="623"/>
      <c r="D510" s="623"/>
      <c r="E510" s="623"/>
      <c r="F510" s="623"/>
      <c r="G510" s="624"/>
      <c r="H510" s="623"/>
      <c r="I510" s="625"/>
      <c r="J510" s="623"/>
      <c r="K510" s="623"/>
      <c r="L510" s="623"/>
      <c r="M510" s="623"/>
      <c r="N510" s="623"/>
      <c r="O510" s="626"/>
      <c r="P510" s="627"/>
      <c r="Q510" s="623"/>
      <c r="R510" s="623"/>
      <c r="S510" s="623"/>
      <c r="T510" s="623"/>
      <c r="U510" s="623"/>
      <c r="V510" s="623"/>
      <c r="W510" s="623"/>
      <c r="X510" s="624"/>
      <c r="Y510" s="623"/>
      <c r="Z510" s="625"/>
      <c r="AA510" s="623"/>
      <c r="AB510" s="623"/>
      <c r="AC510" s="623"/>
      <c r="AD510" s="623"/>
      <c r="AE510" s="623"/>
      <c r="AF510" s="626"/>
      <c r="AG510" s="627"/>
      <c r="AH510" s="623"/>
    </row>
    <row r="511">
      <c r="A511" s="623"/>
      <c r="B511" s="623"/>
      <c r="C511" s="623"/>
      <c r="D511" s="623"/>
      <c r="E511" s="623"/>
      <c r="F511" s="623"/>
      <c r="G511" s="624"/>
      <c r="H511" s="623"/>
      <c r="I511" s="625"/>
      <c r="J511" s="623"/>
      <c r="K511" s="623"/>
      <c r="L511" s="623"/>
      <c r="M511" s="623"/>
      <c r="N511" s="623"/>
      <c r="O511" s="626"/>
      <c r="P511" s="627"/>
      <c r="Q511" s="623"/>
      <c r="R511" s="623"/>
      <c r="S511" s="623"/>
      <c r="T511" s="623"/>
      <c r="U511" s="623"/>
      <c r="V511" s="623"/>
      <c r="W511" s="623"/>
      <c r="X511" s="624"/>
      <c r="Y511" s="623"/>
      <c r="Z511" s="625"/>
      <c r="AA511" s="623"/>
      <c r="AB511" s="623"/>
      <c r="AC511" s="623"/>
      <c r="AD511" s="623"/>
      <c r="AE511" s="623"/>
      <c r="AF511" s="626"/>
      <c r="AG511" s="627"/>
      <c r="AH511" s="623"/>
    </row>
    <row r="512">
      <c r="A512" s="623"/>
      <c r="B512" s="623"/>
      <c r="C512" s="623"/>
      <c r="D512" s="623"/>
      <c r="E512" s="623"/>
      <c r="F512" s="623"/>
      <c r="G512" s="624"/>
      <c r="H512" s="623"/>
      <c r="I512" s="625"/>
      <c r="J512" s="623"/>
      <c r="K512" s="623"/>
      <c r="L512" s="623"/>
      <c r="M512" s="623"/>
      <c r="N512" s="623"/>
      <c r="O512" s="626"/>
      <c r="P512" s="627"/>
      <c r="Q512" s="623"/>
      <c r="R512" s="623"/>
      <c r="S512" s="623"/>
      <c r="T512" s="623"/>
      <c r="U512" s="623"/>
      <c r="V512" s="623"/>
      <c r="W512" s="623"/>
      <c r="X512" s="624"/>
      <c r="Y512" s="623"/>
      <c r="Z512" s="625"/>
      <c r="AA512" s="623"/>
      <c r="AB512" s="623"/>
      <c r="AC512" s="623"/>
      <c r="AD512" s="623"/>
      <c r="AE512" s="623"/>
      <c r="AF512" s="626"/>
      <c r="AG512" s="627"/>
      <c r="AH512" s="623"/>
    </row>
    <row r="513">
      <c r="A513" s="623"/>
      <c r="B513" s="623"/>
      <c r="C513" s="623"/>
      <c r="D513" s="623"/>
      <c r="E513" s="623"/>
      <c r="F513" s="623"/>
      <c r="G513" s="624"/>
      <c r="H513" s="623"/>
      <c r="I513" s="625"/>
      <c r="J513" s="623"/>
      <c r="K513" s="623"/>
      <c r="L513" s="623"/>
      <c r="M513" s="623"/>
      <c r="N513" s="623"/>
      <c r="O513" s="626"/>
      <c r="P513" s="627"/>
      <c r="Q513" s="623"/>
      <c r="R513" s="623"/>
      <c r="S513" s="623"/>
      <c r="T513" s="623"/>
      <c r="U513" s="623"/>
      <c r="V513" s="623"/>
      <c r="W513" s="623"/>
      <c r="X513" s="624"/>
      <c r="Y513" s="623"/>
      <c r="Z513" s="625"/>
      <c r="AA513" s="623"/>
      <c r="AB513" s="623"/>
      <c r="AC513" s="623"/>
      <c r="AD513" s="623"/>
      <c r="AE513" s="623"/>
      <c r="AF513" s="626"/>
      <c r="AG513" s="627"/>
      <c r="AH513" s="623"/>
    </row>
    <row r="514">
      <c r="A514" s="623"/>
      <c r="B514" s="623"/>
      <c r="C514" s="623"/>
      <c r="D514" s="623"/>
      <c r="E514" s="623"/>
      <c r="F514" s="623"/>
      <c r="G514" s="624"/>
      <c r="H514" s="623"/>
      <c r="I514" s="625"/>
      <c r="J514" s="623"/>
      <c r="K514" s="623"/>
      <c r="L514" s="623"/>
      <c r="M514" s="623"/>
      <c r="N514" s="623"/>
      <c r="O514" s="626"/>
      <c r="P514" s="627"/>
      <c r="Q514" s="623"/>
      <c r="R514" s="623"/>
      <c r="S514" s="623"/>
      <c r="T514" s="623"/>
      <c r="U514" s="623"/>
      <c r="V514" s="623"/>
      <c r="W514" s="623"/>
      <c r="X514" s="624"/>
      <c r="Y514" s="623"/>
      <c r="Z514" s="625"/>
      <c r="AA514" s="623"/>
      <c r="AB514" s="623"/>
      <c r="AC514" s="623"/>
      <c r="AD514" s="623"/>
      <c r="AE514" s="623"/>
      <c r="AF514" s="626"/>
      <c r="AG514" s="627"/>
      <c r="AH514" s="623"/>
    </row>
    <row r="515">
      <c r="A515" s="623"/>
      <c r="B515" s="623"/>
      <c r="C515" s="623"/>
      <c r="D515" s="623"/>
      <c r="E515" s="623"/>
      <c r="F515" s="623"/>
      <c r="G515" s="624"/>
      <c r="H515" s="623"/>
      <c r="I515" s="625"/>
      <c r="J515" s="623"/>
      <c r="K515" s="623"/>
      <c r="L515" s="623"/>
      <c r="M515" s="623"/>
      <c r="N515" s="623"/>
      <c r="O515" s="626"/>
      <c r="P515" s="627"/>
      <c r="Q515" s="623"/>
      <c r="R515" s="623"/>
      <c r="S515" s="623"/>
      <c r="T515" s="623"/>
      <c r="U515" s="623"/>
      <c r="V515" s="623"/>
      <c r="W515" s="623"/>
      <c r="X515" s="624"/>
      <c r="Y515" s="623"/>
      <c r="Z515" s="625"/>
      <c r="AA515" s="623"/>
      <c r="AB515" s="623"/>
      <c r="AC515" s="623"/>
      <c r="AD515" s="623"/>
      <c r="AE515" s="623"/>
      <c r="AF515" s="626"/>
      <c r="AG515" s="627"/>
      <c r="AH515" s="623"/>
    </row>
    <row r="516">
      <c r="A516" s="623"/>
      <c r="B516" s="623"/>
      <c r="C516" s="623"/>
      <c r="D516" s="623"/>
      <c r="E516" s="623"/>
      <c r="F516" s="623"/>
      <c r="G516" s="624"/>
      <c r="H516" s="623"/>
      <c r="I516" s="625"/>
      <c r="J516" s="623"/>
      <c r="K516" s="623"/>
      <c r="L516" s="623"/>
      <c r="M516" s="623"/>
      <c r="N516" s="623"/>
      <c r="O516" s="626"/>
      <c r="P516" s="627"/>
      <c r="Q516" s="623"/>
      <c r="R516" s="623"/>
      <c r="S516" s="623"/>
      <c r="T516" s="623"/>
      <c r="U516" s="623"/>
      <c r="V516" s="623"/>
      <c r="W516" s="623"/>
      <c r="X516" s="624"/>
      <c r="Y516" s="623"/>
      <c r="Z516" s="625"/>
      <c r="AA516" s="623"/>
      <c r="AB516" s="623"/>
      <c r="AC516" s="623"/>
      <c r="AD516" s="623"/>
      <c r="AE516" s="623"/>
      <c r="AF516" s="626"/>
      <c r="AG516" s="627"/>
      <c r="AH516" s="623"/>
    </row>
    <row r="517">
      <c r="A517" s="623"/>
      <c r="B517" s="623"/>
      <c r="C517" s="623"/>
      <c r="D517" s="623"/>
      <c r="E517" s="623"/>
      <c r="F517" s="623"/>
      <c r="G517" s="624"/>
      <c r="H517" s="623"/>
      <c r="I517" s="625"/>
      <c r="J517" s="623"/>
      <c r="K517" s="623"/>
      <c r="L517" s="623"/>
      <c r="M517" s="623"/>
      <c r="N517" s="623"/>
      <c r="O517" s="626"/>
      <c r="P517" s="627"/>
      <c r="Q517" s="623"/>
      <c r="R517" s="623"/>
      <c r="S517" s="623"/>
      <c r="T517" s="623"/>
      <c r="U517" s="623"/>
      <c r="V517" s="623"/>
      <c r="W517" s="623"/>
      <c r="X517" s="624"/>
      <c r="Y517" s="623"/>
      <c r="Z517" s="625"/>
      <c r="AA517" s="623"/>
      <c r="AB517" s="623"/>
      <c r="AC517" s="623"/>
      <c r="AD517" s="623"/>
      <c r="AE517" s="623"/>
      <c r="AF517" s="626"/>
      <c r="AG517" s="627"/>
      <c r="AH517" s="623"/>
    </row>
    <row r="518">
      <c r="A518" s="623"/>
      <c r="B518" s="623"/>
      <c r="C518" s="623"/>
      <c r="D518" s="623"/>
      <c r="E518" s="623"/>
      <c r="F518" s="623"/>
      <c r="G518" s="624"/>
      <c r="H518" s="623"/>
      <c r="I518" s="625"/>
      <c r="J518" s="623"/>
      <c r="K518" s="623"/>
      <c r="L518" s="623"/>
      <c r="M518" s="623"/>
      <c r="N518" s="623"/>
      <c r="O518" s="626"/>
      <c r="P518" s="627"/>
      <c r="Q518" s="623"/>
      <c r="R518" s="623"/>
      <c r="S518" s="623"/>
      <c r="T518" s="623"/>
      <c r="U518" s="623"/>
      <c r="V518" s="623"/>
      <c r="W518" s="623"/>
      <c r="X518" s="624"/>
      <c r="Y518" s="623"/>
      <c r="Z518" s="625"/>
      <c r="AA518" s="623"/>
      <c r="AB518" s="623"/>
      <c r="AC518" s="623"/>
      <c r="AD518" s="623"/>
      <c r="AE518" s="623"/>
      <c r="AF518" s="626"/>
      <c r="AG518" s="627"/>
      <c r="AH518" s="623"/>
    </row>
    <row r="519">
      <c r="A519" s="623"/>
      <c r="B519" s="623"/>
      <c r="C519" s="623"/>
      <c r="D519" s="623"/>
      <c r="E519" s="623"/>
      <c r="F519" s="623"/>
      <c r="G519" s="624"/>
      <c r="H519" s="623"/>
      <c r="I519" s="625"/>
      <c r="J519" s="623"/>
      <c r="K519" s="623"/>
      <c r="L519" s="623"/>
      <c r="M519" s="623"/>
      <c r="N519" s="623"/>
      <c r="O519" s="626"/>
      <c r="P519" s="627"/>
      <c r="Q519" s="623"/>
      <c r="R519" s="623"/>
      <c r="S519" s="623"/>
      <c r="T519" s="623"/>
      <c r="U519" s="623"/>
      <c r="V519" s="623"/>
      <c r="W519" s="623"/>
      <c r="X519" s="624"/>
      <c r="Y519" s="623"/>
      <c r="Z519" s="625"/>
      <c r="AA519" s="623"/>
      <c r="AB519" s="623"/>
      <c r="AC519" s="623"/>
      <c r="AD519" s="623"/>
      <c r="AE519" s="623"/>
      <c r="AF519" s="626"/>
      <c r="AG519" s="627"/>
      <c r="AH519" s="623"/>
    </row>
    <row r="520">
      <c r="A520" s="623"/>
      <c r="B520" s="623"/>
      <c r="C520" s="623"/>
      <c r="D520" s="623"/>
      <c r="E520" s="623"/>
      <c r="F520" s="623"/>
      <c r="G520" s="624"/>
      <c r="H520" s="623"/>
      <c r="I520" s="625"/>
      <c r="J520" s="623"/>
      <c r="K520" s="623"/>
      <c r="L520" s="623"/>
      <c r="M520" s="623"/>
      <c r="N520" s="623"/>
      <c r="O520" s="626"/>
      <c r="P520" s="627"/>
      <c r="Q520" s="623"/>
      <c r="R520" s="623"/>
      <c r="S520" s="623"/>
      <c r="T520" s="623"/>
      <c r="U520" s="623"/>
      <c r="V520" s="623"/>
      <c r="W520" s="623"/>
      <c r="X520" s="624"/>
      <c r="Y520" s="623"/>
      <c r="Z520" s="625"/>
      <c r="AA520" s="623"/>
      <c r="AB520" s="623"/>
      <c r="AC520" s="623"/>
      <c r="AD520" s="623"/>
      <c r="AE520" s="623"/>
      <c r="AF520" s="626"/>
      <c r="AG520" s="627"/>
      <c r="AH520" s="623"/>
    </row>
    <row r="521">
      <c r="A521" s="623"/>
      <c r="B521" s="623"/>
      <c r="C521" s="623"/>
      <c r="D521" s="623"/>
      <c r="E521" s="623"/>
      <c r="F521" s="623"/>
      <c r="G521" s="624"/>
      <c r="H521" s="623"/>
      <c r="I521" s="625"/>
      <c r="J521" s="623"/>
      <c r="K521" s="623"/>
      <c r="L521" s="623"/>
      <c r="M521" s="623"/>
      <c r="N521" s="623"/>
      <c r="O521" s="626"/>
      <c r="P521" s="627"/>
      <c r="Q521" s="623"/>
      <c r="R521" s="623"/>
      <c r="S521" s="623"/>
      <c r="T521" s="623"/>
      <c r="U521" s="623"/>
      <c r="V521" s="623"/>
      <c r="W521" s="623"/>
      <c r="X521" s="624"/>
      <c r="Y521" s="623"/>
      <c r="Z521" s="625"/>
      <c r="AA521" s="623"/>
      <c r="AB521" s="623"/>
      <c r="AC521" s="623"/>
      <c r="AD521" s="623"/>
      <c r="AE521" s="623"/>
      <c r="AF521" s="626"/>
      <c r="AG521" s="627"/>
      <c r="AH521" s="623"/>
    </row>
    <row r="522">
      <c r="A522" s="623"/>
      <c r="B522" s="623"/>
      <c r="C522" s="623"/>
      <c r="D522" s="623"/>
      <c r="E522" s="623"/>
      <c r="F522" s="623"/>
      <c r="G522" s="624"/>
      <c r="H522" s="623"/>
      <c r="I522" s="625"/>
      <c r="J522" s="623"/>
      <c r="K522" s="623"/>
      <c r="L522" s="623"/>
      <c r="M522" s="623"/>
      <c r="N522" s="623"/>
      <c r="O522" s="626"/>
      <c r="P522" s="627"/>
      <c r="Q522" s="623"/>
      <c r="R522" s="623"/>
      <c r="S522" s="623"/>
      <c r="T522" s="623"/>
      <c r="U522" s="623"/>
      <c r="V522" s="623"/>
      <c r="W522" s="623"/>
      <c r="X522" s="624"/>
      <c r="Y522" s="623"/>
      <c r="Z522" s="625"/>
      <c r="AA522" s="623"/>
      <c r="AB522" s="623"/>
      <c r="AC522" s="623"/>
      <c r="AD522" s="623"/>
      <c r="AE522" s="623"/>
      <c r="AF522" s="626"/>
      <c r="AG522" s="627"/>
      <c r="AH522" s="623"/>
    </row>
    <row r="523">
      <c r="A523" s="623"/>
      <c r="B523" s="623"/>
      <c r="C523" s="623"/>
      <c r="D523" s="623"/>
      <c r="E523" s="623"/>
      <c r="F523" s="623"/>
      <c r="G523" s="624"/>
      <c r="H523" s="623"/>
      <c r="I523" s="625"/>
      <c r="J523" s="623"/>
      <c r="K523" s="623"/>
      <c r="L523" s="623"/>
      <c r="M523" s="623"/>
      <c r="N523" s="623"/>
      <c r="O523" s="626"/>
      <c r="P523" s="627"/>
      <c r="Q523" s="623"/>
      <c r="R523" s="623"/>
      <c r="S523" s="623"/>
      <c r="T523" s="623"/>
      <c r="U523" s="623"/>
      <c r="V523" s="623"/>
      <c r="W523" s="623"/>
      <c r="X523" s="624"/>
      <c r="Y523" s="623"/>
      <c r="Z523" s="625"/>
      <c r="AA523" s="623"/>
      <c r="AB523" s="623"/>
      <c r="AC523" s="623"/>
      <c r="AD523" s="623"/>
      <c r="AE523" s="623"/>
      <c r="AF523" s="626"/>
      <c r="AG523" s="627"/>
      <c r="AH523" s="623"/>
    </row>
    <row r="524">
      <c r="A524" s="623"/>
      <c r="B524" s="623"/>
      <c r="C524" s="623"/>
      <c r="D524" s="623"/>
      <c r="E524" s="623"/>
      <c r="F524" s="623"/>
      <c r="G524" s="624"/>
      <c r="H524" s="623"/>
      <c r="I524" s="625"/>
      <c r="J524" s="623"/>
      <c r="K524" s="623"/>
      <c r="L524" s="623"/>
      <c r="M524" s="623"/>
      <c r="N524" s="623"/>
      <c r="O524" s="626"/>
      <c r="P524" s="627"/>
      <c r="Q524" s="623"/>
      <c r="R524" s="623"/>
      <c r="S524" s="623"/>
      <c r="T524" s="623"/>
      <c r="U524" s="623"/>
      <c r="V524" s="623"/>
      <c r="W524" s="623"/>
      <c r="X524" s="624"/>
      <c r="Y524" s="623"/>
      <c r="Z524" s="625"/>
      <c r="AA524" s="623"/>
      <c r="AB524" s="623"/>
      <c r="AC524" s="623"/>
      <c r="AD524" s="623"/>
      <c r="AE524" s="623"/>
      <c r="AF524" s="626"/>
      <c r="AG524" s="627"/>
      <c r="AH524" s="623"/>
    </row>
    <row r="525">
      <c r="A525" s="623"/>
      <c r="B525" s="623"/>
      <c r="C525" s="623"/>
      <c r="D525" s="623"/>
      <c r="E525" s="623"/>
      <c r="F525" s="623"/>
      <c r="G525" s="624"/>
      <c r="H525" s="623"/>
      <c r="I525" s="625"/>
      <c r="J525" s="623"/>
      <c r="K525" s="623"/>
      <c r="L525" s="623"/>
      <c r="M525" s="623"/>
      <c r="N525" s="623"/>
      <c r="O525" s="626"/>
      <c r="P525" s="627"/>
      <c r="Q525" s="623"/>
      <c r="R525" s="623"/>
      <c r="S525" s="623"/>
      <c r="T525" s="623"/>
      <c r="U525" s="623"/>
      <c r="V525" s="623"/>
      <c r="W525" s="623"/>
      <c r="X525" s="624"/>
      <c r="Y525" s="623"/>
      <c r="Z525" s="625"/>
      <c r="AA525" s="623"/>
      <c r="AB525" s="623"/>
      <c r="AC525" s="623"/>
      <c r="AD525" s="623"/>
      <c r="AE525" s="623"/>
      <c r="AF525" s="626"/>
      <c r="AG525" s="627"/>
      <c r="AH525" s="623"/>
    </row>
    <row r="526">
      <c r="A526" s="623"/>
      <c r="B526" s="623"/>
      <c r="C526" s="623"/>
      <c r="D526" s="623"/>
      <c r="E526" s="623"/>
      <c r="F526" s="623"/>
      <c r="G526" s="624"/>
      <c r="H526" s="623"/>
      <c r="I526" s="625"/>
      <c r="J526" s="623"/>
      <c r="K526" s="623"/>
      <c r="L526" s="623"/>
      <c r="M526" s="623"/>
      <c r="N526" s="623"/>
      <c r="O526" s="626"/>
      <c r="P526" s="627"/>
      <c r="Q526" s="623"/>
      <c r="R526" s="623"/>
      <c r="S526" s="623"/>
      <c r="T526" s="623"/>
      <c r="U526" s="623"/>
      <c r="V526" s="623"/>
      <c r="W526" s="623"/>
      <c r="X526" s="624"/>
      <c r="Y526" s="623"/>
      <c r="Z526" s="625"/>
      <c r="AA526" s="623"/>
      <c r="AB526" s="623"/>
      <c r="AC526" s="623"/>
      <c r="AD526" s="623"/>
      <c r="AE526" s="623"/>
      <c r="AF526" s="626"/>
      <c r="AG526" s="627"/>
      <c r="AH526" s="623"/>
    </row>
    <row r="527">
      <c r="A527" s="623"/>
      <c r="B527" s="623"/>
      <c r="C527" s="623"/>
      <c r="D527" s="623"/>
      <c r="E527" s="623"/>
      <c r="F527" s="623"/>
      <c r="G527" s="624"/>
      <c r="H527" s="623"/>
      <c r="I527" s="625"/>
      <c r="J527" s="623"/>
      <c r="K527" s="623"/>
      <c r="L527" s="623"/>
      <c r="M527" s="623"/>
      <c r="N527" s="623"/>
      <c r="O527" s="626"/>
      <c r="P527" s="627"/>
      <c r="Q527" s="623"/>
      <c r="R527" s="623"/>
      <c r="S527" s="623"/>
      <c r="T527" s="623"/>
      <c r="U527" s="623"/>
      <c r="V527" s="623"/>
      <c r="W527" s="623"/>
      <c r="X527" s="624"/>
      <c r="Y527" s="623"/>
      <c r="Z527" s="625"/>
      <c r="AA527" s="623"/>
      <c r="AB527" s="623"/>
      <c r="AC527" s="623"/>
      <c r="AD527" s="623"/>
      <c r="AE527" s="623"/>
      <c r="AF527" s="626"/>
      <c r="AG527" s="627"/>
      <c r="AH527" s="623"/>
    </row>
    <row r="528">
      <c r="A528" s="623"/>
      <c r="B528" s="623"/>
      <c r="C528" s="623"/>
      <c r="D528" s="623"/>
      <c r="E528" s="623"/>
      <c r="F528" s="623"/>
      <c r="G528" s="624"/>
      <c r="H528" s="623"/>
      <c r="I528" s="625"/>
      <c r="J528" s="623"/>
      <c r="K528" s="623"/>
      <c r="L528" s="623"/>
      <c r="M528" s="623"/>
      <c r="N528" s="623"/>
      <c r="O528" s="626"/>
      <c r="P528" s="627"/>
      <c r="Q528" s="623"/>
      <c r="R528" s="623"/>
      <c r="S528" s="623"/>
      <c r="T528" s="623"/>
      <c r="U528" s="623"/>
      <c r="V528" s="623"/>
      <c r="W528" s="623"/>
      <c r="X528" s="624"/>
      <c r="Y528" s="623"/>
      <c r="Z528" s="625"/>
      <c r="AA528" s="623"/>
      <c r="AB528" s="623"/>
      <c r="AC528" s="623"/>
      <c r="AD528" s="623"/>
      <c r="AE528" s="623"/>
      <c r="AF528" s="626"/>
      <c r="AG528" s="627"/>
      <c r="AH528" s="623"/>
    </row>
    <row r="529">
      <c r="A529" s="623"/>
      <c r="B529" s="623"/>
      <c r="C529" s="623"/>
      <c r="D529" s="623"/>
      <c r="E529" s="623"/>
      <c r="F529" s="623"/>
      <c r="G529" s="624"/>
      <c r="H529" s="623"/>
      <c r="I529" s="625"/>
      <c r="J529" s="623"/>
      <c r="K529" s="623"/>
      <c r="L529" s="623"/>
      <c r="M529" s="623"/>
      <c r="N529" s="623"/>
      <c r="O529" s="626"/>
      <c r="P529" s="627"/>
      <c r="Q529" s="623"/>
      <c r="R529" s="623"/>
      <c r="S529" s="623"/>
      <c r="T529" s="623"/>
      <c r="U529" s="623"/>
      <c r="V529" s="623"/>
      <c r="W529" s="623"/>
      <c r="X529" s="624"/>
      <c r="Y529" s="623"/>
      <c r="Z529" s="625"/>
      <c r="AA529" s="623"/>
      <c r="AB529" s="623"/>
      <c r="AC529" s="623"/>
      <c r="AD529" s="623"/>
      <c r="AE529" s="623"/>
      <c r="AF529" s="626"/>
      <c r="AG529" s="627"/>
      <c r="AH529" s="623"/>
    </row>
    <row r="530">
      <c r="A530" s="623"/>
      <c r="B530" s="623"/>
      <c r="C530" s="623"/>
      <c r="D530" s="623"/>
      <c r="E530" s="623"/>
      <c r="F530" s="623"/>
      <c r="G530" s="624"/>
      <c r="H530" s="623"/>
      <c r="I530" s="625"/>
      <c r="J530" s="623"/>
      <c r="K530" s="623"/>
      <c r="L530" s="623"/>
      <c r="M530" s="623"/>
      <c r="N530" s="623"/>
      <c r="O530" s="626"/>
      <c r="P530" s="627"/>
      <c r="Q530" s="623"/>
      <c r="R530" s="623"/>
      <c r="S530" s="623"/>
      <c r="T530" s="623"/>
      <c r="U530" s="623"/>
      <c r="V530" s="623"/>
      <c r="W530" s="623"/>
      <c r="X530" s="624"/>
      <c r="Y530" s="623"/>
      <c r="Z530" s="625"/>
      <c r="AA530" s="623"/>
      <c r="AB530" s="623"/>
      <c r="AC530" s="623"/>
      <c r="AD530" s="623"/>
      <c r="AE530" s="623"/>
      <c r="AF530" s="626"/>
      <c r="AG530" s="627"/>
      <c r="AH530" s="623"/>
    </row>
    <row r="531">
      <c r="A531" s="623"/>
      <c r="B531" s="623"/>
      <c r="C531" s="623"/>
      <c r="D531" s="623"/>
      <c r="E531" s="623"/>
      <c r="F531" s="623"/>
      <c r="G531" s="624"/>
      <c r="H531" s="623"/>
      <c r="I531" s="625"/>
      <c r="J531" s="623"/>
      <c r="K531" s="623"/>
      <c r="L531" s="623"/>
      <c r="M531" s="623"/>
      <c r="N531" s="623"/>
      <c r="O531" s="626"/>
      <c r="P531" s="627"/>
      <c r="Q531" s="623"/>
      <c r="R531" s="623"/>
      <c r="S531" s="623"/>
      <c r="T531" s="623"/>
      <c r="U531" s="623"/>
      <c r="V531" s="623"/>
      <c r="W531" s="623"/>
      <c r="X531" s="624"/>
      <c r="Y531" s="623"/>
      <c r="Z531" s="625"/>
      <c r="AA531" s="623"/>
      <c r="AB531" s="623"/>
      <c r="AC531" s="623"/>
      <c r="AD531" s="623"/>
      <c r="AE531" s="623"/>
      <c r="AF531" s="626"/>
      <c r="AG531" s="627"/>
      <c r="AH531" s="623"/>
    </row>
    <row r="532">
      <c r="A532" s="623"/>
      <c r="B532" s="623"/>
      <c r="C532" s="623"/>
      <c r="D532" s="623"/>
      <c r="E532" s="623"/>
      <c r="F532" s="623"/>
      <c r="G532" s="624"/>
      <c r="H532" s="623"/>
      <c r="I532" s="625"/>
      <c r="J532" s="623"/>
      <c r="K532" s="623"/>
      <c r="L532" s="623"/>
      <c r="M532" s="623"/>
      <c r="N532" s="623"/>
      <c r="O532" s="626"/>
      <c r="P532" s="627"/>
      <c r="Q532" s="623"/>
      <c r="R532" s="623"/>
      <c r="S532" s="623"/>
      <c r="T532" s="623"/>
      <c r="U532" s="623"/>
      <c r="V532" s="623"/>
      <c r="W532" s="623"/>
      <c r="X532" s="624"/>
      <c r="Y532" s="623"/>
      <c r="Z532" s="625"/>
      <c r="AA532" s="623"/>
      <c r="AB532" s="623"/>
      <c r="AC532" s="623"/>
      <c r="AD532" s="623"/>
      <c r="AE532" s="623"/>
      <c r="AF532" s="626"/>
      <c r="AG532" s="627"/>
      <c r="AH532" s="623"/>
    </row>
    <row r="533">
      <c r="A533" s="623"/>
      <c r="B533" s="623"/>
      <c r="C533" s="623"/>
      <c r="D533" s="623"/>
      <c r="E533" s="623"/>
      <c r="F533" s="623"/>
      <c r="G533" s="624"/>
      <c r="H533" s="623"/>
      <c r="I533" s="625"/>
      <c r="J533" s="623"/>
      <c r="K533" s="623"/>
      <c r="L533" s="623"/>
      <c r="M533" s="623"/>
      <c r="N533" s="623"/>
      <c r="O533" s="626"/>
      <c r="P533" s="627"/>
      <c r="Q533" s="623"/>
      <c r="R533" s="623"/>
      <c r="S533" s="623"/>
      <c r="T533" s="623"/>
      <c r="U533" s="623"/>
      <c r="V533" s="623"/>
      <c r="W533" s="623"/>
      <c r="X533" s="624"/>
      <c r="Y533" s="623"/>
      <c r="Z533" s="625"/>
      <c r="AA533" s="623"/>
      <c r="AB533" s="623"/>
      <c r="AC533" s="623"/>
      <c r="AD533" s="623"/>
      <c r="AE533" s="623"/>
      <c r="AF533" s="626"/>
      <c r="AG533" s="627"/>
      <c r="AH533" s="623"/>
    </row>
    <row r="534">
      <c r="A534" s="623"/>
      <c r="B534" s="623"/>
      <c r="C534" s="623"/>
      <c r="D534" s="623"/>
      <c r="E534" s="623"/>
      <c r="F534" s="623"/>
      <c r="G534" s="624"/>
      <c r="H534" s="623"/>
      <c r="I534" s="625"/>
      <c r="J534" s="623"/>
      <c r="K534" s="623"/>
      <c r="L534" s="623"/>
      <c r="M534" s="623"/>
      <c r="N534" s="623"/>
      <c r="O534" s="626"/>
      <c r="P534" s="627"/>
      <c r="Q534" s="623"/>
      <c r="R534" s="623"/>
      <c r="S534" s="623"/>
      <c r="T534" s="623"/>
      <c r="U534" s="623"/>
      <c r="V534" s="623"/>
      <c r="W534" s="623"/>
      <c r="X534" s="624"/>
      <c r="Y534" s="623"/>
      <c r="Z534" s="625"/>
      <c r="AA534" s="623"/>
      <c r="AB534" s="623"/>
      <c r="AC534" s="623"/>
      <c r="AD534" s="623"/>
      <c r="AE534" s="623"/>
      <c r="AF534" s="626"/>
      <c r="AG534" s="627"/>
      <c r="AH534" s="623"/>
    </row>
    <row r="535">
      <c r="A535" s="623"/>
      <c r="B535" s="623"/>
      <c r="C535" s="623"/>
      <c r="D535" s="623"/>
      <c r="E535" s="623"/>
      <c r="F535" s="623"/>
      <c r="G535" s="624"/>
      <c r="H535" s="623"/>
      <c r="I535" s="625"/>
      <c r="J535" s="623"/>
      <c r="K535" s="623"/>
      <c r="L535" s="623"/>
      <c r="M535" s="623"/>
      <c r="N535" s="623"/>
      <c r="O535" s="626"/>
      <c r="P535" s="627"/>
      <c r="Q535" s="623"/>
      <c r="R535" s="623"/>
      <c r="S535" s="623"/>
      <c r="T535" s="623"/>
      <c r="U535" s="623"/>
      <c r="V535" s="623"/>
      <c r="W535" s="623"/>
      <c r="X535" s="624"/>
      <c r="Y535" s="623"/>
      <c r="Z535" s="625"/>
      <c r="AA535" s="623"/>
      <c r="AB535" s="623"/>
      <c r="AC535" s="623"/>
      <c r="AD535" s="623"/>
      <c r="AE535" s="623"/>
      <c r="AF535" s="626"/>
      <c r="AG535" s="627"/>
      <c r="AH535" s="623"/>
    </row>
    <row r="536">
      <c r="A536" s="623"/>
      <c r="B536" s="623"/>
      <c r="C536" s="623"/>
      <c r="D536" s="623"/>
      <c r="E536" s="623"/>
      <c r="F536" s="623"/>
      <c r="G536" s="624"/>
      <c r="H536" s="623"/>
      <c r="I536" s="625"/>
      <c r="J536" s="623"/>
      <c r="K536" s="623"/>
      <c r="L536" s="623"/>
      <c r="M536" s="623"/>
      <c r="N536" s="623"/>
      <c r="O536" s="626"/>
      <c r="P536" s="627"/>
      <c r="Q536" s="623"/>
      <c r="R536" s="623"/>
      <c r="S536" s="623"/>
      <c r="T536" s="623"/>
      <c r="U536" s="623"/>
      <c r="V536" s="623"/>
      <c r="W536" s="623"/>
      <c r="X536" s="624"/>
      <c r="Y536" s="623"/>
      <c r="Z536" s="625"/>
      <c r="AA536" s="623"/>
      <c r="AB536" s="623"/>
      <c r="AC536" s="623"/>
      <c r="AD536" s="623"/>
      <c r="AE536" s="623"/>
      <c r="AF536" s="626"/>
      <c r="AG536" s="627"/>
      <c r="AH536" s="623"/>
    </row>
    <row r="537">
      <c r="A537" s="623"/>
      <c r="B537" s="623"/>
      <c r="C537" s="623"/>
      <c r="D537" s="623"/>
      <c r="E537" s="623"/>
      <c r="F537" s="623"/>
      <c r="G537" s="624"/>
      <c r="H537" s="623"/>
      <c r="I537" s="625"/>
      <c r="J537" s="623"/>
      <c r="K537" s="623"/>
      <c r="L537" s="623"/>
      <c r="M537" s="623"/>
      <c r="N537" s="623"/>
      <c r="O537" s="626"/>
      <c r="P537" s="627"/>
      <c r="Q537" s="623"/>
      <c r="R537" s="623"/>
      <c r="S537" s="623"/>
      <c r="T537" s="623"/>
      <c r="U537" s="623"/>
      <c r="V537" s="623"/>
      <c r="W537" s="623"/>
      <c r="X537" s="624"/>
      <c r="Y537" s="623"/>
      <c r="Z537" s="625"/>
      <c r="AA537" s="623"/>
      <c r="AB537" s="623"/>
      <c r="AC537" s="623"/>
      <c r="AD537" s="623"/>
      <c r="AE537" s="623"/>
      <c r="AF537" s="626"/>
      <c r="AG537" s="627"/>
      <c r="AH537" s="623"/>
    </row>
    <row r="538">
      <c r="A538" s="623"/>
      <c r="B538" s="623"/>
      <c r="C538" s="623"/>
      <c r="D538" s="623"/>
      <c r="E538" s="623"/>
      <c r="F538" s="623"/>
      <c r="G538" s="624"/>
      <c r="H538" s="623"/>
      <c r="I538" s="625"/>
      <c r="J538" s="623"/>
      <c r="K538" s="623"/>
      <c r="L538" s="623"/>
      <c r="M538" s="623"/>
      <c r="N538" s="623"/>
      <c r="O538" s="626"/>
      <c r="P538" s="627"/>
      <c r="Q538" s="623"/>
      <c r="R538" s="623"/>
      <c r="S538" s="623"/>
      <c r="T538" s="623"/>
      <c r="U538" s="623"/>
      <c r="V538" s="623"/>
      <c r="W538" s="623"/>
      <c r="X538" s="624"/>
      <c r="Y538" s="623"/>
      <c r="Z538" s="625"/>
      <c r="AA538" s="623"/>
      <c r="AB538" s="623"/>
      <c r="AC538" s="623"/>
      <c r="AD538" s="623"/>
      <c r="AE538" s="623"/>
      <c r="AF538" s="626"/>
      <c r="AG538" s="627"/>
      <c r="AH538" s="623"/>
    </row>
    <row r="539">
      <c r="A539" s="623"/>
      <c r="B539" s="623"/>
      <c r="C539" s="623"/>
      <c r="D539" s="623"/>
      <c r="E539" s="623"/>
      <c r="F539" s="623"/>
      <c r="G539" s="624"/>
      <c r="H539" s="623"/>
      <c r="I539" s="625"/>
      <c r="J539" s="623"/>
      <c r="K539" s="623"/>
      <c r="L539" s="623"/>
      <c r="M539" s="623"/>
      <c r="N539" s="623"/>
      <c r="O539" s="626"/>
      <c r="P539" s="627"/>
      <c r="Q539" s="623"/>
      <c r="R539" s="623"/>
      <c r="S539" s="623"/>
      <c r="T539" s="623"/>
      <c r="U539" s="623"/>
      <c r="V539" s="623"/>
      <c r="W539" s="623"/>
      <c r="X539" s="624"/>
      <c r="Y539" s="623"/>
      <c r="Z539" s="625"/>
      <c r="AA539" s="623"/>
      <c r="AB539" s="623"/>
      <c r="AC539" s="623"/>
      <c r="AD539" s="623"/>
      <c r="AE539" s="623"/>
      <c r="AF539" s="626"/>
      <c r="AG539" s="627"/>
      <c r="AH539" s="623"/>
    </row>
    <row r="540">
      <c r="A540" s="623"/>
      <c r="B540" s="623"/>
      <c r="C540" s="623"/>
      <c r="D540" s="623"/>
      <c r="E540" s="623"/>
      <c r="F540" s="623"/>
      <c r="G540" s="624"/>
      <c r="H540" s="623"/>
      <c r="I540" s="625"/>
      <c r="J540" s="623"/>
      <c r="K540" s="623"/>
      <c r="L540" s="623"/>
      <c r="M540" s="623"/>
      <c r="N540" s="623"/>
      <c r="O540" s="626"/>
      <c r="P540" s="627"/>
      <c r="Q540" s="623"/>
      <c r="R540" s="623"/>
      <c r="S540" s="623"/>
      <c r="T540" s="623"/>
      <c r="U540" s="623"/>
      <c r="V540" s="623"/>
      <c r="W540" s="623"/>
      <c r="X540" s="624"/>
      <c r="Y540" s="623"/>
      <c r="Z540" s="625"/>
      <c r="AA540" s="623"/>
      <c r="AB540" s="623"/>
      <c r="AC540" s="623"/>
      <c r="AD540" s="623"/>
      <c r="AE540" s="623"/>
      <c r="AF540" s="626"/>
      <c r="AG540" s="627"/>
      <c r="AH540" s="623"/>
    </row>
    <row r="541">
      <c r="A541" s="623"/>
      <c r="B541" s="623"/>
      <c r="C541" s="623"/>
      <c r="D541" s="623"/>
      <c r="E541" s="623"/>
      <c r="F541" s="623"/>
      <c r="G541" s="624"/>
      <c r="H541" s="623"/>
      <c r="I541" s="625"/>
      <c r="J541" s="623"/>
      <c r="K541" s="623"/>
      <c r="L541" s="623"/>
      <c r="M541" s="623"/>
      <c r="N541" s="623"/>
      <c r="O541" s="626"/>
      <c r="P541" s="627"/>
      <c r="Q541" s="623"/>
      <c r="R541" s="623"/>
      <c r="S541" s="623"/>
      <c r="T541" s="623"/>
      <c r="U541" s="623"/>
      <c r="V541" s="623"/>
      <c r="W541" s="623"/>
      <c r="X541" s="624"/>
      <c r="Y541" s="623"/>
      <c r="Z541" s="625"/>
      <c r="AA541" s="623"/>
      <c r="AB541" s="623"/>
      <c r="AC541" s="623"/>
      <c r="AD541" s="623"/>
      <c r="AE541" s="623"/>
      <c r="AF541" s="626"/>
      <c r="AG541" s="627"/>
      <c r="AH541" s="623"/>
    </row>
    <row r="542">
      <c r="A542" s="623"/>
      <c r="B542" s="623"/>
      <c r="C542" s="623"/>
      <c r="D542" s="623"/>
      <c r="E542" s="623"/>
      <c r="F542" s="623"/>
      <c r="G542" s="624"/>
      <c r="H542" s="623"/>
      <c r="I542" s="625"/>
      <c r="J542" s="623"/>
      <c r="K542" s="623"/>
      <c r="L542" s="623"/>
      <c r="M542" s="623"/>
      <c r="N542" s="623"/>
      <c r="O542" s="626"/>
      <c r="P542" s="627"/>
      <c r="Q542" s="623"/>
      <c r="R542" s="623"/>
      <c r="S542" s="623"/>
      <c r="T542" s="623"/>
      <c r="U542" s="623"/>
      <c r="V542" s="623"/>
      <c r="W542" s="623"/>
      <c r="X542" s="624"/>
      <c r="Y542" s="623"/>
      <c r="Z542" s="625"/>
      <c r="AA542" s="623"/>
      <c r="AB542" s="623"/>
      <c r="AC542" s="623"/>
      <c r="AD542" s="623"/>
      <c r="AE542" s="623"/>
      <c r="AF542" s="626"/>
      <c r="AG542" s="627"/>
      <c r="AH542" s="623"/>
    </row>
    <row r="543">
      <c r="A543" s="623"/>
      <c r="B543" s="623"/>
      <c r="C543" s="623"/>
      <c r="D543" s="623"/>
      <c r="E543" s="623"/>
      <c r="F543" s="623"/>
      <c r="G543" s="624"/>
      <c r="H543" s="623"/>
      <c r="I543" s="625"/>
      <c r="J543" s="623"/>
      <c r="K543" s="623"/>
      <c r="L543" s="623"/>
      <c r="M543" s="623"/>
      <c r="N543" s="623"/>
      <c r="O543" s="626"/>
      <c r="P543" s="627"/>
      <c r="Q543" s="623"/>
      <c r="R543" s="623"/>
      <c r="S543" s="623"/>
      <c r="T543" s="623"/>
      <c r="U543" s="623"/>
      <c r="V543" s="623"/>
      <c r="W543" s="623"/>
      <c r="X543" s="624"/>
      <c r="Y543" s="623"/>
      <c r="Z543" s="625"/>
      <c r="AA543" s="623"/>
      <c r="AB543" s="623"/>
      <c r="AC543" s="623"/>
      <c r="AD543" s="623"/>
      <c r="AE543" s="623"/>
      <c r="AF543" s="626"/>
      <c r="AG543" s="627"/>
      <c r="AH543" s="623"/>
    </row>
    <row r="544">
      <c r="A544" s="623"/>
      <c r="B544" s="623"/>
      <c r="C544" s="623"/>
      <c r="D544" s="623"/>
      <c r="E544" s="623"/>
      <c r="F544" s="623"/>
      <c r="G544" s="624"/>
      <c r="H544" s="623"/>
      <c r="I544" s="625"/>
      <c r="J544" s="623"/>
      <c r="K544" s="623"/>
      <c r="L544" s="623"/>
      <c r="M544" s="623"/>
      <c r="N544" s="623"/>
      <c r="O544" s="626"/>
      <c r="P544" s="627"/>
      <c r="Q544" s="623"/>
      <c r="R544" s="623"/>
      <c r="S544" s="623"/>
      <c r="T544" s="623"/>
      <c r="U544" s="623"/>
      <c r="V544" s="623"/>
      <c r="W544" s="623"/>
      <c r="X544" s="624"/>
      <c r="Y544" s="623"/>
      <c r="Z544" s="625"/>
      <c r="AA544" s="623"/>
      <c r="AB544" s="623"/>
      <c r="AC544" s="623"/>
      <c r="AD544" s="623"/>
      <c r="AE544" s="623"/>
      <c r="AF544" s="626"/>
      <c r="AG544" s="627"/>
      <c r="AH544" s="623"/>
    </row>
    <row r="545">
      <c r="A545" s="623"/>
      <c r="B545" s="623"/>
      <c r="C545" s="623"/>
      <c r="D545" s="623"/>
      <c r="E545" s="623"/>
      <c r="F545" s="623"/>
      <c r="G545" s="624"/>
      <c r="H545" s="623"/>
      <c r="I545" s="625"/>
      <c r="J545" s="623"/>
      <c r="K545" s="623"/>
      <c r="L545" s="623"/>
      <c r="M545" s="623"/>
      <c r="N545" s="623"/>
      <c r="O545" s="626"/>
      <c r="P545" s="627"/>
      <c r="Q545" s="623"/>
      <c r="R545" s="623"/>
      <c r="S545" s="623"/>
      <c r="T545" s="623"/>
      <c r="U545" s="623"/>
      <c r="V545" s="623"/>
      <c r="W545" s="623"/>
      <c r="X545" s="624"/>
      <c r="Y545" s="623"/>
      <c r="Z545" s="625"/>
      <c r="AA545" s="623"/>
      <c r="AB545" s="623"/>
      <c r="AC545" s="623"/>
      <c r="AD545" s="623"/>
      <c r="AE545" s="623"/>
      <c r="AF545" s="626"/>
      <c r="AG545" s="627"/>
      <c r="AH545" s="623"/>
    </row>
    <row r="546">
      <c r="A546" s="623"/>
      <c r="B546" s="623"/>
      <c r="C546" s="623"/>
      <c r="D546" s="623"/>
      <c r="E546" s="623"/>
      <c r="F546" s="623"/>
      <c r="G546" s="624"/>
      <c r="H546" s="623"/>
      <c r="I546" s="625"/>
      <c r="J546" s="623"/>
      <c r="K546" s="623"/>
      <c r="L546" s="623"/>
      <c r="M546" s="623"/>
      <c r="N546" s="623"/>
      <c r="O546" s="626"/>
      <c r="P546" s="627"/>
      <c r="Q546" s="623"/>
      <c r="R546" s="623"/>
      <c r="S546" s="623"/>
      <c r="T546" s="623"/>
      <c r="U546" s="623"/>
      <c r="V546" s="623"/>
      <c r="W546" s="623"/>
      <c r="X546" s="624"/>
      <c r="Y546" s="623"/>
      <c r="Z546" s="625"/>
      <c r="AA546" s="623"/>
      <c r="AB546" s="623"/>
      <c r="AC546" s="623"/>
      <c r="AD546" s="623"/>
      <c r="AE546" s="623"/>
      <c r="AF546" s="626"/>
      <c r="AG546" s="627"/>
      <c r="AH546" s="623"/>
    </row>
    <row r="547">
      <c r="A547" s="623"/>
      <c r="B547" s="623"/>
      <c r="C547" s="623"/>
      <c r="D547" s="623"/>
      <c r="E547" s="623"/>
      <c r="F547" s="623"/>
      <c r="G547" s="624"/>
      <c r="H547" s="623"/>
      <c r="I547" s="625"/>
      <c r="J547" s="623"/>
      <c r="K547" s="623"/>
      <c r="L547" s="623"/>
      <c r="M547" s="623"/>
      <c r="N547" s="623"/>
      <c r="O547" s="626"/>
      <c r="P547" s="627"/>
      <c r="Q547" s="623"/>
      <c r="R547" s="623"/>
      <c r="S547" s="623"/>
      <c r="T547" s="623"/>
      <c r="U547" s="623"/>
      <c r="V547" s="623"/>
      <c r="W547" s="623"/>
      <c r="X547" s="624"/>
      <c r="Y547" s="623"/>
      <c r="Z547" s="625"/>
      <c r="AA547" s="623"/>
      <c r="AB547" s="623"/>
      <c r="AC547" s="623"/>
      <c r="AD547" s="623"/>
      <c r="AE547" s="623"/>
      <c r="AF547" s="626"/>
      <c r="AG547" s="627"/>
      <c r="AH547" s="623"/>
    </row>
    <row r="548">
      <c r="A548" s="623"/>
      <c r="B548" s="623"/>
      <c r="C548" s="623"/>
      <c r="D548" s="623"/>
      <c r="E548" s="623"/>
      <c r="F548" s="623"/>
      <c r="G548" s="624"/>
      <c r="H548" s="623"/>
      <c r="I548" s="625"/>
      <c r="J548" s="623"/>
      <c r="K548" s="623"/>
      <c r="L548" s="623"/>
      <c r="M548" s="623"/>
      <c r="N548" s="623"/>
      <c r="O548" s="626"/>
      <c r="P548" s="627"/>
      <c r="Q548" s="623"/>
      <c r="R548" s="623"/>
      <c r="S548" s="623"/>
      <c r="T548" s="623"/>
      <c r="U548" s="623"/>
      <c r="V548" s="623"/>
      <c r="W548" s="623"/>
      <c r="X548" s="624"/>
      <c r="Y548" s="623"/>
      <c r="Z548" s="625"/>
      <c r="AA548" s="623"/>
      <c r="AB548" s="623"/>
      <c r="AC548" s="623"/>
      <c r="AD548" s="623"/>
      <c r="AE548" s="623"/>
      <c r="AF548" s="626"/>
      <c r="AG548" s="627"/>
      <c r="AH548" s="623"/>
    </row>
    <row r="549">
      <c r="A549" s="623"/>
      <c r="B549" s="623"/>
      <c r="C549" s="623"/>
      <c r="D549" s="623"/>
      <c r="E549" s="623"/>
      <c r="F549" s="623"/>
      <c r="G549" s="624"/>
      <c r="H549" s="623"/>
      <c r="I549" s="625"/>
      <c r="J549" s="623"/>
      <c r="K549" s="623"/>
      <c r="L549" s="623"/>
      <c r="M549" s="623"/>
      <c r="N549" s="623"/>
      <c r="O549" s="626"/>
      <c r="P549" s="627"/>
      <c r="Q549" s="623"/>
      <c r="R549" s="623"/>
      <c r="S549" s="623"/>
      <c r="T549" s="623"/>
      <c r="U549" s="623"/>
      <c r="V549" s="623"/>
      <c r="W549" s="623"/>
      <c r="X549" s="624"/>
      <c r="Y549" s="623"/>
      <c r="Z549" s="625"/>
      <c r="AA549" s="623"/>
      <c r="AB549" s="623"/>
      <c r="AC549" s="623"/>
      <c r="AD549" s="623"/>
      <c r="AE549" s="623"/>
      <c r="AF549" s="626"/>
      <c r="AG549" s="627"/>
      <c r="AH549" s="623"/>
    </row>
    <row r="550">
      <c r="A550" s="623"/>
      <c r="B550" s="623"/>
      <c r="C550" s="623"/>
      <c r="D550" s="623"/>
      <c r="E550" s="623"/>
      <c r="F550" s="623"/>
      <c r="G550" s="624"/>
      <c r="H550" s="623"/>
      <c r="I550" s="625"/>
      <c r="J550" s="623"/>
      <c r="K550" s="623"/>
      <c r="L550" s="623"/>
      <c r="M550" s="623"/>
      <c r="N550" s="623"/>
      <c r="O550" s="626"/>
      <c r="P550" s="627"/>
      <c r="Q550" s="623"/>
      <c r="R550" s="623"/>
      <c r="S550" s="623"/>
      <c r="T550" s="623"/>
      <c r="U550" s="623"/>
      <c r="V550" s="623"/>
      <c r="W550" s="623"/>
      <c r="X550" s="624"/>
      <c r="Y550" s="623"/>
      <c r="Z550" s="625"/>
      <c r="AA550" s="623"/>
      <c r="AB550" s="623"/>
      <c r="AC550" s="623"/>
      <c r="AD550" s="623"/>
      <c r="AE550" s="623"/>
      <c r="AF550" s="626"/>
      <c r="AG550" s="627"/>
      <c r="AH550" s="623"/>
    </row>
    <row r="551">
      <c r="A551" s="623"/>
      <c r="B551" s="623"/>
      <c r="C551" s="623"/>
      <c r="D551" s="623"/>
      <c r="E551" s="623"/>
      <c r="F551" s="623"/>
      <c r="G551" s="624"/>
      <c r="H551" s="623"/>
      <c r="I551" s="625"/>
      <c r="J551" s="623"/>
      <c r="K551" s="623"/>
      <c r="L551" s="623"/>
      <c r="M551" s="623"/>
      <c r="N551" s="623"/>
      <c r="O551" s="626"/>
      <c r="P551" s="627"/>
      <c r="Q551" s="623"/>
      <c r="R551" s="623"/>
      <c r="S551" s="623"/>
      <c r="T551" s="623"/>
      <c r="U551" s="623"/>
      <c r="V551" s="623"/>
      <c r="W551" s="623"/>
      <c r="X551" s="624"/>
      <c r="Y551" s="623"/>
      <c r="Z551" s="625"/>
      <c r="AA551" s="623"/>
      <c r="AB551" s="623"/>
      <c r="AC551" s="623"/>
      <c r="AD551" s="623"/>
      <c r="AE551" s="623"/>
      <c r="AF551" s="626"/>
      <c r="AG551" s="627"/>
      <c r="AH551" s="623"/>
    </row>
    <row r="552">
      <c r="A552" s="623"/>
      <c r="B552" s="623"/>
      <c r="C552" s="623"/>
      <c r="D552" s="623"/>
      <c r="E552" s="623"/>
      <c r="F552" s="623"/>
      <c r="G552" s="624"/>
      <c r="H552" s="623"/>
      <c r="I552" s="625"/>
      <c r="J552" s="623"/>
      <c r="K552" s="623"/>
      <c r="L552" s="623"/>
      <c r="M552" s="623"/>
      <c r="N552" s="623"/>
      <c r="O552" s="626"/>
      <c r="P552" s="627"/>
      <c r="Q552" s="623"/>
      <c r="R552" s="623"/>
      <c r="S552" s="623"/>
      <c r="T552" s="623"/>
      <c r="U552" s="623"/>
      <c r="V552" s="623"/>
      <c r="W552" s="623"/>
      <c r="X552" s="624"/>
      <c r="Y552" s="623"/>
      <c r="Z552" s="625"/>
      <c r="AA552" s="623"/>
      <c r="AB552" s="623"/>
      <c r="AC552" s="623"/>
      <c r="AD552" s="623"/>
      <c r="AE552" s="623"/>
      <c r="AF552" s="626"/>
      <c r="AG552" s="627"/>
      <c r="AH552" s="623"/>
    </row>
    <row r="553">
      <c r="A553" s="623"/>
      <c r="B553" s="623"/>
      <c r="C553" s="623"/>
      <c r="D553" s="623"/>
      <c r="E553" s="623"/>
      <c r="F553" s="623"/>
      <c r="G553" s="624"/>
      <c r="H553" s="623"/>
      <c r="I553" s="625"/>
      <c r="J553" s="623"/>
      <c r="K553" s="623"/>
      <c r="L553" s="623"/>
      <c r="M553" s="623"/>
      <c r="N553" s="623"/>
      <c r="O553" s="626"/>
      <c r="P553" s="627"/>
      <c r="Q553" s="623"/>
      <c r="R553" s="623"/>
      <c r="S553" s="623"/>
      <c r="T553" s="623"/>
      <c r="U553" s="623"/>
      <c r="V553" s="623"/>
      <c r="W553" s="623"/>
      <c r="X553" s="624"/>
      <c r="Y553" s="623"/>
      <c r="Z553" s="625"/>
      <c r="AA553" s="623"/>
      <c r="AB553" s="623"/>
      <c r="AC553" s="623"/>
      <c r="AD553" s="623"/>
      <c r="AE553" s="623"/>
      <c r="AF553" s="626"/>
      <c r="AG553" s="627"/>
      <c r="AH553" s="623"/>
    </row>
    <row r="554">
      <c r="A554" s="623"/>
      <c r="B554" s="623"/>
      <c r="C554" s="623"/>
      <c r="D554" s="623"/>
      <c r="E554" s="623"/>
      <c r="F554" s="623"/>
      <c r="G554" s="624"/>
      <c r="H554" s="623"/>
      <c r="I554" s="625"/>
      <c r="J554" s="623"/>
      <c r="K554" s="623"/>
      <c r="L554" s="623"/>
      <c r="M554" s="623"/>
      <c r="N554" s="623"/>
      <c r="O554" s="626"/>
      <c r="P554" s="627"/>
      <c r="Q554" s="623"/>
      <c r="R554" s="623"/>
      <c r="S554" s="623"/>
      <c r="T554" s="623"/>
      <c r="U554" s="623"/>
      <c r="V554" s="623"/>
      <c r="W554" s="623"/>
      <c r="X554" s="624"/>
      <c r="Y554" s="623"/>
      <c r="Z554" s="625"/>
      <c r="AA554" s="623"/>
      <c r="AB554" s="623"/>
      <c r="AC554" s="623"/>
      <c r="AD554" s="623"/>
      <c r="AE554" s="623"/>
      <c r="AF554" s="626"/>
      <c r="AG554" s="627"/>
      <c r="AH554" s="623"/>
    </row>
    <row r="555">
      <c r="A555" s="623"/>
      <c r="B555" s="623"/>
      <c r="C555" s="623"/>
      <c r="D555" s="623"/>
      <c r="E555" s="623"/>
      <c r="F555" s="623"/>
      <c r="G555" s="624"/>
      <c r="H555" s="623"/>
      <c r="I555" s="625"/>
      <c r="J555" s="623"/>
      <c r="K555" s="623"/>
      <c r="L555" s="623"/>
      <c r="M555" s="623"/>
      <c r="N555" s="623"/>
      <c r="O555" s="626"/>
      <c r="P555" s="627"/>
      <c r="Q555" s="623"/>
      <c r="R555" s="623"/>
      <c r="S555" s="623"/>
      <c r="T555" s="623"/>
      <c r="U555" s="623"/>
      <c r="V555" s="623"/>
      <c r="W555" s="623"/>
      <c r="X555" s="624"/>
      <c r="Y555" s="623"/>
      <c r="Z555" s="625"/>
      <c r="AA555" s="623"/>
      <c r="AB555" s="623"/>
      <c r="AC555" s="623"/>
      <c r="AD555" s="623"/>
      <c r="AE555" s="623"/>
      <c r="AF555" s="626"/>
      <c r="AG555" s="627"/>
      <c r="AH555" s="623"/>
    </row>
    <row r="556">
      <c r="A556" s="623"/>
      <c r="B556" s="623"/>
      <c r="C556" s="623"/>
      <c r="D556" s="623"/>
      <c r="E556" s="623"/>
      <c r="F556" s="623"/>
      <c r="G556" s="624"/>
      <c r="H556" s="623"/>
      <c r="I556" s="625"/>
      <c r="J556" s="623"/>
      <c r="K556" s="623"/>
      <c r="L556" s="623"/>
      <c r="M556" s="623"/>
      <c r="N556" s="623"/>
      <c r="O556" s="626"/>
      <c r="P556" s="627"/>
      <c r="Q556" s="623"/>
      <c r="R556" s="623"/>
      <c r="S556" s="623"/>
      <c r="T556" s="623"/>
      <c r="U556" s="623"/>
      <c r="V556" s="623"/>
      <c r="W556" s="623"/>
      <c r="X556" s="624"/>
      <c r="Y556" s="623"/>
      <c r="Z556" s="625"/>
      <c r="AA556" s="623"/>
      <c r="AB556" s="623"/>
      <c r="AC556" s="623"/>
      <c r="AD556" s="623"/>
      <c r="AE556" s="623"/>
      <c r="AF556" s="626"/>
      <c r="AG556" s="627"/>
      <c r="AH556" s="623"/>
    </row>
    <row r="557">
      <c r="A557" s="623"/>
      <c r="B557" s="623"/>
      <c r="C557" s="623"/>
      <c r="D557" s="623"/>
      <c r="E557" s="623"/>
      <c r="F557" s="623"/>
      <c r="G557" s="624"/>
      <c r="H557" s="623"/>
      <c r="I557" s="625"/>
      <c r="J557" s="623"/>
      <c r="K557" s="623"/>
      <c r="L557" s="623"/>
      <c r="M557" s="623"/>
      <c r="N557" s="623"/>
      <c r="O557" s="626"/>
      <c r="P557" s="627"/>
      <c r="Q557" s="623"/>
      <c r="R557" s="623"/>
      <c r="S557" s="623"/>
      <c r="T557" s="623"/>
      <c r="U557" s="623"/>
      <c r="V557" s="623"/>
      <c r="W557" s="623"/>
      <c r="X557" s="624"/>
      <c r="Y557" s="623"/>
      <c r="Z557" s="625"/>
      <c r="AA557" s="623"/>
      <c r="AB557" s="623"/>
      <c r="AC557" s="623"/>
      <c r="AD557" s="623"/>
      <c r="AE557" s="623"/>
      <c r="AF557" s="626"/>
      <c r="AG557" s="627"/>
      <c r="AH557" s="623"/>
    </row>
    <row r="558">
      <c r="A558" s="623"/>
      <c r="B558" s="623"/>
      <c r="C558" s="623"/>
      <c r="D558" s="623"/>
      <c r="E558" s="623"/>
      <c r="F558" s="623"/>
      <c r="G558" s="624"/>
      <c r="H558" s="623"/>
      <c r="I558" s="625"/>
      <c r="J558" s="623"/>
      <c r="K558" s="623"/>
      <c r="L558" s="623"/>
      <c r="M558" s="623"/>
      <c r="N558" s="623"/>
      <c r="O558" s="626"/>
      <c r="P558" s="627"/>
      <c r="Q558" s="623"/>
      <c r="R558" s="623"/>
      <c r="S558" s="623"/>
      <c r="T558" s="623"/>
      <c r="U558" s="623"/>
      <c r="V558" s="623"/>
      <c r="W558" s="623"/>
      <c r="X558" s="624"/>
      <c r="Y558" s="623"/>
      <c r="Z558" s="625"/>
      <c r="AA558" s="623"/>
      <c r="AB558" s="623"/>
      <c r="AC558" s="623"/>
      <c r="AD558" s="623"/>
      <c r="AE558" s="623"/>
      <c r="AF558" s="626"/>
      <c r="AG558" s="627"/>
      <c r="AH558" s="623"/>
    </row>
    <row r="559">
      <c r="A559" s="623"/>
      <c r="B559" s="623"/>
      <c r="C559" s="623"/>
      <c r="D559" s="623"/>
      <c r="E559" s="623"/>
      <c r="F559" s="623"/>
      <c r="G559" s="624"/>
      <c r="H559" s="623"/>
      <c r="I559" s="625"/>
      <c r="J559" s="623"/>
      <c r="K559" s="623"/>
      <c r="L559" s="623"/>
      <c r="M559" s="623"/>
      <c r="N559" s="623"/>
      <c r="O559" s="626"/>
      <c r="P559" s="627"/>
      <c r="Q559" s="623"/>
      <c r="R559" s="623"/>
      <c r="S559" s="623"/>
      <c r="T559" s="623"/>
      <c r="U559" s="623"/>
      <c r="V559" s="623"/>
      <c r="W559" s="623"/>
      <c r="X559" s="624"/>
      <c r="Y559" s="623"/>
      <c r="Z559" s="625"/>
      <c r="AA559" s="623"/>
      <c r="AB559" s="623"/>
      <c r="AC559" s="623"/>
      <c r="AD559" s="623"/>
      <c r="AE559" s="623"/>
      <c r="AF559" s="626"/>
      <c r="AG559" s="627"/>
      <c r="AH559" s="623"/>
    </row>
    <row r="560">
      <c r="A560" s="623"/>
      <c r="B560" s="623"/>
      <c r="C560" s="623"/>
      <c r="D560" s="623"/>
      <c r="E560" s="623"/>
      <c r="F560" s="623"/>
      <c r="G560" s="624"/>
      <c r="H560" s="623"/>
      <c r="I560" s="625"/>
      <c r="J560" s="623"/>
      <c r="K560" s="623"/>
      <c r="L560" s="623"/>
      <c r="M560" s="623"/>
      <c r="N560" s="623"/>
      <c r="O560" s="626"/>
      <c r="P560" s="627"/>
      <c r="Q560" s="623"/>
      <c r="R560" s="623"/>
      <c r="S560" s="623"/>
      <c r="T560" s="623"/>
      <c r="U560" s="623"/>
      <c r="V560" s="623"/>
      <c r="W560" s="623"/>
      <c r="X560" s="624"/>
      <c r="Y560" s="623"/>
      <c r="Z560" s="625"/>
      <c r="AA560" s="623"/>
      <c r="AB560" s="623"/>
      <c r="AC560" s="623"/>
      <c r="AD560" s="623"/>
      <c r="AE560" s="623"/>
      <c r="AF560" s="626"/>
      <c r="AG560" s="627"/>
      <c r="AH560" s="623"/>
    </row>
    <row r="561">
      <c r="A561" s="623"/>
      <c r="B561" s="623"/>
      <c r="C561" s="623"/>
      <c r="D561" s="623"/>
      <c r="E561" s="623"/>
      <c r="F561" s="623"/>
      <c r="G561" s="624"/>
      <c r="H561" s="623"/>
      <c r="I561" s="625"/>
      <c r="J561" s="623"/>
      <c r="K561" s="623"/>
      <c r="L561" s="623"/>
      <c r="M561" s="623"/>
      <c r="N561" s="623"/>
      <c r="O561" s="626"/>
      <c r="P561" s="627"/>
      <c r="Q561" s="623"/>
      <c r="R561" s="623"/>
      <c r="S561" s="623"/>
      <c r="T561" s="623"/>
      <c r="U561" s="623"/>
      <c r="V561" s="623"/>
      <c r="W561" s="623"/>
      <c r="X561" s="624"/>
      <c r="Y561" s="623"/>
      <c r="Z561" s="625"/>
      <c r="AA561" s="623"/>
      <c r="AB561" s="623"/>
      <c r="AC561" s="623"/>
      <c r="AD561" s="623"/>
      <c r="AE561" s="623"/>
      <c r="AF561" s="626"/>
      <c r="AG561" s="627"/>
      <c r="AH561" s="623"/>
    </row>
    <row r="562">
      <c r="A562" s="623"/>
      <c r="B562" s="623"/>
      <c r="C562" s="623"/>
      <c r="D562" s="623"/>
      <c r="E562" s="623"/>
      <c r="F562" s="623"/>
      <c r="G562" s="624"/>
      <c r="H562" s="623"/>
      <c r="I562" s="625"/>
      <c r="J562" s="623"/>
      <c r="K562" s="623"/>
      <c r="L562" s="623"/>
      <c r="M562" s="623"/>
      <c r="N562" s="623"/>
      <c r="O562" s="626"/>
      <c r="P562" s="627"/>
      <c r="Q562" s="623"/>
      <c r="R562" s="623"/>
      <c r="S562" s="623"/>
      <c r="T562" s="623"/>
      <c r="U562" s="623"/>
      <c r="V562" s="623"/>
      <c r="W562" s="623"/>
      <c r="X562" s="624"/>
      <c r="Y562" s="623"/>
      <c r="Z562" s="625"/>
      <c r="AA562" s="623"/>
      <c r="AB562" s="623"/>
      <c r="AC562" s="623"/>
      <c r="AD562" s="623"/>
      <c r="AE562" s="623"/>
      <c r="AF562" s="626"/>
      <c r="AG562" s="627"/>
      <c r="AH562" s="623"/>
    </row>
    <row r="563">
      <c r="A563" s="623"/>
      <c r="B563" s="623"/>
      <c r="C563" s="623"/>
      <c r="D563" s="623"/>
      <c r="E563" s="623"/>
      <c r="F563" s="623"/>
      <c r="G563" s="624"/>
      <c r="H563" s="623"/>
      <c r="I563" s="625"/>
      <c r="J563" s="623"/>
      <c r="K563" s="623"/>
      <c r="L563" s="623"/>
      <c r="M563" s="623"/>
      <c r="N563" s="623"/>
      <c r="O563" s="626"/>
      <c r="P563" s="627"/>
      <c r="Q563" s="623"/>
      <c r="R563" s="623"/>
      <c r="S563" s="623"/>
      <c r="T563" s="623"/>
      <c r="U563" s="623"/>
      <c r="V563" s="623"/>
      <c r="W563" s="623"/>
      <c r="X563" s="624"/>
      <c r="Y563" s="623"/>
      <c r="Z563" s="625"/>
      <c r="AA563" s="623"/>
      <c r="AB563" s="623"/>
      <c r="AC563" s="623"/>
      <c r="AD563" s="623"/>
      <c r="AE563" s="623"/>
      <c r="AF563" s="626"/>
      <c r="AG563" s="627"/>
      <c r="AH563" s="623"/>
    </row>
    <row r="564">
      <c r="A564" s="623"/>
      <c r="B564" s="623"/>
      <c r="C564" s="623"/>
      <c r="D564" s="623"/>
      <c r="E564" s="623"/>
      <c r="F564" s="623"/>
      <c r="G564" s="624"/>
      <c r="H564" s="623"/>
      <c r="I564" s="625"/>
      <c r="J564" s="623"/>
      <c r="K564" s="623"/>
      <c r="L564" s="623"/>
      <c r="M564" s="623"/>
      <c r="N564" s="623"/>
      <c r="O564" s="626"/>
      <c r="P564" s="627"/>
      <c r="Q564" s="623"/>
      <c r="R564" s="623"/>
      <c r="S564" s="623"/>
      <c r="T564" s="623"/>
      <c r="U564" s="623"/>
      <c r="V564" s="623"/>
      <c r="W564" s="623"/>
      <c r="X564" s="624"/>
      <c r="Y564" s="623"/>
      <c r="Z564" s="625"/>
      <c r="AA564" s="623"/>
      <c r="AB564" s="623"/>
      <c r="AC564" s="623"/>
      <c r="AD564" s="623"/>
      <c r="AE564" s="623"/>
      <c r="AF564" s="626"/>
      <c r="AG564" s="627"/>
      <c r="AH564" s="623"/>
    </row>
    <row r="565">
      <c r="A565" s="623"/>
      <c r="B565" s="623"/>
      <c r="C565" s="623"/>
      <c r="D565" s="623"/>
      <c r="E565" s="623"/>
      <c r="F565" s="623"/>
      <c r="G565" s="624"/>
      <c r="H565" s="623"/>
      <c r="I565" s="625"/>
      <c r="J565" s="623"/>
      <c r="K565" s="623"/>
      <c r="L565" s="623"/>
      <c r="M565" s="623"/>
      <c r="N565" s="623"/>
      <c r="O565" s="626"/>
      <c r="P565" s="627"/>
      <c r="Q565" s="623"/>
      <c r="R565" s="623"/>
      <c r="S565" s="623"/>
      <c r="T565" s="623"/>
      <c r="U565" s="623"/>
      <c r="V565" s="623"/>
      <c r="W565" s="623"/>
      <c r="X565" s="624"/>
      <c r="Y565" s="623"/>
      <c r="Z565" s="625"/>
      <c r="AA565" s="623"/>
      <c r="AB565" s="623"/>
      <c r="AC565" s="623"/>
      <c r="AD565" s="623"/>
      <c r="AE565" s="623"/>
      <c r="AF565" s="626"/>
      <c r="AG565" s="627"/>
      <c r="AH565" s="623"/>
    </row>
    <row r="566">
      <c r="A566" s="623"/>
      <c r="B566" s="623"/>
      <c r="C566" s="623"/>
      <c r="D566" s="623"/>
      <c r="E566" s="623"/>
      <c r="F566" s="623"/>
      <c r="G566" s="624"/>
      <c r="H566" s="623"/>
      <c r="I566" s="625"/>
      <c r="J566" s="623"/>
      <c r="K566" s="623"/>
      <c r="L566" s="623"/>
      <c r="M566" s="623"/>
      <c r="N566" s="623"/>
      <c r="O566" s="626"/>
      <c r="P566" s="627"/>
      <c r="Q566" s="623"/>
      <c r="R566" s="623"/>
      <c r="S566" s="623"/>
      <c r="T566" s="623"/>
      <c r="U566" s="623"/>
      <c r="V566" s="623"/>
      <c r="W566" s="623"/>
      <c r="X566" s="624"/>
      <c r="Y566" s="623"/>
      <c r="Z566" s="625"/>
      <c r="AA566" s="623"/>
      <c r="AB566" s="623"/>
      <c r="AC566" s="623"/>
      <c r="AD566" s="623"/>
      <c r="AE566" s="623"/>
      <c r="AF566" s="626"/>
      <c r="AG566" s="627"/>
      <c r="AH566" s="623"/>
    </row>
    <row r="567">
      <c r="A567" s="623"/>
      <c r="B567" s="623"/>
      <c r="C567" s="623"/>
      <c r="D567" s="623"/>
      <c r="E567" s="623"/>
      <c r="F567" s="623"/>
      <c r="G567" s="624"/>
      <c r="H567" s="623"/>
      <c r="I567" s="625"/>
      <c r="J567" s="623"/>
      <c r="K567" s="623"/>
      <c r="L567" s="623"/>
      <c r="M567" s="623"/>
      <c r="N567" s="623"/>
      <c r="O567" s="626"/>
      <c r="P567" s="627"/>
      <c r="Q567" s="623"/>
      <c r="R567" s="623"/>
      <c r="S567" s="623"/>
      <c r="T567" s="623"/>
      <c r="U567" s="623"/>
      <c r="V567" s="623"/>
      <c r="W567" s="623"/>
      <c r="X567" s="624"/>
      <c r="Y567" s="623"/>
      <c r="Z567" s="625"/>
      <c r="AA567" s="623"/>
      <c r="AB567" s="623"/>
      <c r="AC567" s="623"/>
      <c r="AD567" s="623"/>
      <c r="AE567" s="623"/>
      <c r="AF567" s="626"/>
      <c r="AG567" s="627"/>
      <c r="AH567" s="623"/>
    </row>
    <row r="568">
      <c r="A568" s="623"/>
      <c r="B568" s="623"/>
      <c r="C568" s="623"/>
      <c r="D568" s="623"/>
      <c r="E568" s="623"/>
      <c r="F568" s="623"/>
      <c r="G568" s="624"/>
      <c r="H568" s="623"/>
      <c r="I568" s="625"/>
      <c r="J568" s="623"/>
      <c r="K568" s="623"/>
      <c r="L568" s="623"/>
      <c r="M568" s="623"/>
      <c r="N568" s="623"/>
      <c r="O568" s="626"/>
      <c r="P568" s="627"/>
      <c r="Q568" s="623"/>
      <c r="R568" s="623"/>
      <c r="S568" s="623"/>
      <c r="T568" s="623"/>
      <c r="U568" s="623"/>
      <c r="V568" s="623"/>
      <c r="W568" s="623"/>
      <c r="X568" s="624"/>
      <c r="Y568" s="623"/>
      <c r="Z568" s="625"/>
      <c r="AA568" s="623"/>
      <c r="AB568" s="623"/>
      <c r="AC568" s="623"/>
      <c r="AD568" s="623"/>
      <c r="AE568" s="623"/>
      <c r="AF568" s="626"/>
      <c r="AG568" s="627"/>
      <c r="AH568" s="623"/>
    </row>
    <row r="569">
      <c r="A569" s="623"/>
      <c r="B569" s="623"/>
      <c r="C569" s="623"/>
      <c r="D569" s="623"/>
      <c r="E569" s="623"/>
      <c r="F569" s="623"/>
      <c r="G569" s="624"/>
      <c r="H569" s="623"/>
      <c r="I569" s="625"/>
      <c r="J569" s="623"/>
      <c r="K569" s="623"/>
      <c r="L569" s="623"/>
      <c r="M569" s="623"/>
      <c r="N569" s="623"/>
      <c r="O569" s="626"/>
      <c r="P569" s="627"/>
      <c r="Q569" s="623"/>
      <c r="R569" s="623"/>
      <c r="S569" s="623"/>
      <c r="T569" s="623"/>
      <c r="U569" s="623"/>
      <c r="V569" s="623"/>
      <c r="W569" s="623"/>
      <c r="X569" s="624"/>
      <c r="Y569" s="623"/>
      <c r="Z569" s="625"/>
      <c r="AA569" s="623"/>
      <c r="AB569" s="623"/>
      <c r="AC569" s="623"/>
      <c r="AD569" s="623"/>
      <c r="AE569" s="623"/>
      <c r="AF569" s="626"/>
      <c r="AG569" s="627"/>
      <c r="AH569" s="623"/>
    </row>
    <row r="570">
      <c r="A570" s="623"/>
      <c r="B570" s="623"/>
      <c r="C570" s="623"/>
      <c r="D570" s="623"/>
      <c r="E570" s="623"/>
      <c r="F570" s="623"/>
      <c r="G570" s="624"/>
      <c r="H570" s="623"/>
      <c r="I570" s="625"/>
      <c r="J570" s="623"/>
      <c r="K570" s="623"/>
      <c r="L570" s="623"/>
      <c r="M570" s="623"/>
      <c r="N570" s="623"/>
      <c r="O570" s="626"/>
      <c r="P570" s="627"/>
      <c r="Q570" s="623"/>
      <c r="R570" s="623"/>
      <c r="S570" s="623"/>
      <c r="T570" s="623"/>
      <c r="U570" s="623"/>
      <c r="V570" s="623"/>
      <c r="W570" s="623"/>
      <c r="X570" s="624"/>
      <c r="Y570" s="623"/>
      <c r="Z570" s="625"/>
      <c r="AA570" s="623"/>
      <c r="AB570" s="623"/>
      <c r="AC570" s="623"/>
      <c r="AD570" s="623"/>
      <c r="AE570" s="623"/>
      <c r="AF570" s="626"/>
      <c r="AG570" s="627"/>
      <c r="AH570" s="623"/>
    </row>
    <row r="571">
      <c r="A571" s="623"/>
      <c r="B571" s="623"/>
      <c r="C571" s="623"/>
      <c r="D571" s="623"/>
      <c r="E571" s="623"/>
      <c r="F571" s="623"/>
      <c r="G571" s="624"/>
      <c r="H571" s="623"/>
      <c r="I571" s="625"/>
      <c r="J571" s="623"/>
      <c r="K571" s="623"/>
      <c r="L571" s="623"/>
      <c r="M571" s="623"/>
      <c r="N571" s="623"/>
      <c r="O571" s="626"/>
      <c r="P571" s="627"/>
      <c r="Q571" s="623"/>
      <c r="R571" s="623"/>
      <c r="S571" s="623"/>
      <c r="T571" s="623"/>
      <c r="U571" s="623"/>
      <c r="V571" s="623"/>
      <c r="W571" s="623"/>
      <c r="X571" s="624"/>
      <c r="Y571" s="623"/>
      <c r="Z571" s="625"/>
      <c r="AA571" s="623"/>
      <c r="AB571" s="623"/>
      <c r="AC571" s="623"/>
      <c r="AD571" s="623"/>
      <c r="AE571" s="623"/>
      <c r="AF571" s="626"/>
      <c r="AG571" s="627"/>
      <c r="AH571" s="623"/>
    </row>
    <row r="572">
      <c r="A572" s="623"/>
      <c r="B572" s="623"/>
      <c r="C572" s="623"/>
      <c r="D572" s="623"/>
      <c r="E572" s="623"/>
      <c r="F572" s="623"/>
      <c r="G572" s="624"/>
      <c r="H572" s="623"/>
      <c r="I572" s="625"/>
      <c r="J572" s="623"/>
      <c r="K572" s="623"/>
      <c r="L572" s="623"/>
      <c r="M572" s="623"/>
      <c r="N572" s="623"/>
      <c r="O572" s="626"/>
      <c r="P572" s="627"/>
      <c r="Q572" s="623"/>
      <c r="R572" s="623"/>
      <c r="S572" s="623"/>
      <c r="T572" s="623"/>
      <c r="U572" s="623"/>
      <c r="V572" s="623"/>
      <c r="W572" s="623"/>
      <c r="X572" s="624"/>
      <c r="Y572" s="623"/>
      <c r="Z572" s="625"/>
      <c r="AA572" s="623"/>
      <c r="AB572" s="623"/>
      <c r="AC572" s="623"/>
      <c r="AD572" s="623"/>
      <c r="AE572" s="623"/>
      <c r="AF572" s="626"/>
      <c r="AG572" s="627"/>
      <c r="AH572" s="623"/>
    </row>
    <row r="573">
      <c r="A573" s="623"/>
      <c r="B573" s="623"/>
      <c r="C573" s="623"/>
      <c r="D573" s="623"/>
      <c r="E573" s="623"/>
      <c r="F573" s="623"/>
      <c r="G573" s="624"/>
      <c r="H573" s="623"/>
      <c r="I573" s="625"/>
      <c r="J573" s="623"/>
      <c r="K573" s="623"/>
      <c r="L573" s="623"/>
      <c r="M573" s="623"/>
      <c r="N573" s="623"/>
      <c r="O573" s="626"/>
      <c r="P573" s="627"/>
      <c r="Q573" s="623"/>
      <c r="R573" s="623"/>
      <c r="S573" s="623"/>
      <c r="T573" s="623"/>
      <c r="U573" s="623"/>
      <c r="V573" s="623"/>
      <c r="W573" s="623"/>
      <c r="X573" s="624"/>
      <c r="Y573" s="623"/>
      <c r="Z573" s="625"/>
      <c r="AA573" s="623"/>
      <c r="AB573" s="623"/>
      <c r="AC573" s="623"/>
      <c r="AD573" s="623"/>
      <c r="AE573" s="623"/>
      <c r="AF573" s="626"/>
      <c r="AG573" s="627"/>
      <c r="AH573" s="623"/>
    </row>
    <row r="574">
      <c r="A574" s="623"/>
      <c r="B574" s="623"/>
      <c r="C574" s="623"/>
      <c r="D574" s="623"/>
      <c r="E574" s="623"/>
      <c r="F574" s="623"/>
      <c r="G574" s="624"/>
      <c r="H574" s="623"/>
      <c r="I574" s="625"/>
      <c r="J574" s="623"/>
      <c r="K574" s="623"/>
      <c r="L574" s="623"/>
      <c r="M574" s="623"/>
      <c r="N574" s="623"/>
      <c r="O574" s="626"/>
      <c r="P574" s="627"/>
      <c r="Q574" s="623"/>
      <c r="R574" s="623"/>
      <c r="S574" s="623"/>
      <c r="T574" s="623"/>
      <c r="U574" s="623"/>
      <c r="V574" s="623"/>
      <c r="W574" s="623"/>
      <c r="X574" s="624"/>
      <c r="Y574" s="623"/>
      <c r="Z574" s="625"/>
      <c r="AA574" s="623"/>
      <c r="AB574" s="623"/>
      <c r="AC574" s="623"/>
      <c r="AD574" s="623"/>
      <c r="AE574" s="623"/>
      <c r="AF574" s="626"/>
      <c r="AG574" s="627"/>
      <c r="AH574" s="623"/>
    </row>
    <row r="575">
      <c r="A575" s="623"/>
      <c r="B575" s="623"/>
      <c r="C575" s="623"/>
      <c r="D575" s="623"/>
      <c r="E575" s="623"/>
      <c r="F575" s="623"/>
      <c r="G575" s="624"/>
      <c r="H575" s="623"/>
      <c r="I575" s="625"/>
      <c r="J575" s="623"/>
      <c r="K575" s="623"/>
      <c r="L575" s="623"/>
      <c r="M575" s="623"/>
      <c r="N575" s="623"/>
      <c r="O575" s="626"/>
      <c r="P575" s="627"/>
      <c r="Q575" s="623"/>
      <c r="R575" s="623"/>
      <c r="S575" s="623"/>
      <c r="T575" s="623"/>
      <c r="U575" s="623"/>
      <c r="V575" s="623"/>
      <c r="W575" s="623"/>
      <c r="X575" s="624"/>
      <c r="Y575" s="623"/>
      <c r="Z575" s="625"/>
      <c r="AA575" s="623"/>
      <c r="AB575" s="623"/>
      <c r="AC575" s="623"/>
      <c r="AD575" s="623"/>
      <c r="AE575" s="623"/>
      <c r="AF575" s="626"/>
      <c r="AG575" s="627"/>
      <c r="AH575" s="623"/>
    </row>
    <row r="576">
      <c r="A576" s="623"/>
      <c r="B576" s="623"/>
      <c r="C576" s="623"/>
      <c r="D576" s="623"/>
      <c r="E576" s="623"/>
      <c r="F576" s="623"/>
      <c r="G576" s="624"/>
      <c r="H576" s="623"/>
      <c r="I576" s="625"/>
      <c r="J576" s="623"/>
      <c r="K576" s="623"/>
      <c r="L576" s="623"/>
      <c r="M576" s="623"/>
      <c r="N576" s="623"/>
      <c r="O576" s="626"/>
      <c r="P576" s="627"/>
      <c r="Q576" s="623"/>
      <c r="R576" s="623"/>
      <c r="S576" s="623"/>
      <c r="T576" s="623"/>
      <c r="U576" s="623"/>
      <c r="V576" s="623"/>
      <c r="W576" s="623"/>
      <c r="X576" s="624"/>
      <c r="Y576" s="623"/>
      <c r="Z576" s="625"/>
      <c r="AA576" s="623"/>
      <c r="AB576" s="623"/>
      <c r="AC576" s="623"/>
      <c r="AD576" s="623"/>
      <c r="AE576" s="623"/>
      <c r="AF576" s="626"/>
      <c r="AG576" s="627"/>
      <c r="AH576" s="623"/>
    </row>
    <row r="577">
      <c r="A577" s="623"/>
      <c r="B577" s="623"/>
      <c r="C577" s="623"/>
      <c r="D577" s="623"/>
      <c r="E577" s="623"/>
      <c r="F577" s="623"/>
      <c r="G577" s="624"/>
      <c r="H577" s="623"/>
      <c r="I577" s="625"/>
      <c r="J577" s="623"/>
      <c r="K577" s="623"/>
      <c r="L577" s="623"/>
      <c r="M577" s="623"/>
      <c r="N577" s="623"/>
      <c r="O577" s="626"/>
      <c r="P577" s="627"/>
      <c r="Q577" s="623"/>
      <c r="R577" s="623"/>
      <c r="S577" s="623"/>
      <c r="T577" s="623"/>
      <c r="U577" s="623"/>
      <c r="V577" s="623"/>
      <c r="W577" s="623"/>
      <c r="X577" s="624"/>
      <c r="Y577" s="623"/>
      <c r="Z577" s="625"/>
      <c r="AA577" s="623"/>
      <c r="AB577" s="623"/>
      <c r="AC577" s="623"/>
      <c r="AD577" s="623"/>
      <c r="AE577" s="623"/>
      <c r="AF577" s="626"/>
      <c r="AG577" s="627"/>
      <c r="AH577" s="623"/>
    </row>
    <row r="578">
      <c r="A578" s="623"/>
      <c r="B578" s="623"/>
      <c r="C578" s="623"/>
      <c r="D578" s="623"/>
      <c r="E578" s="623"/>
      <c r="F578" s="623"/>
      <c r="G578" s="624"/>
      <c r="H578" s="623"/>
      <c r="I578" s="625"/>
      <c r="J578" s="623"/>
      <c r="K578" s="623"/>
      <c r="L578" s="623"/>
      <c r="M578" s="623"/>
      <c r="N578" s="623"/>
      <c r="O578" s="626"/>
      <c r="P578" s="627"/>
      <c r="Q578" s="623"/>
      <c r="R578" s="623"/>
      <c r="S578" s="623"/>
      <c r="T578" s="623"/>
      <c r="U578" s="623"/>
      <c r="V578" s="623"/>
      <c r="W578" s="623"/>
      <c r="X578" s="624"/>
      <c r="Y578" s="623"/>
      <c r="Z578" s="625"/>
      <c r="AA578" s="623"/>
      <c r="AB578" s="623"/>
      <c r="AC578" s="623"/>
      <c r="AD578" s="623"/>
      <c r="AE578" s="623"/>
      <c r="AF578" s="626"/>
      <c r="AG578" s="627"/>
      <c r="AH578" s="623"/>
    </row>
    <row r="579">
      <c r="A579" s="623"/>
      <c r="B579" s="623"/>
      <c r="C579" s="623"/>
      <c r="D579" s="623"/>
      <c r="E579" s="623"/>
      <c r="F579" s="623"/>
      <c r="G579" s="624"/>
      <c r="H579" s="623"/>
      <c r="I579" s="625"/>
      <c r="J579" s="623"/>
      <c r="K579" s="623"/>
      <c r="L579" s="623"/>
      <c r="M579" s="623"/>
      <c r="N579" s="623"/>
      <c r="O579" s="626"/>
      <c r="P579" s="627"/>
      <c r="Q579" s="623"/>
      <c r="R579" s="623"/>
      <c r="S579" s="623"/>
      <c r="T579" s="623"/>
      <c r="U579" s="623"/>
      <c r="V579" s="623"/>
      <c r="W579" s="623"/>
      <c r="X579" s="624"/>
      <c r="Y579" s="623"/>
      <c r="Z579" s="625"/>
      <c r="AA579" s="623"/>
      <c r="AB579" s="623"/>
      <c r="AC579" s="623"/>
      <c r="AD579" s="623"/>
      <c r="AE579" s="623"/>
      <c r="AF579" s="626"/>
      <c r="AG579" s="627"/>
      <c r="AH579" s="623"/>
    </row>
    <row r="580">
      <c r="A580" s="623"/>
      <c r="B580" s="623"/>
      <c r="C580" s="623"/>
      <c r="D580" s="623"/>
      <c r="E580" s="623"/>
      <c r="F580" s="623"/>
      <c r="G580" s="624"/>
      <c r="H580" s="623"/>
      <c r="I580" s="625"/>
      <c r="J580" s="623"/>
      <c r="K580" s="623"/>
      <c r="L580" s="623"/>
      <c r="M580" s="623"/>
      <c r="N580" s="623"/>
      <c r="O580" s="626"/>
      <c r="P580" s="627"/>
      <c r="Q580" s="623"/>
      <c r="R580" s="623"/>
      <c r="S580" s="623"/>
      <c r="T580" s="623"/>
      <c r="U580" s="623"/>
      <c r="V580" s="623"/>
      <c r="W580" s="623"/>
      <c r="X580" s="624"/>
      <c r="Y580" s="623"/>
      <c r="Z580" s="625"/>
      <c r="AA580" s="623"/>
      <c r="AB580" s="623"/>
      <c r="AC580" s="623"/>
      <c r="AD580" s="623"/>
      <c r="AE580" s="623"/>
      <c r="AF580" s="626"/>
      <c r="AG580" s="627"/>
      <c r="AH580" s="623"/>
    </row>
    <row r="581">
      <c r="A581" s="623"/>
      <c r="B581" s="623"/>
      <c r="C581" s="623"/>
      <c r="D581" s="623"/>
      <c r="E581" s="623"/>
      <c r="F581" s="623"/>
      <c r="G581" s="624"/>
      <c r="H581" s="623"/>
      <c r="I581" s="625"/>
      <c r="J581" s="623"/>
      <c r="K581" s="623"/>
      <c r="L581" s="623"/>
      <c r="M581" s="623"/>
      <c r="N581" s="623"/>
      <c r="O581" s="626"/>
      <c r="P581" s="627"/>
      <c r="Q581" s="623"/>
      <c r="R581" s="623"/>
      <c r="S581" s="623"/>
      <c r="T581" s="623"/>
      <c r="U581" s="623"/>
      <c r="V581" s="623"/>
      <c r="W581" s="623"/>
      <c r="X581" s="624"/>
      <c r="Y581" s="623"/>
      <c r="Z581" s="625"/>
      <c r="AA581" s="623"/>
      <c r="AB581" s="623"/>
      <c r="AC581" s="623"/>
      <c r="AD581" s="623"/>
      <c r="AE581" s="623"/>
      <c r="AF581" s="626"/>
      <c r="AG581" s="627"/>
      <c r="AH581" s="623"/>
    </row>
    <row r="582">
      <c r="A582" s="623"/>
      <c r="B582" s="623"/>
      <c r="C582" s="623"/>
      <c r="D582" s="623"/>
      <c r="E582" s="623"/>
      <c r="F582" s="623"/>
      <c r="G582" s="624"/>
      <c r="H582" s="623"/>
      <c r="I582" s="625"/>
      <c r="J582" s="623"/>
      <c r="K582" s="623"/>
      <c r="L582" s="623"/>
      <c r="M582" s="623"/>
      <c r="N582" s="623"/>
      <c r="O582" s="626"/>
      <c r="P582" s="627"/>
      <c r="Q582" s="623"/>
      <c r="R582" s="623"/>
      <c r="S582" s="623"/>
      <c r="T582" s="623"/>
      <c r="U582" s="623"/>
      <c r="V582" s="623"/>
      <c r="W582" s="623"/>
      <c r="X582" s="624"/>
      <c r="Y582" s="623"/>
      <c r="Z582" s="625"/>
      <c r="AA582" s="623"/>
      <c r="AB582" s="623"/>
      <c r="AC582" s="623"/>
      <c r="AD582" s="623"/>
      <c r="AE582" s="623"/>
      <c r="AF582" s="626"/>
      <c r="AG582" s="627"/>
      <c r="AH582" s="623"/>
    </row>
    <row r="583">
      <c r="A583" s="623"/>
      <c r="B583" s="623"/>
      <c r="C583" s="623"/>
      <c r="D583" s="623"/>
      <c r="E583" s="623"/>
      <c r="F583" s="623"/>
      <c r="G583" s="624"/>
      <c r="H583" s="623"/>
      <c r="I583" s="625"/>
      <c r="J583" s="623"/>
      <c r="K583" s="623"/>
      <c r="L583" s="623"/>
      <c r="M583" s="623"/>
      <c r="N583" s="623"/>
      <c r="O583" s="626"/>
      <c r="P583" s="627"/>
      <c r="Q583" s="623"/>
      <c r="R583" s="623"/>
      <c r="S583" s="623"/>
      <c r="T583" s="623"/>
      <c r="U583" s="623"/>
      <c r="V583" s="623"/>
      <c r="W583" s="623"/>
      <c r="X583" s="624"/>
      <c r="Y583" s="623"/>
      <c r="Z583" s="625"/>
      <c r="AA583" s="623"/>
      <c r="AB583" s="623"/>
      <c r="AC583" s="623"/>
      <c r="AD583" s="623"/>
      <c r="AE583" s="623"/>
      <c r="AF583" s="626"/>
      <c r="AG583" s="627"/>
      <c r="AH583" s="623"/>
    </row>
    <row r="584">
      <c r="A584" s="623"/>
      <c r="B584" s="623"/>
      <c r="C584" s="623"/>
      <c r="D584" s="623"/>
      <c r="E584" s="623"/>
      <c r="F584" s="623"/>
      <c r="G584" s="624"/>
      <c r="H584" s="623"/>
      <c r="I584" s="625"/>
      <c r="J584" s="623"/>
      <c r="K584" s="623"/>
      <c r="L584" s="623"/>
      <c r="M584" s="623"/>
      <c r="N584" s="623"/>
      <c r="O584" s="626"/>
      <c r="P584" s="627"/>
      <c r="Q584" s="623"/>
      <c r="R584" s="623"/>
      <c r="S584" s="623"/>
      <c r="T584" s="623"/>
      <c r="U584" s="623"/>
      <c r="V584" s="623"/>
      <c r="W584" s="623"/>
      <c r="X584" s="624"/>
      <c r="Y584" s="623"/>
      <c r="Z584" s="625"/>
      <c r="AA584" s="623"/>
      <c r="AB584" s="623"/>
      <c r="AC584" s="623"/>
      <c r="AD584" s="623"/>
      <c r="AE584" s="623"/>
      <c r="AF584" s="626"/>
      <c r="AG584" s="627"/>
      <c r="AH584" s="623"/>
    </row>
    <row r="585">
      <c r="A585" s="623"/>
      <c r="B585" s="623"/>
      <c r="C585" s="623"/>
      <c r="D585" s="623"/>
      <c r="E585" s="623"/>
      <c r="F585" s="623"/>
      <c r="G585" s="624"/>
      <c r="H585" s="623"/>
      <c r="I585" s="625"/>
      <c r="J585" s="623"/>
      <c r="K585" s="623"/>
      <c r="L585" s="623"/>
      <c r="M585" s="623"/>
      <c r="N585" s="623"/>
      <c r="O585" s="626"/>
      <c r="P585" s="627"/>
      <c r="Q585" s="623"/>
      <c r="R585" s="623"/>
      <c r="S585" s="623"/>
      <c r="T585" s="623"/>
      <c r="U585" s="623"/>
      <c r="V585" s="623"/>
      <c r="W585" s="623"/>
      <c r="X585" s="624"/>
      <c r="Y585" s="623"/>
      <c r="Z585" s="625"/>
      <c r="AA585" s="623"/>
      <c r="AB585" s="623"/>
      <c r="AC585" s="623"/>
      <c r="AD585" s="623"/>
      <c r="AE585" s="623"/>
      <c r="AF585" s="626"/>
      <c r="AG585" s="627"/>
      <c r="AH585" s="623"/>
    </row>
    <row r="586">
      <c r="A586" s="623"/>
      <c r="B586" s="623"/>
      <c r="C586" s="623"/>
      <c r="D586" s="623"/>
      <c r="E586" s="623"/>
      <c r="F586" s="623"/>
      <c r="G586" s="624"/>
      <c r="H586" s="623"/>
      <c r="I586" s="625"/>
      <c r="J586" s="623"/>
      <c r="K586" s="623"/>
      <c r="L586" s="623"/>
      <c r="M586" s="623"/>
      <c r="N586" s="623"/>
      <c r="O586" s="626"/>
      <c r="P586" s="627"/>
      <c r="Q586" s="623"/>
      <c r="R586" s="623"/>
      <c r="S586" s="623"/>
      <c r="T586" s="623"/>
      <c r="U586" s="623"/>
      <c r="V586" s="623"/>
      <c r="W586" s="623"/>
      <c r="X586" s="624"/>
      <c r="Y586" s="623"/>
      <c r="Z586" s="625"/>
      <c r="AA586" s="623"/>
      <c r="AB586" s="623"/>
      <c r="AC586" s="623"/>
      <c r="AD586" s="623"/>
      <c r="AE586" s="623"/>
      <c r="AF586" s="626"/>
      <c r="AG586" s="627"/>
      <c r="AH586" s="623"/>
    </row>
    <row r="587">
      <c r="A587" s="623"/>
      <c r="B587" s="623"/>
      <c r="C587" s="623"/>
      <c r="D587" s="623"/>
      <c r="E587" s="623"/>
      <c r="F587" s="623"/>
      <c r="G587" s="624"/>
      <c r="H587" s="623"/>
      <c r="I587" s="625"/>
      <c r="J587" s="623"/>
      <c r="K587" s="623"/>
      <c r="L587" s="623"/>
      <c r="M587" s="623"/>
      <c r="N587" s="623"/>
      <c r="O587" s="626"/>
      <c r="P587" s="627"/>
      <c r="Q587" s="623"/>
      <c r="R587" s="623"/>
      <c r="S587" s="623"/>
      <c r="T587" s="623"/>
      <c r="U587" s="623"/>
      <c r="V587" s="623"/>
      <c r="W587" s="623"/>
      <c r="X587" s="624"/>
      <c r="Y587" s="623"/>
      <c r="Z587" s="625"/>
      <c r="AA587" s="623"/>
      <c r="AB587" s="623"/>
      <c r="AC587" s="623"/>
      <c r="AD587" s="623"/>
      <c r="AE587" s="623"/>
      <c r="AF587" s="626"/>
      <c r="AG587" s="627"/>
      <c r="AH587" s="623"/>
    </row>
    <row r="588">
      <c r="A588" s="623"/>
      <c r="B588" s="623"/>
      <c r="C588" s="623"/>
      <c r="D588" s="623"/>
      <c r="E588" s="623"/>
      <c r="F588" s="623"/>
      <c r="G588" s="624"/>
      <c r="H588" s="623"/>
      <c r="I588" s="625"/>
      <c r="J588" s="623"/>
      <c r="K588" s="623"/>
      <c r="L588" s="623"/>
      <c r="M588" s="623"/>
      <c r="N588" s="623"/>
      <c r="O588" s="626"/>
      <c r="P588" s="627"/>
      <c r="Q588" s="623"/>
      <c r="R588" s="623"/>
      <c r="S588" s="623"/>
      <c r="T588" s="623"/>
      <c r="U588" s="623"/>
      <c r="V588" s="623"/>
      <c r="W588" s="623"/>
      <c r="X588" s="624"/>
      <c r="Y588" s="623"/>
      <c r="Z588" s="625"/>
      <c r="AA588" s="623"/>
      <c r="AB588" s="623"/>
      <c r="AC588" s="623"/>
      <c r="AD588" s="623"/>
      <c r="AE588" s="623"/>
      <c r="AF588" s="626"/>
      <c r="AG588" s="627"/>
      <c r="AH588" s="623"/>
    </row>
    <row r="589">
      <c r="A589" s="623"/>
      <c r="B589" s="623"/>
      <c r="C589" s="623"/>
      <c r="D589" s="623"/>
      <c r="E589" s="623"/>
      <c r="F589" s="623"/>
      <c r="G589" s="624"/>
      <c r="H589" s="623"/>
      <c r="I589" s="625"/>
      <c r="J589" s="623"/>
      <c r="K589" s="623"/>
      <c r="L589" s="623"/>
      <c r="M589" s="623"/>
      <c r="N589" s="623"/>
      <c r="O589" s="626"/>
      <c r="P589" s="627"/>
      <c r="Q589" s="623"/>
      <c r="R589" s="623"/>
      <c r="S589" s="623"/>
      <c r="T589" s="623"/>
      <c r="U589" s="623"/>
      <c r="V589" s="623"/>
      <c r="W589" s="623"/>
      <c r="X589" s="624"/>
      <c r="Y589" s="623"/>
      <c r="Z589" s="625"/>
      <c r="AA589" s="623"/>
      <c r="AB589" s="623"/>
      <c r="AC589" s="623"/>
      <c r="AD589" s="623"/>
      <c r="AE589" s="623"/>
      <c r="AF589" s="626"/>
      <c r="AG589" s="627"/>
      <c r="AH589" s="623"/>
    </row>
    <row r="590">
      <c r="A590" s="623"/>
      <c r="B590" s="623"/>
      <c r="C590" s="623"/>
      <c r="D590" s="623"/>
      <c r="E590" s="623"/>
      <c r="F590" s="623"/>
      <c r="G590" s="624"/>
      <c r="H590" s="623"/>
      <c r="I590" s="625"/>
      <c r="J590" s="623"/>
      <c r="K590" s="623"/>
      <c r="L590" s="623"/>
      <c r="M590" s="623"/>
      <c r="N590" s="623"/>
      <c r="O590" s="626"/>
      <c r="P590" s="627"/>
      <c r="Q590" s="623"/>
      <c r="R590" s="623"/>
      <c r="S590" s="623"/>
      <c r="T590" s="623"/>
      <c r="U590" s="623"/>
      <c r="V590" s="623"/>
      <c r="W590" s="623"/>
      <c r="X590" s="624"/>
      <c r="Y590" s="623"/>
      <c r="Z590" s="625"/>
      <c r="AA590" s="623"/>
      <c r="AB590" s="623"/>
      <c r="AC590" s="623"/>
      <c r="AD590" s="623"/>
      <c r="AE590" s="623"/>
      <c r="AF590" s="626"/>
      <c r="AG590" s="627"/>
      <c r="AH590" s="623"/>
    </row>
    <row r="591">
      <c r="A591" s="623"/>
      <c r="B591" s="623"/>
      <c r="C591" s="623"/>
      <c r="D591" s="623"/>
      <c r="E591" s="623"/>
      <c r="F591" s="623"/>
      <c r="G591" s="624"/>
      <c r="H591" s="623"/>
      <c r="I591" s="625"/>
      <c r="J591" s="623"/>
      <c r="K591" s="623"/>
      <c r="L591" s="623"/>
      <c r="M591" s="623"/>
      <c r="N591" s="623"/>
      <c r="O591" s="626"/>
      <c r="P591" s="627"/>
      <c r="Q591" s="623"/>
      <c r="R591" s="623"/>
      <c r="S591" s="623"/>
      <c r="T591" s="623"/>
      <c r="U591" s="623"/>
      <c r="V591" s="623"/>
      <c r="W591" s="623"/>
      <c r="X591" s="624"/>
      <c r="Y591" s="623"/>
      <c r="Z591" s="625"/>
      <c r="AA591" s="623"/>
      <c r="AB591" s="623"/>
      <c r="AC591" s="623"/>
      <c r="AD591" s="623"/>
      <c r="AE591" s="623"/>
      <c r="AF591" s="626"/>
      <c r="AG591" s="627"/>
      <c r="AH591" s="623"/>
    </row>
    <row r="592">
      <c r="A592" s="623"/>
      <c r="B592" s="623"/>
      <c r="C592" s="623"/>
      <c r="D592" s="623"/>
      <c r="E592" s="623"/>
      <c r="F592" s="623"/>
      <c r="G592" s="624"/>
      <c r="H592" s="623"/>
      <c r="I592" s="625"/>
      <c r="J592" s="623"/>
      <c r="K592" s="623"/>
      <c r="L592" s="623"/>
      <c r="M592" s="623"/>
      <c r="N592" s="623"/>
      <c r="O592" s="626"/>
      <c r="P592" s="627"/>
      <c r="Q592" s="623"/>
      <c r="R592" s="623"/>
      <c r="S592" s="623"/>
      <c r="T592" s="623"/>
      <c r="U592" s="623"/>
      <c r="V592" s="623"/>
      <c r="W592" s="623"/>
      <c r="X592" s="624"/>
      <c r="Y592" s="623"/>
      <c r="Z592" s="625"/>
      <c r="AA592" s="623"/>
      <c r="AB592" s="623"/>
      <c r="AC592" s="623"/>
      <c r="AD592" s="623"/>
      <c r="AE592" s="623"/>
      <c r="AF592" s="626"/>
      <c r="AG592" s="627"/>
      <c r="AH592" s="623"/>
    </row>
    <row r="593">
      <c r="A593" s="623"/>
      <c r="B593" s="623"/>
      <c r="C593" s="623"/>
      <c r="D593" s="623"/>
      <c r="E593" s="623"/>
      <c r="F593" s="623"/>
      <c r="G593" s="624"/>
      <c r="H593" s="623"/>
      <c r="I593" s="625"/>
      <c r="J593" s="623"/>
      <c r="K593" s="623"/>
      <c r="L593" s="623"/>
      <c r="M593" s="623"/>
      <c r="N593" s="623"/>
      <c r="O593" s="626"/>
      <c r="P593" s="627"/>
      <c r="Q593" s="623"/>
      <c r="R593" s="623"/>
      <c r="S593" s="623"/>
      <c r="T593" s="623"/>
      <c r="U593" s="623"/>
      <c r="V593" s="623"/>
      <c r="W593" s="623"/>
      <c r="X593" s="624"/>
      <c r="Y593" s="623"/>
      <c r="Z593" s="625"/>
      <c r="AA593" s="623"/>
      <c r="AB593" s="623"/>
      <c r="AC593" s="623"/>
      <c r="AD593" s="623"/>
      <c r="AE593" s="623"/>
      <c r="AF593" s="626"/>
      <c r="AG593" s="627"/>
      <c r="AH593" s="623"/>
    </row>
    <row r="594">
      <c r="A594" s="623"/>
      <c r="B594" s="623"/>
      <c r="C594" s="623"/>
      <c r="D594" s="623"/>
      <c r="E594" s="623"/>
      <c r="F594" s="623"/>
      <c r="G594" s="624"/>
      <c r="H594" s="623"/>
      <c r="I594" s="625"/>
      <c r="J594" s="623"/>
      <c r="K594" s="623"/>
      <c r="L594" s="623"/>
      <c r="M594" s="623"/>
      <c r="N594" s="623"/>
      <c r="O594" s="626"/>
      <c r="P594" s="627"/>
      <c r="Q594" s="623"/>
      <c r="R594" s="623"/>
      <c r="S594" s="623"/>
      <c r="T594" s="623"/>
      <c r="U594" s="623"/>
      <c r="V594" s="623"/>
      <c r="W594" s="623"/>
      <c r="X594" s="624"/>
      <c r="Y594" s="623"/>
      <c r="Z594" s="625"/>
      <c r="AA594" s="623"/>
      <c r="AB594" s="623"/>
      <c r="AC594" s="623"/>
      <c r="AD594" s="623"/>
      <c r="AE594" s="623"/>
      <c r="AF594" s="626"/>
      <c r="AG594" s="627"/>
      <c r="AH594" s="623"/>
    </row>
    <row r="595">
      <c r="A595" s="623"/>
      <c r="B595" s="623"/>
      <c r="C595" s="623"/>
      <c r="D595" s="623"/>
      <c r="E595" s="623"/>
      <c r="F595" s="623"/>
      <c r="G595" s="624"/>
      <c r="H595" s="623"/>
      <c r="I595" s="625"/>
      <c r="J595" s="623"/>
      <c r="K595" s="623"/>
      <c r="L595" s="623"/>
      <c r="M595" s="623"/>
      <c r="N595" s="623"/>
      <c r="O595" s="626"/>
      <c r="P595" s="627"/>
      <c r="Q595" s="623"/>
      <c r="R595" s="623"/>
      <c r="S595" s="623"/>
      <c r="T595" s="623"/>
      <c r="U595" s="623"/>
      <c r="V595" s="623"/>
      <c r="W595" s="623"/>
      <c r="X595" s="624"/>
      <c r="Y595" s="623"/>
      <c r="Z595" s="625"/>
      <c r="AA595" s="623"/>
      <c r="AB595" s="623"/>
      <c r="AC595" s="623"/>
      <c r="AD595" s="623"/>
      <c r="AE595" s="623"/>
      <c r="AF595" s="626"/>
      <c r="AG595" s="627"/>
      <c r="AH595" s="623"/>
    </row>
    <row r="596">
      <c r="A596" s="623"/>
      <c r="B596" s="623"/>
      <c r="C596" s="623"/>
      <c r="D596" s="623"/>
      <c r="E596" s="623"/>
      <c r="F596" s="623"/>
      <c r="G596" s="624"/>
      <c r="H596" s="623"/>
      <c r="I596" s="625"/>
      <c r="J596" s="623"/>
      <c r="K596" s="623"/>
      <c r="L596" s="623"/>
      <c r="M596" s="623"/>
      <c r="N596" s="623"/>
      <c r="O596" s="626"/>
      <c r="P596" s="627"/>
      <c r="Q596" s="623"/>
      <c r="R596" s="623"/>
      <c r="S596" s="623"/>
      <c r="T596" s="623"/>
      <c r="U596" s="623"/>
      <c r="V596" s="623"/>
      <c r="W596" s="623"/>
      <c r="X596" s="624"/>
      <c r="Y596" s="623"/>
      <c r="Z596" s="625"/>
      <c r="AA596" s="623"/>
      <c r="AB596" s="623"/>
      <c r="AC596" s="623"/>
      <c r="AD596" s="623"/>
      <c r="AE596" s="623"/>
      <c r="AF596" s="626"/>
      <c r="AG596" s="627"/>
      <c r="AH596" s="623"/>
    </row>
    <row r="597">
      <c r="A597" s="623"/>
      <c r="B597" s="623"/>
      <c r="C597" s="623"/>
      <c r="D597" s="623"/>
      <c r="E597" s="623"/>
      <c r="F597" s="623"/>
      <c r="G597" s="624"/>
      <c r="H597" s="623"/>
      <c r="I597" s="625"/>
      <c r="J597" s="623"/>
      <c r="K597" s="623"/>
      <c r="L597" s="623"/>
      <c r="M597" s="623"/>
      <c r="N597" s="623"/>
      <c r="O597" s="626"/>
      <c r="P597" s="627"/>
      <c r="Q597" s="623"/>
      <c r="R597" s="623"/>
      <c r="S597" s="623"/>
      <c r="T597" s="623"/>
      <c r="U597" s="623"/>
      <c r="V597" s="623"/>
      <c r="W597" s="623"/>
      <c r="X597" s="624"/>
      <c r="Y597" s="623"/>
      <c r="Z597" s="625"/>
      <c r="AA597" s="623"/>
      <c r="AB597" s="623"/>
      <c r="AC597" s="623"/>
      <c r="AD597" s="623"/>
      <c r="AE597" s="623"/>
      <c r="AF597" s="626"/>
      <c r="AG597" s="627"/>
      <c r="AH597" s="623"/>
    </row>
    <row r="598">
      <c r="A598" s="623"/>
      <c r="B598" s="623"/>
      <c r="C598" s="623"/>
      <c r="D598" s="623"/>
      <c r="E598" s="623"/>
      <c r="F598" s="623"/>
      <c r="G598" s="624"/>
      <c r="H598" s="623"/>
      <c r="I598" s="625"/>
      <c r="J598" s="623"/>
      <c r="K598" s="623"/>
      <c r="L598" s="623"/>
      <c r="M598" s="623"/>
      <c r="N598" s="623"/>
      <c r="O598" s="626"/>
      <c r="P598" s="627"/>
      <c r="Q598" s="623"/>
      <c r="R598" s="623"/>
      <c r="S598" s="623"/>
      <c r="T598" s="623"/>
      <c r="U598" s="623"/>
      <c r="V598" s="623"/>
      <c r="W598" s="623"/>
      <c r="X598" s="624"/>
      <c r="Y598" s="623"/>
      <c r="Z598" s="625"/>
      <c r="AA598" s="623"/>
      <c r="AB598" s="623"/>
      <c r="AC598" s="623"/>
      <c r="AD598" s="623"/>
      <c r="AE598" s="623"/>
      <c r="AF598" s="626"/>
      <c r="AG598" s="627"/>
      <c r="AH598" s="623"/>
    </row>
    <row r="599">
      <c r="A599" s="623"/>
      <c r="B599" s="623"/>
      <c r="C599" s="623"/>
      <c r="D599" s="623"/>
      <c r="E599" s="623"/>
      <c r="F599" s="623"/>
      <c r="G599" s="624"/>
      <c r="H599" s="623"/>
      <c r="I599" s="625"/>
      <c r="J599" s="623"/>
      <c r="K599" s="623"/>
      <c r="L599" s="623"/>
      <c r="M599" s="623"/>
      <c r="N599" s="623"/>
      <c r="O599" s="626"/>
      <c r="P599" s="627"/>
      <c r="Q599" s="623"/>
      <c r="R599" s="623"/>
      <c r="S599" s="623"/>
      <c r="T599" s="623"/>
      <c r="U599" s="623"/>
      <c r="V599" s="623"/>
      <c r="W599" s="623"/>
      <c r="X599" s="624"/>
      <c r="Y599" s="623"/>
      <c r="Z599" s="625"/>
      <c r="AA599" s="623"/>
      <c r="AB599" s="623"/>
      <c r="AC599" s="623"/>
      <c r="AD599" s="623"/>
      <c r="AE599" s="623"/>
      <c r="AF599" s="626"/>
      <c r="AG599" s="627"/>
      <c r="AH599" s="623"/>
    </row>
    <row r="600">
      <c r="A600" s="623"/>
      <c r="B600" s="623"/>
      <c r="C600" s="623"/>
      <c r="D600" s="623"/>
      <c r="E600" s="623"/>
      <c r="F600" s="623"/>
      <c r="G600" s="624"/>
      <c r="H600" s="623"/>
      <c r="I600" s="625"/>
      <c r="J600" s="623"/>
      <c r="K600" s="623"/>
      <c r="L600" s="623"/>
      <c r="M600" s="623"/>
      <c r="N600" s="623"/>
      <c r="O600" s="626"/>
      <c r="P600" s="627"/>
      <c r="Q600" s="623"/>
      <c r="R600" s="623"/>
      <c r="S600" s="623"/>
      <c r="T600" s="623"/>
      <c r="U600" s="623"/>
      <c r="V600" s="623"/>
      <c r="W600" s="623"/>
      <c r="X600" s="624"/>
      <c r="Y600" s="623"/>
      <c r="Z600" s="625"/>
      <c r="AA600" s="623"/>
      <c r="AB600" s="623"/>
      <c r="AC600" s="623"/>
      <c r="AD600" s="623"/>
      <c r="AE600" s="623"/>
      <c r="AF600" s="626"/>
      <c r="AG600" s="627"/>
      <c r="AH600" s="623"/>
    </row>
    <row r="601">
      <c r="A601" s="623"/>
      <c r="B601" s="623"/>
      <c r="C601" s="623"/>
      <c r="D601" s="623"/>
      <c r="E601" s="623"/>
      <c r="F601" s="623"/>
      <c r="G601" s="624"/>
      <c r="H601" s="623"/>
      <c r="I601" s="625"/>
      <c r="J601" s="623"/>
      <c r="K601" s="623"/>
      <c r="L601" s="623"/>
      <c r="M601" s="623"/>
      <c r="N601" s="623"/>
      <c r="O601" s="626"/>
      <c r="P601" s="627"/>
      <c r="Q601" s="623"/>
      <c r="R601" s="623"/>
      <c r="S601" s="623"/>
      <c r="T601" s="623"/>
      <c r="U601" s="623"/>
      <c r="V601" s="623"/>
      <c r="W601" s="623"/>
      <c r="X601" s="624"/>
      <c r="Y601" s="623"/>
      <c r="Z601" s="625"/>
      <c r="AA601" s="623"/>
      <c r="AB601" s="623"/>
      <c r="AC601" s="623"/>
      <c r="AD601" s="623"/>
      <c r="AE601" s="623"/>
      <c r="AF601" s="626"/>
      <c r="AG601" s="627"/>
      <c r="AH601" s="623"/>
    </row>
    <row r="602">
      <c r="A602" s="623"/>
      <c r="B602" s="623"/>
      <c r="C602" s="623"/>
      <c r="D602" s="623"/>
      <c r="E602" s="623"/>
      <c r="F602" s="623"/>
      <c r="G602" s="624"/>
      <c r="H602" s="623"/>
      <c r="I602" s="625"/>
      <c r="J602" s="623"/>
      <c r="K602" s="623"/>
      <c r="L602" s="623"/>
      <c r="M602" s="623"/>
      <c r="N602" s="623"/>
      <c r="O602" s="626"/>
      <c r="P602" s="627"/>
      <c r="Q602" s="623"/>
      <c r="R602" s="623"/>
      <c r="S602" s="623"/>
      <c r="T602" s="623"/>
      <c r="U602" s="623"/>
      <c r="V602" s="623"/>
      <c r="W602" s="623"/>
      <c r="X602" s="624"/>
      <c r="Y602" s="623"/>
      <c r="Z602" s="625"/>
      <c r="AA602" s="623"/>
      <c r="AB602" s="623"/>
      <c r="AC602" s="623"/>
      <c r="AD602" s="623"/>
      <c r="AE602" s="623"/>
      <c r="AF602" s="626"/>
      <c r="AG602" s="627"/>
      <c r="AH602" s="623"/>
    </row>
    <row r="603">
      <c r="A603" s="623"/>
      <c r="B603" s="623"/>
      <c r="C603" s="623"/>
      <c r="D603" s="623"/>
      <c r="E603" s="623"/>
      <c r="F603" s="623"/>
      <c r="G603" s="624"/>
      <c r="H603" s="623"/>
      <c r="I603" s="625"/>
      <c r="J603" s="623"/>
      <c r="K603" s="623"/>
      <c r="L603" s="623"/>
      <c r="M603" s="623"/>
      <c r="N603" s="623"/>
      <c r="O603" s="626"/>
      <c r="P603" s="627"/>
      <c r="Q603" s="623"/>
      <c r="R603" s="623"/>
      <c r="S603" s="623"/>
      <c r="T603" s="623"/>
      <c r="U603" s="623"/>
      <c r="V603" s="623"/>
      <c r="W603" s="623"/>
      <c r="X603" s="624"/>
      <c r="Y603" s="623"/>
      <c r="Z603" s="625"/>
      <c r="AA603" s="623"/>
      <c r="AB603" s="623"/>
      <c r="AC603" s="623"/>
      <c r="AD603" s="623"/>
      <c r="AE603" s="623"/>
      <c r="AF603" s="626"/>
      <c r="AG603" s="627"/>
      <c r="AH603" s="623"/>
    </row>
    <row r="604">
      <c r="A604" s="623"/>
      <c r="B604" s="623"/>
      <c r="C604" s="623"/>
      <c r="D604" s="623"/>
      <c r="E604" s="623"/>
      <c r="F604" s="623"/>
      <c r="G604" s="624"/>
      <c r="H604" s="623"/>
      <c r="I604" s="625"/>
      <c r="J604" s="623"/>
      <c r="K604" s="623"/>
      <c r="L604" s="623"/>
      <c r="M604" s="623"/>
      <c r="N604" s="623"/>
      <c r="O604" s="626"/>
      <c r="P604" s="627"/>
      <c r="Q604" s="623"/>
      <c r="R604" s="623"/>
      <c r="S604" s="623"/>
      <c r="T604" s="623"/>
      <c r="U604" s="623"/>
      <c r="V604" s="623"/>
      <c r="W604" s="623"/>
      <c r="X604" s="624"/>
      <c r="Y604" s="623"/>
      <c r="Z604" s="625"/>
      <c r="AA604" s="623"/>
      <c r="AB604" s="623"/>
      <c r="AC604" s="623"/>
      <c r="AD604" s="623"/>
      <c r="AE604" s="623"/>
      <c r="AF604" s="626"/>
      <c r="AG604" s="627"/>
      <c r="AH604" s="623"/>
    </row>
    <row r="605">
      <c r="A605" s="623"/>
      <c r="B605" s="623"/>
      <c r="C605" s="623"/>
      <c r="D605" s="623"/>
      <c r="E605" s="623"/>
      <c r="F605" s="623"/>
      <c r="G605" s="624"/>
      <c r="H605" s="623"/>
      <c r="I605" s="625"/>
      <c r="J605" s="623"/>
      <c r="K605" s="623"/>
      <c r="L605" s="623"/>
      <c r="M605" s="623"/>
      <c r="N605" s="623"/>
      <c r="O605" s="626"/>
      <c r="P605" s="627"/>
      <c r="Q605" s="623"/>
      <c r="R605" s="623"/>
      <c r="S605" s="623"/>
      <c r="T605" s="623"/>
      <c r="U605" s="623"/>
      <c r="V605" s="623"/>
      <c r="W605" s="623"/>
      <c r="X605" s="624"/>
      <c r="Y605" s="623"/>
      <c r="Z605" s="625"/>
      <c r="AA605" s="623"/>
      <c r="AB605" s="623"/>
      <c r="AC605" s="623"/>
      <c r="AD605" s="623"/>
      <c r="AE605" s="623"/>
      <c r="AF605" s="626"/>
      <c r="AG605" s="627"/>
      <c r="AH605" s="623"/>
    </row>
    <row r="606">
      <c r="A606" s="623"/>
      <c r="B606" s="623"/>
      <c r="C606" s="623"/>
      <c r="D606" s="623"/>
      <c r="E606" s="623"/>
      <c r="F606" s="623"/>
      <c r="G606" s="624"/>
      <c r="H606" s="623"/>
      <c r="I606" s="625"/>
      <c r="J606" s="623"/>
      <c r="K606" s="623"/>
      <c r="L606" s="623"/>
      <c r="M606" s="623"/>
      <c r="N606" s="623"/>
      <c r="O606" s="626"/>
      <c r="P606" s="627"/>
      <c r="Q606" s="623"/>
      <c r="R606" s="623"/>
      <c r="S606" s="623"/>
      <c r="T606" s="623"/>
      <c r="U606" s="623"/>
      <c r="V606" s="623"/>
      <c r="W606" s="623"/>
      <c r="X606" s="624"/>
      <c r="Y606" s="623"/>
      <c r="Z606" s="625"/>
      <c r="AA606" s="623"/>
      <c r="AB606" s="623"/>
      <c r="AC606" s="623"/>
      <c r="AD606" s="623"/>
      <c r="AE606" s="623"/>
      <c r="AF606" s="626"/>
      <c r="AG606" s="627"/>
      <c r="AH606" s="623"/>
    </row>
    <row r="607">
      <c r="A607" s="623"/>
      <c r="B607" s="623"/>
      <c r="C607" s="623"/>
      <c r="D607" s="623"/>
      <c r="E607" s="623"/>
      <c r="F607" s="623"/>
      <c r="G607" s="624"/>
      <c r="H607" s="623"/>
      <c r="I607" s="625"/>
      <c r="J607" s="623"/>
      <c r="K607" s="623"/>
      <c r="L607" s="623"/>
      <c r="M607" s="623"/>
      <c r="N607" s="623"/>
      <c r="O607" s="626"/>
      <c r="P607" s="627"/>
      <c r="Q607" s="623"/>
      <c r="R607" s="623"/>
      <c r="S607" s="623"/>
      <c r="T607" s="623"/>
      <c r="U607" s="623"/>
      <c r="V607" s="623"/>
      <c r="W607" s="623"/>
      <c r="X607" s="624"/>
      <c r="Y607" s="623"/>
      <c r="Z607" s="625"/>
      <c r="AA607" s="623"/>
      <c r="AB607" s="623"/>
      <c r="AC607" s="623"/>
      <c r="AD607" s="623"/>
      <c r="AE607" s="623"/>
      <c r="AF607" s="626"/>
      <c r="AG607" s="627"/>
      <c r="AH607" s="623"/>
    </row>
    <row r="608">
      <c r="A608" s="623"/>
      <c r="B608" s="623"/>
      <c r="C608" s="623"/>
      <c r="D608" s="623"/>
      <c r="E608" s="623"/>
      <c r="F608" s="623"/>
      <c r="G608" s="624"/>
      <c r="H608" s="623"/>
      <c r="I608" s="625"/>
      <c r="J608" s="623"/>
      <c r="K608" s="623"/>
      <c r="L608" s="623"/>
      <c r="M608" s="623"/>
      <c r="N608" s="623"/>
      <c r="O608" s="626"/>
      <c r="P608" s="627"/>
      <c r="Q608" s="623"/>
      <c r="R608" s="623"/>
      <c r="S608" s="623"/>
      <c r="T608" s="623"/>
      <c r="U608" s="623"/>
      <c r="V608" s="623"/>
      <c r="W608" s="623"/>
      <c r="X608" s="624"/>
      <c r="Y608" s="623"/>
      <c r="Z608" s="625"/>
      <c r="AA608" s="623"/>
      <c r="AB608" s="623"/>
      <c r="AC608" s="623"/>
      <c r="AD608" s="623"/>
      <c r="AE608" s="623"/>
      <c r="AF608" s="626"/>
      <c r="AG608" s="627"/>
      <c r="AH608" s="623"/>
    </row>
    <row r="609">
      <c r="A609" s="623"/>
      <c r="B609" s="623"/>
      <c r="C609" s="623"/>
      <c r="D609" s="623"/>
      <c r="E609" s="623"/>
      <c r="F609" s="623"/>
      <c r="G609" s="624"/>
      <c r="H609" s="623"/>
      <c r="I609" s="625"/>
      <c r="J609" s="623"/>
      <c r="K609" s="623"/>
      <c r="L609" s="623"/>
      <c r="M609" s="623"/>
      <c r="N609" s="623"/>
      <c r="O609" s="626"/>
      <c r="P609" s="627"/>
      <c r="Q609" s="623"/>
      <c r="R609" s="623"/>
      <c r="S609" s="623"/>
      <c r="T609" s="623"/>
      <c r="U609" s="623"/>
      <c r="V609" s="623"/>
      <c r="W609" s="623"/>
      <c r="X609" s="624"/>
      <c r="Y609" s="623"/>
      <c r="Z609" s="625"/>
      <c r="AA609" s="623"/>
      <c r="AB609" s="623"/>
      <c r="AC609" s="623"/>
      <c r="AD609" s="623"/>
      <c r="AE609" s="623"/>
      <c r="AF609" s="626"/>
      <c r="AG609" s="627"/>
      <c r="AH609" s="623"/>
    </row>
    <row r="610">
      <c r="A610" s="623"/>
      <c r="B610" s="623"/>
      <c r="C610" s="623"/>
      <c r="D610" s="623"/>
      <c r="E610" s="623"/>
      <c r="F610" s="623"/>
      <c r="G610" s="624"/>
      <c r="H610" s="623"/>
      <c r="I610" s="625"/>
      <c r="J610" s="623"/>
      <c r="K610" s="623"/>
      <c r="L610" s="623"/>
      <c r="M610" s="623"/>
      <c r="N610" s="623"/>
      <c r="O610" s="626"/>
      <c r="P610" s="627"/>
      <c r="Q610" s="623"/>
      <c r="R610" s="623"/>
      <c r="S610" s="623"/>
      <c r="T610" s="623"/>
      <c r="U610" s="623"/>
      <c r="V610" s="623"/>
      <c r="W610" s="623"/>
      <c r="X610" s="624"/>
      <c r="Y610" s="623"/>
      <c r="Z610" s="625"/>
      <c r="AA610" s="623"/>
      <c r="AB610" s="623"/>
      <c r="AC610" s="623"/>
      <c r="AD610" s="623"/>
      <c r="AE610" s="623"/>
      <c r="AF610" s="626"/>
      <c r="AG610" s="627"/>
      <c r="AH610" s="623"/>
    </row>
    <row r="611">
      <c r="A611" s="623"/>
      <c r="B611" s="623"/>
      <c r="C611" s="623"/>
      <c r="D611" s="623"/>
      <c r="E611" s="623"/>
      <c r="F611" s="623"/>
      <c r="G611" s="624"/>
      <c r="H611" s="623"/>
      <c r="I611" s="625"/>
      <c r="J611" s="623"/>
      <c r="K611" s="623"/>
      <c r="L611" s="623"/>
      <c r="M611" s="623"/>
      <c r="N611" s="623"/>
      <c r="O611" s="626"/>
      <c r="P611" s="627"/>
      <c r="Q611" s="623"/>
      <c r="R611" s="623"/>
      <c r="S611" s="623"/>
      <c r="T611" s="623"/>
      <c r="U611" s="623"/>
      <c r="V611" s="623"/>
      <c r="W611" s="623"/>
      <c r="X611" s="624"/>
      <c r="Y611" s="623"/>
      <c r="Z611" s="625"/>
      <c r="AA611" s="623"/>
      <c r="AB611" s="623"/>
      <c r="AC611" s="623"/>
      <c r="AD611" s="623"/>
      <c r="AE611" s="623"/>
      <c r="AF611" s="626"/>
      <c r="AG611" s="627"/>
      <c r="AH611" s="623"/>
    </row>
    <row r="612">
      <c r="A612" s="623"/>
      <c r="B612" s="623"/>
      <c r="C612" s="623"/>
      <c r="D612" s="623"/>
      <c r="E612" s="623"/>
      <c r="F612" s="623"/>
      <c r="G612" s="624"/>
      <c r="H612" s="623"/>
      <c r="I612" s="625"/>
      <c r="J612" s="623"/>
      <c r="K612" s="623"/>
      <c r="L612" s="623"/>
      <c r="M612" s="623"/>
      <c r="N612" s="623"/>
      <c r="O612" s="626"/>
      <c r="P612" s="627"/>
      <c r="Q612" s="623"/>
      <c r="R612" s="623"/>
      <c r="S612" s="623"/>
      <c r="T612" s="623"/>
      <c r="U612" s="623"/>
      <c r="V612" s="623"/>
      <c r="W612" s="623"/>
      <c r="X612" s="624"/>
      <c r="Y612" s="623"/>
      <c r="Z612" s="625"/>
      <c r="AA612" s="623"/>
      <c r="AB612" s="623"/>
      <c r="AC612" s="623"/>
      <c r="AD612" s="623"/>
      <c r="AE612" s="623"/>
      <c r="AF612" s="626"/>
      <c r="AG612" s="627"/>
      <c r="AH612" s="623"/>
    </row>
    <row r="613">
      <c r="A613" s="623"/>
      <c r="B613" s="623"/>
      <c r="C613" s="623"/>
      <c r="D613" s="623"/>
      <c r="E613" s="623"/>
      <c r="F613" s="623"/>
      <c r="G613" s="624"/>
      <c r="H613" s="623"/>
      <c r="I613" s="625"/>
      <c r="J613" s="623"/>
      <c r="K613" s="623"/>
      <c r="L613" s="623"/>
      <c r="M613" s="623"/>
      <c r="N613" s="623"/>
      <c r="O613" s="626"/>
      <c r="P613" s="627"/>
      <c r="Q613" s="623"/>
      <c r="R613" s="623"/>
      <c r="S613" s="623"/>
      <c r="T613" s="623"/>
      <c r="U613" s="623"/>
      <c r="V613" s="623"/>
      <c r="W613" s="623"/>
      <c r="X613" s="624"/>
      <c r="Y613" s="623"/>
      <c r="Z613" s="625"/>
      <c r="AA613" s="623"/>
      <c r="AB613" s="623"/>
      <c r="AC613" s="623"/>
      <c r="AD613" s="623"/>
      <c r="AE613" s="623"/>
      <c r="AF613" s="626"/>
      <c r="AG613" s="627"/>
      <c r="AH613" s="623"/>
    </row>
    <row r="614">
      <c r="A614" s="623"/>
      <c r="B614" s="623"/>
      <c r="C614" s="623"/>
      <c r="D614" s="623"/>
      <c r="E614" s="623"/>
      <c r="F614" s="623"/>
      <c r="G614" s="624"/>
      <c r="H614" s="623"/>
      <c r="I614" s="625"/>
      <c r="J614" s="623"/>
      <c r="K614" s="623"/>
      <c r="L614" s="623"/>
      <c r="M614" s="623"/>
      <c r="N614" s="623"/>
      <c r="O614" s="626"/>
      <c r="P614" s="627"/>
      <c r="Q614" s="623"/>
      <c r="R614" s="623"/>
      <c r="S614" s="623"/>
      <c r="T614" s="623"/>
      <c r="U614" s="623"/>
      <c r="V614" s="623"/>
      <c r="W614" s="623"/>
      <c r="X614" s="624"/>
      <c r="Y614" s="623"/>
      <c r="Z614" s="625"/>
      <c r="AA614" s="623"/>
      <c r="AB614" s="623"/>
      <c r="AC614" s="623"/>
      <c r="AD614" s="623"/>
      <c r="AE614" s="623"/>
      <c r="AF614" s="626"/>
      <c r="AG614" s="627"/>
      <c r="AH614" s="623"/>
    </row>
    <row r="615">
      <c r="A615" s="623"/>
      <c r="B615" s="623"/>
      <c r="C615" s="623"/>
      <c r="D615" s="623"/>
      <c r="E615" s="623"/>
      <c r="F615" s="623"/>
      <c r="G615" s="624"/>
      <c r="H615" s="623"/>
      <c r="I615" s="625"/>
      <c r="J615" s="623"/>
      <c r="K615" s="623"/>
      <c r="L615" s="623"/>
      <c r="M615" s="623"/>
      <c r="N615" s="623"/>
      <c r="O615" s="626"/>
      <c r="P615" s="627"/>
      <c r="Q615" s="623"/>
      <c r="R615" s="623"/>
      <c r="S615" s="623"/>
      <c r="T615" s="623"/>
      <c r="U615" s="623"/>
      <c r="V615" s="623"/>
      <c r="W615" s="623"/>
      <c r="X615" s="624"/>
      <c r="Y615" s="623"/>
      <c r="Z615" s="625"/>
      <c r="AA615" s="623"/>
      <c r="AB615" s="623"/>
      <c r="AC615" s="623"/>
      <c r="AD615" s="623"/>
      <c r="AE615" s="623"/>
      <c r="AF615" s="626"/>
      <c r="AG615" s="627"/>
      <c r="AH615" s="623"/>
    </row>
    <row r="616">
      <c r="A616" s="623"/>
      <c r="B616" s="623"/>
      <c r="C616" s="623"/>
      <c r="D616" s="623"/>
      <c r="E616" s="623"/>
      <c r="F616" s="623"/>
      <c r="G616" s="624"/>
      <c r="H616" s="623"/>
      <c r="I616" s="625"/>
      <c r="J616" s="623"/>
      <c r="K616" s="623"/>
      <c r="L616" s="623"/>
      <c r="M616" s="623"/>
      <c r="N616" s="623"/>
      <c r="O616" s="626"/>
      <c r="P616" s="627"/>
      <c r="Q616" s="623"/>
      <c r="R616" s="623"/>
      <c r="S616" s="623"/>
      <c r="T616" s="623"/>
      <c r="U616" s="623"/>
      <c r="V616" s="623"/>
      <c r="W616" s="623"/>
      <c r="X616" s="624"/>
      <c r="Y616" s="623"/>
      <c r="Z616" s="625"/>
      <c r="AA616" s="623"/>
      <c r="AB616" s="623"/>
      <c r="AC616" s="623"/>
      <c r="AD616" s="623"/>
      <c r="AE616" s="623"/>
      <c r="AF616" s="626"/>
      <c r="AG616" s="627"/>
      <c r="AH616" s="623"/>
    </row>
    <row r="617">
      <c r="A617" s="623"/>
      <c r="B617" s="623"/>
      <c r="C617" s="623"/>
      <c r="D617" s="623"/>
      <c r="E617" s="623"/>
      <c r="F617" s="623"/>
      <c r="G617" s="624"/>
      <c r="H617" s="623"/>
      <c r="I617" s="625"/>
      <c r="J617" s="623"/>
      <c r="K617" s="623"/>
      <c r="L617" s="623"/>
      <c r="M617" s="623"/>
      <c r="N617" s="623"/>
      <c r="O617" s="626"/>
      <c r="P617" s="627"/>
      <c r="Q617" s="623"/>
      <c r="R617" s="623"/>
      <c r="S617" s="623"/>
      <c r="T617" s="623"/>
      <c r="U617" s="623"/>
      <c r="V617" s="623"/>
      <c r="W617" s="623"/>
      <c r="X617" s="624"/>
      <c r="Y617" s="623"/>
      <c r="Z617" s="625"/>
      <c r="AA617" s="623"/>
      <c r="AB617" s="623"/>
      <c r="AC617" s="623"/>
      <c r="AD617" s="623"/>
      <c r="AE617" s="623"/>
      <c r="AF617" s="626"/>
      <c r="AG617" s="627"/>
      <c r="AH617" s="623"/>
    </row>
    <row r="618">
      <c r="A618" s="623"/>
      <c r="B618" s="623"/>
      <c r="C618" s="623"/>
      <c r="D618" s="623"/>
      <c r="E618" s="623"/>
      <c r="F618" s="623"/>
      <c r="G618" s="624"/>
      <c r="H618" s="623"/>
      <c r="I618" s="625"/>
      <c r="J618" s="623"/>
      <c r="K618" s="623"/>
      <c r="L618" s="623"/>
      <c r="M618" s="623"/>
      <c r="N618" s="623"/>
      <c r="O618" s="626"/>
      <c r="P618" s="627"/>
      <c r="Q618" s="623"/>
      <c r="R618" s="623"/>
      <c r="S618" s="623"/>
      <c r="T618" s="623"/>
      <c r="U618" s="623"/>
      <c r="V618" s="623"/>
      <c r="W618" s="623"/>
      <c r="X618" s="624"/>
      <c r="Y618" s="623"/>
      <c r="Z618" s="625"/>
      <c r="AA618" s="623"/>
      <c r="AB618" s="623"/>
      <c r="AC618" s="623"/>
      <c r="AD618" s="623"/>
      <c r="AE618" s="623"/>
      <c r="AF618" s="626"/>
      <c r="AG618" s="627"/>
      <c r="AH618" s="623"/>
    </row>
    <row r="619">
      <c r="A619" s="623"/>
      <c r="B619" s="623"/>
      <c r="C619" s="623"/>
      <c r="D619" s="623"/>
      <c r="E619" s="623"/>
      <c r="F619" s="623"/>
      <c r="G619" s="624"/>
      <c r="H619" s="623"/>
      <c r="I619" s="625"/>
      <c r="J619" s="623"/>
      <c r="K619" s="623"/>
      <c r="L619" s="623"/>
      <c r="M619" s="623"/>
      <c r="N619" s="623"/>
      <c r="O619" s="626"/>
      <c r="P619" s="627"/>
      <c r="Q619" s="623"/>
      <c r="R619" s="623"/>
      <c r="S619" s="623"/>
      <c r="T619" s="623"/>
      <c r="U619" s="623"/>
      <c r="V619" s="623"/>
      <c r="W619" s="623"/>
      <c r="X619" s="624"/>
      <c r="Y619" s="623"/>
      <c r="Z619" s="625"/>
      <c r="AA619" s="623"/>
      <c r="AB619" s="623"/>
      <c r="AC619" s="623"/>
      <c r="AD619" s="623"/>
      <c r="AE619" s="623"/>
      <c r="AF619" s="626"/>
      <c r="AG619" s="627"/>
      <c r="AH619" s="623"/>
    </row>
    <row r="620">
      <c r="A620" s="623"/>
      <c r="B620" s="623"/>
      <c r="C620" s="623"/>
      <c r="D620" s="623"/>
      <c r="E620" s="623"/>
      <c r="F620" s="623"/>
      <c r="G620" s="624"/>
      <c r="H620" s="623"/>
      <c r="I620" s="625"/>
      <c r="J620" s="623"/>
      <c r="K620" s="623"/>
      <c r="L620" s="623"/>
      <c r="M620" s="623"/>
      <c r="N620" s="623"/>
      <c r="O620" s="626"/>
      <c r="P620" s="627"/>
      <c r="Q620" s="623"/>
      <c r="R620" s="623"/>
      <c r="S620" s="623"/>
      <c r="T620" s="623"/>
      <c r="U620" s="623"/>
      <c r="V620" s="623"/>
      <c r="W620" s="623"/>
      <c r="X620" s="624"/>
      <c r="Y620" s="623"/>
      <c r="Z620" s="625"/>
      <c r="AA620" s="623"/>
      <c r="AB620" s="623"/>
      <c r="AC620" s="623"/>
      <c r="AD620" s="623"/>
      <c r="AE620" s="623"/>
      <c r="AF620" s="626"/>
      <c r="AG620" s="627"/>
      <c r="AH620" s="623"/>
    </row>
    <row r="621">
      <c r="A621" s="623"/>
      <c r="B621" s="623"/>
      <c r="C621" s="623"/>
      <c r="D621" s="623"/>
      <c r="E621" s="623"/>
      <c r="F621" s="623"/>
      <c r="G621" s="624"/>
      <c r="H621" s="623"/>
      <c r="I621" s="625"/>
      <c r="J621" s="623"/>
      <c r="K621" s="623"/>
      <c r="L621" s="623"/>
      <c r="M621" s="623"/>
      <c r="N621" s="623"/>
      <c r="O621" s="626"/>
      <c r="P621" s="627"/>
      <c r="Q621" s="623"/>
      <c r="R621" s="623"/>
      <c r="S621" s="623"/>
      <c r="T621" s="623"/>
      <c r="U621" s="623"/>
      <c r="V621" s="623"/>
      <c r="W621" s="623"/>
      <c r="X621" s="624"/>
      <c r="Y621" s="623"/>
      <c r="Z621" s="625"/>
      <c r="AA621" s="623"/>
      <c r="AB621" s="623"/>
      <c r="AC621" s="623"/>
      <c r="AD621" s="623"/>
      <c r="AE621" s="623"/>
      <c r="AF621" s="626"/>
      <c r="AG621" s="627"/>
      <c r="AH621" s="623"/>
    </row>
    <row r="622">
      <c r="A622" s="623"/>
      <c r="B622" s="623"/>
      <c r="C622" s="623"/>
      <c r="D622" s="623"/>
      <c r="E622" s="623"/>
      <c r="F622" s="623"/>
      <c r="G622" s="624"/>
      <c r="H622" s="623"/>
      <c r="I622" s="625"/>
      <c r="J622" s="623"/>
      <c r="K622" s="623"/>
      <c r="L622" s="623"/>
      <c r="M622" s="623"/>
      <c r="N622" s="623"/>
      <c r="O622" s="626"/>
      <c r="P622" s="627"/>
      <c r="Q622" s="623"/>
      <c r="R622" s="623"/>
      <c r="S622" s="623"/>
      <c r="T622" s="623"/>
      <c r="U622" s="623"/>
      <c r="V622" s="623"/>
      <c r="W622" s="623"/>
      <c r="X622" s="624"/>
      <c r="Y622" s="623"/>
      <c r="Z622" s="625"/>
      <c r="AA622" s="623"/>
      <c r="AB622" s="623"/>
      <c r="AC622" s="623"/>
      <c r="AD622" s="623"/>
      <c r="AE622" s="623"/>
      <c r="AF622" s="626"/>
      <c r="AG622" s="627"/>
      <c r="AH622" s="623"/>
    </row>
    <row r="623">
      <c r="A623" s="623"/>
      <c r="B623" s="623"/>
      <c r="C623" s="623"/>
      <c r="D623" s="623"/>
      <c r="E623" s="623"/>
      <c r="F623" s="623"/>
      <c r="G623" s="624"/>
      <c r="H623" s="623"/>
      <c r="I623" s="625"/>
      <c r="J623" s="623"/>
      <c r="K623" s="623"/>
      <c r="L623" s="623"/>
      <c r="M623" s="623"/>
      <c r="N623" s="623"/>
      <c r="O623" s="626"/>
      <c r="P623" s="627"/>
      <c r="Q623" s="623"/>
      <c r="R623" s="623"/>
      <c r="S623" s="623"/>
      <c r="T623" s="623"/>
      <c r="U623" s="623"/>
      <c r="V623" s="623"/>
      <c r="W623" s="623"/>
      <c r="X623" s="624"/>
      <c r="Y623" s="623"/>
      <c r="Z623" s="625"/>
      <c r="AA623" s="623"/>
      <c r="AB623" s="623"/>
      <c r="AC623" s="623"/>
      <c r="AD623" s="623"/>
      <c r="AE623" s="623"/>
      <c r="AF623" s="626"/>
      <c r="AG623" s="627"/>
      <c r="AH623" s="623"/>
    </row>
    <row r="624">
      <c r="A624" s="623"/>
      <c r="B624" s="623"/>
      <c r="C624" s="623"/>
      <c r="D624" s="623"/>
      <c r="E624" s="623"/>
      <c r="F624" s="623"/>
      <c r="G624" s="624"/>
      <c r="H624" s="623"/>
      <c r="I624" s="625"/>
      <c r="J624" s="623"/>
      <c r="K624" s="623"/>
      <c r="L624" s="623"/>
      <c r="M624" s="623"/>
      <c r="N624" s="623"/>
      <c r="O624" s="626"/>
      <c r="P624" s="627"/>
      <c r="Q624" s="623"/>
      <c r="R624" s="623"/>
      <c r="S624" s="623"/>
      <c r="T624" s="623"/>
      <c r="U624" s="623"/>
      <c r="V624" s="623"/>
      <c r="W624" s="623"/>
      <c r="X624" s="624"/>
      <c r="Y624" s="623"/>
      <c r="Z624" s="625"/>
      <c r="AA624" s="623"/>
      <c r="AB624" s="623"/>
      <c r="AC624" s="623"/>
      <c r="AD624" s="623"/>
      <c r="AE624" s="623"/>
      <c r="AF624" s="626"/>
      <c r="AG624" s="627"/>
      <c r="AH624" s="623"/>
    </row>
    <row r="625">
      <c r="A625" s="623"/>
      <c r="B625" s="623"/>
      <c r="C625" s="623"/>
      <c r="D625" s="623"/>
      <c r="E625" s="623"/>
      <c r="F625" s="623"/>
      <c r="G625" s="624"/>
      <c r="H625" s="623"/>
      <c r="I625" s="625"/>
      <c r="J625" s="623"/>
      <c r="K625" s="623"/>
      <c r="L625" s="623"/>
      <c r="M625" s="623"/>
      <c r="N625" s="623"/>
      <c r="O625" s="626"/>
      <c r="P625" s="627"/>
      <c r="Q625" s="623"/>
      <c r="R625" s="623"/>
      <c r="S625" s="623"/>
      <c r="T625" s="623"/>
      <c r="U625" s="623"/>
      <c r="V625" s="623"/>
      <c r="W625" s="623"/>
      <c r="X625" s="624"/>
      <c r="Y625" s="623"/>
      <c r="Z625" s="625"/>
      <c r="AA625" s="623"/>
      <c r="AB625" s="623"/>
      <c r="AC625" s="623"/>
      <c r="AD625" s="623"/>
      <c r="AE625" s="623"/>
      <c r="AF625" s="626"/>
      <c r="AG625" s="627"/>
      <c r="AH625" s="623"/>
    </row>
    <row r="626">
      <c r="A626" s="623"/>
      <c r="B626" s="623"/>
      <c r="C626" s="623"/>
      <c r="D626" s="623"/>
      <c r="E626" s="623"/>
      <c r="F626" s="623"/>
      <c r="G626" s="624"/>
      <c r="H626" s="623"/>
      <c r="I626" s="625"/>
      <c r="J626" s="623"/>
      <c r="K626" s="623"/>
      <c r="L626" s="623"/>
      <c r="M626" s="623"/>
      <c r="N626" s="623"/>
      <c r="O626" s="626"/>
      <c r="P626" s="627"/>
      <c r="Q626" s="623"/>
      <c r="R626" s="623"/>
      <c r="S626" s="623"/>
      <c r="T626" s="623"/>
      <c r="U626" s="623"/>
      <c r="V626" s="623"/>
      <c r="W626" s="623"/>
      <c r="X626" s="624"/>
      <c r="Y626" s="623"/>
      <c r="Z626" s="625"/>
      <c r="AA626" s="623"/>
      <c r="AB626" s="623"/>
      <c r="AC626" s="623"/>
      <c r="AD626" s="623"/>
      <c r="AE626" s="623"/>
      <c r="AF626" s="626"/>
      <c r="AG626" s="627"/>
      <c r="AH626" s="623"/>
    </row>
    <row r="627">
      <c r="A627" s="623"/>
      <c r="B627" s="623"/>
      <c r="C627" s="623"/>
      <c r="D627" s="623"/>
      <c r="E627" s="623"/>
      <c r="F627" s="623"/>
      <c r="G627" s="624"/>
      <c r="H627" s="623"/>
      <c r="I627" s="625"/>
      <c r="J627" s="623"/>
      <c r="K627" s="623"/>
      <c r="L627" s="623"/>
      <c r="M627" s="623"/>
      <c r="N627" s="623"/>
      <c r="O627" s="626"/>
      <c r="P627" s="627"/>
      <c r="Q627" s="623"/>
      <c r="R627" s="623"/>
      <c r="S627" s="623"/>
      <c r="T627" s="623"/>
      <c r="U627" s="623"/>
      <c r="V627" s="623"/>
      <c r="W627" s="623"/>
      <c r="X627" s="624"/>
      <c r="Y627" s="623"/>
      <c r="Z627" s="625"/>
      <c r="AA627" s="623"/>
      <c r="AB627" s="623"/>
      <c r="AC627" s="623"/>
      <c r="AD627" s="623"/>
      <c r="AE627" s="623"/>
      <c r="AF627" s="626"/>
      <c r="AG627" s="627"/>
      <c r="AH627" s="623"/>
    </row>
    <row r="628">
      <c r="A628" s="623"/>
      <c r="B628" s="623"/>
      <c r="C628" s="623"/>
      <c r="D628" s="623"/>
      <c r="E628" s="623"/>
      <c r="F628" s="623"/>
      <c r="G628" s="624"/>
      <c r="H628" s="623"/>
      <c r="I628" s="625"/>
      <c r="J628" s="623"/>
      <c r="K628" s="623"/>
      <c r="L628" s="623"/>
      <c r="M628" s="623"/>
      <c r="N628" s="623"/>
      <c r="O628" s="626"/>
      <c r="P628" s="627"/>
      <c r="Q628" s="623"/>
      <c r="R628" s="623"/>
      <c r="S628" s="623"/>
      <c r="T628" s="623"/>
      <c r="U628" s="623"/>
      <c r="V628" s="623"/>
      <c r="W628" s="623"/>
      <c r="X628" s="624"/>
      <c r="Y628" s="623"/>
      <c r="Z628" s="625"/>
      <c r="AA628" s="623"/>
      <c r="AB628" s="623"/>
      <c r="AC628" s="623"/>
      <c r="AD628" s="623"/>
      <c r="AE628" s="623"/>
      <c r="AF628" s="626"/>
      <c r="AG628" s="627"/>
      <c r="AH628" s="623"/>
    </row>
    <row r="629">
      <c r="A629" s="623"/>
      <c r="B629" s="623"/>
      <c r="C629" s="623"/>
      <c r="D629" s="623"/>
      <c r="E629" s="623"/>
      <c r="F629" s="623"/>
      <c r="G629" s="624"/>
      <c r="H629" s="623"/>
      <c r="I629" s="625"/>
      <c r="J629" s="623"/>
      <c r="K629" s="623"/>
      <c r="L629" s="623"/>
      <c r="M629" s="623"/>
      <c r="N629" s="623"/>
      <c r="O629" s="626"/>
      <c r="P629" s="627"/>
      <c r="Q629" s="623"/>
      <c r="R629" s="623"/>
      <c r="S629" s="623"/>
      <c r="T629" s="623"/>
      <c r="U629" s="623"/>
      <c r="V629" s="623"/>
      <c r="W629" s="623"/>
      <c r="X629" s="624"/>
      <c r="Y629" s="623"/>
      <c r="Z629" s="625"/>
      <c r="AA629" s="623"/>
      <c r="AB629" s="623"/>
      <c r="AC629" s="623"/>
      <c r="AD629" s="623"/>
      <c r="AE629" s="623"/>
      <c r="AF629" s="626"/>
      <c r="AG629" s="627"/>
      <c r="AH629" s="623"/>
    </row>
    <row r="630">
      <c r="A630" s="623"/>
      <c r="B630" s="623"/>
      <c r="C630" s="623"/>
      <c r="D630" s="623"/>
      <c r="E630" s="623"/>
      <c r="F630" s="623"/>
      <c r="G630" s="624"/>
      <c r="H630" s="623"/>
      <c r="I630" s="625"/>
      <c r="J630" s="623"/>
      <c r="K630" s="623"/>
      <c r="L630" s="623"/>
      <c r="M630" s="623"/>
      <c r="N630" s="623"/>
      <c r="O630" s="626"/>
      <c r="P630" s="627"/>
      <c r="Q630" s="623"/>
      <c r="R630" s="623"/>
      <c r="S630" s="623"/>
      <c r="T630" s="623"/>
      <c r="U630" s="623"/>
      <c r="V630" s="623"/>
      <c r="W630" s="623"/>
      <c r="X630" s="624"/>
      <c r="Y630" s="623"/>
      <c r="Z630" s="625"/>
      <c r="AA630" s="623"/>
      <c r="AB630" s="623"/>
      <c r="AC630" s="623"/>
      <c r="AD630" s="623"/>
      <c r="AE630" s="623"/>
      <c r="AF630" s="626"/>
      <c r="AG630" s="627"/>
      <c r="AH630" s="623"/>
    </row>
    <row r="631">
      <c r="A631" s="623"/>
      <c r="B631" s="623"/>
      <c r="C631" s="623"/>
      <c r="D631" s="623"/>
      <c r="E631" s="623"/>
      <c r="F631" s="623"/>
      <c r="G631" s="624"/>
      <c r="H631" s="623"/>
      <c r="I631" s="625"/>
      <c r="J631" s="623"/>
      <c r="K631" s="623"/>
      <c r="L631" s="623"/>
      <c r="M631" s="623"/>
      <c r="N631" s="623"/>
      <c r="O631" s="626"/>
      <c r="P631" s="627"/>
      <c r="Q631" s="623"/>
      <c r="R631" s="623"/>
      <c r="S631" s="623"/>
      <c r="T631" s="623"/>
      <c r="U631" s="623"/>
      <c r="V631" s="623"/>
      <c r="W631" s="623"/>
      <c r="X631" s="624"/>
      <c r="Y631" s="623"/>
      <c r="Z631" s="625"/>
      <c r="AA631" s="623"/>
      <c r="AB631" s="623"/>
      <c r="AC631" s="623"/>
      <c r="AD631" s="623"/>
      <c r="AE631" s="623"/>
      <c r="AF631" s="626"/>
      <c r="AG631" s="627"/>
      <c r="AH631" s="623"/>
    </row>
    <row r="632">
      <c r="A632" s="623"/>
      <c r="B632" s="623"/>
      <c r="C632" s="623"/>
      <c r="D632" s="623"/>
      <c r="E632" s="623"/>
      <c r="F632" s="623"/>
      <c r="G632" s="624"/>
      <c r="H632" s="623"/>
      <c r="I632" s="625"/>
      <c r="J632" s="623"/>
      <c r="K632" s="623"/>
      <c r="L632" s="623"/>
      <c r="M632" s="623"/>
      <c r="N632" s="623"/>
      <c r="O632" s="626"/>
      <c r="P632" s="627"/>
      <c r="Q632" s="623"/>
      <c r="R632" s="623"/>
      <c r="S632" s="623"/>
      <c r="T632" s="623"/>
      <c r="U632" s="623"/>
      <c r="V632" s="623"/>
      <c r="W632" s="623"/>
      <c r="X632" s="624"/>
      <c r="Y632" s="623"/>
      <c r="Z632" s="625"/>
      <c r="AA632" s="623"/>
      <c r="AB632" s="623"/>
      <c r="AC632" s="623"/>
      <c r="AD632" s="623"/>
      <c r="AE632" s="623"/>
      <c r="AF632" s="626"/>
      <c r="AG632" s="627"/>
      <c r="AH632" s="623"/>
    </row>
    <row r="633">
      <c r="A633" s="623"/>
      <c r="B633" s="623"/>
      <c r="C633" s="623"/>
      <c r="D633" s="623"/>
      <c r="E633" s="623"/>
      <c r="F633" s="623"/>
      <c r="G633" s="624"/>
      <c r="H633" s="623"/>
      <c r="I633" s="625"/>
      <c r="J633" s="623"/>
      <c r="K633" s="623"/>
      <c r="L633" s="623"/>
      <c r="M633" s="623"/>
      <c r="N633" s="623"/>
      <c r="O633" s="626"/>
      <c r="P633" s="627"/>
      <c r="Q633" s="623"/>
      <c r="R633" s="623"/>
      <c r="S633" s="623"/>
      <c r="T633" s="623"/>
      <c r="U633" s="623"/>
      <c r="V633" s="623"/>
      <c r="W633" s="623"/>
      <c r="X633" s="624"/>
      <c r="Y633" s="623"/>
      <c r="Z633" s="625"/>
      <c r="AA633" s="623"/>
      <c r="AB633" s="623"/>
      <c r="AC633" s="623"/>
      <c r="AD633" s="623"/>
      <c r="AE633" s="623"/>
      <c r="AF633" s="626"/>
      <c r="AG633" s="627"/>
      <c r="AH633" s="623"/>
    </row>
    <row r="634">
      <c r="A634" s="623"/>
      <c r="B634" s="623"/>
      <c r="C634" s="623"/>
      <c r="D634" s="623"/>
      <c r="E634" s="623"/>
      <c r="F634" s="623"/>
      <c r="G634" s="624"/>
      <c r="H634" s="623"/>
      <c r="I634" s="625"/>
      <c r="J634" s="623"/>
      <c r="K634" s="623"/>
      <c r="L634" s="623"/>
      <c r="M634" s="623"/>
      <c r="N634" s="623"/>
      <c r="O634" s="626"/>
      <c r="P634" s="627"/>
      <c r="Q634" s="623"/>
      <c r="R634" s="623"/>
      <c r="S634" s="623"/>
      <c r="T634" s="623"/>
      <c r="U634" s="623"/>
      <c r="V634" s="623"/>
      <c r="W634" s="623"/>
      <c r="X634" s="624"/>
      <c r="Y634" s="623"/>
      <c r="Z634" s="625"/>
      <c r="AA634" s="623"/>
      <c r="AB634" s="623"/>
      <c r="AC634" s="623"/>
      <c r="AD634" s="623"/>
      <c r="AE634" s="623"/>
      <c r="AF634" s="626"/>
      <c r="AG634" s="627"/>
      <c r="AH634" s="623"/>
    </row>
    <row r="635">
      <c r="A635" s="623"/>
      <c r="B635" s="623"/>
      <c r="C635" s="623"/>
      <c r="D635" s="623"/>
      <c r="E635" s="623"/>
      <c r="F635" s="623"/>
      <c r="G635" s="624"/>
      <c r="H635" s="623"/>
      <c r="I635" s="625"/>
      <c r="J635" s="623"/>
      <c r="K635" s="623"/>
      <c r="L635" s="623"/>
      <c r="M635" s="623"/>
      <c r="N635" s="623"/>
      <c r="O635" s="626"/>
      <c r="P635" s="627"/>
      <c r="Q635" s="623"/>
      <c r="R635" s="623"/>
      <c r="S635" s="623"/>
      <c r="T635" s="623"/>
      <c r="U635" s="623"/>
      <c r="V635" s="623"/>
      <c r="W635" s="623"/>
      <c r="X635" s="624"/>
      <c r="Y635" s="623"/>
      <c r="Z635" s="625"/>
      <c r="AA635" s="623"/>
      <c r="AB635" s="623"/>
      <c r="AC635" s="623"/>
      <c r="AD635" s="623"/>
      <c r="AE635" s="623"/>
      <c r="AF635" s="626"/>
      <c r="AG635" s="627"/>
      <c r="AH635" s="623"/>
    </row>
    <row r="636">
      <c r="A636" s="623"/>
      <c r="B636" s="623"/>
      <c r="C636" s="623"/>
      <c r="D636" s="623"/>
      <c r="E636" s="623"/>
      <c r="F636" s="623"/>
      <c r="G636" s="624"/>
      <c r="H636" s="623"/>
      <c r="I636" s="625"/>
      <c r="J636" s="623"/>
      <c r="K636" s="623"/>
      <c r="L636" s="623"/>
      <c r="M636" s="623"/>
      <c r="N636" s="623"/>
      <c r="O636" s="626"/>
      <c r="P636" s="627"/>
      <c r="Q636" s="623"/>
      <c r="R636" s="623"/>
      <c r="S636" s="623"/>
      <c r="T636" s="623"/>
      <c r="U636" s="623"/>
      <c r="V636" s="623"/>
      <c r="W636" s="623"/>
      <c r="X636" s="624"/>
      <c r="Y636" s="623"/>
      <c r="Z636" s="625"/>
      <c r="AA636" s="623"/>
      <c r="AB636" s="623"/>
      <c r="AC636" s="623"/>
      <c r="AD636" s="623"/>
      <c r="AE636" s="623"/>
      <c r="AF636" s="626"/>
      <c r="AG636" s="627"/>
      <c r="AH636" s="623"/>
    </row>
    <row r="637">
      <c r="A637" s="623"/>
      <c r="B637" s="623"/>
      <c r="C637" s="623"/>
      <c r="D637" s="623"/>
      <c r="E637" s="623"/>
      <c r="F637" s="623"/>
      <c r="G637" s="624"/>
      <c r="H637" s="623"/>
      <c r="I637" s="625"/>
      <c r="J637" s="623"/>
      <c r="K637" s="623"/>
      <c r="L637" s="623"/>
      <c r="M637" s="623"/>
      <c r="N637" s="623"/>
      <c r="O637" s="626"/>
      <c r="P637" s="627"/>
      <c r="Q637" s="623"/>
      <c r="R637" s="623"/>
      <c r="S637" s="623"/>
      <c r="T637" s="623"/>
      <c r="U637" s="623"/>
      <c r="V637" s="623"/>
      <c r="W637" s="623"/>
      <c r="X637" s="624"/>
      <c r="Y637" s="623"/>
      <c r="Z637" s="625"/>
      <c r="AA637" s="623"/>
      <c r="AB637" s="623"/>
      <c r="AC637" s="623"/>
      <c r="AD637" s="623"/>
      <c r="AE637" s="623"/>
      <c r="AF637" s="626"/>
      <c r="AG637" s="627"/>
      <c r="AH637" s="623"/>
    </row>
    <row r="638">
      <c r="A638" s="623"/>
      <c r="B638" s="623"/>
      <c r="C638" s="623"/>
      <c r="D638" s="623"/>
      <c r="E638" s="623"/>
      <c r="F638" s="623"/>
      <c r="G638" s="624"/>
      <c r="H638" s="623"/>
      <c r="I638" s="625"/>
      <c r="J638" s="623"/>
      <c r="K638" s="623"/>
      <c r="L638" s="623"/>
      <c r="M638" s="623"/>
      <c r="N638" s="623"/>
      <c r="O638" s="626"/>
      <c r="P638" s="627"/>
      <c r="Q638" s="623"/>
      <c r="R638" s="623"/>
      <c r="S638" s="623"/>
      <c r="T638" s="623"/>
      <c r="U638" s="623"/>
      <c r="V638" s="623"/>
      <c r="W638" s="623"/>
      <c r="X638" s="624"/>
      <c r="Y638" s="623"/>
      <c r="Z638" s="625"/>
      <c r="AA638" s="623"/>
      <c r="AB638" s="623"/>
      <c r="AC638" s="623"/>
      <c r="AD638" s="623"/>
      <c r="AE638" s="623"/>
      <c r="AF638" s="626"/>
      <c r="AG638" s="627"/>
      <c r="AH638" s="623"/>
    </row>
    <row r="639">
      <c r="A639" s="623"/>
      <c r="B639" s="623"/>
      <c r="C639" s="623"/>
      <c r="D639" s="623"/>
      <c r="E639" s="623"/>
      <c r="F639" s="623"/>
      <c r="G639" s="624"/>
      <c r="H639" s="623"/>
      <c r="I639" s="625"/>
      <c r="J639" s="623"/>
      <c r="K639" s="623"/>
      <c r="L639" s="623"/>
      <c r="M639" s="623"/>
      <c r="N639" s="623"/>
      <c r="O639" s="626"/>
      <c r="P639" s="627"/>
      <c r="Q639" s="623"/>
      <c r="R639" s="623"/>
      <c r="S639" s="623"/>
      <c r="T639" s="623"/>
      <c r="U639" s="623"/>
      <c r="V639" s="623"/>
      <c r="W639" s="623"/>
      <c r="X639" s="624"/>
      <c r="Y639" s="623"/>
      <c r="Z639" s="625"/>
      <c r="AA639" s="623"/>
      <c r="AB639" s="623"/>
      <c r="AC639" s="623"/>
      <c r="AD639" s="623"/>
      <c r="AE639" s="623"/>
      <c r="AF639" s="626"/>
      <c r="AG639" s="627"/>
      <c r="AH639" s="623"/>
    </row>
    <row r="640">
      <c r="A640" s="623"/>
      <c r="B640" s="623"/>
      <c r="C640" s="623"/>
      <c r="D640" s="623"/>
      <c r="E640" s="623"/>
      <c r="F640" s="623"/>
      <c r="G640" s="624"/>
      <c r="H640" s="623"/>
      <c r="I640" s="625"/>
      <c r="J640" s="623"/>
      <c r="K640" s="623"/>
      <c r="L640" s="623"/>
      <c r="M640" s="623"/>
      <c r="N640" s="623"/>
      <c r="O640" s="626"/>
      <c r="P640" s="627"/>
      <c r="Q640" s="623"/>
      <c r="R640" s="623"/>
      <c r="S640" s="623"/>
      <c r="T640" s="623"/>
      <c r="U640" s="623"/>
      <c r="V640" s="623"/>
      <c r="W640" s="623"/>
      <c r="X640" s="624"/>
      <c r="Y640" s="623"/>
      <c r="Z640" s="625"/>
      <c r="AA640" s="623"/>
      <c r="AB640" s="623"/>
      <c r="AC640" s="623"/>
      <c r="AD640" s="623"/>
      <c r="AE640" s="623"/>
      <c r="AF640" s="626"/>
      <c r="AG640" s="627"/>
      <c r="AH640" s="623"/>
    </row>
    <row r="641">
      <c r="A641" s="623"/>
      <c r="B641" s="623"/>
      <c r="C641" s="623"/>
      <c r="D641" s="623"/>
      <c r="E641" s="623"/>
      <c r="F641" s="623"/>
      <c r="G641" s="624"/>
      <c r="H641" s="623"/>
      <c r="I641" s="625"/>
      <c r="J641" s="623"/>
      <c r="K641" s="623"/>
      <c r="L641" s="623"/>
      <c r="M641" s="623"/>
      <c r="N641" s="623"/>
      <c r="O641" s="626"/>
      <c r="P641" s="627"/>
      <c r="Q641" s="623"/>
      <c r="R641" s="623"/>
      <c r="S641" s="623"/>
      <c r="T641" s="623"/>
      <c r="U641" s="623"/>
      <c r="V641" s="623"/>
      <c r="W641" s="623"/>
      <c r="X641" s="624"/>
      <c r="Y641" s="623"/>
      <c r="Z641" s="625"/>
      <c r="AA641" s="623"/>
      <c r="AB641" s="623"/>
      <c r="AC641" s="623"/>
      <c r="AD641" s="623"/>
      <c r="AE641" s="623"/>
      <c r="AF641" s="626"/>
      <c r="AG641" s="627"/>
      <c r="AH641" s="623"/>
    </row>
    <row r="642">
      <c r="A642" s="623"/>
      <c r="B642" s="623"/>
      <c r="C642" s="623"/>
      <c r="D642" s="623"/>
      <c r="E642" s="623"/>
      <c r="F642" s="623"/>
      <c r="G642" s="624"/>
      <c r="H642" s="623"/>
      <c r="I642" s="625"/>
      <c r="J642" s="623"/>
      <c r="K642" s="623"/>
      <c r="L642" s="623"/>
      <c r="M642" s="623"/>
      <c r="N642" s="623"/>
      <c r="O642" s="626"/>
      <c r="P642" s="627"/>
      <c r="Q642" s="623"/>
      <c r="R642" s="623"/>
      <c r="S642" s="623"/>
      <c r="T642" s="623"/>
      <c r="U642" s="623"/>
      <c r="V642" s="623"/>
      <c r="W642" s="623"/>
      <c r="X642" s="624"/>
      <c r="Y642" s="623"/>
      <c r="Z642" s="625"/>
      <c r="AA642" s="623"/>
      <c r="AB642" s="623"/>
      <c r="AC642" s="623"/>
      <c r="AD642" s="623"/>
      <c r="AE642" s="623"/>
      <c r="AF642" s="626"/>
      <c r="AG642" s="627"/>
      <c r="AH642" s="623"/>
    </row>
    <row r="643">
      <c r="A643" s="623"/>
      <c r="B643" s="623"/>
      <c r="C643" s="623"/>
      <c r="D643" s="623"/>
      <c r="E643" s="623"/>
      <c r="F643" s="623"/>
      <c r="G643" s="624"/>
      <c r="H643" s="623"/>
      <c r="I643" s="625"/>
      <c r="J643" s="623"/>
      <c r="K643" s="623"/>
      <c r="L643" s="623"/>
      <c r="M643" s="623"/>
      <c r="N643" s="623"/>
      <c r="O643" s="626"/>
      <c r="P643" s="627"/>
      <c r="Q643" s="623"/>
      <c r="R643" s="623"/>
      <c r="S643" s="623"/>
      <c r="T643" s="623"/>
      <c r="U643" s="623"/>
      <c r="V643" s="623"/>
      <c r="W643" s="623"/>
      <c r="X643" s="624"/>
      <c r="Y643" s="623"/>
      <c r="Z643" s="625"/>
      <c r="AA643" s="623"/>
      <c r="AB643" s="623"/>
      <c r="AC643" s="623"/>
      <c r="AD643" s="623"/>
      <c r="AE643" s="623"/>
      <c r="AF643" s="626"/>
      <c r="AG643" s="627"/>
      <c r="AH643" s="623"/>
    </row>
    <row r="644">
      <c r="A644" s="623"/>
      <c r="B644" s="623"/>
      <c r="C644" s="623"/>
      <c r="D644" s="623"/>
      <c r="E644" s="623"/>
      <c r="F644" s="623"/>
      <c r="G644" s="624"/>
      <c r="H644" s="623"/>
      <c r="I644" s="625"/>
      <c r="J644" s="623"/>
      <c r="K644" s="623"/>
      <c r="L644" s="623"/>
      <c r="M644" s="623"/>
      <c r="N644" s="623"/>
      <c r="O644" s="626"/>
      <c r="P644" s="627"/>
      <c r="Q644" s="623"/>
      <c r="R644" s="623"/>
      <c r="S644" s="623"/>
      <c r="T644" s="623"/>
      <c r="U644" s="623"/>
      <c r="V644" s="623"/>
      <c r="W644" s="623"/>
      <c r="X644" s="624"/>
      <c r="Y644" s="623"/>
      <c r="Z644" s="625"/>
      <c r="AA644" s="623"/>
      <c r="AB644" s="623"/>
      <c r="AC644" s="623"/>
      <c r="AD644" s="623"/>
      <c r="AE644" s="623"/>
      <c r="AF644" s="626"/>
      <c r="AG644" s="627"/>
      <c r="AH644" s="623"/>
    </row>
    <row r="645">
      <c r="A645" s="623"/>
      <c r="B645" s="623"/>
      <c r="C645" s="623"/>
      <c r="D645" s="623"/>
      <c r="E645" s="623"/>
      <c r="F645" s="623"/>
      <c r="G645" s="624"/>
      <c r="H645" s="623"/>
      <c r="I645" s="625"/>
      <c r="J645" s="623"/>
      <c r="K645" s="623"/>
      <c r="L645" s="623"/>
      <c r="M645" s="623"/>
      <c r="N645" s="623"/>
      <c r="O645" s="626"/>
      <c r="P645" s="627"/>
      <c r="Q645" s="623"/>
      <c r="R645" s="623"/>
      <c r="S645" s="623"/>
      <c r="T645" s="623"/>
      <c r="U645" s="623"/>
      <c r="V645" s="623"/>
      <c r="W645" s="623"/>
      <c r="X645" s="624"/>
      <c r="Y645" s="623"/>
      <c r="Z645" s="625"/>
      <c r="AA645" s="623"/>
      <c r="AB645" s="623"/>
      <c r="AC645" s="623"/>
      <c r="AD645" s="623"/>
      <c r="AE645" s="623"/>
      <c r="AF645" s="626"/>
      <c r="AG645" s="627"/>
      <c r="AH645" s="623"/>
    </row>
    <row r="646">
      <c r="A646" s="623"/>
      <c r="B646" s="623"/>
      <c r="C646" s="623"/>
      <c r="D646" s="623"/>
      <c r="E646" s="623"/>
      <c r="F646" s="623"/>
      <c r="G646" s="624"/>
      <c r="H646" s="623"/>
      <c r="I646" s="625"/>
      <c r="J646" s="623"/>
      <c r="K646" s="623"/>
      <c r="L646" s="623"/>
      <c r="M646" s="623"/>
      <c r="N646" s="623"/>
      <c r="O646" s="626"/>
      <c r="P646" s="627"/>
      <c r="Q646" s="623"/>
      <c r="R646" s="623"/>
      <c r="S646" s="623"/>
      <c r="T646" s="623"/>
      <c r="U646" s="623"/>
      <c r="V646" s="623"/>
      <c r="W646" s="623"/>
      <c r="X646" s="624"/>
      <c r="Y646" s="623"/>
      <c r="Z646" s="625"/>
      <c r="AA646" s="623"/>
      <c r="AB646" s="623"/>
      <c r="AC646" s="623"/>
      <c r="AD646" s="623"/>
      <c r="AE646" s="623"/>
      <c r="AF646" s="626"/>
      <c r="AG646" s="627"/>
      <c r="AH646" s="623"/>
    </row>
    <row r="647">
      <c r="A647" s="623"/>
      <c r="B647" s="623"/>
      <c r="C647" s="623"/>
      <c r="D647" s="623"/>
      <c r="E647" s="623"/>
      <c r="F647" s="623"/>
      <c r="G647" s="624"/>
      <c r="H647" s="623"/>
      <c r="I647" s="625"/>
      <c r="J647" s="623"/>
      <c r="K647" s="623"/>
      <c r="L647" s="623"/>
      <c r="M647" s="623"/>
      <c r="N647" s="623"/>
      <c r="O647" s="626"/>
      <c r="P647" s="627"/>
      <c r="Q647" s="623"/>
      <c r="R647" s="623"/>
      <c r="S647" s="623"/>
      <c r="T647" s="623"/>
      <c r="U647" s="623"/>
      <c r="V647" s="623"/>
      <c r="W647" s="623"/>
      <c r="X647" s="624"/>
      <c r="Y647" s="623"/>
      <c r="Z647" s="625"/>
      <c r="AA647" s="623"/>
      <c r="AB647" s="623"/>
      <c r="AC647" s="623"/>
      <c r="AD647" s="623"/>
      <c r="AE647" s="623"/>
      <c r="AF647" s="626"/>
      <c r="AG647" s="627"/>
      <c r="AH647" s="623"/>
    </row>
    <row r="648">
      <c r="A648" s="623"/>
      <c r="B648" s="623"/>
      <c r="C648" s="623"/>
      <c r="D648" s="623"/>
      <c r="E648" s="623"/>
      <c r="F648" s="623"/>
      <c r="G648" s="624"/>
      <c r="H648" s="623"/>
      <c r="I648" s="625"/>
      <c r="J648" s="623"/>
      <c r="K648" s="623"/>
      <c r="L648" s="623"/>
      <c r="M648" s="623"/>
      <c r="N648" s="623"/>
      <c r="O648" s="626"/>
      <c r="P648" s="627"/>
      <c r="Q648" s="623"/>
      <c r="R648" s="623"/>
      <c r="S648" s="623"/>
      <c r="T648" s="623"/>
      <c r="U648" s="623"/>
      <c r="V648" s="623"/>
      <c r="W648" s="623"/>
      <c r="X648" s="624"/>
      <c r="Y648" s="623"/>
      <c r="Z648" s="625"/>
      <c r="AA648" s="623"/>
      <c r="AB648" s="623"/>
      <c r="AC648" s="623"/>
      <c r="AD648" s="623"/>
      <c r="AE648" s="623"/>
      <c r="AF648" s="626"/>
      <c r="AG648" s="627"/>
      <c r="AH648" s="623"/>
    </row>
    <row r="649">
      <c r="A649" s="623"/>
      <c r="B649" s="623"/>
      <c r="C649" s="623"/>
      <c r="D649" s="623"/>
      <c r="E649" s="623"/>
      <c r="F649" s="623"/>
      <c r="G649" s="624"/>
      <c r="H649" s="623"/>
      <c r="I649" s="625"/>
      <c r="J649" s="623"/>
      <c r="K649" s="623"/>
      <c r="L649" s="623"/>
      <c r="M649" s="623"/>
      <c r="N649" s="623"/>
      <c r="O649" s="626"/>
      <c r="P649" s="627"/>
      <c r="Q649" s="623"/>
      <c r="R649" s="623"/>
      <c r="S649" s="623"/>
      <c r="T649" s="623"/>
      <c r="U649" s="623"/>
      <c r="V649" s="623"/>
      <c r="W649" s="623"/>
      <c r="X649" s="624"/>
      <c r="Y649" s="623"/>
      <c r="Z649" s="625"/>
      <c r="AA649" s="623"/>
      <c r="AB649" s="623"/>
      <c r="AC649" s="623"/>
      <c r="AD649" s="623"/>
      <c r="AE649" s="623"/>
      <c r="AF649" s="626"/>
      <c r="AG649" s="627"/>
      <c r="AH649" s="623"/>
    </row>
    <row r="650">
      <c r="A650" s="623"/>
      <c r="B650" s="623"/>
      <c r="C650" s="623"/>
      <c r="D650" s="623"/>
      <c r="E650" s="623"/>
      <c r="F650" s="623"/>
      <c r="G650" s="624"/>
      <c r="H650" s="623"/>
      <c r="I650" s="625"/>
      <c r="J650" s="623"/>
      <c r="K650" s="623"/>
      <c r="L650" s="623"/>
      <c r="M650" s="623"/>
      <c r="N650" s="623"/>
      <c r="O650" s="626"/>
      <c r="P650" s="627"/>
      <c r="Q650" s="623"/>
      <c r="R650" s="623"/>
      <c r="S650" s="623"/>
      <c r="T650" s="623"/>
      <c r="U650" s="623"/>
      <c r="V650" s="623"/>
      <c r="W650" s="623"/>
      <c r="X650" s="624"/>
      <c r="Y650" s="623"/>
      <c r="Z650" s="625"/>
      <c r="AA650" s="623"/>
      <c r="AB650" s="623"/>
      <c r="AC650" s="623"/>
      <c r="AD650" s="623"/>
      <c r="AE650" s="623"/>
      <c r="AF650" s="626"/>
      <c r="AG650" s="627"/>
      <c r="AH650" s="623"/>
    </row>
    <row r="651">
      <c r="A651" s="623"/>
      <c r="B651" s="623"/>
      <c r="C651" s="623"/>
      <c r="D651" s="623"/>
      <c r="E651" s="623"/>
      <c r="F651" s="623"/>
      <c r="G651" s="624"/>
      <c r="H651" s="623"/>
      <c r="I651" s="625"/>
      <c r="J651" s="623"/>
      <c r="K651" s="623"/>
      <c r="L651" s="623"/>
      <c r="M651" s="623"/>
      <c r="N651" s="623"/>
      <c r="O651" s="626"/>
      <c r="P651" s="627"/>
      <c r="Q651" s="623"/>
      <c r="R651" s="623"/>
      <c r="S651" s="623"/>
      <c r="T651" s="623"/>
      <c r="U651" s="623"/>
      <c r="V651" s="623"/>
      <c r="W651" s="623"/>
      <c r="X651" s="624"/>
      <c r="Y651" s="623"/>
      <c r="Z651" s="625"/>
      <c r="AA651" s="623"/>
      <c r="AB651" s="623"/>
      <c r="AC651" s="623"/>
      <c r="AD651" s="623"/>
      <c r="AE651" s="623"/>
      <c r="AF651" s="626"/>
      <c r="AG651" s="627"/>
      <c r="AH651" s="623"/>
    </row>
    <row r="652">
      <c r="A652" s="623"/>
      <c r="B652" s="623"/>
      <c r="C652" s="623"/>
      <c r="D652" s="623"/>
      <c r="E652" s="623"/>
      <c r="F652" s="623"/>
      <c r="G652" s="624"/>
      <c r="H652" s="623"/>
      <c r="I652" s="625"/>
      <c r="J652" s="623"/>
      <c r="K652" s="623"/>
      <c r="L652" s="623"/>
      <c r="M652" s="623"/>
      <c r="N652" s="623"/>
      <c r="O652" s="626"/>
      <c r="P652" s="627"/>
      <c r="Q652" s="623"/>
      <c r="R652" s="623"/>
      <c r="S652" s="623"/>
      <c r="T652" s="623"/>
      <c r="U652" s="623"/>
      <c r="V652" s="623"/>
      <c r="W652" s="623"/>
      <c r="X652" s="624"/>
      <c r="Y652" s="623"/>
      <c r="Z652" s="625"/>
      <c r="AA652" s="623"/>
      <c r="AB652" s="623"/>
      <c r="AC652" s="623"/>
      <c r="AD652" s="623"/>
      <c r="AE652" s="623"/>
      <c r="AF652" s="626"/>
      <c r="AG652" s="627"/>
      <c r="AH652" s="623"/>
    </row>
    <row r="653">
      <c r="A653" s="623"/>
      <c r="B653" s="623"/>
      <c r="C653" s="623"/>
      <c r="D653" s="623"/>
      <c r="E653" s="623"/>
      <c r="F653" s="623"/>
      <c r="G653" s="624"/>
      <c r="H653" s="623"/>
      <c r="I653" s="625"/>
      <c r="J653" s="623"/>
      <c r="K653" s="623"/>
      <c r="L653" s="623"/>
      <c r="M653" s="623"/>
      <c r="N653" s="623"/>
      <c r="O653" s="626"/>
      <c r="P653" s="627"/>
      <c r="Q653" s="623"/>
      <c r="R653" s="623"/>
      <c r="S653" s="623"/>
      <c r="T653" s="623"/>
      <c r="U653" s="623"/>
      <c r="V653" s="623"/>
      <c r="W653" s="623"/>
      <c r="X653" s="624"/>
      <c r="Y653" s="623"/>
      <c r="Z653" s="625"/>
      <c r="AA653" s="623"/>
      <c r="AB653" s="623"/>
      <c r="AC653" s="623"/>
      <c r="AD653" s="623"/>
      <c r="AE653" s="623"/>
      <c r="AF653" s="626"/>
      <c r="AG653" s="627"/>
      <c r="AH653" s="623"/>
    </row>
    <row r="654">
      <c r="A654" s="623"/>
      <c r="B654" s="623"/>
      <c r="C654" s="623"/>
      <c r="D654" s="623"/>
      <c r="E654" s="623"/>
      <c r="F654" s="623"/>
      <c r="G654" s="624"/>
      <c r="H654" s="623"/>
      <c r="I654" s="625"/>
      <c r="J654" s="623"/>
      <c r="K654" s="623"/>
      <c r="L654" s="623"/>
      <c r="M654" s="623"/>
      <c r="N654" s="623"/>
      <c r="O654" s="626"/>
      <c r="P654" s="627"/>
      <c r="Q654" s="623"/>
      <c r="R654" s="623"/>
      <c r="S654" s="623"/>
      <c r="T654" s="623"/>
      <c r="U654" s="623"/>
      <c r="V654" s="623"/>
      <c r="W654" s="623"/>
      <c r="X654" s="624"/>
      <c r="Y654" s="623"/>
      <c r="Z654" s="625"/>
      <c r="AA654" s="623"/>
      <c r="AB654" s="623"/>
      <c r="AC654" s="623"/>
      <c r="AD654" s="623"/>
      <c r="AE654" s="623"/>
      <c r="AF654" s="626"/>
      <c r="AG654" s="627"/>
      <c r="AH654" s="623"/>
    </row>
    <row r="655">
      <c r="A655" s="623"/>
      <c r="B655" s="623"/>
      <c r="C655" s="623"/>
      <c r="D655" s="623"/>
      <c r="E655" s="623"/>
      <c r="F655" s="623"/>
      <c r="G655" s="624"/>
      <c r="H655" s="623"/>
      <c r="I655" s="625"/>
      <c r="J655" s="623"/>
      <c r="K655" s="623"/>
      <c r="L655" s="623"/>
      <c r="M655" s="623"/>
      <c r="N655" s="623"/>
      <c r="O655" s="626"/>
      <c r="P655" s="627"/>
      <c r="Q655" s="623"/>
      <c r="R655" s="623"/>
      <c r="S655" s="623"/>
      <c r="T655" s="623"/>
      <c r="U655" s="623"/>
      <c r="V655" s="623"/>
      <c r="W655" s="623"/>
      <c r="X655" s="624"/>
      <c r="Y655" s="623"/>
      <c r="Z655" s="625"/>
      <c r="AA655" s="623"/>
      <c r="AB655" s="623"/>
      <c r="AC655" s="623"/>
      <c r="AD655" s="623"/>
      <c r="AE655" s="623"/>
      <c r="AF655" s="626"/>
      <c r="AG655" s="627"/>
      <c r="AH655" s="623"/>
    </row>
    <row r="656">
      <c r="A656" s="623"/>
      <c r="B656" s="623"/>
      <c r="C656" s="623"/>
      <c r="D656" s="623"/>
      <c r="E656" s="623"/>
      <c r="F656" s="623"/>
      <c r="G656" s="624"/>
      <c r="H656" s="623"/>
      <c r="I656" s="625"/>
      <c r="J656" s="623"/>
      <c r="K656" s="623"/>
      <c r="L656" s="623"/>
      <c r="M656" s="623"/>
      <c r="N656" s="623"/>
      <c r="O656" s="626"/>
      <c r="P656" s="627"/>
      <c r="Q656" s="623"/>
      <c r="R656" s="623"/>
      <c r="S656" s="623"/>
      <c r="T656" s="623"/>
      <c r="U656" s="623"/>
      <c r="V656" s="623"/>
      <c r="W656" s="623"/>
      <c r="X656" s="624"/>
      <c r="Y656" s="623"/>
      <c r="Z656" s="625"/>
      <c r="AA656" s="623"/>
      <c r="AB656" s="623"/>
      <c r="AC656" s="623"/>
      <c r="AD656" s="623"/>
      <c r="AE656" s="623"/>
      <c r="AF656" s="626"/>
      <c r="AG656" s="627"/>
      <c r="AH656" s="623"/>
    </row>
    <row r="657">
      <c r="A657" s="623"/>
      <c r="B657" s="623"/>
      <c r="C657" s="623"/>
      <c r="D657" s="623"/>
      <c r="E657" s="623"/>
      <c r="F657" s="623"/>
      <c r="G657" s="624"/>
      <c r="H657" s="623"/>
      <c r="I657" s="625"/>
      <c r="J657" s="623"/>
      <c r="K657" s="623"/>
      <c r="L657" s="623"/>
      <c r="M657" s="623"/>
      <c r="N657" s="623"/>
      <c r="O657" s="626"/>
      <c r="P657" s="627"/>
      <c r="Q657" s="623"/>
      <c r="R657" s="623"/>
      <c r="S657" s="623"/>
      <c r="T657" s="623"/>
      <c r="U657" s="623"/>
      <c r="V657" s="623"/>
      <c r="W657" s="623"/>
      <c r="X657" s="624"/>
      <c r="Y657" s="623"/>
      <c r="Z657" s="625"/>
      <c r="AA657" s="623"/>
      <c r="AB657" s="623"/>
      <c r="AC657" s="623"/>
      <c r="AD657" s="623"/>
      <c r="AE657" s="623"/>
      <c r="AF657" s="626"/>
      <c r="AG657" s="627"/>
      <c r="AH657" s="623"/>
    </row>
    <row r="658">
      <c r="A658" s="623"/>
      <c r="B658" s="623"/>
      <c r="C658" s="623"/>
      <c r="D658" s="623"/>
      <c r="E658" s="623"/>
      <c r="F658" s="623"/>
      <c r="G658" s="624"/>
      <c r="H658" s="623"/>
      <c r="I658" s="625"/>
      <c r="J658" s="623"/>
      <c r="K658" s="623"/>
      <c r="L658" s="623"/>
      <c r="M658" s="623"/>
      <c r="N658" s="623"/>
      <c r="O658" s="626"/>
      <c r="P658" s="627"/>
      <c r="Q658" s="623"/>
      <c r="R658" s="623"/>
      <c r="S658" s="623"/>
      <c r="T658" s="623"/>
      <c r="U658" s="623"/>
      <c r="V658" s="623"/>
      <c r="W658" s="623"/>
      <c r="X658" s="624"/>
      <c r="Y658" s="623"/>
      <c r="Z658" s="625"/>
      <c r="AA658" s="623"/>
      <c r="AB658" s="623"/>
      <c r="AC658" s="623"/>
      <c r="AD658" s="623"/>
      <c r="AE658" s="623"/>
      <c r="AF658" s="626"/>
      <c r="AG658" s="627"/>
      <c r="AH658" s="623"/>
    </row>
    <row r="659">
      <c r="A659" s="623"/>
      <c r="B659" s="623"/>
      <c r="C659" s="623"/>
      <c r="D659" s="623"/>
      <c r="E659" s="623"/>
      <c r="F659" s="623"/>
      <c r="G659" s="624"/>
      <c r="H659" s="623"/>
      <c r="I659" s="625"/>
      <c r="J659" s="623"/>
      <c r="K659" s="623"/>
      <c r="L659" s="623"/>
      <c r="M659" s="623"/>
      <c r="N659" s="623"/>
      <c r="O659" s="626"/>
      <c r="P659" s="627"/>
      <c r="Q659" s="623"/>
      <c r="R659" s="623"/>
      <c r="S659" s="623"/>
      <c r="T659" s="623"/>
      <c r="U659" s="623"/>
      <c r="V659" s="623"/>
      <c r="W659" s="623"/>
      <c r="X659" s="624"/>
      <c r="Y659" s="623"/>
      <c r="Z659" s="625"/>
      <c r="AA659" s="623"/>
      <c r="AB659" s="623"/>
      <c r="AC659" s="623"/>
      <c r="AD659" s="623"/>
      <c r="AE659" s="623"/>
      <c r="AF659" s="626"/>
      <c r="AG659" s="627"/>
      <c r="AH659" s="623"/>
    </row>
    <row r="660">
      <c r="A660" s="623"/>
      <c r="B660" s="623"/>
      <c r="C660" s="623"/>
      <c r="D660" s="623"/>
      <c r="E660" s="623"/>
      <c r="F660" s="623"/>
      <c r="G660" s="624"/>
      <c r="H660" s="623"/>
      <c r="I660" s="625"/>
      <c r="J660" s="623"/>
      <c r="K660" s="623"/>
      <c r="L660" s="623"/>
      <c r="M660" s="623"/>
      <c r="N660" s="623"/>
      <c r="O660" s="626"/>
      <c r="P660" s="627"/>
      <c r="Q660" s="623"/>
      <c r="R660" s="623"/>
      <c r="S660" s="623"/>
      <c r="T660" s="623"/>
      <c r="U660" s="623"/>
      <c r="V660" s="623"/>
      <c r="W660" s="623"/>
      <c r="X660" s="624"/>
      <c r="Y660" s="623"/>
      <c r="Z660" s="625"/>
      <c r="AA660" s="623"/>
      <c r="AB660" s="623"/>
      <c r="AC660" s="623"/>
      <c r="AD660" s="623"/>
      <c r="AE660" s="623"/>
      <c r="AF660" s="626"/>
      <c r="AG660" s="627"/>
      <c r="AH660" s="623"/>
    </row>
    <row r="661">
      <c r="A661" s="623"/>
      <c r="B661" s="623"/>
      <c r="C661" s="623"/>
      <c r="D661" s="623"/>
      <c r="E661" s="623"/>
      <c r="F661" s="623"/>
      <c r="G661" s="624"/>
      <c r="H661" s="623"/>
      <c r="I661" s="625"/>
      <c r="J661" s="623"/>
      <c r="K661" s="623"/>
      <c r="L661" s="623"/>
      <c r="M661" s="623"/>
      <c r="N661" s="623"/>
      <c r="O661" s="626"/>
      <c r="P661" s="627"/>
      <c r="Q661" s="623"/>
      <c r="R661" s="623"/>
      <c r="S661" s="623"/>
      <c r="T661" s="623"/>
      <c r="U661" s="623"/>
      <c r="V661" s="623"/>
      <c r="W661" s="623"/>
      <c r="X661" s="624"/>
      <c r="Y661" s="623"/>
      <c r="Z661" s="625"/>
      <c r="AA661" s="623"/>
      <c r="AB661" s="623"/>
      <c r="AC661" s="623"/>
      <c r="AD661" s="623"/>
      <c r="AE661" s="623"/>
      <c r="AF661" s="626"/>
      <c r="AG661" s="627"/>
      <c r="AH661" s="623"/>
    </row>
    <row r="662">
      <c r="A662" s="623"/>
      <c r="B662" s="623"/>
      <c r="C662" s="623"/>
      <c r="D662" s="623"/>
      <c r="E662" s="623"/>
      <c r="F662" s="623"/>
      <c r="G662" s="624"/>
      <c r="H662" s="623"/>
      <c r="I662" s="625"/>
      <c r="J662" s="623"/>
      <c r="K662" s="623"/>
      <c r="L662" s="623"/>
      <c r="M662" s="623"/>
      <c r="N662" s="623"/>
      <c r="O662" s="626"/>
      <c r="P662" s="627"/>
      <c r="Q662" s="623"/>
      <c r="R662" s="623"/>
      <c r="S662" s="623"/>
      <c r="T662" s="623"/>
      <c r="U662" s="623"/>
      <c r="V662" s="623"/>
      <c r="W662" s="623"/>
      <c r="X662" s="624"/>
      <c r="Y662" s="623"/>
      <c r="Z662" s="625"/>
      <c r="AA662" s="623"/>
      <c r="AB662" s="623"/>
      <c r="AC662" s="623"/>
      <c r="AD662" s="623"/>
      <c r="AE662" s="623"/>
      <c r="AF662" s="626"/>
      <c r="AG662" s="627"/>
      <c r="AH662" s="623"/>
    </row>
    <row r="663">
      <c r="A663" s="623"/>
      <c r="B663" s="623"/>
      <c r="C663" s="623"/>
      <c r="D663" s="623"/>
      <c r="E663" s="623"/>
      <c r="F663" s="623"/>
      <c r="G663" s="624"/>
      <c r="H663" s="623"/>
      <c r="I663" s="625"/>
      <c r="J663" s="623"/>
      <c r="K663" s="623"/>
      <c r="L663" s="623"/>
      <c r="M663" s="623"/>
      <c r="N663" s="623"/>
      <c r="O663" s="626"/>
      <c r="P663" s="627"/>
      <c r="Q663" s="623"/>
      <c r="R663" s="623"/>
      <c r="S663" s="623"/>
      <c r="T663" s="623"/>
      <c r="U663" s="623"/>
      <c r="V663" s="623"/>
      <c r="W663" s="623"/>
      <c r="X663" s="624"/>
      <c r="Y663" s="623"/>
      <c r="Z663" s="625"/>
      <c r="AA663" s="623"/>
      <c r="AB663" s="623"/>
      <c r="AC663" s="623"/>
      <c r="AD663" s="623"/>
      <c r="AE663" s="623"/>
      <c r="AF663" s="626"/>
      <c r="AG663" s="627"/>
      <c r="AH663" s="623"/>
    </row>
    <row r="664">
      <c r="A664" s="623"/>
      <c r="B664" s="623"/>
      <c r="C664" s="623"/>
      <c r="D664" s="623"/>
      <c r="E664" s="623"/>
      <c r="F664" s="623"/>
      <c r="G664" s="624"/>
      <c r="H664" s="623"/>
      <c r="I664" s="625"/>
      <c r="J664" s="623"/>
      <c r="K664" s="623"/>
      <c r="L664" s="623"/>
      <c r="M664" s="623"/>
      <c r="N664" s="623"/>
      <c r="O664" s="626"/>
      <c r="P664" s="627"/>
      <c r="Q664" s="623"/>
      <c r="R664" s="623"/>
      <c r="S664" s="623"/>
      <c r="T664" s="623"/>
      <c r="U664" s="623"/>
      <c r="V664" s="623"/>
      <c r="W664" s="623"/>
      <c r="X664" s="624"/>
      <c r="Y664" s="623"/>
      <c r="Z664" s="625"/>
      <c r="AA664" s="623"/>
      <c r="AB664" s="623"/>
      <c r="AC664" s="623"/>
      <c r="AD664" s="623"/>
      <c r="AE664" s="623"/>
      <c r="AF664" s="626"/>
      <c r="AG664" s="627"/>
      <c r="AH664" s="623"/>
    </row>
    <row r="665">
      <c r="A665" s="623"/>
      <c r="B665" s="623"/>
      <c r="C665" s="623"/>
      <c r="D665" s="623"/>
      <c r="E665" s="623"/>
      <c r="F665" s="623"/>
      <c r="G665" s="624"/>
      <c r="H665" s="623"/>
      <c r="I665" s="625"/>
      <c r="J665" s="623"/>
      <c r="K665" s="623"/>
      <c r="L665" s="623"/>
      <c r="M665" s="623"/>
      <c r="N665" s="623"/>
      <c r="O665" s="626"/>
      <c r="P665" s="627"/>
      <c r="Q665" s="623"/>
      <c r="R665" s="623"/>
      <c r="S665" s="623"/>
      <c r="T665" s="623"/>
      <c r="U665" s="623"/>
      <c r="V665" s="623"/>
      <c r="W665" s="623"/>
      <c r="X665" s="624"/>
      <c r="Y665" s="623"/>
      <c r="Z665" s="625"/>
      <c r="AA665" s="623"/>
      <c r="AB665" s="623"/>
      <c r="AC665" s="623"/>
      <c r="AD665" s="623"/>
      <c r="AE665" s="623"/>
      <c r="AF665" s="626"/>
      <c r="AG665" s="627"/>
      <c r="AH665" s="623"/>
    </row>
    <row r="666">
      <c r="A666" s="623"/>
      <c r="B666" s="623"/>
      <c r="C666" s="623"/>
      <c r="D666" s="623"/>
      <c r="E666" s="623"/>
      <c r="F666" s="623"/>
      <c r="G666" s="624"/>
      <c r="H666" s="623"/>
      <c r="I666" s="625"/>
      <c r="J666" s="623"/>
      <c r="K666" s="623"/>
      <c r="L666" s="623"/>
      <c r="M666" s="623"/>
      <c r="N666" s="623"/>
      <c r="O666" s="626"/>
      <c r="P666" s="627"/>
      <c r="Q666" s="623"/>
      <c r="R666" s="623"/>
      <c r="S666" s="623"/>
      <c r="T666" s="623"/>
      <c r="U666" s="623"/>
      <c r="V666" s="623"/>
      <c r="W666" s="623"/>
      <c r="X666" s="624"/>
      <c r="Y666" s="623"/>
      <c r="Z666" s="625"/>
      <c r="AA666" s="623"/>
      <c r="AB666" s="623"/>
      <c r="AC666" s="623"/>
      <c r="AD666" s="623"/>
      <c r="AE666" s="623"/>
      <c r="AF666" s="626"/>
      <c r="AG666" s="627"/>
      <c r="AH666" s="623"/>
    </row>
    <row r="667">
      <c r="A667" s="623"/>
      <c r="B667" s="623"/>
      <c r="C667" s="623"/>
      <c r="D667" s="623"/>
      <c r="E667" s="623"/>
      <c r="F667" s="623"/>
      <c r="G667" s="624"/>
      <c r="H667" s="623"/>
      <c r="I667" s="625"/>
      <c r="J667" s="623"/>
      <c r="K667" s="623"/>
      <c r="L667" s="623"/>
      <c r="M667" s="623"/>
      <c r="N667" s="623"/>
      <c r="O667" s="626"/>
      <c r="P667" s="627"/>
      <c r="Q667" s="623"/>
      <c r="R667" s="623"/>
      <c r="S667" s="623"/>
      <c r="T667" s="623"/>
      <c r="U667" s="623"/>
      <c r="V667" s="623"/>
      <c r="W667" s="623"/>
      <c r="X667" s="624"/>
      <c r="Y667" s="623"/>
      <c r="Z667" s="625"/>
      <c r="AA667" s="623"/>
      <c r="AB667" s="623"/>
      <c r="AC667" s="623"/>
      <c r="AD667" s="623"/>
      <c r="AE667" s="623"/>
      <c r="AF667" s="626"/>
      <c r="AG667" s="627"/>
      <c r="AH667" s="623"/>
    </row>
    <row r="668">
      <c r="A668" s="623"/>
      <c r="B668" s="623"/>
      <c r="C668" s="623"/>
      <c r="D668" s="623"/>
      <c r="E668" s="623"/>
      <c r="F668" s="623"/>
      <c r="G668" s="624"/>
      <c r="H668" s="623"/>
      <c r="I668" s="625"/>
      <c r="J668" s="623"/>
      <c r="K668" s="623"/>
      <c r="L668" s="623"/>
      <c r="M668" s="623"/>
      <c r="N668" s="623"/>
      <c r="O668" s="626"/>
      <c r="P668" s="627"/>
      <c r="Q668" s="623"/>
      <c r="R668" s="623"/>
      <c r="S668" s="623"/>
      <c r="T668" s="623"/>
      <c r="U668" s="623"/>
      <c r="V668" s="623"/>
      <c r="W668" s="623"/>
      <c r="X668" s="624"/>
      <c r="Y668" s="623"/>
      <c r="Z668" s="625"/>
      <c r="AA668" s="623"/>
      <c r="AB668" s="623"/>
      <c r="AC668" s="623"/>
      <c r="AD668" s="623"/>
      <c r="AE668" s="623"/>
      <c r="AF668" s="626"/>
      <c r="AG668" s="627"/>
      <c r="AH668" s="623"/>
    </row>
    <row r="669">
      <c r="A669" s="623"/>
      <c r="B669" s="623"/>
      <c r="C669" s="623"/>
      <c r="D669" s="623"/>
      <c r="E669" s="623"/>
      <c r="F669" s="623"/>
      <c r="G669" s="624"/>
      <c r="H669" s="623"/>
      <c r="I669" s="625"/>
      <c r="J669" s="623"/>
      <c r="K669" s="623"/>
      <c r="L669" s="623"/>
      <c r="M669" s="623"/>
      <c r="N669" s="623"/>
      <c r="O669" s="626"/>
      <c r="P669" s="627"/>
      <c r="Q669" s="623"/>
      <c r="R669" s="623"/>
      <c r="S669" s="623"/>
      <c r="T669" s="623"/>
      <c r="U669" s="623"/>
      <c r="V669" s="623"/>
      <c r="W669" s="623"/>
      <c r="X669" s="624"/>
      <c r="Y669" s="623"/>
      <c r="Z669" s="625"/>
      <c r="AA669" s="623"/>
      <c r="AB669" s="623"/>
      <c r="AC669" s="623"/>
      <c r="AD669" s="623"/>
      <c r="AE669" s="623"/>
      <c r="AF669" s="626"/>
      <c r="AG669" s="627"/>
      <c r="AH669" s="623"/>
    </row>
    <row r="670">
      <c r="A670" s="623"/>
      <c r="B670" s="623"/>
      <c r="C670" s="623"/>
      <c r="D670" s="623"/>
      <c r="E670" s="623"/>
      <c r="F670" s="623"/>
      <c r="G670" s="624"/>
      <c r="H670" s="623"/>
      <c r="I670" s="625"/>
      <c r="J670" s="623"/>
      <c r="K670" s="623"/>
      <c r="L670" s="623"/>
      <c r="M670" s="623"/>
      <c r="N670" s="623"/>
      <c r="O670" s="626"/>
      <c r="P670" s="627"/>
      <c r="Q670" s="623"/>
      <c r="R670" s="623"/>
      <c r="S670" s="623"/>
      <c r="T670" s="623"/>
      <c r="U670" s="623"/>
      <c r="V670" s="623"/>
      <c r="W670" s="623"/>
      <c r="X670" s="624"/>
      <c r="Y670" s="623"/>
      <c r="Z670" s="625"/>
      <c r="AA670" s="623"/>
      <c r="AB670" s="623"/>
      <c r="AC670" s="623"/>
      <c r="AD670" s="623"/>
      <c r="AE670" s="623"/>
      <c r="AF670" s="626"/>
      <c r="AG670" s="627"/>
      <c r="AH670" s="623"/>
    </row>
    <row r="671">
      <c r="A671" s="623"/>
      <c r="B671" s="623"/>
      <c r="C671" s="623"/>
      <c r="D671" s="623"/>
      <c r="E671" s="623"/>
      <c r="F671" s="623"/>
      <c r="G671" s="624"/>
      <c r="H671" s="623"/>
      <c r="I671" s="625"/>
      <c r="J671" s="623"/>
      <c r="K671" s="623"/>
      <c r="L671" s="623"/>
      <c r="M671" s="623"/>
      <c r="N671" s="623"/>
      <c r="O671" s="626"/>
      <c r="P671" s="627"/>
      <c r="Q671" s="623"/>
      <c r="R671" s="623"/>
      <c r="S671" s="623"/>
      <c r="T671" s="623"/>
      <c r="U671" s="623"/>
      <c r="V671" s="623"/>
      <c r="W671" s="623"/>
      <c r="X671" s="624"/>
      <c r="Y671" s="623"/>
      <c r="Z671" s="625"/>
      <c r="AA671" s="623"/>
      <c r="AB671" s="623"/>
      <c r="AC671" s="623"/>
      <c r="AD671" s="623"/>
      <c r="AE671" s="623"/>
      <c r="AF671" s="626"/>
      <c r="AG671" s="627"/>
      <c r="AH671" s="623"/>
    </row>
    <row r="672">
      <c r="A672" s="623"/>
      <c r="B672" s="623"/>
      <c r="C672" s="623"/>
      <c r="D672" s="623"/>
      <c r="E672" s="623"/>
      <c r="F672" s="623"/>
      <c r="G672" s="624"/>
      <c r="H672" s="623"/>
      <c r="I672" s="625"/>
      <c r="J672" s="623"/>
      <c r="K672" s="623"/>
      <c r="L672" s="623"/>
      <c r="M672" s="623"/>
      <c r="N672" s="623"/>
      <c r="O672" s="626"/>
      <c r="P672" s="627"/>
      <c r="Q672" s="623"/>
      <c r="R672" s="623"/>
      <c r="S672" s="623"/>
      <c r="T672" s="623"/>
      <c r="U672" s="623"/>
      <c r="V672" s="623"/>
      <c r="W672" s="623"/>
      <c r="X672" s="624"/>
      <c r="Y672" s="623"/>
      <c r="Z672" s="625"/>
      <c r="AA672" s="623"/>
      <c r="AB672" s="623"/>
      <c r="AC672" s="623"/>
      <c r="AD672" s="623"/>
      <c r="AE672" s="623"/>
      <c r="AF672" s="626"/>
      <c r="AG672" s="627"/>
      <c r="AH672" s="623"/>
    </row>
    <row r="673">
      <c r="A673" s="623"/>
      <c r="B673" s="623"/>
      <c r="C673" s="623"/>
      <c r="D673" s="623"/>
      <c r="E673" s="623"/>
      <c r="F673" s="623"/>
      <c r="G673" s="624"/>
      <c r="H673" s="623"/>
      <c r="I673" s="625"/>
      <c r="J673" s="623"/>
      <c r="K673" s="623"/>
      <c r="L673" s="623"/>
      <c r="M673" s="623"/>
      <c r="N673" s="623"/>
      <c r="O673" s="626"/>
      <c r="P673" s="627"/>
      <c r="Q673" s="623"/>
      <c r="R673" s="623"/>
      <c r="S673" s="623"/>
      <c r="T673" s="623"/>
      <c r="U673" s="623"/>
      <c r="V673" s="623"/>
      <c r="W673" s="623"/>
      <c r="X673" s="624"/>
      <c r="Y673" s="623"/>
      <c r="Z673" s="625"/>
      <c r="AA673" s="623"/>
      <c r="AB673" s="623"/>
      <c r="AC673" s="623"/>
      <c r="AD673" s="623"/>
      <c r="AE673" s="623"/>
      <c r="AF673" s="626"/>
      <c r="AG673" s="627"/>
      <c r="AH673" s="623"/>
    </row>
    <row r="674">
      <c r="A674" s="623"/>
      <c r="B674" s="623"/>
      <c r="C674" s="623"/>
      <c r="D674" s="623"/>
      <c r="E674" s="623"/>
      <c r="F674" s="623"/>
      <c r="G674" s="624"/>
      <c r="H674" s="623"/>
      <c r="I674" s="625"/>
      <c r="J674" s="623"/>
      <c r="K674" s="623"/>
      <c r="L674" s="623"/>
      <c r="M674" s="623"/>
      <c r="N674" s="623"/>
      <c r="O674" s="626"/>
      <c r="P674" s="627"/>
      <c r="Q674" s="623"/>
      <c r="R674" s="623"/>
      <c r="S674" s="623"/>
      <c r="T674" s="623"/>
      <c r="U674" s="623"/>
      <c r="V674" s="623"/>
      <c r="W674" s="623"/>
      <c r="X674" s="624"/>
      <c r="Y674" s="623"/>
      <c r="Z674" s="625"/>
      <c r="AA674" s="623"/>
      <c r="AB674" s="623"/>
      <c r="AC674" s="623"/>
      <c r="AD674" s="623"/>
      <c r="AE674" s="623"/>
      <c r="AF674" s="626"/>
      <c r="AG674" s="627"/>
      <c r="AH674" s="623"/>
    </row>
    <row r="675">
      <c r="A675" s="623"/>
      <c r="B675" s="623"/>
      <c r="C675" s="623"/>
      <c r="D675" s="623"/>
      <c r="E675" s="623"/>
      <c r="F675" s="623"/>
      <c r="G675" s="624"/>
      <c r="H675" s="623"/>
      <c r="I675" s="625"/>
      <c r="J675" s="623"/>
      <c r="K675" s="623"/>
      <c r="L675" s="623"/>
      <c r="M675" s="623"/>
      <c r="N675" s="623"/>
      <c r="O675" s="626"/>
      <c r="P675" s="627"/>
      <c r="Q675" s="623"/>
      <c r="R675" s="623"/>
      <c r="S675" s="623"/>
      <c r="T675" s="623"/>
      <c r="U675" s="623"/>
      <c r="V675" s="623"/>
      <c r="W675" s="623"/>
      <c r="X675" s="624"/>
      <c r="Y675" s="623"/>
      <c r="Z675" s="625"/>
      <c r="AA675" s="623"/>
      <c r="AB675" s="623"/>
      <c r="AC675" s="623"/>
      <c r="AD675" s="623"/>
      <c r="AE675" s="623"/>
      <c r="AF675" s="626"/>
      <c r="AG675" s="627"/>
      <c r="AH675" s="623"/>
    </row>
    <row r="676">
      <c r="A676" s="623"/>
      <c r="B676" s="623"/>
      <c r="C676" s="623"/>
      <c r="D676" s="623"/>
      <c r="E676" s="623"/>
      <c r="F676" s="623"/>
      <c r="G676" s="624"/>
      <c r="H676" s="623"/>
      <c r="I676" s="625"/>
      <c r="J676" s="623"/>
      <c r="K676" s="623"/>
      <c r="L676" s="623"/>
      <c r="M676" s="623"/>
      <c r="N676" s="623"/>
      <c r="O676" s="626"/>
      <c r="P676" s="627"/>
      <c r="Q676" s="623"/>
      <c r="R676" s="623"/>
      <c r="S676" s="623"/>
      <c r="T676" s="623"/>
      <c r="U676" s="623"/>
      <c r="V676" s="623"/>
      <c r="W676" s="623"/>
      <c r="X676" s="624"/>
      <c r="Y676" s="623"/>
      <c r="Z676" s="625"/>
      <c r="AA676" s="623"/>
      <c r="AB676" s="623"/>
      <c r="AC676" s="623"/>
      <c r="AD676" s="623"/>
      <c r="AE676" s="623"/>
      <c r="AF676" s="626"/>
      <c r="AG676" s="627"/>
      <c r="AH676" s="623"/>
    </row>
    <row r="677">
      <c r="A677" s="623"/>
      <c r="B677" s="623"/>
      <c r="C677" s="623"/>
      <c r="D677" s="623"/>
      <c r="E677" s="623"/>
      <c r="F677" s="623"/>
      <c r="G677" s="624"/>
      <c r="H677" s="623"/>
      <c r="I677" s="625"/>
      <c r="J677" s="623"/>
      <c r="K677" s="623"/>
      <c r="L677" s="623"/>
      <c r="M677" s="623"/>
      <c r="N677" s="623"/>
      <c r="O677" s="626"/>
      <c r="P677" s="627"/>
      <c r="Q677" s="623"/>
      <c r="R677" s="623"/>
      <c r="S677" s="623"/>
      <c r="T677" s="623"/>
      <c r="U677" s="623"/>
      <c r="V677" s="623"/>
      <c r="W677" s="623"/>
      <c r="X677" s="624"/>
      <c r="Y677" s="623"/>
      <c r="Z677" s="625"/>
      <c r="AA677" s="623"/>
      <c r="AB677" s="623"/>
      <c r="AC677" s="623"/>
      <c r="AD677" s="623"/>
      <c r="AE677" s="623"/>
      <c r="AF677" s="626"/>
      <c r="AG677" s="627"/>
      <c r="AH677" s="623"/>
    </row>
    <row r="678">
      <c r="A678" s="623"/>
      <c r="B678" s="623"/>
      <c r="C678" s="623"/>
      <c r="D678" s="623"/>
      <c r="E678" s="623"/>
      <c r="F678" s="623"/>
      <c r="G678" s="624"/>
      <c r="H678" s="623"/>
      <c r="I678" s="625"/>
      <c r="J678" s="623"/>
      <c r="K678" s="623"/>
      <c r="L678" s="623"/>
      <c r="M678" s="623"/>
      <c r="N678" s="623"/>
      <c r="O678" s="626"/>
      <c r="P678" s="627"/>
      <c r="Q678" s="623"/>
      <c r="R678" s="623"/>
      <c r="S678" s="623"/>
      <c r="T678" s="623"/>
      <c r="U678" s="623"/>
      <c r="V678" s="623"/>
      <c r="W678" s="623"/>
      <c r="X678" s="624"/>
      <c r="Y678" s="623"/>
      <c r="Z678" s="625"/>
      <c r="AA678" s="623"/>
      <c r="AB678" s="623"/>
      <c r="AC678" s="623"/>
      <c r="AD678" s="623"/>
      <c r="AE678" s="623"/>
      <c r="AF678" s="626"/>
      <c r="AG678" s="627"/>
      <c r="AH678" s="623"/>
    </row>
    <row r="679">
      <c r="A679" s="623"/>
      <c r="B679" s="623"/>
      <c r="C679" s="623"/>
      <c r="D679" s="623"/>
      <c r="E679" s="623"/>
      <c r="F679" s="623"/>
      <c r="G679" s="624"/>
      <c r="H679" s="623"/>
      <c r="I679" s="625"/>
      <c r="J679" s="623"/>
      <c r="K679" s="623"/>
      <c r="L679" s="623"/>
      <c r="M679" s="623"/>
      <c r="N679" s="623"/>
      <c r="O679" s="626"/>
      <c r="P679" s="627"/>
      <c r="Q679" s="623"/>
      <c r="R679" s="623"/>
      <c r="S679" s="623"/>
      <c r="T679" s="623"/>
      <c r="U679" s="623"/>
      <c r="V679" s="623"/>
      <c r="W679" s="623"/>
      <c r="X679" s="624"/>
      <c r="Y679" s="623"/>
      <c r="Z679" s="625"/>
      <c r="AA679" s="623"/>
      <c r="AB679" s="623"/>
      <c r="AC679" s="623"/>
      <c r="AD679" s="623"/>
      <c r="AE679" s="623"/>
      <c r="AF679" s="626"/>
      <c r="AG679" s="627"/>
      <c r="AH679" s="623"/>
    </row>
    <row r="680">
      <c r="A680" s="623"/>
      <c r="B680" s="623"/>
      <c r="C680" s="623"/>
      <c r="D680" s="623"/>
      <c r="E680" s="623"/>
      <c r="F680" s="623"/>
      <c r="G680" s="624"/>
      <c r="H680" s="623"/>
      <c r="I680" s="625"/>
      <c r="J680" s="623"/>
      <c r="K680" s="623"/>
      <c r="L680" s="623"/>
      <c r="M680" s="623"/>
      <c r="N680" s="623"/>
      <c r="O680" s="626"/>
      <c r="P680" s="627"/>
      <c r="Q680" s="623"/>
      <c r="R680" s="623"/>
      <c r="S680" s="623"/>
      <c r="T680" s="623"/>
      <c r="U680" s="623"/>
      <c r="V680" s="623"/>
      <c r="W680" s="623"/>
      <c r="X680" s="624"/>
      <c r="Y680" s="623"/>
      <c r="Z680" s="625"/>
      <c r="AA680" s="623"/>
      <c r="AB680" s="623"/>
      <c r="AC680" s="623"/>
      <c r="AD680" s="623"/>
      <c r="AE680" s="623"/>
      <c r="AF680" s="626"/>
      <c r="AG680" s="627"/>
      <c r="AH680" s="623"/>
    </row>
    <row r="681">
      <c r="A681" s="623"/>
      <c r="B681" s="623"/>
      <c r="C681" s="623"/>
      <c r="D681" s="623"/>
      <c r="E681" s="623"/>
      <c r="F681" s="623"/>
      <c r="G681" s="624"/>
      <c r="H681" s="623"/>
      <c r="I681" s="625"/>
      <c r="J681" s="623"/>
      <c r="K681" s="623"/>
      <c r="L681" s="623"/>
      <c r="M681" s="623"/>
      <c r="N681" s="623"/>
      <c r="O681" s="626"/>
      <c r="P681" s="627"/>
      <c r="Q681" s="623"/>
      <c r="R681" s="623"/>
      <c r="S681" s="623"/>
      <c r="T681" s="623"/>
      <c r="U681" s="623"/>
      <c r="V681" s="623"/>
      <c r="W681" s="623"/>
      <c r="X681" s="624"/>
      <c r="Y681" s="623"/>
      <c r="Z681" s="625"/>
      <c r="AA681" s="623"/>
      <c r="AB681" s="623"/>
      <c r="AC681" s="623"/>
      <c r="AD681" s="623"/>
      <c r="AE681" s="623"/>
      <c r="AF681" s="626"/>
      <c r="AG681" s="627"/>
      <c r="AH681" s="623"/>
    </row>
    <row r="682">
      <c r="A682" s="623"/>
      <c r="B682" s="623"/>
      <c r="C682" s="623"/>
      <c r="D682" s="623"/>
      <c r="E682" s="623"/>
      <c r="F682" s="623"/>
      <c r="G682" s="624"/>
      <c r="H682" s="623"/>
      <c r="I682" s="625"/>
      <c r="J682" s="623"/>
      <c r="K682" s="623"/>
      <c r="L682" s="623"/>
      <c r="M682" s="623"/>
      <c r="N682" s="623"/>
      <c r="O682" s="626"/>
      <c r="P682" s="627"/>
      <c r="Q682" s="623"/>
      <c r="R682" s="623"/>
      <c r="S682" s="623"/>
      <c r="T682" s="623"/>
      <c r="U682" s="623"/>
      <c r="V682" s="623"/>
      <c r="W682" s="623"/>
      <c r="X682" s="624"/>
      <c r="Y682" s="623"/>
      <c r="Z682" s="625"/>
      <c r="AA682" s="623"/>
      <c r="AB682" s="623"/>
      <c r="AC682" s="623"/>
      <c r="AD682" s="623"/>
      <c r="AE682" s="623"/>
      <c r="AF682" s="626"/>
      <c r="AG682" s="627"/>
      <c r="AH682" s="623"/>
    </row>
    <row r="683">
      <c r="A683" s="623"/>
      <c r="B683" s="623"/>
      <c r="C683" s="623"/>
      <c r="D683" s="623"/>
      <c r="E683" s="623"/>
      <c r="F683" s="623"/>
      <c r="G683" s="624"/>
      <c r="H683" s="623"/>
      <c r="I683" s="625"/>
      <c r="J683" s="623"/>
      <c r="K683" s="623"/>
      <c r="L683" s="623"/>
      <c r="M683" s="623"/>
      <c r="N683" s="623"/>
      <c r="O683" s="626"/>
      <c r="P683" s="627"/>
      <c r="Q683" s="623"/>
      <c r="R683" s="623"/>
      <c r="S683" s="623"/>
      <c r="T683" s="623"/>
      <c r="U683" s="623"/>
      <c r="V683" s="623"/>
      <c r="W683" s="623"/>
      <c r="X683" s="624"/>
      <c r="Y683" s="623"/>
      <c r="Z683" s="625"/>
      <c r="AA683" s="623"/>
      <c r="AB683" s="623"/>
      <c r="AC683" s="623"/>
      <c r="AD683" s="623"/>
      <c r="AE683" s="623"/>
      <c r="AF683" s="626"/>
      <c r="AG683" s="627"/>
      <c r="AH683" s="623"/>
    </row>
    <row r="684">
      <c r="A684" s="623"/>
      <c r="B684" s="623"/>
      <c r="C684" s="623"/>
      <c r="D684" s="623"/>
      <c r="E684" s="623"/>
      <c r="F684" s="623"/>
      <c r="G684" s="624"/>
      <c r="H684" s="623"/>
      <c r="I684" s="625"/>
      <c r="J684" s="623"/>
      <c r="K684" s="623"/>
      <c r="L684" s="623"/>
      <c r="M684" s="623"/>
      <c r="N684" s="623"/>
      <c r="O684" s="626"/>
      <c r="P684" s="627"/>
      <c r="Q684" s="623"/>
      <c r="R684" s="623"/>
      <c r="S684" s="623"/>
      <c r="T684" s="623"/>
      <c r="U684" s="623"/>
      <c r="V684" s="623"/>
      <c r="W684" s="623"/>
      <c r="X684" s="624"/>
      <c r="Y684" s="623"/>
      <c r="Z684" s="625"/>
      <c r="AA684" s="623"/>
      <c r="AB684" s="623"/>
      <c r="AC684" s="623"/>
      <c r="AD684" s="623"/>
      <c r="AE684" s="623"/>
      <c r="AF684" s="626"/>
      <c r="AG684" s="627"/>
      <c r="AH684" s="623"/>
    </row>
    <row r="685">
      <c r="A685" s="623"/>
      <c r="B685" s="623"/>
      <c r="C685" s="623"/>
      <c r="D685" s="623"/>
      <c r="E685" s="623"/>
      <c r="F685" s="623"/>
      <c r="G685" s="624"/>
      <c r="H685" s="623"/>
      <c r="I685" s="625"/>
      <c r="J685" s="623"/>
      <c r="K685" s="623"/>
      <c r="L685" s="623"/>
      <c r="M685" s="623"/>
      <c r="N685" s="623"/>
      <c r="O685" s="626"/>
      <c r="P685" s="627"/>
      <c r="Q685" s="623"/>
      <c r="R685" s="623"/>
      <c r="S685" s="623"/>
      <c r="T685" s="623"/>
      <c r="U685" s="623"/>
      <c r="V685" s="623"/>
      <c r="W685" s="623"/>
      <c r="X685" s="624"/>
      <c r="Y685" s="623"/>
      <c r="Z685" s="625"/>
      <c r="AA685" s="623"/>
      <c r="AB685" s="623"/>
      <c r="AC685" s="623"/>
      <c r="AD685" s="623"/>
      <c r="AE685" s="623"/>
      <c r="AF685" s="626"/>
      <c r="AG685" s="627"/>
      <c r="AH685" s="623"/>
    </row>
    <row r="686">
      <c r="A686" s="623"/>
      <c r="B686" s="623"/>
      <c r="C686" s="623"/>
      <c r="D686" s="623"/>
      <c r="E686" s="623"/>
      <c r="F686" s="623"/>
      <c r="G686" s="624"/>
      <c r="H686" s="623"/>
      <c r="I686" s="625"/>
      <c r="J686" s="623"/>
      <c r="K686" s="623"/>
      <c r="L686" s="623"/>
      <c r="M686" s="623"/>
      <c r="N686" s="623"/>
      <c r="O686" s="626"/>
      <c r="P686" s="627"/>
      <c r="Q686" s="623"/>
      <c r="R686" s="623"/>
      <c r="S686" s="623"/>
      <c r="T686" s="623"/>
      <c r="U686" s="623"/>
      <c r="V686" s="623"/>
      <c r="W686" s="623"/>
      <c r="X686" s="624"/>
      <c r="Y686" s="623"/>
      <c r="Z686" s="625"/>
      <c r="AA686" s="623"/>
      <c r="AB686" s="623"/>
      <c r="AC686" s="623"/>
      <c r="AD686" s="623"/>
      <c r="AE686" s="623"/>
      <c r="AF686" s="626"/>
      <c r="AG686" s="627"/>
      <c r="AH686" s="623"/>
    </row>
    <row r="687">
      <c r="A687" s="623"/>
      <c r="B687" s="623"/>
      <c r="C687" s="623"/>
      <c r="D687" s="623"/>
      <c r="E687" s="623"/>
      <c r="F687" s="623"/>
      <c r="G687" s="624"/>
      <c r="H687" s="623"/>
      <c r="I687" s="625"/>
      <c r="J687" s="623"/>
      <c r="K687" s="623"/>
      <c r="L687" s="623"/>
      <c r="M687" s="623"/>
      <c r="N687" s="623"/>
      <c r="O687" s="626"/>
      <c r="P687" s="627"/>
      <c r="Q687" s="623"/>
      <c r="R687" s="623"/>
      <c r="S687" s="623"/>
      <c r="T687" s="623"/>
      <c r="U687" s="623"/>
      <c r="V687" s="623"/>
      <c r="W687" s="623"/>
      <c r="X687" s="624"/>
      <c r="Y687" s="623"/>
      <c r="Z687" s="625"/>
      <c r="AA687" s="623"/>
      <c r="AB687" s="623"/>
      <c r="AC687" s="623"/>
      <c r="AD687" s="623"/>
      <c r="AE687" s="623"/>
      <c r="AF687" s="626"/>
      <c r="AG687" s="627"/>
      <c r="AH687" s="623"/>
    </row>
    <row r="688">
      <c r="A688" s="623"/>
      <c r="B688" s="623"/>
      <c r="C688" s="623"/>
      <c r="D688" s="623"/>
      <c r="E688" s="623"/>
      <c r="F688" s="623"/>
      <c r="G688" s="624"/>
      <c r="H688" s="623"/>
      <c r="I688" s="625"/>
      <c r="J688" s="623"/>
      <c r="K688" s="623"/>
      <c r="L688" s="623"/>
      <c r="M688" s="623"/>
      <c r="N688" s="623"/>
      <c r="O688" s="626"/>
      <c r="P688" s="627"/>
      <c r="Q688" s="623"/>
      <c r="R688" s="623"/>
      <c r="S688" s="623"/>
      <c r="T688" s="623"/>
      <c r="U688" s="623"/>
      <c r="V688" s="623"/>
      <c r="W688" s="623"/>
      <c r="X688" s="624"/>
      <c r="Y688" s="623"/>
      <c r="Z688" s="625"/>
      <c r="AA688" s="623"/>
      <c r="AB688" s="623"/>
      <c r="AC688" s="623"/>
      <c r="AD688" s="623"/>
      <c r="AE688" s="623"/>
      <c r="AF688" s="626"/>
      <c r="AG688" s="627"/>
      <c r="AH688" s="623"/>
    </row>
    <row r="689">
      <c r="A689" s="623"/>
      <c r="B689" s="623"/>
      <c r="C689" s="623"/>
      <c r="D689" s="623"/>
      <c r="E689" s="623"/>
      <c r="F689" s="623"/>
      <c r="G689" s="624"/>
      <c r="H689" s="623"/>
      <c r="I689" s="625"/>
      <c r="J689" s="623"/>
      <c r="K689" s="623"/>
      <c r="L689" s="623"/>
      <c r="M689" s="623"/>
      <c r="N689" s="623"/>
      <c r="O689" s="626"/>
      <c r="P689" s="627"/>
      <c r="Q689" s="623"/>
      <c r="R689" s="623"/>
      <c r="S689" s="623"/>
      <c r="T689" s="623"/>
      <c r="U689" s="623"/>
      <c r="V689" s="623"/>
      <c r="W689" s="623"/>
      <c r="X689" s="624"/>
      <c r="Y689" s="623"/>
      <c r="Z689" s="625"/>
      <c r="AA689" s="623"/>
      <c r="AB689" s="623"/>
      <c r="AC689" s="623"/>
      <c r="AD689" s="623"/>
      <c r="AE689" s="623"/>
      <c r="AF689" s="626"/>
      <c r="AG689" s="627"/>
      <c r="AH689" s="623"/>
    </row>
    <row r="690">
      <c r="A690" s="623"/>
      <c r="B690" s="623"/>
      <c r="C690" s="623"/>
      <c r="D690" s="623"/>
      <c r="E690" s="623"/>
      <c r="F690" s="623"/>
      <c r="G690" s="624"/>
      <c r="H690" s="623"/>
      <c r="I690" s="625"/>
      <c r="J690" s="623"/>
      <c r="K690" s="623"/>
      <c r="L690" s="623"/>
      <c r="M690" s="623"/>
      <c r="N690" s="623"/>
      <c r="O690" s="626"/>
      <c r="P690" s="627"/>
      <c r="Q690" s="623"/>
      <c r="R690" s="623"/>
      <c r="S690" s="623"/>
      <c r="T690" s="623"/>
      <c r="U690" s="623"/>
      <c r="V690" s="623"/>
      <c r="W690" s="623"/>
      <c r="X690" s="624"/>
      <c r="Y690" s="623"/>
      <c r="Z690" s="625"/>
      <c r="AA690" s="623"/>
      <c r="AB690" s="623"/>
      <c r="AC690" s="623"/>
      <c r="AD690" s="623"/>
      <c r="AE690" s="623"/>
      <c r="AF690" s="626"/>
      <c r="AG690" s="627"/>
      <c r="AH690" s="623"/>
    </row>
    <row r="691">
      <c r="A691" s="623"/>
      <c r="B691" s="623"/>
      <c r="C691" s="623"/>
      <c r="D691" s="623"/>
      <c r="E691" s="623"/>
      <c r="F691" s="623"/>
      <c r="G691" s="624"/>
      <c r="H691" s="623"/>
      <c r="I691" s="625"/>
      <c r="J691" s="623"/>
      <c r="K691" s="623"/>
      <c r="L691" s="623"/>
      <c r="M691" s="623"/>
      <c r="N691" s="623"/>
      <c r="O691" s="626"/>
      <c r="P691" s="627"/>
      <c r="Q691" s="623"/>
      <c r="R691" s="623"/>
      <c r="S691" s="623"/>
      <c r="T691" s="623"/>
      <c r="U691" s="623"/>
      <c r="V691" s="623"/>
      <c r="W691" s="623"/>
      <c r="X691" s="624"/>
      <c r="Y691" s="623"/>
      <c r="Z691" s="625"/>
      <c r="AA691" s="623"/>
      <c r="AB691" s="623"/>
      <c r="AC691" s="623"/>
      <c r="AD691" s="623"/>
      <c r="AE691" s="623"/>
      <c r="AF691" s="626"/>
      <c r="AG691" s="627"/>
      <c r="AH691" s="623"/>
    </row>
    <row r="692">
      <c r="A692" s="623"/>
      <c r="B692" s="623"/>
      <c r="C692" s="623"/>
      <c r="D692" s="623"/>
      <c r="E692" s="623"/>
      <c r="F692" s="623"/>
      <c r="G692" s="624"/>
      <c r="H692" s="623"/>
      <c r="I692" s="625"/>
      <c r="J692" s="623"/>
      <c r="K692" s="623"/>
      <c r="L692" s="623"/>
      <c r="M692" s="623"/>
      <c r="N692" s="623"/>
      <c r="O692" s="626"/>
      <c r="P692" s="627"/>
      <c r="Q692" s="623"/>
      <c r="R692" s="623"/>
      <c r="S692" s="623"/>
      <c r="T692" s="623"/>
      <c r="U692" s="623"/>
      <c r="V692" s="623"/>
      <c r="W692" s="623"/>
      <c r="X692" s="624"/>
      <c r="Y692" s="623"/>
      <c r="Z692" s="625"/>
      <c r="AA692" s="623"/>
      <c r="AB692" s="623"/>
      <c r="AC692" s="623"/>
      <c r="AD692" s="623"/>
      <c r="AE692" s="623"/>
      <c r="AF692" s="626"/>
      <c r="AG692" s="627"/>
      <c r="AH692" s="623"/>
    </row>
    <row r="693">
      <c r="A693" s="623"/>
      <c r="B693" s="623"/>
      <c r="C693" s="623"/>
      <c r="D693" s="623"/>
      <c r="E693" s="623"/>
      <c r="F693" s="623"/>
      <c r="G693" s="624"/>
      <c r="H693" s="623"/>
      <c r="I693" s="625"/>
      <c r="J693" s="623"/>
      <c r="K693" s="623"/>
      <c r="L693" s="623"/>
      <c r="M693" s="623"/>
      <c r="N693" s="623"/>
      <c r="O693" s="626"/>
      <c r="P693" s="627"/>
      <c r="Q693" s="623"/>
      <c r="R693" s="623"/>
      <c r="S693" s="623"/>
      <c r="T693" s="623"/>
      <c r="U693" s="623"/>
      <c r="V693" s="623"/>
      <c r="W693" s="623"/>
      <c r="X693" s="624"/>
      <c r="Y693" s="623"/>
      <c r="Z693" s="625"/>
      <c r="AA693" s="623"/>
      <c r="AB693" s="623"/>
      <c r="AC693" s="623"/>
      <c r="AD693" s="623"/>
      <c r="AE693" s="623"/>
      <c r="AF693" s="626"/>
      <c r="AG693" s="627"/>
      <c r="AH693" s="623"/>
    </row>
    <row r="694">
      <c r="A694" s="623"/>
      <c r="B694" s="623"/>
      <c r="C694" s="623"/>
      <c r="D694" s="623"/>
      <c r="E694" s="623"/>
      <c r="F694" s="623"/>
      <c r="G694" s="624"/>
      <c r="H694" s="623"/>
      <c r="I694" s="625"/>
      <c r="J694" s="623"/>
      <c r="K694" s="623"/>
      <c r="L694" s="623"/>
      <c r="M694" s="623"/>
      <c r="N694" s="623"/>
      <c r="O694" s="626"/>
      <c r="P694" s="627"/>
      <c r="Q694" s="623"/>
      <c r="R694" s="623"/>
      <c r="S694" s="623"/>
      <c r="T694" s="623"/>
      <c r="U694" s="623"/>
      <c r="V694" s="623"/>
      <c r="W694" s="623"/>
      <c r="X694" s="624"/>
      <c r="Y694" s="623"/>
      <c r="Z694" s="625"/>
      <c r="AA694" s="623"/>
      <c r="AB694" s="623"/>
      <c r="AC694" s="623"/>
      <c r="AD694" s="623"/>
      <c r="AE694" s="623"/>
      <c r="AF694" s="626"/>
      <c r="AG694" s="627"/>
      <c r="AH694" s="623"/>
    </row>
    <row r="695">
      <c r="A695" s="623"/>
      <c r="B695" s="623"/>
      <c r="C695" s="623"/>
      <c r="D695" s="623"/>
      <c r="E695" s="623"/>
      <c r="F695" s="623"/>
      <c r="G695" s="624"/>
      <c r="H695" s="623"/>
      <c r="I695" s="625"/>
      <c r="J695" s="623"/>
      <c r="K695" s="623"/>
      <c r="L695" s="623"/>
      <c r="M695" s="623"/>
      <c r="N695" s="623"/>
      <c r="O695" s="626"/>
      <c r="P695" s="627"/>
      <c r="Q695" s="623"/>
      <c r="R695" s="623"/>
      <c r="S695" s="623"/>
      <c r="T695" s="623"/>
      <c r="U695" s="623"/>
      <c r="V695" s="623"/>
      <c r="W695" s="623"/>
      <c r="X695" s="624"/>
      <c r="Y695" s="623"/>
      <c r="Z695" s="625"/>
      <c r="AA695" s="623"/>
      <c r="AB695" s="623"/>
      <c r="AC695" s="623"/>
      <c r="AD695" s="623"/>
      <c r="AE695" s="623"/>
      <c r="AF695" s="626"/>
      <c r="AG695" s="627"/>
      <c r="AH695" s="623"/>
    </row>
    <row r="696">
      <c r="A696" s="623"/>
      <c r="B696" s="623"/>
      <c r="C696" s="623"/>
      <c r="D696" s="623"/>
      <c r="E696" s="623"/>
      <c r="F696" s="623"/>
      <c r="G696" s="624"/>
      <c r="H696" s="623"/>
      <c r="I696" s="625"/>
      <c r="J696" s="623"/>
      <c r="K696" s="623"/>
      <c r="L696" s="623"/>
      <c r="M696" s="623"/>
      <c r="N696" s="623"/>
      <c r="O696" s="626"/>
      <c r="P696" s="627"/>
      <c r="Q696" s="623"/>
      <c r="R696" s="623"/>
      <c r="S696" s="623"/>
      <c r="T696" s="623"/>
      <c r="U696" s="623"/>
      <c r="V696" s="623"/>
      <c r="W696" s="623"/>
      <c r="X696" s="624"/>
      <c r="Y696" s="623"/>
      <c r="Z696" s="625"/>
      <c r="AA696" s="623"/>
      <c r="AB696" s="623"/>
      <c r="AC696" s="623"/>
      <c r="AD696" s="623"/>
      <c r="AE696" s="623"/>
      <c r="AF696" s="626"/>
      <c r="AG696" s="627"/>
      <c r="AH696" s="623"/>
    </row>
    <row r="697">
      <c r="A697" s="623"/>
      <c r="B697" s="623"/>
      <c r="C697" s="623"/>
      <c r="D697" s="623"/>
      <c r="E697" s="623"/>
      <c r="F697" s="623"/>
      <c r="G697" s="624"/>
      <c r="H697" s="623"/>
      <c r="I697" s="625"/>
      <c r="J697" s="623"/>
      <c r="K697" s="623"/>
      <c r="L697" s="623"/>
      <c r="M697" s="623"/>
      <c r="N697" s="623"/>
      <c r="O697" s="626"/>
      <c r="P697" s="627"/>
      <c r="Q697" s="623"/>
      <c r="R697" s="623"/>
      <c r="S697" s="623"/>
      <c r="T697" s="623"/>
      <c r="U697" s="623"/>
      <c r="V697" s="623"/>
      <c r="W697" s="623"/>
      <c r="X697" s="624"/>
      <c r="Y697" s="623"/>
      <c r="Z697" s="625"/>
      <c r="AA697" s="623"/>
      <c r="AB697" s="623"/>
      <c r="AC697" s="623"/>
      <c r="AD697" s="623"/>
      <c r="AE697" s="623"/>
      <c r="AF697" s="626"/>
      <c r="AG697" s="627"/>
      <c r="AH697" s="623"/>
    </row>
    <row r="698">
      <c r="A698" s="623"/>
      <c r="B698" s="623"/>
      <c r="C698" s="623"/>
      <c r="D698" s="623"/>
      <c r="E698" s="623"/>
      <c r="F698" s="623"/>
      <c r="G698" s="624"/>
      <c r="H698" s="623"/>
      <c r="I698" s="625"/>
      <c r="J698" s="623"/>
      <c r="K698" s="623"/>
      <c r="L698" s="623"/>
      <c r="M698" s="623"/>
      <c r="N698" s="623"/>
      <c r="O698" s="626"/>
      <c r="P698" s="627"/>
      <c r="Q698" s="623"/>
      <c r="R698" s="623"/>
      <c r="S698" s="623"/>
      <c r="T698" s="623"/>
      <c r="U698" s="623"/>
      <c r="V698" s="623"/>
      <c r="W698" s="623"/>
      <c r="X698" s="624"/>
      <c r="Y698" s="623"/>
      <c r="Z698" s="625"/>
      <c r="AA698" s="623"/>
      <c r="AB698" s="623"/>
      <c r="AC698" s="623"/>
      <c r="AD698" s="623"/>
      <c r="AE698" s="623"/>
      <c r="AF698" s="626"/>
      <c r="AG698" s="627"/>
      <c r="AH698" s="623"/>
    </row>
    <row r="699">
      <c r="A699" s="623"/>
      <c r="B699" s="623"/>
      <c r="C699" s="623"/>
      <c r="D699" s="623"/>
      <c r="E699" s="623"/>
      <c r="F699" s="623"/>
      <c r="G699" s="624"/>
      <c r="H699" s="623"/>
      <c r="I699" s="625"/>
      <c r="J699" s="623"/>
      <c r="K699" s="623"/>
      <c r="L699" s="623"/>
      <c r="M699" s="623"/>
      <c r="N699" s="623"/>
      <c r="O699" s="626"/>
      <c r="P699" s="627"/>
      <c r="Q699" s="623"/>
      <c r="R699" s="623"/>
      <c r="S699" s="623"/>
      <c r="T699" s="623"/>
      <c r="U699" s="623"/>
      <c r="V699" s="623"/>
      <c r="W699" s="623"/>
      <c r="X699" s="624"/>
      <c r="Y699" s="623"/>
      <c r="Z699" s="625"/>
      <c r="AA699" s="623"/>
      <c r="AB699" s="623"/>
      <c r="AC699" s="623"/>
      <c r="AD699" s="623"/>
      <c r="AE699" s="623"/>
      <c r="AF699" s="626"/>
      <c r="AG699" s="627"/>
      <c r="AH699" s="623"/>
    </row>
    <row r="700">
      <c r="A700" s="623"/>
      <c r="B700" s="623"/>
      <c r="C700" s="623"/>
      <c r="D700" s="623"/>
      <c r="E700" s="623"/>
      <c r="F700" s="623"/>
      <c r="G700" s="624"/>
      <c r="H700" s="623"/>
      <c r="I700" s="625"/>
      <c r="J700" s="623"/>
      <c r="K700" s="623"/>
      <c r="L700" s="623"/>
      <c r="M700" s="623"/>
      <c r="N700" s="623"/>
      <c r="O700" s="626"/>
      <c r="P700" s="627"/>
      <c r="Q700" s="623"/>
      <c r="R700" s="623"/>
      <c r="S700" s="623"/>
      <c r="T700" s="623"/>
      <c r="U700" s="623"/>
      <c r="V700" s="623"/>
      <c r="W700" s="623"/>
      <c r="X700" s="624"/>
      <c r="Y700" s="623"/>
      <c r="Z700" s="625"/>
      <c r="AA700" s="623"/>
      <c r="AB700" s="623"/>
      <c r="AC700" s="623"/>
      <c r="AD700" s="623"/>
      <c r="AE700" s="623"/>
      <c r="AF700" s="626"/>
      <c r="AG700" s="627"/>
      <c r="AH700" s="623"/>
    </row>
    <row r="701">
      <c r="A701" s="623"/>
      <c r="B701" s="623"/>
      <c r="C701" s="623"/>
      <c r="D701" s="623"/>
      <c r="E701" s="623"/>
      <c r="F701" s="623"/>
      <c r="G701" s="624"/>
      <c r="H701" s="623"/>
      <c r="I701" s="625"/>
      <c r="J701" s="623"/>
      <c r="K701" s="623"/>
      <c r="L701" s="623"/>
      <c r="M701" s="623"/>
      <c r="N701" s="623"/>
      <c r="O701" s="626"/>
      <c r="P701" s="627"/>
      <c r="Q701" s="623"/>
      <c r="R701" s="623"/>
      <c r="S701" s="623"/>
      <c r="T701" s="623"/>
      <c r="U701" s="623"/>
      <c r="V701" s="623"/>
      <c r="W701" s="623"/>
      <c r="X701" s="624"/>
      <c r="Y701" s="623"/>
      <c r="Z701" s="625"/>
      <c r="AA701" s="623"/>
      <c r="AB701" s="623"/>
      <c r="AC701" s="623"/>
      <c r="AD701" s="623"/>
      <c r="AE701" s="623"/>
      <c r="AF701" s="626"/>
      <c r="AG701" s="627"/>
      <c r="AH701" s="623"/>
    </row>
    <row r="702">
      <c r="A702" s="623"/>
      <c r="B702" s="623"/>
      <c r="C702" s="623"/>
      <c r="D702" s="623"/>
      <c r="E702" s="623"/>
      <c r="F702" s="623"/>
      <c r="G702" s="624"/>
      <c r="H702" s="623"/>
      <c r="I702" s="625"/>
      <c r="J702" s="623"/>
      <c r="K702" s="623"/>
      <c r="L702" s="623"/>
      <c r="M702" s="623"/>
      <c r="N702" s="623"/>
      <c r="O702" s="626"/>
      <c r="P702" s="627"/>
      <c r="Q702" s="623"/>
      <c r="R702" s="623"/>
      <c r="S702" s="623"/>
      <c r="T702" s="623"/>
      <c r="U702" s="623"/>
      <c r="V702" s="623"/>
      <c r="W702" s="623"/>
      <c r="X702" s="624"/>
      <c r="Y702" s="623"/>
      <c r="Z702" s="625"/>
      <c r="AA702" s="623"/>
      <c r="AB702" s="623"/>
      <c r="AC702" s="623"/>
      <c r="AD702" s="623"/>
      <c r="AE702" s="623"/>
      <c r="AF702" s="626"/>
      <c r="AG702" s="627"/>
      <c r="AH702" s="623"/>
    </row>
    <row r="703">
      <c r="A703" s="623"/>
      <c r="B703" s="623"/>
      <c r="C703" s="623"/>
      <c r="D703" s="623"/>
      <c r="E703" s="623"/>
      <c r="F703" s="623"/>
      <c r="G703" s="624"/>
      <c r="H703" s="623"/>
      <c r="I703" s="625"/>
      <c r="J703" s="623"/>
      <c r="K703" s="623"/>
      <c r="L703" s="623"/>
      <c r="M703" s="623"/>
      <c r="N703" s="623"/>
      <c r="O703" s="626"/>
      <c r="P703" s="627"/>
      <c r="Q703" s="623"/>
      <c r="R703" s="623"/>
      <c r="S703" s="623"/>
      <c r="T703" s="623"/>
      <c r="U703" s="623"/>
      <c r="V703" s="623"/>
      <c r="W703" s="623"/>
      <c r="X703" s="624"/>
      <c r="Y703" s="623"/>
      <c r="Z703" s="625"/>
      <c r="AA703" s="623"/>
      <c r="AB703" s="623"/>
      <c r="AC703" s="623"/>
      <c r="AD703" s="623"/>
      <c r="AE703" s="623"/>
      <c r="AF703" s="626"/>
      <c r="AG703" s="627"/>
      <c r="AH703" s="623"/>
    </row>
    <row r="704">
      <c r="A704" s="623"/>
      <c r="B704" s="623"/>
      <c r="C704" s="623"/>
      <c r="D704" s="623"/>
      <c r="E704" s="623"/>
      <c r="F704" s="623"/>
      <c r="G704" s="624"/>
      <c r="H704" s="623"/>
      <c r="I704" s="625"/>
      <c r="J704" s="623"/>
      <c r="K704" s="623"/>
      <c r="L704" s="623"/>
      <c r="M704" s="623"/>
      <c r="N704" s="623"/>
      <c r="O704" s="626"/>
      <c r="P704" s="627"/>
      <c r="Q704" s="623"/>
      <c r="R704" s="623"/>
      <c r="S704" s="623"/>
      <c r="T704" s="623"/>
      <c r="U704" s="623"/>
      <c r="V704" s="623"/>
      <c r="W704" s="623"/>
      <c r="X704" s="624"/>
      <c r="Y704" s="623"/>
      <c r="Z704" s="625"/>
      <c r="AA704" s="623"/>
      <c r="AB704" s="623"/>
      <c r="AC704" s="623"/>
      <c r="AD704" s="623"/>
      <c r="AE704" s="623"/>
      <c r="AF704" s="626"/>
      <c r="AG704" s="627"/>
      <c r="AH704" s="623"/>
    </row>
    <row r="705">
      <c r="A705" s="623"/>
      <c r="B705" s="623"/>
      <c r="C705" s="623"/>
      <c r="D705" s="623"/>
      <c r="E705" s="623"/>
      <c r="F705" s="623"/>
      <c r="G705" s="624"/>
      <c r="H705" s="623"/>
      <c r="I705" s="625"/>
      <c r="J705" s="623"/>
      <c r="K705" s="623"/>
      <c r="L705" s="623"/>
      <c r="M705" s="623"/>
      <c r="N705" s="623"/>
      <c r="O705" s="626"/>
      <c r="P705" s="627"/>
      <c r="Q705" s="623"/>
      <c r="R705" s="623"/>
      <c r="S705" s="623"/>
      <c r="T705" s="623"/>
      <c r="U705" s="623"/>
      <c r="V705" s="623"/>
      <c r="W705" s="623"/>
      <c r="X705" s="624"/>
      <c r="Y705" s="623"/>
      <c r="Z705" s="625"/>
      <c r="AA705" s="623"/>
      <c r="AB705" s="623"/>
      <c r="AC705" s="623"/>
      <c r="AD705" s="623"/>
      <c r="AE705" s="623"/>
      <c r="AF705" s="626"/>
      <c r="AG705" s="627"/>
      <c r="AH705" s="623"/>
    </row>
    <row r="706">
      <c r="A706" s="623"/>
      <c r="B706" s="623"/>
      <c r="C706" s="623"/>
      <c r="D706" s="623"/>
      <c r="E706" s="623"/>
      <c r="F706" s="623"/>
      <c r="G706" s="624"/>
      <c r="H706" s="623"/>
      <c r="I706" s="625"/>
      <c r="J706" s="623"/>
      <c r="K706" s="623"/>
      <c r="L706" s="623"/>
      <c r="M706" s="623"/>
      <c r="N706" s="623"/>
      <c r="O706" s="626"/>
      <c r="P706" s="627"/>
      <c r="Q706" s="623"/>
      <c r="R706" s="623"/>
      <c r="S706" s="623"/>
      <c r="T706" s="623"/>
      <c r="U706" s="623"/>
      <c r="V706" s="623"/>
      <c r="W706" s="623"/>
      <c r="X706" s="624"/>
      <c r="Y706" s="623"/>
      <c r="Z706" s="625"/>
      <c r="AA706" s="623"/>
      <c r="AB706" s="623"/>
      <c r="AC706" s="623"/>
      <c r="AD706" s="623"/>
      <c r="AE706" s="623"/>
      <c r="AF706" s="626"/>
      <c r="AG706" s="627"/>
      <c r="AH706" s="623"/>
    </row>
    <row r="707">
      <c r="A707" s="623"/>
      <c r="B707" s="623"/>
      <c r="C707" s="623"/>
      <c r="D707" s="623"/>
      <c r="E707" s="623"/>
      <c r="F707" s="623"/>
      <c r="G707" s="624"/>
      <c r="H707" s="623"/>
      <c r="I707" s="625"/>
      <c r="J707" s="623"/>
      <c r="K707" s="623"/>
      <c r="L707" s="623"/>
      <c r="M707" s="623"/>
      <c r="N707" s="623"/>
      <c r="O707" s="626"/>
      <c r="P707" s="627"/>
      <c r="Q707" s="623"/>
      <c r="R707" s="623"/>
      <c r="S707" s="623"/>
      <c r="T707" s="623"/>
      <c r="U707" s="623"/>
      <c r="V707" s="623"/>
      <c r="W707" s="623"/>
      <c r="X707" s="624"/>
      <c r="Y707" s="623"/>
      <c r="Z707" s="625"/>
      <c r="AA707" s="623"/>
      <c r="AB707" s="623"/>
      <c r="AC707" s="623"/>
      <c r="AD707" s="623"/>
      <c r="AE707" s="623"/>
      <c r="AF707" s="626"/>
      <c r="AG707" s="627"/>
      <c r="AH707" s="623"/>
    </row>
    <row r="708">
      <c r="A708" s="623"/>
      <c r="B708" s="623"/>
      <c r="C708" s="623"/>
      <c r="D708" s="623"/>
      <c r="E708" s="623"/>
      <c r="F708" s="623"/>
      <c r="G708" s="624"/>
      <c r="H708" s="623"/>
      <c r="I708" s="625"/>
      <c r="J708" s="623"/>
      <c r="K708" s="623"/>
      <c r="L708" s="623"/>
      <c r="M708" s="623"/>
      <c r="N708" s="623"/>
      <c r="O708" s="626"/>
      <c r="P708" s="627"/>
      <c r="Q708" s="623"/>
      <c r="R708" s="623"/>
      <c r="S708" s="623"/>
      <c r="T708" s="623"/>
      <c r="U708" s="623"/>
      <c r="V708" s="623"/>
      <c r="W708" s="623"/>
      <c r="X708" s="624"/>
      <c r="Y708" s="623"/>
      <c r="Z708" s="625"/>
      <c r="AA708" s="623"/>
      <c r="AB708" s="623"/>
      <c r="AC708" s="623"/>
      <c r="AD708" s="623"/>
      <c r="AE708" s="623"/>
      <c r="AF708" s="626"/>
      <c r="AG708" s="627"/>
      <c r="AH708" s="623"/>
    </row>
    <row r="709">
      <c r="A709" s="623"/>
      <c r="B709" s="623"/>
      <c r="C709" s="623"/>
      <c r="D709" s="623"/>
      <c r="E709" s="623"/>
      <c r="F709" s="623"/>
      <c r="G709" s="624"/>
      <c r="H709" s="623"/>
      <c r="I709" s="625"/>
      <c r="J709" s="623"/>
      <c r="K709" s="623"/>
      <c r="L709" s="623"/>
      <c r="M709" s="623"/>
      <c r="N709" s="623"/>
      <c r="O709" s="626"/>
      <c r="P709" s="627"/>
      <c r="Q709" s="623"/>
      <c r="R709" s="623"/>
      <c r="S709" s="623"/>
      <c r="T709" s="623"/>
      <c r="U709" s="623"/>
      <c r="V709" s="623"/>
      <c r="W709" s="623"/>
      <c r="X709" s="624"/>
      <c r="Y709" s="623"/>
      <c r="Z709" s="625"/>
      <c r="AA709" s="623"/>
      <c r="AB709" s="623"/>
      <c r="AC709" s="623"/>
      <c r="AD709" s="623"/>
      <c r="AE709" s="623"/>
      <c r="AF709" s="626"/>
      <c r="AG709" s="627"/>
      <c r="AH709" s="623"/>
    </row>
    <row r="710">
      <c r="A710" s="623"/>
      <c r="B710" s="623"/>
      <c r="C710" s="623"/>
      <c r="D710" s="623"/>
      <c r="E710" s="623"/>
      <c r="F710" s="623"/>
      <c r="G710" s="624"/>
      <c r="H710" s="623"/>
      <c r="I710" s="625"/>
      <c r="J710" s="623"/>
      <c r="K710" s="623"/>
      <c r="L710" s="623"/>
      <c r="M710" s="623"/>
      <c r="N710" s="623"/>
      <c r="O710" s="626"/>
      <c r="P710" s="627"/>
      <c r="Q710" s="623"/>
      <c r="R710" s="623"/>
      <c r="S710" s="623"/>
      <c r="T710" s="623"/>
      <c r="U710" s="623"/>
      <c r="V710" s="623"/>
      <c r="W710" s="623"/>
      <c r="X710" s="624"/>
      <c r="Y710" s="623"/>
      <c r="Z710" s="625"/>
      <c r="AA710" s="623"/>
      <c r="AB710" s="623"/>
      <c r="AC710" s="623"/>
      <c r="AD710" s="623"/>
      <c r="AE710" s="623"/>
      <c r="AF710" s="626"/>
      <c r="AG710" s="627"/>
      <c r="AH710" s="623"/>
    </row>
    <row r="711">
      <c r="A711" s="623"/>
      <c r="B711" s="623"/>
      <c r="C711" s="623"/>
      <c r="D711" s="623"/>
      <c r="E711" s="623"/>
      <c r="F711" s="623"/>
      <c r="G711" s="624"/>
      <c r="H711" s="623"/>
      <c r="I711" s="625"/>
      <c r="J711" s="623"/>
      <c r="K711" s="623"/>
      <c r="L711" s="623"/>
      <c r="M711" s="623"/>
      <c r="N711" s="623"/>
      <c r="O711" s="626"/>
      <c r="P711" s="627"/>
      <c r="Q711" s="623"/>
      <c r="R711" s="623"/>
      <c r="S711" s="623"/>
      <c r="T711" s="623"/>
      <c r="U711" s="623"/>
      <c r="V711" s="623"/>
      <c r="W711" s="623"/>
      <c r="X711" s="624"/>
      <c r="Y711" s="623"/>
      <c r="Z711" s="625"/>
      <c r="AA711" s="623"/>
      <c r="AB711" s="623"/>
      <c r="AC711" s="623"/>
      <c r="AD711" s="623"/>
      <c r="AE711" s="623"/>
      <c r="AF711" s="626"/>
      <c r="AG711" s="627"/>
      <c r="AH711" s="623"/>
    </row>
    <row r="712">
      <c r="A712" s="623"/>
      <c r="B712" s="623"/>
      <c r="C712" s="623"/>
      <c r="D712" s="623"/>
      <c r="E712" s="623"/>
      <c r="F712" s="623"/>
      <c r="G712" s="624"/>
      <c r="H712" s="623"/>
      <c r="I712" s="625"/>
      <c r="J712" s="623"/>
      <c r="K712" s="623"/>
      <c r="L712" s="623"/>
      <c r="M712" s="623"/>
      <c r="N712" s="623"/>
      <c r="O712" s="626"/>
      <c r="P712" s="627"/>
      <c r="Q712" s="623"/>
      <c r="R712" s="623"/>
      <c r="S712" s="623"/>
      <c r="T712" s="623"/>
      <c r="U712" s="623"/>
      <c r="V712" s="623"/>
      <c r="W712" s="623"/>
      <c r="X712" s="624"/>
      <c r="Y712" s="623"/>
      <c r="Z712" s="625"/>
      <c r="AA712" s="623"/>
      <c r="AB712" s="623"/>
      <c r="AC712" s="623"/>
      <c r="AD712" s="623"/>
      <c r="AE712" s="623"/>
      <c r="AF712" s="626"/>
      <c r="AG712" s="627"/>
      <c r="AH712" s="623"/>
    </row>
    <row r="713">
      <c r="A713" s="623"/>
      <c r="B713" s="623"/>
      <c r="C713" s="623"/>
      <c r="D713" s="623"/>
      <c r="E713" s="623"/>
      <c r="F713" s="623"/>
      <c r="G713" s="624"/>
      <c r="H713" s="623"/>
      <c r="I713" s="625"/>
      <c r="J713" s="623"/>
      <c r="K713" s="623"/>
      <c r="L713" s="623"/>
      <c r="M713" s="623"/>
      <c r="N713" s="623"/>
      <c r="O713" s="626"/>
      <c r="P713" s="627"/>
      <c r="Q713" s="623"/>
      <c r="R713" s="623"/>
      <c r="S713" s="623"/>
      <c r="T713" s="623"/>
      <c r="U713" s="623"/>
      <c r="V713" s="623"/>
      <c r="W713" s="623"/>
      <c r="X713" s="624"/>
      <c r="Y713" s="623"/>
      <c r="Z713" s="625"/>
      <c r="AA713" s="623"/>
      <c r="AB713" s="623"/>
      <c r="AC713" s="623"/>
      <c r="AD713" s="623"/>
      <c r="AE713" s="623"/>
      <c r="AF713" s="626"/>
      <c r="AG713" s="627"/>
      <c r="AH713" s="623"/>
    </row>
    <row r="714">
      <c r="A714" s="623"/>
      <c r="B714" s="623"/>
      <c r="C714" s="623"/>
      <c r="D714" s="623"/>
      <c r="E714" s="623"/>
      <c r="F714" s="623"/>
      <c r="G714" s="624"/>
      <c r="H714" s="623"/>
      <c r="I714" s="625"/>
      <c r="J714" s="623"/>
      <c r="K714" s="623"/>
      <c r="L714" s="623"/>
      <c r="M714" s="623"/>
      <c r="N714" s="623"/>
      <c r="O714" s="626"/>
      <c r="P714" s="627"/>
      <c r="Q714" s="623"/>
      <c r="R714" s="623"/>
      <c r="S714" s="623"/>
      <c r="T714" s="623"/>
      <c r="U714" s="623"/>
      <c r="V714" s="623"/>
      <c r="W714" s="623"/>
      <c r="X714" s="624"/>
      <c r="Y714" s="623"/>
      <c r="Z714" s="625"/>
      <c r="AA714" s="623"/>
      <c r="AB714" s="623"/>
      <c r="AC714" s="623"/>
      <c r="AD714" s="623"/>
      <c r="AE714" s="623"/>
      <c r="AF714" s="626"/>
      <c r="AG714" s="627"/>
      <c r="AH714" s="623"/>
    </row>
    <row r="715">
      <c r="A715" s="623"/>
      <c r="B715" s="623"/>
      <c r="C715" s="623"/>
      <c r="D715" s="623"/>
      <c r="E715" s="623"/>
      <c r="F715" s="623"/>
      <c r="G715" s="624"/>
      <c r="H715" s="623"/>
      <c r="I715" s="625"/>
      <c r="J715" s="623"/>
      <c r="K715" s="623"/>
      <c r="L715" s="623"/>
      <c r="M715" s="623"/>
      <c r="N715" s="623"/>
      <c r="O715" s="626"/>
      <c r="P715" s="627"/>
      <c r="Q715" s="623"/>
      <c r="R715" s="623"/>
      <c r="S715" s="623"/>
      <c r="T715" s="623"/>
      <c r="U715" s="623"/>
      <c r="V715" s="623"/>
      <c r="W715" s="623"/>
      <c r="X715" s="624"/>
      <c r="Y715" s="623"/>
      <c r="Z715" s="625"/>
      <c r="AA715" s="623"/>
      <c r="AB715" s="623"/>
      <c r="AC715" s="623"/>
      <c r="AD715" s="623"/>
      <c r="AE715" s="623"/>
      <c r="AF715" s="626"/>
      <c r="AG715" s="627"/>
      <c r="AH715" s="623"/>
    </row>
    <row r="716">
      <c r="A716" s="623"/>
      <c r="B716" s="623"/>
      <c r="C716" s="623"/>
      <c r="D716" s="623"/>
      <c r="E716" s="623"/>
      <c r="F716" s="623"/>
      <c r="G716" s="624"/>
      <c r="H716" s="623"/>
      <c r="I716" s="625"/>
      <c r="J716" s="623"/>
      <c r="K716" s="623"/>
      <c r="L716" s="623"/>
      <c r="M716" s="623"/>
      <c r="N716" s="623"/>
      <c r="O716" s="626"/>
      <c r="P716" s="627"/>
      <c r="Q716" s="623"/>
      <c r="R716" s="623"/>
      <c r="S716" s="623"/>
      <c r="T716" s="623"/>
      <c r="U716" s="623"/>
      <c r="V716" s="623"/>
      <c r="W716" s="623"/>
      <c r="X716" s="624"/>
      <c r="Y716" s="623"/>
      <c r="Z716" s="625"/>
      <c r="AA716" s="623"/>
      <c r="AB716" s="623"/>
      <c r="AC716" s="623"/>
      <c r="AD716" s="623"/>
      <c r="AE716" s="623"/>
      <c r="AF716" s="626"/>
      <c r="AG716" s="627"/>
      <c r="AH716" s="623"/>
    </row>
    <row r="717">
      <c r="A717" s="623"/>
      <c r="B717" s="623"/>
      <c r="C717" s="623"/>
      <c r="D717" s="623"/>
      <c r="E717" s="623"/>
      <c r="F717" s="623"/>
      <c r="G717" s="624"/>
      <c r="H717" s="623"/>
      <c r="I717" s="625"/>
      <c r="J717" s="623"/>
      <c r="K717" s="623"/>
      <c r="L717" s="623"/>
      <c r="M717" s="623"/>
      <c r="N717" s="623"/>
      <c r="O717" s="626"/>
      <c r="P717" s="627"/>
      <c r="Q717" s="623"/>
      <c r="R717" s="623"/>
      <c r="S717" s="623"/>
      <c r="T717" s="623"/>
      <c r="U717" s="623"/>
      <c r="V717" s="623"/>
      <c r="W717" s="623"/>
      <c r="X717" s="624"/>
      <c r="Y717" s="623"/>
      <c r="Z717" s="625"/>
      <c r="AA717" s="623"/>
      <c r="AB717" s="623"/>
      <c r="AC717" s="623"/>
      <c r="AD717" s="623"/>
      <c r="AE717" s="623"/>
      <c r="AF717" s="626"/>
      <c r="AG717" s="627"/>
      <c r="AH717" s="623"/>
    </row>
    <row r="718">
      <c r="A718" s="623"/>
      <c r="B718" s="623"/>
      <c r="C718" s="623"/>
      <c r="D718" s="623"/>
      <c r="E718" s="623"/>
      <c r="F718" s="623"/>
      <c r="G718" s="624"/>
      <c r="H718" s="623"/>
      <c r="I718" s="625"/>
      <c r="J718" s="623"/>
      <c r="K718" s="623"/>
      <c r="L718" s="623"/>
      <c r="M718" s="623"/>
      <c r="N718" s="623"/>
      <c r="O718" s="626"/>
      <c r="P718" s="627"/>
      <c r="Q718" s="623"/>
      <c r="R718" s="623"/>
      <c r="S718" s="623"/>
      <c r="T718" s="623"/>
      <c r="U718" s="623"/>
      <c r="V718" s="623"/>
      <c r="W718" s="623"/>
      <c r="X718" s="624"/>
      <c r="Y718" s="623"/>
      <c r="Z718" s="625"/>
      <c r="AA718" s="623"/>
      <c r="AB718" s="623"/>
      <c r="AC718" s="623"/>
      <c r="AD718" s="623"/>
      <c r="AE718" s="623"/>
      <c r="AF718" s="626"/>
      <c r="AG718" s="627"/>
      <c r="AH718" s="623"/>
    </row>
    <row r="719">
      <c r="A719" s="623"/>
      <c r="B719" s="623"/>
      <c r="C719" s="623"/>
      <c r="D719" s="623"/>
      <c r="E719" s="623"/>
      <c r="F719" s="623"/>
      <c r="G719" s="624"/>
      <c r="H719" s="623"/>
      <c r="I719" s="625"/>
      <c r="J719" s="623"/>
      <c r="K719" s="623"/>
      <c r="L719" s="623"/>
      <c r="M719" s="623"/>
      <c r="N719" s="623"/>
      <c r="O719" s="626"/>
      <c r="P719" s="627"/>
      <c r="Q719" s="623"/>
      <c r="R719" s="623"/>
      <c r="S719" s="623"/>
      <c r="T719" s="623"/>
      <c r="U719" s="623"/>
      <c r="V719" s="623"/>
      <c r="W719" s="623"/>
      <c r="X719" s="624"/>
      <c r="Y719" s="623"/>
      <c r="Z719" s="625"/>
      <c r="AA719" s="623"/>
      <c r="AB719" s="623"/>
      <c r="AC719" s="623"/>
      <c r="AD719" s="623"/>
      <c r="AE719" s="623"/>
      <c r="AF719" s="626"/>
      <c r="AG719" s="627"/>
      <c r="AH719" s="623"/>
    </row>
    <row r="720">
      <c r="A720" s="623"/>
      <c r="B720" s="623"/>
      <c r="C720" s="623"/>
      <c r="D720" s="623"/>
      <c r="E720" s="623"/>
      <c r="F720" s="623"/>
      <c r="G720" s="624"/>
      <c r="H720" s="623"/>
      <c r="I720" s="625"/>
      <c r="J720" s="623"/>
      <c r="K720" s="623"/>
      <c r="L720" s="623"/>
      <c r="M720" s="623"/>
      <c r="N720" s="623"/>
      <c r="O720" s="626"/>
      <c r="P720" s="627"/>
      <c r="Q720" s="623"/>
      <c r="R720" s="623"/>
      <c r="S720" s="623"/>
      <c r="T720" s="623"/>
      <c r="U720" s="623"/>
      <c r="V720" s="623"/>
      <c r="W720" s="623"/>
      <c r="X720" s="624"/>
      <c r="Y720" s="623"/>
      <c r="Z720" s="625"/>
      <c r="AA720" s="623"/>
      <c r="AB720" s="623"/>
      <c r="AC720" s="623"/>
      <c r="AD720" s="623"/>
      <c r="AE720" s="623"/>
      <c r="AF720" s="626"/>
      <c r="AG720" s="627"/>
      <c r="AH720" s="623"/>
    </row>
    <row r="721">
      <c r="A721" s="623"/>
      <c r="B721" s="623"/>
      <c r="C721" s="623"/>
      <c r="D721" s="623"/>
      <c r="E721" s="623"/>
      <c r="F721" s="623"/>
      <c r="G721" s="624"/>
      <c r="H721" s="623"/>
      <c r="I721" s="625"/>
      <c r="J721" s="623"/>
      <c r="K721" s="623"/>
      <c r="L721" s="623"/>
      <c r="M721" s="623"/>
      <c r="N721" s="623"/>
      <c r="O721" s="626"/>
      <c r="P721" s="627"/>
      <c r="Q721" s="623"/>
      <c r="R721" s="623"/>
      <c r="S721" s="623"/>
      <c r="T721" s="623"/>
      <c r="U721" s="623"/>
      <c r="V721" s="623"/>
      <c r="W721" s="623"/>
      <c r="X721" s="624"/>
      <c r="Y721" s="623"/>
      <c r="Z721" s="625"/>
      <c r="AA721" s="623"/>
      <c r="AB721" s="623"/>
      <c r="AC721" s="623"/>
      <c r="AD721" s="623"/>
      <c r="AE721" s="623"/>
      <c r="AF721" s="626"/>
      <c r="AG721" s="627"/>
      <c r="AH721" s="623"/>
    </row>
    <row r="722">
      <c r="A722" s="623"/>
      <c r="B722" s="623"/>
      <c r="C722" s="623"/>
      <c r="D722" s="623"/>
      <c r="E722" s="623"/>
      <c r="F722" s="623"/>
      <c r="G722" s="624"/>
      <c r="H722" s="623"/>
      <c r="I722" s="625"/>
      <c r="J722" s="623"/>
      <c r="K722" s="623"/>
      <c r="L722" s="623"/>
      <c r="M722" s="623"/>
      <c r="N722" s="623"/>
      <c r="O722" s="626"/>
      <c r="P722" s="627"/>
      <c r="Q722" s="623"/>
      <c r="R722" s="623"/>
      <c r="S722" s="623"/>
      <c r="T722" s="623"/>
      <c r="U722" s="623"/>
      <c r="V722" s="623"/>
      <c r="W722" s="623"/>
      <c r="X722" s="624"/>
      <c r="Y722" s="623"/>
      <c r="Z722" s="625"/>
      <c r="AA722" s="623"/>
      <c r="AB722" s="623"/>
      <c r="AC722" s="623"/>
      <c r="AD722" s="623"/>
      <c r="AE722" s="623"/>
      <c r="AF722" s="626"/>
      <c r="AG722" s="627"/>
      <c r="AH722" s="623"/>
    </row>
    <row r="723">
      <c r="A723" s="623"/>
      <c r="B723" s="623"/>
      <c r="C723" s="623"/>
      <c r="D723" s="623"/>
      <c r="E723" s="623"/>
      <c r="F723" s="623"/>
      <c r="G723" s="624"/>
      <c r="H723" s="623"/>
      <c r="I723" s="625"/>
      <c r="J723" s="623"/>
      <c r="K723" s="623"/>
      <c r="L723" s="623"/>
      <c r="M723" s="623"/>
      <c r="N723" s="623"/>
      <c r="O723" s="626"/>
      <c r="P723" s="627"/>
      <c r="Q723" s="623"/>
      <c r="R723" s="623"/>
      <c r="S723" s="623"/>
      <c r="T723" s="623"/>
      <c r="U723" s="623"/>
      <c r="V723" s="623"/>
      <c r="W723" s="623"/>
      <c r="X723" s="624"/>
      <c r="Y723" s="623"/>
      <c r="Z723" s="625"/>
      <c r="AA723" s="623"/>
      <c r="AB723" s="623"/>
      <c r="AC723" s="623"/>
      <c r="AD723" s="623"/>
      <c r="AE723" s="623"/>
      <c r="AF723" s="626"/>
      <c r="AG723" s="627"/>
      <c r="AH723" s="623"/>
    </row>
    <row r="724">
      <c r="A724" s="623"/>
      <c r="B724" s="623"/>
      <c r="C724" s="623"/>
      <c r="D724" s="623"/>
      <c r="E724" s="623"/>
      <c r="F724" s="623"/>
      <c r="G724" s="624"/>
      <c r="H724" s="623"/>
      <c r="I724" s="625"/>
      <c r="J724" s="623"/>
      <c r="K724" s="623"/>
      <c r="L724" s="623"/>
      <c r="M724" s="623"/>
      <c r="N724" s="623"/>
      <c r="O724" s="626"/>
      <c r="P724" s="627"/>
      <c r="Q724" s="623"/>
      <c r="R724" s="623"/>
      <c r="S724" s="623"/>
      <c r="T724" s="623"/>
      <c r="U724" s="623"/>
      <c r="V724" s="623"/>
      <c r="W724" s="623"/>
      <c r="X724" s="624"/>
      <c r="Y724" s="623"/>
      <c r="Z724" s="625"/>
      <c r="AA724" s="623"/>
      <c r="AB724" s="623"/>
      <c r="AC724" s="623"/>
      <c r="AD724" s="623"/>
      <c r="AE724" s="623"/>
      <c r="AF724" s="626"/>
      <c r="AG724" s="627"/>
      <c r="AH724" s="623"/>
    </row>
    <row r="725">
      <c r="A725" s="623"/>
      <c r="B725" s="623"/>
      <c r="C725" s="623"/>
      <c r="D725" s="623"/>
      <c r="E725" s="623"/>
      <c r="F725" s="623"/>
      <c r="G725" s="624"/>
      <c r="H725" s="623"/>
      <c r="I725" s="625"/>
      <c r="J725" s="623"/>
      <c r="K725" s="623"/>
      <c r="L725" s="623"/>
      <c r="M725" s="623"/>
      <c r="N725" s="623"/>
      <c r="O725" s="626"/>
      <c r="P725" s="627"/>
      <c r="Q725" s="623"/>
      <c r="R725" s="623"/>
      <c r="S725" s="623"/>
      <c r="T725" s="623"/>
      <c r="U725" s="623"/>
      <c r="V725" s="623"/>
      <c r="W725" s="623"/>
      <c r="X725" s="624"/>
      <c r="Y725" s="623"/>
      <c r="Z725" s="625"/>
      <c r="AA725" s="623"/>
      <c r="AB725" s="623"/>
      <c r="AC725" s="623"/>
      <c r="AD725" s="623"/>
      <c r="AE725" s="623"/>
      <c r="AF725" s="626"/>
      <c r="AG725" s="627"/>
      <c r="AH725" s="623"/>
    </row>
    <row r="726">
      <c r="A726" s="623"/>
      <c r="B726" s="623"/>
      <c r="C726" s="623"/>
      <c r="D726" s="623"/>
      <c r="E726" s="623"/>
      <c r="F726" s="623"/>
      <c r="G726" s="624"/>
      <c r="H726" s="623"/>
      <c r="I726" s="625"/>
      <c r="J726" s="623"/>
      <c r="K726" s="623"/>
      <c r="L726" s="623"/>
      <c r="M726" s="623"/>
      <c r="N726" s="623"/>
      <c r="O726" s="626"/>
      <c r="P726" s="627"/>
      <c r="Q726" s="623"/>
      <c r="R726" s="623"/>
      <c r="S726" s="623"/>
      <c r="T726" s="623"/>
      <c r="U726" s="623"/>
      <c r="V726" s="623"/>
      <c r="W726" s="623"/>
      <c r="X726" s="624"/>
      <c r="Y726" s="623"/>
      <c r="Z726" s="625"/>
      <c r="AA726" s="623"/>
      <c r="AB726" s="623"/>
      <c r="AC726" s="623"/>
      <c r="AD726" s="623"/>
      <c r="AE726" s="623"/>
      <c r="AF726" s="626"/>
      <c r="AG726" s="627"/>
      <c r="AH726" s="623"/>
    </row>
    <row r="727">
      <c r="A727" s="623"/>
      <c r="B727" s="623"/>
      <c r="C727" s="623"/>
      <c r="D727" s="623"/>
      <c r="E727" s="623"/>
      <c r="F727" s="623"/>
      <c r="G727" s="624"/>
      <c r="H727" s="623"/>
      <c r="I727" s="625"/>
      <c r="J727" s="623"/>
      <c r="K727" s="623"/>
      <c r="L727" s="623"/>
      <c r="M727" s="623"/>
      <c r="N727" s="623"/>
      <c r="O727" s="626"/>
      <c r="P727" s="627"/>
      <c r="Q727" s="623"/>
      <c r="R727" s="623"/>
      <c r="S727" s="623"/>
      <c r="T727" s="623"/>
      <c r="U727" s="623"/>
      <c r="V727" s="623"/>
      <c r="W727" s="623"/>
      <c r="X727" s="624"/>
      <c r="Y727" s="623"/>
      <c r="Z727" s="625"/>
      <c r="AA727" s="623"/>
      <c r="AB727" s="623"/>
      <c r="AC727" s="623"/>
      <c r="AD727" s="623"/>
      <c r="AE727" s="623"/>
      <c r="AF727" s="626"/>
      <c r="AG727" s="627"/>
      <c r="AH727" s="623"/>
    </row>
    <row r="728">
      <c r="A728" s="623"/>
      <c r="B728" s="623"/>
      <c r="C728" s="623"/>
      <c r="D728" s="623"/>
      <c r="E728" s="623"/>
      <c r="F728" s="623"/>
      <c r="G728" s="624"/>
      <c r="H728" s="623"/>
      <c r="I728" s="625"/>
      <c r="J728" s="623"/>
      <c r="K728" s="623"/>
      <c r="L728" s="623"/>
      <c r="M728" s="623"/>
      <c r="N728" s="623"/>
      <c r="O728" s="626"/>
      <c r="P728" s="627"/>
      <c r="Q728" s="623"/>
      <c r="R728" s="623"/>
      <c r="S728" s="623"/>
      <c r="T728" s="623"/>
      <c r="U728" s="623"/>
      <c r="V728" s="623"/>
      <c r="W728" s="623"/>
      <c r="X728" s="624"/>
      <c r="Y728" s="623"/>
      <c r="Z728" s="625"/>
      <c r="AA728" s="623"/>
      <c r="AB728" s="623"/>
      <c r="AC728" s="623"/>
      <c r="AD728" s="623"/>
      <c r="AE728" s="623"/>
      <c r="AF728" s="626"/>
      <c r="AG728" s="627"/>
      <c r="AH728" s="623"/>
    </row>
    <row r="729">
      <c r="A729" s="623"/>
      <c r="B729" s="623"/>
      <c r="C729" s="623"/>
      <c r="D729" s="623"/>
      <c r="E729" s="623"/>
      <c r="F729" s="623"/>
      <c r="G729" s="624"/>
      <c r="H729" s="623"/>
      <c r="I729" s="625"/>
      <c r="J729" s="623"/>
      <c r="K729" s="623"/>
      <c r="L729" s="623"/>
      <c r="M729" s="623"/>
      <c r="N729" s="623"/>
      <c r="O729" s="626"/>
      <c r="P729" s="627"/>
      <c r="Q729" s="623"/>
      <c r="R729" s="623"/>
      <c r="S729" s="623"/>
      <c r="T729" s="623"/>
      <c r="U729" s="623"/>
      <c r="V729" s="623"/>
      <c r="W729" s="623"/>
      <c r="X729" s="624"/>
      <c r="Y729" s="623"/>
      <c r="Z729" s="625"/>
      <c r="AA729" s="623"/>
      <c r="AB729" s="623"/>
      <c r="AC729" s="623"/>
      <c r="AD729" s="623"/>
      <c r="AE729" s="623"/>
      <c r="AF729" s="626"/>
      <c r="AG729" s="627"/>
      <c r="AH729" s="623"/>
    </row>
    <row r="730">
      <c r="A730" s="623"/>
      <c r="B730" s="623"/>
      <c r="C730" s="623"/>
      <c r="D730" s="623"/>
      <c r="E730" s="623"/>
      <c r="F730" s="623"/>
      <c r="G730" s="624"/>
      <c r="H730" s="623"/>
      <c r="I730" s="625"/>
      <c r="J730" s="623"/>
      <c r="K730" s="623"/>
      <c r="L730" s="623"/>
      <c r="M730" s="623"/>
      <c r="N730" s="623"/>
      <c r="O730" s="626"/>
      <c r="P730" s="627"/>
      <c r="Q730" s="623"/>
      <c r="R730" s="623"/>
      <c r="S730" s="623"/>
      <c r="T730" s="623"/>
      <c r="U730" s="623"/>
      <c r="V730" s="623"/>
      <c r="W730" s="623"/>
      <c r="X730" s="624"/>
      <c r="Y730" s="623"/>
      <c r="Z730" s="625"/>
      <c r="AA730" s="623"/>
      <c r="AB730" s="623"/>
      <c r="AC730" s="623"/>
      <c r="AD730" s="623"/>
      <c r="AE730" s="623"/>
      <c r="AF730" s="626"/>
      <c r="AG730" s="627"/>
      <c r="AH730" s="623"/>
    </row>
    <row r="731">
      <c r="A731" s="623"/>
      <c r="B731" s="623"/>
      <c r="C731" s="623"/>
      <c r="D731" s="623"/>
      <c r="E731" s="623"/>
      <c r="F731" s="623"/>
      <c r="G731" s="624"/>
      <c r="H731" s="623"/>
      <c r="I731" s="625"/>
      <c r="J731" s="623"/>
      <c r="K731" s="623"/>
      <c r="L731" s="623"/>
      <c r="M731" s="623"/>
      <c r="N731" s="623"/>
      <c r="O731" s="626"/>
      <c r="P731" s="627"/>
      <c r="Q731" s="623"/>
      <c r="R731" s="623"/>
      <c r="S731" s="623"/>
      <c r="T731" s="623"/>
      <c r="U731" s="623"/>
      <c r="V731" s="623"/>
      <c r="W731" s="623"/>
      <c r="X731" s="624"/>
      <c r="Y731" s="623"/>
      <c r="Z731" s="625"/>
      <c r="AA731" s="623"/>
      <c r="AB731" s="623"/>
      <c r="AC731" s="623"/>
      <c r="AD731" s="623"/>
      <c r="AE731" s="623"/>
      <c r="AF731" s="626"/>
      <c r="AG731" s="627"/>
      <c r="AH731" s="623"/>
    </row>
    <row r="732">
      <c r="A732" s="623"/>
      <c r="B732" s="623"/>
      <c r="C732" s="623"/>
      <c r="D732" s="623"/>
      <c r="E732" s="623"/>
      <c r="F732" s="623"/>
      <c r="G732" s="624"/>
      <c r="H732" s="623"/>
      <c r="I732" s="625"/>
      <c r="J732" s="623"/>
      <c r="K732" s="623"/>
      <c r="L732" s="623"/>
      <c r="M732" s="623"/>
      <c r="N732" s="623"/>
      <c r="O732" s="626"/>
      <c r="P732" s="627"/>
      <c r="Q732" s="623"/>
      <c r="R732" s="623"/>
      <c r="S732" s="623"/>
      <c r="T732" s="623"/>
      <c r="U732" s="623"/>
      <c r="V732" s="623"/>
      <c r="W732" s="623"/>
      <c r="X732" s="624"/>
      <c r="Y732" s="623"/>
      <c r="Z732" s="625"/>
      <c r="AA732" s="623"/>
      <c r="AB732" s="623"/>
      <c r="AC732" s="623"/>
      <c r="AD732" s="623"/>
      <c r="AE732" s="623"/>
      <c r="AF732" s="626"/>
      <c r="AG732" s="627"/>
      <c r="AH732" s="623"/>
    </row>
    <row r="733">
      <c r="A733" s="623"/>
      <c r="B733" s="623"/>
      <c r="C733" s="623"/>
      <c r="D733" s="623"/>
      <c r="E733" s="623"/>
      <c r="F733" s="623"/>
      <c r="G733" s="624"/>
      <c r="H733" s="623"/>
      <c r="I733" s="625"/>
      <c r="J733" s="623"/>
      <c r="K733" s="623"/>
      <c r="L733" s="623"/>
      <c r="M733" s="623"/>
      <c r="N733" s="623"/>
      <c r="O733" s="626"/>
      <c r="P733" s="627"/>
      <c r="Q733" s="623"/>
      <c r="R733" s="623"/>
      <c r="S733" s="623"/>
      <c r="T733" s="623"/>
      <c r="U733" s="623"/>
      <c r="V733" s="623"/>
      <c r="W733" s="623"/>
      <c r="X733" s="624"/>
      <c r="Y733" s="623"/>
      <c r="Z733" s="625"/>
      <c r="AA733" s="623"/>
      <c r="AB733" s="623"/>
      <c r="AC733" s="623"/>
      <c r="AD733" s="623"/>
      <c r="AE733" s="623"/>
      <c r="AF733" s="626"/>
      <c r="AG733" s="627"/>
      <c r="AH733" s="623"/>
    </row>
    <row r="734">
      <c r="A734" s="623"/>
      <c r="B734" s="623"/>
      <c r="C734" s="623"/>
      <c r="D734" s="623"/>
      <c r="E734" s="623"/>
      <c r="F734" s="623"/>
      <c r="G734" s="624"/>
      <c r="H734" s="623"/>
      <c r="I734" s="625"/>
      <c r="J734" s="623"/>
      <c r="K734" s="623"/>
      <c r="L734" s="623"/>
      <c r="M734" s="623"/>
      <c r="N734" s="623"/>
      <c r="O734" s="626"/>
      <c r="P734" s="627"/>
      <c r="Q734" s="623"/>
      <c r="R734" s="623"/>
      <c r="S734" s="623"/>
      <c r="T734" s="623"/>
      <c r="U734" s="623"/>
      <c r="V734" s="623"/>
      <c r="W734" s="623"/>
      <c r="X734" s="624"/>
      <c r="Y734" s="623"/>
      <c r="Z734" s="625"/>
      <c r="AA734" s="623"/>
      <c r="AB734" s="623"/>
      <c r="AC734" s="623"/>
      <c r="AD734" s="623"/>
      <c r="AE734" s="623"/>
      <c r="AF734" s="626"/>
      <c r="AG734" s="627"/>
      <c r="AH734" s="623"/>
    </row>
    <row r="735">
      <c r="A735" s="623"/>
      <c r="B735" s="623"/>
      <c r="C735" s="623"/>
      <c r="D735" s="623"/>
      <c r="E735" s="623"/>
      <c r="F735" s="623"/>
      <c r="G735" s="624"/>
      <c r="H735" s="623"/>
      <c r="I735" s="625"/>
      <c r="J735" s="623"/>
      <c r="K735" s="623"/>
      <c r="L735" s="623"/>
      <c r="M735" s="623"/>
      <c r="N735" s="623"/>
      <c r="O735" s="626"/>
      <c r="P735" s="627"/>
      <c r="Q735" s="623"/>
      <c r="R735" s="623"/>
      <c r="S735" s="623"/>
      <c r="T735" s="623"/>
      <c r="U735" s="623"/>
      <c r="V735" s="623"/>
      <c r="W735" s="623"/>
      <c r="X735" s="624"/>
      <c r="Y735" s="623"/>
      <c r="Z735" s="625"/>
      <c r="AA735" s="623"/>
      <c r="AB735" s="623"/>
      <c r="AC735" s="623"/>
      <c r="AD735" s="623"/>
      <c r="AE735" s="623"/>
      <c r="AF735" s="626"/>
      <c r="AG735" s="627"/>
      <c r="AH735" s="623"/>
    </row>
    <row r="736">
      <c r="A736" s="623"/>
      <c r="B736" s="623"/>
      <c r="C736" s="623"/>
      <c r="D736" s="623"/>
      <c r="E736" s="623"/>
      <c r="F736" s="623"/>
      <c r="G736" s="624"/>
      <c r="H736" s="623"/>
      <c r="I736" s="625"/>
      <c r="J736" s="623"/>
      <c r="K736" s="623"/>
      <c r="L736" s="623"/>
      <c r="M736" s="623"/>
      <c r="N736" s="623"/>
      <c r="O736" s="626"/>
      <c r="P736" s="627"/>
      <c r="Q736" s="623"/>
      <c r="R736" s="623"/>
      <c r="S736" s="623"/>
      <c r="T736" s="623"/>
      <c r="U736" s="623"/>
      <c r="V736" s="623"/>
      <c r="W736" s="623"/>
      <c r="X736" s="624"/>
      <c r="Y736" s="623"/>
      <c r="Z736" s="625"/>
      <c r="AA736" s="623"/>
      <c r="AB736" s="623"/>
      <c r="AC736" s="623"/>
      <c r="AD736" s="623"/>
      <c r="AE736" s="623"/>
      <c r="AF736" s="626"/>
      <c r="AG736" s="627"/>
      <c r="AH736" s="623"/>
    </row>
    <row r="737">
      <c r="A737" s="623"/>
      <c r="B737" s="623"/>
      <c r="C737" s="623"/>
      <c r="D737" s="623"/>
      <c r="E737" s="623"/>
      <c r="F737" s="623"/>
      <c r="G737" s="624"/>
      <c r="H737" s="623"/>
      <c r="I737" s="625"/>
      <c r="J737" s="623"/>
      <c r="K737" s="623"/>
      <c r="L737" s="623"/>
      <c r="M737" s="623"/>
      <c r="N737" s="623"/>
      <c r="O737" s="626"/>
      <c r="P737" s="627"/>
      <c r="Q737" s="623"/>
      <c r="R737" s="623"/>
      <c r="S737" s="623"/>
      <c r="T737" s="623"/>
      <c r="U737" s="623"/>
      <c r="V737" s="623"/>
      <c r="W737" s="623"/>
      <c r="X737" s="624"/>
      <c r="Y737" s="623"/>
      <c r="Z737" s="625"/>
      <c r="AA737" s="623"/>
      <c r="AB737" s="623"/>
      <c r="AC737" s="623"/>
      <c r="AD737" s="623"/>
      <c r="AE737" s="623"/>
      <c r="AF737" s="626"/>
      <c r="AG737" s="627"/>
      <c r="AH737" s="623"/>
    </row>
    <row r="738">
      <c r="A738" s="623"/>
      <c r="B738" s="623"/>
      <c r="C738" s="623"/>
      <c r="D738" s="623"/>
      <c r="E738" s="623"/>
      <c r="F738" s="623"/>
      <c r="G738" s="624"/>
      <c r="H738" s="623"/>
      <c r="I738" s="625"/>
      <c r="J738" s="623"/>
      <c r="K738" s="623"/>
      <c r="L738" s="623"/>
      <c r="M738" s="623"/>
      <c r="N738" s="623"/>
      <c r="O738" s="626"/>
      <c r="P738" s="627"/>
      <c r="Q738" s="623"/>
      <c r="R738" s="623"/>
      <c r="S738" s="623"/>
      <c r="T738" s="623"/>
      <c r="U738" s="623"/>
      <c r="V738" s="623"/>
      <c r="W738" s="623"/>
      <c r="X738" s="624"/>
      <c r="Y738" s="623"/>
      <c r="Z738" s="625"/>
      <c r="AA738" s="623"/>
      <c r="AB738" s="623"/>
      <c r="AC738" s="623"/>
      <c r="AD738" s="623"/>
      <c r="AE738" s="623"/>
      <c r="AF738" s="626"/>
      <c r="AG738" s="627"/>
      <c r="AH738" s="623"/>
    </row>
    <row r="739">
      <c r="A739" s="623"/>
      <c r="B739" s="623"/>
      <c r="C739" s="623"/>
      <c r="D739" s="623"/>
      <c r="E739" s="623"/>
      <c r="F739" s="623"/>
      <c r="G739" s="624"/>
      <c r="H739" s="623"/>
      <c r="I739" s="625"/>
      <c r="J739" s="623"/>
      <c r="K739" s="623"/>
      <c r="L739" s="623"/>
      <c r="M739" s="623"/>
      <c r="N739" s="623"/>
      <c r="O739" s="626"/>
      <c r="P739" s="627"/>
      <c r="Q739" s="623"/>
      <c r="R739" s="623"/>
      <c r="S739" s="623"/>
      <c r="T739" s="623"/>
      <c r="U739" s="623"/>
      <c r="V739" s="623"/>
      <c r="W739" s="623"/>
      <c r="X739" s="624"/>
      <c r="Y739" s="623"/>
      <c r="Z739" s="625"/>
      <c r="AA739" s="623"/>
      <c r="AB739" s="623"/>
      <c r="AC739" s="623"/>
      <c r="AD739" s="623"/>
      <c r="AE739" s="623"/>
      <c r="AF739" s="626"/>
      <c r="AG739" s="627"/>
      <c r="AH739" s="623"/>
    </row>
    <row r="740">
      <c r="A740" s="623"/>
      <c r="B740" s="623"/>
      <c r="C740" s="623"/>
      <c r="D740" s="623"/>
      <c r="E740" s="623"/>
      <c r="F740" s="623"/>
      <c r="G740" s="624"/>
      <c r="H740" s="623"/>
      <c r="I740" s="625"/>
      <c r="J740" s="623"/>
      <c r="K740" s="623"/>
      <c r="L740" s="623"/>
      <c r="M740" s="623"/>
      <c r="N740" s="623"/>
      <c r="O740" s="626"/>
      <c r="P740" s="627"/>
      <c r="Q740" s="623"/>
      <c r="R740" s="623"/>
      <c r="S740" s="623"/>
      <c r="T740" s="623"/>
      <c r="U740" s="623"/>
      <c r="V740" s="623"/>
      <c r="W740" s="623"/>
      <c r="X740" s="624"/>
      <c r="Y740" s="623"/>
      <c r="Z740" s="625"/>
      <c r="AA740" s="623"/>
      <c r="AB740" s="623"/>
      <c r="AC740" s="623"/>
      <c r="AD740" s="623"/>
      <c r="AE740" s="623"/>
      <c r="AF740" s="626"/>
      <c r="AG740" s="627"/>
      <c r="AH740" s="623"/>
    </row>
    <row r="741">
      <c r="A741" s="623"/>
      <c r="B741" s="623"/>
      <c r="C741" s="623"/>
      <c r="D741" s="623"/>
      <c r="E741" s="623"/>
      <c r="F741" s="623"/>
      <c r="G741" s="624"/>
      <c r="H741" s="623"/>
      <c r="I741" s="625"/>
      <c r="J741" s="623"/>
      <c r="K741" s="623"/>
      <c r="L741" s="623"/>
      <c r="M741" s="623"/>
      <c r="N741" s="623"/>
      <c r="O741" s="626"/>
      <c r="P741" s="627"/>
      <c r="Q741" s="623"/>
      <c r="R741" s="623"/>
      <c r="S741" s="623"/>
      <c r="T741" s="623"/>
      <c r="U741" s="623"/>
      <c r="V741" s="623"/>
      <c r="W741" s="623"/>
      <c r="X741" s="624"/>
      <c r="Y741" s="623"/>
      <c r="Z741" s="625"/>
      <c r="AA741" s="623"/>
      <c r="AB741" s="623"/>
      <c r="AC741" s="623"/>
      <c r="AD741" s="623"/>
      <c r="AE741" s="623"/>
      <c r="AF741" s="626"/>
      <c r="AG741" s="627"/>
      <c r="AH741" s="623"/>
    </row>
    <row r="742">
      <c r="A742" s="623"/>
      <c r="B742" s="623"/>
      <c r="C742" s="623"/>
      <c r="D742" s="623"/>
      <c r="E742" s="623"/>
      <c r="F742" s="623"/>
      <c r="G742" s="624"/>
      <c r="H742" s="623"/>
      <c r="I742" s="625"/>
      <c r="J742" s="623"/>
      <c r="K742" s="623"/>
      <c r="L742" s="623"/>
      <c r="M742" s="623"/>
      <c r="N742" s="623"/>
      <c r="O742" s="626"/>
      <c r="P742" s="627"/>
      <c r="Q742" s="623"/>
      <c r="R742" s="623"/>
      <c r="S742" s="623"/>
      <c r="T742" s="623"/>
      <c r="U742" s="623"/>
      <c r="V742" s="623"/>
      <c r="W742" s="623"/>
      <c r="X742" s="624"/>
      <c r="Y742" s="623"/>
      <c r="Z742" s="625"/>
      <c r="AA742" s="623"/>
      <c r="AB742" s="623"/>
      <c r="AC742" s="623"/>
      <c r="AD742" s="623"/>
      <c r="AE742" s="623"/>
      <c r="AF742" s="626"/>
      <c r="AG742" s="627"/>
      <c r="AH742" s="623"/>
    </row>
    <row r="743">
      <c r="A743" s="623"/>
      <c r="B743" s="623"/>
      <c r="C743" s="623"/>
      <c r="D743" s="623"/>
      <c r="E743" s="623"/>
      <c r="F743" s="623"/>
      <c r="G743" s="624"/>
      <c r="H743" s="623"/>
      <c r="I743" s="625"/>
      <c r="J743" s="623"/>
      <c r="K743" s="623"/>
      <c r="L743" s="623"/>
      <c r="M743" s="623"/>
      <c r="N743" s="623"/>
      <c r="O743" s="626"/>
      <c r="P743" s="627"/>
      <c r="Q743" s="623"/>
      <c r="R743" s="623"/>
      <c r="S743" s="623"/>
      <c r="T743" s="623"/>
      <c r="U743" s="623"/>
      <c r="V743" s="623"/>
      <c r="W743" s="623"/>
      <c r="X743" s="624"/>
      <c r="Y743" s="623"/>
      <c r="Z743" s="625"/>
      <c r="AA743" s="623"/>
      <c r="AB743" s="623"/>
      <c r="AC743" s="623"/>
      <c r="AD743" s="623"/>
      <c r="AE743" s="623"/>
      <c r="AF743" s="626"/>
      <c r="AG743" s="627"/>
      <c r="AH743" s="623"/>
    </row>
    <row r="744">
      <c r="A744" s="623"/>
      <c r="B744" s="623"/>
      <c r="C744" s="623"/>
      <c r="D744" s="623"/>
      <c r="E744" s="623"/>
      <c r="F744" s="623"/>
      <c r="G744" s="624"/>
      <c r="H744" s="623"/>
      <c r="I744" s="625"/>
      <c r="J744" s="623"/>
      <c r="K744" s="623"/>
      <c r="L744" s="623"/>
      <c r="M744" s="623"/>
      <c r="N744" s="623"/>
      <c r="O744" s="626"/>
      <c r="P744" s="627"/>
      <c r="Q744" s="623"/>
      <c r="R744" s="623"/>
      <c r="S744" s="623"/>
      <c r="T744" s="623"/>
      <c r="U744" s="623"/>
      <c r="V744" s="623"/>
      <c r="W744" s="623"/>
      <c r="X744" s="624"/>
      <c r="Y744" s="623"/>
      <c r="Z744" s="625"/>
      <c r="AA744" s="623"/>
      <c r="AB744" s="623"/>
      <c r="AC744" s="623"/>
      <c r="AD744" s="623"/>
      <c r="AE744" s="623"/>
      <c r="AF744" s="626"/>
      <c r="AG744" s="627"/>
      <c r="AH744" s="623"/>
    </row>
    <row r="745">
      <c r="A745" s="623"/>
      <c r="B745" s="623"/>
      <c r="C745" s="623"/>
      <c r="D745" s="623"/>
      <c r="E745" s="623"/>
      <c r="F745" s="623"/>
      <c r="G745" s="624"/>
      <c r="H745" s="623"/>
      <c r="I745" s="625"/>
      <c r="J745" s="623"/>
      <c r="K745" s="623"/>
      <c r="L745" s="623"/>
      <c r="M745" s="623"/>
      <c r="N745" s="623"/>
      <c r="O745" s="626"/>
      <c r="P745" s="627"/>
      <c r="Q745" s="623"/>
      <c r="R745" s="623"/>
      <c r="S745" s="623"/>
      <c r="T745" s="623"/>
      <c r="U745" s="623"/>
      <c r="V745" s="623"/>
      <c r="W745" s="623"/>
      <c r="X745" s="624"/>
      <c r="Y745" s="623"/>
      <c r="Z745" s="625"/>
      <c r="AA745" s="623"/>
      <c r="AB745" s="623"/>
      <c r="AC745" s="623"/>
      <c r="AD745" s="623"/>
      <c r="AE745" s="623"/>
      <c r="AF745" s="626"/>
      <c r="AG745" s="627"/>
      <c r="AH745" s="623"/>
    </row>
    <row r="746">
      <c r="A746" s="623"/>
      <c r="B746" s="623"/>
      <c r="C746" s="623"/>
      <c r="D746" s="623"/>
      <c r="E746" s="623"/>
      <c r="F746" s="623"/>
      <c r="G746" s="624"/>
      <c r="H746" s="623"/>
      <c r="I746" s="625"/>
      <c r="J746" s="623"/>
      <c r="K746" s="623"/>
      <c r="L746" s="623"/>
      <c r="M746" s="623"/>
      <c r="N746" s="623"/>
      <c r="O746" s="626"/>
      <c r="P746" s="627"/>
      <c r="Q746" s="623"/>
      <c r="R746" s="623"/>
      <c r="S746" s="623"/>
      <c r="T746" s="623"/>
      <c r="U746" s="623"/>
      <c r="V746" s="623"/>
      <c r="W746" s="623"/>
      <c r="X746" s="624"/>
      <c r="Y746" s="623"/>
      <c r="Z746" s="625"/>
      <c r="AA746" s="623"/>
      <c r="AB746" s="623"/>
      <c r="AC746" s="623"/>
      <c r="AD746" s="623"/>
      <c r="AE746" s="623"/>
      <c r="AF746" s="626"/>
      <c r="AG746" s="627"/>
      <c r="AH746" s="623"/>
    </row>
    <row r="747">
      <c r="A747" s="623"/>
      <c r="B747" s="623"/>
      <c r="C747" s="623"/>
      <c r="D747" s="623"/>
      <c r="E747" s="623"/>
      <c r="F747" s="623"/>
      <c r="G747" s="624"/>
      <c r="H747" s="623"/>
      <c r="I747" s="625"/>
      <c r="J747" s="623"/>
      <c r="K747" s="623"/>
      <c r="L747" s="623"/>
      <c r="M747" s="623"/>
      <c r="N747" s="623"/>
      <c r="O747" s="626"/>
      <c r="P747" s="627"/>
      <c r="Q747" s="623"/>
      <c r="R747" s="623"/>
      <c r="S747" s="623"/>
      <c r="T747" s="623"/>
      <c r="U747" s="623"/>
      <c r="V747" s="623"/>
      <c r="W747" s="623"/>
      <c r="X747" s="624"/>
      <c r="Y747" s="623"/>
      <c r="Z747" s="625"/>
      <c r="AA747" s="623"/>
      <c r="AB747" s="623"/>
      <c r="AC747" s="623"/>
      <c r="AD747" s="623"/>
      <c r="AE747" s="623"/>
      <c r="AF747" s="626"/>
      <c r="AG747" s="627"/>
      <c r="AH747" s="623"/>
    </row>
    <row r="748">
      <c r="A748" s="623"/>
      <c r="B748" s="623"/>
      <c r="C748" s="623"/>
      <c r="D748" s="623"/>
      <c r="E748" s="623"/>
      <c r="F748" s="623"/>
      <c r="G748" s="624"/>
      <c r="H748" s="623"/>
      <c r="I748" s="625"/>
      <c r="J748" s="623"/>
      <c r="K748" s="623"/>
      <c r="L748" s="623"/>
      <c r="M748" s="623"/>
      <c r="N748" s="623"/>
      <c r="O748" s="626"/>
      <c r="P748" s="627"/>
      <c r="Q748" s="623"/>
      <c r="R748" s="623"/>
      <c r="S748" s="623"/>
      <c r="T748" s="623"/>
      <c r="U748" s="623"/>
      <c r="V748" s="623"/>
      <c r="W748" s="623"/>
      <c r="X748" s="624"/>
      <c r="Y748" s="623"/>
      <c r="Z748" s="625"/>
      <c r="AA748" s="623"/>
      <c r="AB748" s="623"/>
      <c r="AC748" s="623"/>
      <c r="AD748" s="623"/>
      <c r="AE748" s="623"/>
      <c r="AF748" s="626"/>
      <c r="AG748" s="627"/>
      <c r="AH748" s="623"/>
    </row>
    <row r="749">
      <c r="A749" s="623"/>
      <c r="B749" s="623"/>
      <c r="C749" s="623"/>
      <c r="D749" s="623"/>
      <c r="E749" s="623"/>
      <c r="F749" s="623"/>
      <c r="G749" s="624"/>
      <c r="H749" s="623"/>
      <c r="I749" s="625"/>
      <c r="J749" s="623"/>
      <c r="K749" s="623"/>
      <c r="L749" s="623"/>
      <c r="M749" s="623"/>
      <c r="N749" s="623"/>
      <c r="O749" s="626"/>
      <c r="P749" s="627"/>
      <c r="Q749" s="623"/>
      <c r="R749" s="623"/>
      <c r="S749" s="623"/>
      <c r="T749" s="623"/>
      <c r="U749" s="623"/>
      <c r="V749" s="623"/>
      <c r="W749" s="623"/>
      <c r="X749" s="624"/>
      <c r="Y749" s="623"/>
      <c r="Z749" s="625"/>
      <c r="AA749" s="623"/>
      <c r="AB749" s="623"/>
      <c r="AC749" s="623"/>
      <c r="AD749" s="623"/>
      <c r="AE749" s="623"/>
      <c r="AF749" s="626"/>
      <c r="AG749" s="627"/>
      <c r="AH749" s="623"/>
    </row>
    <row r="750">
      <c r="A750" s="623"/>
      <c r="B750" s="623"/>
      <c r="C750" s="623"/>
      <c r="D750" s="623"/>
      <c r="E750" s="623"/>
      <c r="F750" s="623"/>
      <c r="G750" s="624"/>
      <c r="H750" s="623"/>
      <c r="I750" s="625"/>
      <c r="J750" s="623"/>
      <c r="K750" s="623"/>
      <c r="L750" s="623"/>
      <c r="M750" s="623"/>
      <c r="N750" s="623"/>
      <c r="O750" s="626"/>
      <c r="P750" s="627"/>
      <c r="Q750" s="623"/>
      <c r="R750" s="623"/>
      <c r="S750" s="623"/>
      <c r="T750" s="623"/>
      <c r="U750" s="623"/>
      <c r="V750" s="623"/>
      <c r="W750" s="623"/>
      <c r="X750" s="624"/>
      <c r="Y750" s="623"/>
      <c r="Z750" s="625"/>
      <c r="AA750" s="623"/>
      <c r="AB750" s="623"/>
      <c r="AC750" s="623"/>
      <c r="AD750" s="623"/>
      <c r="AE750" s="623"/>
      <c r="AF750" s="626"/>
      <c r="AG750" s="627"/>
      <c r="AH750" s="623"/>
    </row>
    <row r="751">
      <c r="A751" s="623"/>
      <c r="B751" s="623"/>
      <c r="C751" s="623"/>
      <c r="D751" s="623"/>
      <c r="E751" s="623"/>
      <c r="F751" s="623"/>
      <c r="G751" s="624"/>
      <c r="H751" s="623"/>
      <c r="I751" s="625"/>
      <c r="J751" s="623"/>
      <c r="K751" s="623"/>
      <c r="L751" s="623"/>
      <c r="M751" s="623"/>
      <c r="N751" s="623"/>
      <c r="O751" s="626"/>
      <c r="P751" s="627"/>
      <c r="Q751" s="623"/>
      <c r="R751" s="623"/>
      <c r="S751" s="623"/>
      <c r="T751" s="623"/>
      <c r="U751" s="623"/>
      <c r="V751" s="623"/>
      <c r="W751" s="623"/>
      <c r="X751" s="624"/>
      <c r="Y751" s="623"/>
      <c r="Z751" s="625"/>
      <c r="AA751" s="623"/>
      <c r="AB751" s="623"/>
      <c r="AC751" s="623"/>
      <c r="AD751" s="623"/>
      <c r="AE751" s="623"/>
      <c r="AF751" s="626"/>
      <c r="AG751" s="627"/>
      <c r="AH751" s="623"/>
    </row>
    <row r="752">
      <c r="A752" s="623"/>
      <c r="B752" s="623"/>
      <c r="C752" s="623"/>
      <c r="D752" s="623"/>
      <c r="E752" s="623"/>
      <c r="F752" s="623"/>
      <c r="G752" s="624"/>
      <c r="H752" s="623"/>
      <c r="I752" s="625"/>
      <c r="J752" s="623"/>
      <c r="K752" s="623"/>
      <c r="L752" s="623"/>
      <c r="M752" s="623"/>
      <c r="N752" s="623"/>
      <c r="O752" s="626"/>
      <c r="P752" s="627"/>
      <c r="Q752" s="623"/>
      <c r="R752" s="623"/>
      <c r="S752" s="623"/>
      <c r="T752" s="623"/>
      <c r="U752" s="623"/>
      <c r="V752" s="623"/>
      <c r="W752" s="623"/>
      <c r="X752" s="624"/>
      <c r="Y752" s="623"/>
      <c r="Z752" s="625"/>
      <c r="AA752" s="623"/>
      <c r="AB752" s="623"/>
      <c r="AC752" s="623"/>
      <c r="AD752" s="623"/>
      <c r="AE752" s="623"/>
      <c r="AF752" s="626"/>
      <c r="AG752" s="627"/>
      <c r="AH752" s="623"/>
    </row>
    <row r="753">
      <c r="A753" s="623"/>
      <c r="B753" s="623"/>
      <c r="C753" s="623"/>
      <c r="D753" s="623"/>
      <c r="E753" s="623"/>
      <c r="F753" s="623"/>
      <c r="G753" s="624"/>
      <c r="H753" s="623"/>
      <c r="I753" s="625"/>
      <c r="J753" s="623"/>
      <c r="K753" s="623"/>
      <c r="L753" s="623"/>
      <c r="M753" s="623"/>
      <c r="N753" s="623"/>
      <c r="O753" s="626"/>
      <c r="P753" s="627"/>
      <c r="Q753" s="623"/>
      <c r="R753" s="623"/>
      <c r="S753" s="623"/>
      <c r="T753" s="623"/>
      <c r="U753" s="623"/>
      <c r="V753" s="623"/>
      <c r="W753" s="623"/>
      <c r="X753" s="624"/>
      <c r="Y753" s="623"/>
      <c r="Z753" s="625"/>
      <c r="AA753" s="623"/>
      <c r="AB753" s="623"/>
      <c r="AC753" s="623"/>
      <c r="AD753" s="623"/>
      <c r="AE753" s="623"/>
      <c r="AF753" s="626"/>
      <c r="AG753" s="627"/>
      <c r="AH753" s="623"/>
    </row>
    <row r="754">
      <c r="A754" s="623"/>
      <c r="B754" s="623"/>
      <c r="C754" s="623"/>
      <c r="D754" s="623"/>
      <c r="E754" s="623"/>
      <c r="F754" s="623"/>
      <c r="G754" s="624"/>
      <c r="H754" s="623"/>
      <c r="I754" s="625"/>
      <c r="J754" s="623"/>
      <c r="K754" s="623"/>
      <c r="L754" s="623"/>
      <c r="M754" s="623"/>
      <c r="N754" s="623"/>
      <c r="O754" s="626"/>
      <c r="P754" s="627"/>
      <c r="Q754" s="623"/>
      <c r="R754" s="623"/>
      <c r="S754" s="623"/>
      <c r="T754" s="623"/>
      <c r="U754" s="623"/>
      <c r="V754" s="623"/>
      <c r="W754" s="623"/>
      <c r="X754" s="624"/>
      <c r="Y754" s="623"/>
      <c r="Z754" s="625"/>
      <c r="AA754" s="623"/>
      <c r="AB754" s="623"/>
      <c r="AC754" s="623"/>
      <c r="AD754" s="623"/>
      <c r="AE754" s="623"/>
      <c r="AF754" s="626"/>
      <c r="AG754" s="627"/>
      <c r="AH754" s="623"/>
    </row>
    <row r="755">
      <c r="A755" s="623"/>
      <c r="B755" s="623"/>
      <c r="C755" s="623"/>
      <c r="D755" s="623"/>
      <c r="E755" s="623"/>
      <c r="F755" s="623"/>
      <c r="G755" s="624"/>
      <c r="H755" s="623"/>
      <c r="I755" s="625"/>
      <c r="J755" s="623"/>
      <c r="K755" s="623"/>
      <c r="L755" s="623"/>
      <c r="M755" s="623"/>
      <c r="N755" s="623"/>
      <c r="O755" s="626"/>
      <c r="P755" s="627"/>
      <c r="Q755" s="623"/>
      <c r="R755" s="623"/>
      <c r="S755" s="623"/>
      <c r="T755" s="623"/>
      <c r="U755" s="623"/>
      <c r="V755" s="623"/>
      <c r="W755" s="623"/>
      <c r="X755" s="624"/>
      <c r="Y755" s="623"/>
      <c r="Z755" s="625"/>
      <c r="AA755" s="623"/>
      <c r="AB755" s="623"/>
      <c r="AC755" s="623"/>
      <c r="AD755" s="623"/>
      <c r="AE755" s="623"/>
      <c r="AF755" s="626"/>
      <c r="AG755" s="627"/>
      <c r="AH755" s="623"/>
    </row>
    <row r="756">
      <c r="A756" s="623"/>
      <c r="B756" s="623"/>
      <c r="C756" s="623"/>
      <c r="D756" s="623"/>
      <c r="E756" s="623"/>
      <c r="F756" s="623"/>
      <c r="G756" s="624"/>
      <c r="H756" s="623"/>
      <c r="I756" s="625"/>
      <c r="J756" s="623"/>
      <c r="K756" s="623"/>
      <c r="L756" s="623"/>
      <c r="M756" s="623"/>
      <c r="N756" s="623"/>
      <c r="O756" s="626"/>
      <c r="P756" s="627"/>
      <c r="Q756" s="623"/>
      <c r="R756" s="623"/>
      <c r="S756" s="623"/>
      <c r="T756" s="623"/>
      <c r="U756" s="623"/>
      <c r="V756" s="623"/>
      <c r="W756" s="623"/>
      <c r="X756" s="624"/>
      <c r="Y756" s="623"/>
      <c r="Z756" s="625"/>
      <c r="AA756" s="623"/>
      <c r="AB756" s="623"/>
      <c r="AC756" s="623"/>
      <c r="AD756" s="623"/>
      <c r="AE756" s="623"/>
      <c r="AF756" s="626"/>
      <c r="AG756" s="627"/>
      <c r="AH756" s="623"/>
    </row>
    <row r="757">
      <c r="A757" s="623"/>
      <c r="B757" s="623"/>
      <c r="C757" s="623"/>
      <c r="D757" s="623"/>
      <c r="E757" s="623"/>
      <c r="F757" s="623"/>
      <c r="G757" s="624"/>
      <c r="H757" s="623"/>
      <c r="I757" s="625"/>
      <c r="J757" s="623"/>
      <c r="K757" s="623"/>
      <c r="L757" s="623"/>
      <c r="M757" s="623"/>
      <c r="N757" s="623"/>
      <c r="O757" s="626"/>
      <c r="P757" s="627"/>
      <c r="Q757" s="623"/>
      <c r="R757" s="623"/>
      <c r="S757" s="623"/>
      <c r="T757" s="623"/>
      <c r="U757" s="623"/>
      <c r="V757" s="623"/>
      <c r="W757" s="623"/>
      <c r="X757" s="624"/>
      <c r="Y757" s="623"/>
      <c r="Z757" s="625"/>
      <c r="AA757" s="623"/>
      <c r="AB757" s="623"/>
      <c r="AC757" s="623"/>
      <c r="AD757" s="623"/>
      <c r="AE757" s="623"/>
      <c r="AF757" s="626"/>
      <c r="AG757" s="627"/>
      <c r="AH757" s="623"/>
    </row>
    <row r="758">
      <c r="A758" s="623"/>
      <c r="B758" s="623"/>
      <c r="C758" s="623"/>
      <c r="D758" s="623"/>
      <c r="E758" s="623"/>
      <c r="F758" s="623"/>
      <c r="G758" s="624"/>
      <c r="H758" s="623"/>
      <c r="I758" s="625"/>
      <c r="J758" s="623"/>
      <c r="K758" s="623"/>
      <c r="L758" s="623"/>
      <c r="M758" s="623"/>
      <c r="N758" s="623"/>
      <c r="O758" s="626"/>
      <c r="P758" s="627"/>
      <c r="Q758" s="623"/>
      <c r="R758" s="623"/>
      <c r="S758" s="623"/>
      <c r="T758" s="623"/>
      <c r="U758" s="623"/>
      <c r="V758" s="623"/>
      <c r="W758" s="623"/>
      <c r="X758" s="624"/>
      <c r="Y758" s="623"/>
      <c r="Z758" s="625"/>
      <c r="AA758" s="623"/>
      <c r="AB758" s="623"/>
      <c r="AC758" s="623"/>
      <c r="AD758" s="623"/>
      <c r="AE758" s="623"/>
      <c r="AF758" s="626"/>
      <c r="AG758" s="627"/>
      <c r="AH758" s="623"/>
    </row>
    <row r="759">
      <c r="A759" s="623"/>
      <c r="B759" s="623"/>
      <c r="C759" s="623"/>
      <c r="D759" s="623"/>
      <c r="E759" s="623"/>
      <c r="F759" s="623"/>
      <c r="G759" s="624"/>
      <c r="H759" s="623"/>
      <c r="I759" s="625"/>
      <c r="J759" s="623"/>
      <c r="K759" s="623"/>
      <c r="L759" s="623"/>
      <c r="M759" s="623"/>
      <c r="N759" s="623"/>
      <c r="O759" s="626"/>
      <c r="P759" s="627"/>
      <c r="Q759" s="623"/>
      <c r="R759" s="623"/>
      <c r="S759" s="623"/>
      <c r="T759" s="623"/>
      <c r="U759" s="623"/>
      <c r="V759" s="623"/>
      <c r="W759" s="623"/>
      <c r="X759" s="624"/>
      <c r="Y759" s="623"/>
      <c r="Z759" s="625"/>
      <c r="AA759" s="623"/>
      <c r="AB759" s="623"/>
      <c r="AC759" s="623"/>
      <c r="AD759" s="623"/>
      <c r="AE759" s="623"/>
      <c r="AF759" s="626"/>
      <c r="AG759" s="627"/>
      <c r="AH759" s="623"/>
    </row>
    <row r="760">
      <c r="A760" s="623"/>
      <c r="B760" s="623"/>
      <c r="C760" s="623"/>
      <c r="D760" s="623"/>
      <c r="E760" s="623"/>
      <c r="F760" s="623"/>
      <c r="G760" s="624"/>
      <c r="H760" s="623"/>
      <c r="I760" s="625"/>
      <c r="J760" s="623"/>
      <c r="K760" s="623"/>
      <c r="L760" s="623"/>
      <c r="M760" s="623"/>
      <c r="N760" s="623"/>
      <c r="O760" s="626"/>
      <c r="P760" s="627"/>
      <c r="Q760" s="623"/>
      <c r="R760" s="623"/>
      <c r="S760" s="623"/>
      <c r="T760" s="623"/>
      <c r="U760" s="623"/>
      <c r="V760" s="623"/>
      <c r="W760" s="623"/>
      <c r="X760" s="624"/>
      <c r="Y760" s="623"/>
      <c r="Z760" s="625"/>
      <c r="AA760" s="623"/>
      <c r="AB760" s="623"/>
      <c r="AC760" s="623"/>
      <c r="AD760" s="623"/>
      <c r="AE760" s="623"/>
      <c r="AF760" s="626"/>
      <c r="AG760" s="627"/>
      <c r="AH760" s="623"/>
    </row>
    <row r="761">
      <c r="A761" s="623"/>
      <c r="B761" s="623"/>
      <c r="C761" s="623"/>
      <c r="D761" s="623"/>
      <c r="E761" s="623"/>
      <c r="F761" s="623"/>
      <c r="G761" s="624"/>
      <c r="H761" s="623"/>
      <c r="I761" s="625"/>
      <c r="J761" s="623"/>
      <c r="K761" s="623"/>
      <c r="L761" s="623"/>
      <c r="M761" s="623"/>
      <c r="N761" s="623"/>
      <c r="O761" s="626"/>
      <c r="P761" s="627"/>
      <c r="Q761" s="623"/>
      <c r="R761" s="623"/>
      <c r="S761" s="623"/>
      <c r="T761" s="623"/>
      <c r="U761" s="623"/>
      <c r="V761" s="623"/>
      <c r="W761" s="623"/>
      <c r="X761" s="624"/>
      <c r="Y761" s="623"/>
      <c r="Z761" s="625"/>
      <c r="AA761" s="623"/>
      <c r="AB761" s="623"/>
      <c r="AC761" s="623"/>
      <c r="AD761" s="623"/>
      <c r="AE761" s="623"/>
      <c r="AF761" s="626"/>
      <c r="AG761" s="627"/>
      <c r="AH761" s="623"/>
    </row>
    <row r="762">
      <c r="A762" s="623"/>
      <c r="B762" s="623"/>
      <c r="C762" s="623"/>
      <c r="D762" s="623"/>
      <c r="E762" s="623"/>
      <c r="F762" s="623"/>
      <c r="G762" s="624"/>
      <c r="H762" s="623"/>
      <c r="I762" s="625"/>
      <c r="J762" s="623"/>
      <c r="K762" s="623"/>
      <c r="L762" s="623"/>
      <c r="M762" s="623"/>
      <c r="N762" s="623"/>
      <c r="O762" s="626"/>
      <c r="P762" s="627"/>
      <c r="Q762" s="623"/>
      <c r="R762" s="623"/>
      <c r="S762" s="623"/>
      <c r="T762" s="623"/>
      <c r="U762" s="623"/>
      <c r="V762" s="623"/>
      <c r="W762" s="623"/>
      <c r="X762" s="624"/>
      <c r="Y762" s="623"/>
      <c r="Z762" s="625"/>
      <c r="AA762" s="623"/>
      <c r="AB762" s="623"/>
      <c r="AC762" s="623"/>
      <c r="AD762" s="623"/>
      <c r="AE762" s="623"/>
      <c r="AF762" s="626"/>
      <c r="AG762" s="627"/>
      <c r="AH762" s="623"/>
    </row>
    <row r="763">
      <c r="A763" s="623"/>
      <c r="B763" s="623"/>
      <c r="C763" s="623"/>
      <c r="D763" s="623"/>
      <c r="E763" s="623"/>
      <c r="F763" s="623"/>
      <c r="G763" s="624"/>
      <c r="H763" s="623"/>
      <c r="I763" s="625"/>
      <c r="J763" s="623"/>
      <c r="K763" s="623"/>
      <c r="L763" s="623"/>
      <c r="M763" s="623"/>
      <c r="N763" s="623"/>
      <c r="O763" s="626"/>
      <c r="P763" s="627"/>
      <c r="Q763" s="623"/>
      <c r="R763" s="623"/>
      <c r="S763" s="623"/>
      <c r="T763" s="623"/>
      <c r="U763" s="623"/>
      <c r="V763" s="623"/>
      <c r="W763" s="623"/>
      <c r="X763" s="624"/>
      <c r="Y763" s="623"/>
      <c r="Z763" s="625"/>
      <c r="AA763" s="623"/>
      <c r="AB763" s="623"/>
      <c r="AC763" s="623"/>
      <c r="AD763" s="623"/>
      <c r="AE763" s="623"/>
      <c r="AF763" s="626"/>
      <c r="AG763" s="627"/>
      <c r="AH763" s="623"/>
    </row>
    <row r="764">
      <c r="A764" s="623"/>
      <c r="B764" s="623"/>
      <c r="C764" s="623"/>
      <c r="D764" s="623"/>
      <c r="E764" s="623"/>
      <c r="F764" s="623"/>
      <c r="G764" s="624"/>
      <c r="H764" s="623"/>
      <c r="I764" s="625"/>
      <c r="J764" s="623"/>
      <c r="K764" s="623"/>
      <c r="L764" s="623"/>
      <c r="M764" s="623"/>
      <c r="N764" s="623"/>
      <c r="O764" s="626"/>
      <c r="P764" s="627"/>
      <c r="Q764" s="623"/>
      <c r="R764" s="623"/>
      <c r="S764" s="623"/>
      <c r="T764" s="623"/>
      <c r="U764" s="623"/>
      <c r="V764" s="623"/>
      <c r="W764" s="623"/>
      <c r="X764" s="624"/>
      <c r="Y764" s="623"/>
      <c r="Z764" s="625"/>
      <c r="AA764" s="623"/>
      <c r="AB764" s="623"/>
      <c r="AC764" s="623"/>
      <c r="AD764" s="623"/>
      <c r="AE764" s="623"/>
      <c r="AF764" s="626"/>
      <c r="AG764" s="627"/>
      <c r="AH764" s="623"/>
    </row>
    <row r="765">
      <c r="A765" s="623"/>
      <c r="B765" s="623"/>
      <c r="C765" s="623"/>
      <c r="D765" s="623"/>
      <c r="E765" s="623"/>
      <c r="F765" s="623"/>
      <c r="G765" s="624"/>
      <c r="H765" s="623"/>
      <c r="I765" s="625"/>
      <c r="J765" s="623"/>
      <c r="K765" s="623"/>
      <c r="L765" s="623"/>
      <c r="M765" s="623"/>
      <c r="N765" s="623"/>
      <c r="O765" s="626"/>
      <c r="P765" s="627"/>
      <c r="Q765" s="623"/>
      <c r="R765" s="623"/>
      <c r="S765" s="623"/>
      <c r="T765" s="623"/>
      <c r="U765" s="623"/>
      <c r="V765" s="623"/>
      <c r="W765" s="623"/>
      <c r="X765" s="624"/>
      <c r="Y765" s="623"/>
      <c r="Z765" s="625"/>
      <c r="AA765" s="623"/>
      <c r="AB765" s="623"/>
      <c r="AC765" s="623"/>
      <c r="AD765" s="623"/>
      <c r="AE765" s="623"/>
      <c r="AF765" s="626"/>
      <c r="AG765" s="627"/>
      <c r="AH765" s="623"/>
    </row>
    <row r="766">
      <c r="A766" s="623"/>
      <c r="B766" s="623"/>
      <c r="C766" s="623"/>
      <c r="D766" s="623"/>
      <c r="E766" s="623"/>
      <c r="F766" s="623"/>
      <c r="G766" s="624"/>
      <c r="H766" s="623"/>
      <c r="I766" s="625"/>
      <c r="J766" s="623"/>
      <c r="K766" s="623"/>
      <c r="L766" s="623"/>
      <c r="M766" s="623"/>
      <c r="N766" s="623"/>
      <c r="O766" s="626"/>
      <c r="P766" s="627"/>
      <c r="Q766" s="623"/>
      <c r="R766" s="623"/>
      <c r="S766" s="623"/>
      <c r="T766" s="623"/>
      <c r="U766" s="623"/>
      <c r="V766" s="623"/>
      <c r="W766" s="623"/>
      <c r="X766" s="624"/>
      <c r="Y766" s="623"/>
      <c r="Z766" s="625"/>
      <c r="AA766" s="623"/>
      <c r="AB766" s="623"/>
      <c r="AC766" s="623"/>
      <c r="AD766" s="623"/>
      <c r="AE766" s="623"/>
      <c r="AF766" s="626"/>
      <c r="AG766" s="627"/>
      <c r="AH766" s="623"/>
    </row>
    <row r="767">
      <c r="A767" s="623"/>
      <c r="B767" s="623"/>
      <c r="C767" s="623"/>
      <c r="D767" s="623"/>
      <c r="E767" s="623"/>
      <c r="F767" s="623"/>
      <c r="G767" s="624"/>
      <c r="H767" s="623"/>
      <c r="I767" s="625"/>
      <c r="J767" s="623"/>
      <c r="K767" s="623"/>
      <c r="L767" s="623"/>
      <c r="M767" s="623"/>
      <c r="N767" s="623"/>
      <c r="O767" s="626"/>
      <c r="P767" s="627"/>
      <c r="Q767" s="623"/>
      <c r="R767" s="623"/>
      <c r="S767" s="623"/>
      <c r="T767" s="623"/>
      <c r="U767" s="623"/>
      <c r="V767" s="623"/>
      <c r="W767" s="623"/>
      <c r="X767" s="624"/>
      <c r="Y767" s="623"/>
      <c r="Z767" s="625"/>
      <c r="AA767" s="623"/>
      <c r="AB767" s="623"/>
      <c r="AC767" s="623"/>
      <c r="AD767" s="623"/>
      <c r="AE767" s="623"/>
      <c r="AF767" s="626"/>
      <c r="AG767" s="627"/>
      <c r="AH767" s="623"/>
    </row>
    <row r="768">
      <c r="A768" s="623"/>
      <c r="B768" s="623"/>
      <c r="C768" s="623"/>
      <c r="D768" s="623"/>
      <c r="E768" s="623"/>
      <c r="F768" s="623"/>
      <c r="G768" s="624"/>
      <c r="H768" s="623"/>
      <c r="I768" s="625"/>
      <c r="J768" s="623"/>
      <c r="K768" s="623"/>
      <c r="L768" s="623"/>
      <c r="M768" s="623"/>
      <c r="N768" s="623"/>
      <c r="O768" s="626"/>
      <c r="P768" s="627"/>
      <c r="Q768" s="623"/>
      <c r="R768" s="623"/>
      <c r="S768" s="623"/>
      <c r="T768" s="623"/>
      <c r="U768" s="623"/>
      <c r="V768" s="623"/>
      <c r="W768" s="623"/>
      <c r="X768" s="624"/>
      <c r="Y768" s="623"/>
      <c r="Z768" s="625"/>
      <c r="AA768" s="623"/>
      <c r="AB768" s="623"/>
      <c r="AC768" s="623"/>
      <c r="AD768" s="623"/>
      <c r="AE768" s="623"/>
      <c r="AF768" s="626"/>
      <c r="AG768" s="627"/>
      <c r="AH768" s="623"/>
    </row>
    <row r="769">
      <c r="A769" s="623"/>
      <c r="B769" s="623"/>
      <c r="C769" s="623"/>
      <c r="D769" s="623"/>
      <c r="E769" s="623"/>
      <c r="F769" s="623"/>
      <c r="G769" s="624"/>
      <c r="H769" s="623"/>
      <c r="I769" s="625"/>
      <c r="J769" s="623"/>
      <c r="K769" s="623"/>
      <c r="L769" s="623"/>
      <c r="M769" s="623"/>
      <c r="N769" s="623"/>
      <c r="O769" s="626"/>
      <c r="P769" s="627"/>
      <c r="Q769" s="623"/>
      <c r="R769" s="623"/>
      <c r="S769" s="623"/>
      <c r="T769" s="623"/>
      <c r="U769" s="623"/>
      <c r="V769" s="623"/>
      <c r="W769" s="623"/>
      <c r="X769" s="624"/>
      <c r="Y769" s="623"/>
      <c r="Z769" s="625"/>
      <c r="AA769" s="623"/>
      <c r="AB769" s="623"/>
      <c r="AC769" s="623"/>
      <c r="AD769" s="623"/>
      <c r="AE769" s="623"/>
      <c r="AF769" s="626"/>
      <c r="AG769" s="627"/>
      <c r="AH769" s="623"/>
    </row>
    <row r="770">
      <c r="A770" s="623"/>
      <c r="B770" s="623"/>
      <c r="C770" s="623"/>
      <c r="D770" s="623"/>
      <c r="E770" s="623"/>
      <c r="F770" s="623"/>
      <c r="G770" s="624"/>
      <c r="H770" s="623"/>
      <c r="I770" s="625"/>
      <c r="J770" s="623"/>
      <c r="K770" s="623"/>
      <c r="L770" s="623"/>
      <c r="M770" s="623"/>
      <c r="N770" s="623"/>
      <c r="O770" s="626"/>
      <c r="P770" s="627"/>
      <c r="Q770" s="623"/>
      <c r="R770" s="623"/>
      <c r="S770" s="623"/>
      <c r="T770" s="623"/>
      <c r="U770" s="623"/>
      <c r="V770" s="623"/>
      <c r="W770" s="623"/>
      <c r="X770" s="624"/>
      <c r="Y770" s="623"/>
      <c r="Z770" s="625"/>
      <c r="AA770" s="623"/>
      <c r="AB770" s="623"/>
      <c r="AC770" s="623"/>
      <c r="AD770" s="623"/>
      <c r="AE770" s="623"/>
      <c r="AF770" s="626"/>
      <c r="AG770" s="627"/>
      <c r="AH770" s="623"/>
    </row>
    <row r="771">
      <c r="A771" s="623"/>
      <c r="B771" s="623"/>
      <c r="C771" s="623"/>
      <c r="D771" s="623"/>
      <c r="E771" s="623"/>
      <c r="F771" s="623"/>
      <c r="G771" s="624"/>
      <c r="H771" s="623"/>
      <c r="I771" s="625"/>
      <c r="J771" s="623"/>
      <c r="K771" s="623"/>
      <c r="L771" s="623"/>
      <c r="M771" s="623"/>
      <c r="N771" s="623"/>
      <c r="O771" s="626"/>
      <c r="P771" s="627"/>
      <c r="Q771" s="623"/>
      <c r="R771" s="623"/>
      <c r="S771" s="623"/>
      <c r="T771" s="623"/>
      <c r="U771" s="623"/>
      <c r="V771" s="623"/>
      <c r="W771" s="623"/>
      <c r="X771" s="624"/>
      <c r="Y771" s="623"/>
      <c r="Z771" s="625"/>
      <c r="AA771" s="623"/>
      <c r="AB771" s="623"/>
      <c r="AC771" s="623"/>
      <c r="AD771" s="623"/>
      <c r="AE771" s="623"/>
      <c r="AF771" s="626"/>
      <c r="AG771" s="627"/>
      <c r="AH771" s="623"/>
    </row>
    <row r="772">
      <c r="A772" s="623"/>
      <c r="B772" s="623"/>
      <c r="C772" s="623"/>
      <c r="D772" s="623"/>
      <c r="E772" s="623"/>
      <c r="F772" s="623"/>
      <c r="G772" s="624"/>
      <c r="H772" s="623"/>
      <c r="I772" s="625"/>
      <c r="J772" s="623"/>
      <c r="K772" s="623"/>
      <c r="L772" s="623"/>
      <c r="M772" s="623"/>
      <c r="N772" s="623"/>
      <c r="O772" s="626"/>
      <c r="P772" s="627"/>
      <c r="Q772" s="623"/>
      <c r="R772" s="623"/>
      <c r="S772" s="623"/>
      <c r="T772" s="623"/>
      <c r="U772" s="623"/>
      <c r="V772" s="623"/>
      <c r="W772" s="623"/>
      <c r="X772" s="624"/>
      <c r="Y772" s="623"/>
      <c r="Z772" s="625"/>
      <c r="AA772" s="623"/>
      <c r="AB772" s="623"/>
      <c r="AC772" s="623"/>
      <c r="AD772" s="623"/>
      <c r="AE772" s="623"/>
      <c r="AF772" s="626"/>
      <c r="AG772" s="627"/>
      <c r="AH772" s="623"/>
    </row>
    <row r="773">
      <c r="A773" s="623"/>
      <c r="B773" s="623"/>
      <c r="C773" s="623"/>
      <c r="D773" s="623"/>
      <c r="E773" s="623"/>
      <c r="F773" s="623"/>
      <c r="G773" s="624"/>
      <c r="H773" s="623"/>
      <c r="I773" s="625"/>
      <c r="J773" s="623"/>
      <c r="K773" s="623"/>
      <c r="L773" s="623"/>
      <c r="M773" s="623"/>
      <c r="N773" s="623"/>
      <c r="O773" s="626"/>
      <c r="P773" s="627"/>
      <c r="Q773" s="623"/>
      <c r="R773" s="623"/>
      <c r="S773" s="623"/>
      <c r="T773" s="623"/>
      <c r="U773" s="623"/>
      <c r="V773" s="623"/>
      <c r="W773" s="623"/>
      <c r="X773" s="624"/>
      <c r="Y773" s="623"/>
      <c r="Z773" s="625"/>
      <c r="AA773" s="623"/>
      <c r="AB773" s="623"/>
      <c r="AC773" s="623"/>
      <c r="AD773" s="623"/>
      <c r="AE773" s="623"/>
      <c r="AF773" s="626"/>
      <c r="AG773" s="627"/>
      <c r="AH773" s="623"/>
    </row>
    <row r="774">
      <c r="A774" s="623"/>
      <c r="B774" s="623"/>
      <c r="C774" s="623"/>
      <c r="D774" s="623"/>
      <c r="E774" s="623"/>
      <c r="F774" s="623"/>
      <c r="G774" s="624"/>
      <c r="H774" s="623"/>
      <c r="I774" s="625"/>
      <c r="J774" s="623"/>
      <c r="K774" s="623"/>
      <c r="L774" s="623"/>
      <c r="M774" s="623"/>
      <c r="N774" s="623"/>
      <c r="O774" s="626"/>
      <c r="P774" s="627"/>
      <c r="Q774" s="623"/>
      <c r="R774" s="623"/>
      <c r="S774" s="623"/>
      <c r="T774" s="623"/>
      <c r="U774" s="623"/>
      <c r="V774" s="623"/>
      <c r="W774" s="623"/>
      <c r="X774" s="624"/>
      <c r="Y774" s="623"/>
      <c r="Z774" s="625"/>
      <c r="AA774" s="623"/>
      <c r="AB774" s="623"/>
      <c r="AC774" s="623"/>
      <c r="AD774" s="623"/>
      <c r="AE774" s="623"/>
      <c r="AF774" s="626"/>
      <c r="AG774" s="627"/>
      <c r="AH774" s="623"/>
    </row>
    <row r="775">
      <c r="A775" s="623"/>
      <c r="B775" s="623"/>
      <c r="C775" s="623"/>
      <c r="D775" s="623"/>
      <c r="E775" s="623"/>
      <c r="F775" s="623"/>
      <c r="G775" s="624"/>
      <c r="H775" s="623"/>
      <c r="I775" s="625"/>
      <c r="J775" s="623"/>
      <c r="K775" s="623"/>
      <c r="L775" s="623"/>
      <c r="M775" s="623"/>
      <c r="N775" s="623"/>
      <c r="O775" s="626"/>
      <c r="P775" s="627"/>
      <c r="Q775" s="623"/>
      <c r="R775" s="623"/>
      <c r="S775" s="623"/>
      <c r="T775" s="623"/>
      <c r="U775" s="623"/>
      <c r="V775" s="623"/>
      <c r="W775" s="623"/>
      <c r="X775" s="624"/>
      <c r="Y775" s="623"/>
      <c r="Z775" s="625"/>
      <c r="AA775" s="623"/>
      <c r="AB775" s="623"/>
      <c r="AC775" s="623"/>
      <c r="AD775" s="623"/>
      <c r="AE775" s="623"/>
      <c r="AF775" s="626"/>
      <c r="AG775" s="627"/>
      <c r="AH775" s="623"/>
    </row>
    <row r="776">
      <c r="A776" s="623"/>
      <c r="B776" s="623"/>
      <c r="C776" s="623"/>
      <c r="D776" s="623"/>
      <c r="E776" s="623"/>
      <c r="F776" s="623"/>
      <c r="G776" s="624"/>
      <c r="H776" s="623"/>
      <c r="I776" s="625"/>
      <c r="J776" s="623"/>
      <c r="K776" s="623"/>
      <c r="L776" s="623"/>
      <c r="M776" s="623"/>
      <c r="N776" s="623"/>
      <c r="O776" s="626"/>
      <c r="P776" s="627"/>
      <c r="Q776" s="623"/>
      <c r="R776" s="623"/>
      <c r="S776" s="623"/>
      <c r="T776" s="623"/>
      <c r="U776" s="623"/>
      <c r="V776" s="623"/>
      <c r="W776" s="623"/>
      <c r="X776" s="624"/>
      <c r="Y776" s="623"/>
      <c r="Z776" s="625"/>
      <c r="AA776" s="623"/>
      <c r="AB776" s="623"/>
      <c r="AC776" s="623"/>
      <c r="AD776" s="623"/>
      <c r="AE776" s="623"/>
      <c r="AF776" s="626"/>
      <c r="AG776" s="627"/>
      <c r="AH776" s="623"/>
    </row>
    <row r="777">
      <c r="A777" s="623"/>
      <c r="B777" s="623"/>
      <c r="C777" s="623"/>
      <c r="D777" s="623"/>
      <c r="E777" s="623"/>
      <c r="F777" s="623"/>
      <c r="G777" s="624"/>
      <c r="H777" s="623"/>
      <c r="I777" s="625"/>
      <c r="J777" s="623"/>
      <c r="K777" s="623"/>
      <c r="L777" s="623"/>
      <c r="M777" s="623"/>
      <c r="N777" s="623"/>
      <c r="O777" s="626"/>
      <c r="P777" s="627"/>
      <c r="Q777" s="623"/>
      <c r="R777" s="623"/>
      <c r="S777" s="623"/>
      <c r="T777" s="623"/>
      <c r="U777" s="623"/>
      <c r="V777" s="623"/>
      <c r="W777" s="623"/>
      <c r="X777" s="624"/>
      <c r="Y777" s="623"/>
      <c r="Z777" s="625"/>
      <c r="AA777" s="623"/>
      <c r="AB777" s="623"/>
      <c r="AC777" s="623"/>
      <c r="AD777" s="623"/>
      <c r="AE777" s="623"/>
      <c r="AF777" s="626"/>
      <c r="AG777" s="627"/>
      <c r="AH777" s="623"/>
    </row>
    <row r="778">
      <c r="A778" s="623"/>
      <c r="B778" s="623"/>
      <c r="C778" s="623"/>
      <c r="D778" s="623"/>
      <c r="E778" s="623"/>
      <c r="F778" s="623"/>
      <c r="G778" s="624"/>
      <c r="H778" s="623"/>
      <c r="I778" s="625"/>
      <c r="J778" s="623"/>
      <c r="K778" s="623"/>
      <c r="L778" s="623"/>
      <c r="M778" s="623"/>
      <c r="N778" s="623"/>
      <c r="O778" s="626"/>
      <c r="P778" s="627"/>
      <c r="Q778" s="623"/>
      <c r="R778" s="623"/>
      <c r="S778" s="623"/>
      <c r="T778" s="623"/>
      <c r="U778" s="623"/>
      <c r="V778" s="623"/>
      <c r="W778" s="623"/>
      <c r="X778" s="624"/>
      <c r="Y778" s="623"/>
      <c r="Z778" s="625"/>
      <c r="AA778" s="623"/>
      <c r="AB778" s="623"/>
      <c r="AC778" s="623"/>
      <c r="AD778" s="623"/>
      <c r="AE778" s="623"/>
      <c r="AF778" s="626"/>
      <c r="AG778" s="627"/>
      <c r="AH778" s="623"/>
    </row>
    <row r="779">
      <c r="A779" s="623"/>
      <c r="B779" s="623"/>
      <c r="C779" s="623"/>
      <c r="D779" s="623"/>
      <c r="E779" s="623"/>
      <c r="F779" s="623"/>
      <c r="G779" s="624"/>
      <c r="H779" s="623"/>
      <c r="I779" s="625"/>
      <c r="J779" s="623"/>
      <c r="K779" s="623"/>
      <c r="L779" s="623"/>
      <c r="M779" s="623"/>
      <c r="N779" s="623"/>
      <c r="O779" s="626"/>
      <c r="P779" s="627"/>
      <c r="Q779" s="623"/>
      <c r="R779" s="623"/>
      <c r="S779" s="623"/>
      <c r="T779" s="623"/>
      <c r="U779" s="623"/>
      <c r="V779" s="623"/>
      <c r="W779" s="623"/>
      <c r="X779" s="624"/>
      <c r="Y779" s="623"/>
      <c r="Z779" s="625"/>
      <c r="AA779" s="623"/>
      <c r="AB779" s="623"/>
      <c r="AC779" s="623"/>
      <c r="AD779" s="623"/>
      <c r="AE779" s="623"/>
      <c r="AF779" s="626"/>
      <c r="AG779" s="627"/>
      <c r="AH779" s="623"/>
    </row>
    <row r="780">
      <c r="A780" s="623"/>
      <c r="B780" s="623"/>
      <c r="C780" s="623"/>
      <c r="D780" s="623"/>
      <c r="E780" s="623"/>
      <c r="F780" s="623"/>
      <c r="G780" s="624"/>
      <c r="H780" s="623"/>
      <c r="I780" s="625"/>
      <c r="J780" s="623"/>
      <c r="K780" s="623"/>
      <c r="L780" s="623"/>
      <c r="M780" s="623"/>
      <c r="N780" s="623"/>
      <c r="O780" s="626"/>
      <c r="P780" s="627"/>
      <c r="Q780" s="623"/>
      <c r="R780" s="623"/>
      <c r="S780" s="623"/>
      <c r="T780" s="623"/>
      <c r="U780" s="623"/>
      <c r="V780" s="623"/>
      <c r="W780" s="623"/>
      <c r="X780" s="624"/>
      <c r="Y780" s="623"/>
      <c r="Z780" s="625"/>
      <c r="AA780" s="623"/>
      <c r="AB780" s="623"/>
      <c r="AC780" s="623"/>
      <c r="AD780" s="623"/>
      <c r="AE780" s="623"/>
      <c r="AF780" s="626"/>
      <c r="AG780" s="627"/>
      <c r="AH780" s="623"/>
    </row>
    <row r="781">
      <c r="A781" s="623"/>
      <c r="B781" s="623"/>
      <c r="C781" s="623"/>
      <c r="D781" s="623"/>
      <c r="E781" s="623"/>
      <c r="F781" s="623"/>
      <c r="G781" s="624"/>
      <c r="H781" s="623"/>
      <c r="I781" s="625"/>
      <c r="J781" s="623"/>
      <c r="K781" s="623"/>
      <c r="L781" s="623"/>
      <c r="M781" s="623"/>
      <c r="N781" s="623"/>
      <c r="O781" s="626"/>
      <c r="P781" s="627"/>
      <c r="Q781" s="623"/>
      <c r="R781" s="623"/>
      <c r="S781" s="623"/>
      <c r="T781" s="623"/>
      <c r="U781" s="623"/>
      <c r="V781" s="623"/>
      <c r="W781" s="623"/>
      <c r="X781" s="624"/>
      <c r="Y781" s="623"/>
      <c r="Z781" s="625"/>
      <c r="AA781" s="623"/>
      <c r="AB781" s="623"/>
      <c r="AC781" s="623"/>
      <c r="AD781" s="623"/>
      <c r="AE781" s="623"/>
      <c r="AF781" s="626"/>
      <c r="AG781" s="627"/>
      <c r="AH781" s="623"/>
    </row>
    <row r="782">
      <c r="A782" s="623"/>
      <c r="B782" s="623"/>
      <c r="C782" s="623"/>
      <c r="D782" s="623"/>
      <c r="E782" s="623"/>
      <c r="F782" s="623"/>
      <c r="G782" s="624"/>
      <c r="H782" s="623"/>
      <c r="I782" s="625"/>
      <c r="J782" s="623"/>
      <c r="K782" s="623"/>
      <c r="L782" s="623"/>
      <c r="M782" s="623"/>
      <c r="N782" s="623"/>
      <c r="O782" s="626"/>
      <c r="P782" s="627"/>
      <c r="Q782" s="623"/>
      <c r="R782" s="623"/>
      <c r="S782" s="623"/>
      <c r="T782" s="623"/>
      <c r="U782" s="623"/>
      <c r="V782" s="623"/>
      <c r="W782" s="623"/>
      <c r="X782" s="624"/>
      <c r="Y782" s="623"/>
      <c r="Z782" s="625"/>
      <c r="AA782" s="623"/>
      <c r="AB782" s="623"/>
      <c r="AC782" s="623"/>
      <c r="AD782" s="623"/>
      <c r="AE782" s="623"/>
      <c r="AF782" s="626"/>
      <c r="AG782" s="627"/>
      <c r="AH782" s="623"/>
    </row>
    <row r="783">
      <c r="A783" s="623"/>
      <c r="B783" s="623"/>
      <c r="C783" s="623"/>
      <c r="D783" s="623"/>
      <c r="E783" s="623"/>
      <c r="F783" s="623"/>
      <c r="G783" s="624"/>
      <c r="H783" s="623"/>
      <c r="I783" s="625"/>
      <c r="J783" s="623"/>
      <c r="K783" s="623"/>
      <c r="L783" s="623"/>
      <c r="M783" s="623"/>
      <c r="N783" s="623"/>
      <c r="O783" s="626"/>
      <c r="P783" s="627"/>
      <c r="Q783" s="623"/>
      <c r="R783" s="623"/>
      <c r="S783" s="623"/>
      <c r="T783" s="623"/>
      <c r="U783" s="623"/>
      <c r="V783" s="623"/>
      <c r="W783" s="623"/>
      <c r="X783" s="624"/>
      <c r="Y783" s="623"/>
      <c r="Z783" s="625"/>
      <c r="AA783" s="623"/>
      <c r="AB783" s="623"/>
      <c r="AC783" s="623"/>
      <c r="AD783" s="623"/>
      <c r="AE783" s="623"/>
      <c r="AF783" s="626"/>
      <c r="AG783" s="627"/>
      <c r="AH783" s="623"/>
    </row>
    <row r="784">
      <c r="A784" s="623"/>
      <c r="B784" s="623"/>
      <c r="C784" s="623"/>
      <c r="D784" s="623"/>
      <c r="E784" s="623"/>
      <c r="F784" s="623"/>
      <c r="G784" s="624"/>
      <c r="H784" s="623"/>
      <c r="I784" s="625"/>
      <c r="J784" s="623"/>
      <c r="K784" s="623"/>
      <c r="L784" s="623"/>
      <c r="M784" s="623"/>
      <c r="N784" s="623"/>
      <c r="O784" s="626"/>
      <c r="P784" s="627"/>
      <c r="Q784" s="623"/>
      <c r="R784" s="623"/>
      <c r="S784" s="623"/>
      <c r="T784" s="623"/>
      <c r="U784" s="623"/>
      <c r="V784" s="623"/>
      <c r="W784" s="623"/>
      <c r="X784" s="624"/>
      <c r="Y784" s="623"/>
      <c r="Z784" s="625"/>
      <c r="AA784" s="623"/>
      <c r="AB784" s="623"/>
      <c r="AC784" s="623"/>
      <c r="AD784" s="623"/>
      <c r="AE784" s="623"/>
      <c r="AF784" s="626"/>
      <c r="AG784" s="627"/>
      <c r="AH784" s="623"/>
    </row>
    <row r="785">
      <c r="A785" s="623"/>
      <c r="B785" s="623"/>
      <c r="C785" s="623"/>
      <c r="D785" s="623"/>
      <c r="E785" s="623"/>
      <c r="F785" s="623"/>
      <c r="G785" s="624"/>
      <c r="H785" s="623"/>
      <c r="I785" s="625"/>
      <c r="J785" s="623"/>
      <c r="K785" s="623"/>
      <c r="L785" s="623"/>
      <c r="M785" s="623"/>
      <c r="N785" s="623"/>
      <c r="O785" s="626"/>
      <c r="P785" s="627"/>
      <c r="Q785" s="623"/>
      <c r="R785" s="623"/>
      <c r="S785" s="623"/>
      <c r="T785" s="623"/>
      <c r="U785" s="623"/>
      <c r="V785" s="623"/>
      <c r="W785" s="623"/>
      <c r="X785" s="624"/>
      <c r="Y785" s="623"/>
      <c r="Z785" s="625"/>
      <c r="AA785" s="623"/>
      <c r="AB785" s="623"/>
      <c r="AC785" s="623"/>
      <c r="AD785" s="623"/>
      <c r="AE785" s="623"/>
      <c r="AF785" s="626"/>
      <c r="AG785" s="627"/>
      <c r="AH785" s="623"/>
    </row>
    <row r="786">
      <c r="A786" s="623"/>
      <c r="B786" s="623"/>
      <c r="C786" s="623"/>
      <c r="D786" s="623"/>
      <c r="E786" s="623"/>
      <c r="F786" s="623"/>
      <c r="G786" s="624"/>
      <c r="H786" s="623"/>
      <c r="I786" s="625"/>
      <c r="J786" s="623"/>
      <c r="K786" s="623"/>
      <c r="L786" s="623"/>
      <c r="M786" s="623"/>
      <c r="N786" s="623"/>
      <c r="O786" s="626"/>
      <c r="P786" s="627"/>
      <c r="Q786" s="623"/>
      <c r="R786" s="623"/>
      <c r="S786" s="623"/>
      <c r="T786" s="623"/>
      <c r="U786" s="623"/>
      <c r="V786" s="623"/>
      <c r="W786" s="623"/>
      <c r="X786" s="624"/>
      <c r="Y786" s="623"/>
      <c r="Z786" s="625"/>
      <c r="AA786" s="623"/>
      <c r="AB786" s="623"/>
      <c r="AC786" s="623"/>
      <c r="AD786" s="623"/>
      <c r="AE786" s="623"/>
      <c r="AF786" s="626"/>
      <c r="AG786" s="627"/>
      <c r="AH786" s="623"/>
    </row>
    <row r="787">
      <c r="A787" s="623"/>
      <c r="B787" s="623"/>
      <c r="C787" s="623"/>
      <c r="D787" s="623"/>
      <c r="E787" s="623"/>
      <c r="F787" s="623"/>
      <c r="G787" s="624"/>
      <c r="H787" s="623"/>
      <c r="I787" s="625"/>
      <c r="J787" s="623"/>
      <c r="K787" s="623"/>
      <c r="L787" s="623"/>
      <c r="M787" s="623"/>
      <c r="N787" s="623"/>
      <c r="O787" s="626"/>
      <c r="P787" s="627"/>
      <c r="Q787" s="623"/>
      <c r="R787" s="623"/>
      <c r="S787" s="623"/>
      <c r="T787" s="623"/>
      <c r="U787" s="623"/>
      <c r="V787" s="623"/>
      <c r="W787" s="623"/>
      <c r="X787" s="624"/>
      <c r="Y787" s="623"/>
      <c r="Z787" s="625"/>
      <c r="AA787" s="623"/>
      <c r="AB787" s="623"/>
      <c r="AC787" s="623"/>
      <c r="AD787" s="623"/>
      <c r="AE787" s="623"/>
      <c r="AF787" s="626"/>
      <c r="AG787" s="627"/>
      <c r="AH787" s="623"/>
    </row>
    <row r="788">
      <c r="A788" s="623"/>
      <c r="B788" s="623"/>
      <c r="C788" s="623"/>
      <c r="D788" s="623"/>
      <c r="E788" s="623"/>
      <c r="F788" s="623"/>
      <c r="G788" s="624"/>
      <c r="H788" s="623"/>
      <c r="I788" s="625"/>
      <c r="J788" s="623"/>
      <c r="K788" s="623"/>
      <c r="L788" s="623"/>
      <c r="M788" s="623"/>
      <c r="N788" s="623"/>
      <c r="O788" s="626"/>
      <c r="P788" s="627"/>
      <c r="Q788" s="623"/>
      <c r="R788" s="623"/>
      <c r="S788" s="623"/>
      <c r="T788" s="623"/>
      <c r="U788" s="623"/>
      <c r="V788" s="623"/>
      <c r="W788" s="623"/>
      <c r="X788" s="624"/>
      <c r="Y788" s="623"/>
      <c r="Z788" s="625"/>
      <c r="AA788" s="623"/>
      <c r="AB788" s="623"/>
      <c r="AC788" s="623"/>
      <c r="AD788" s="623"/>
      <c r="AE788" s="623"/>
      <c r="AF788" s="626"/>
      <c r="AG788" s="627"/>
      <c r="AH788" s="623"/>
    </row>
    <row r="789">
      <c r="A789" s="623"/>
      <c r="B789" s="623"/>
      <c r="C789" s="623"/>
      <c r="D789" s="623"/>
      <c r="E789" s="623"/>
      <c r="F789" s="623"/>
      <c r="G789" s="624"/>
      <c r="H789" s="623"/>
      <c r="I789" s="625"/>
      <c r="J789" s="623"/>
      <c r="K789" s="623"/>
      <c r="L789" s="623"/>
      <c r="M789" s="623"/>
      <c r="N789" s="623"/>
      <c r="O789" s="626"/>
      <c r="P789" s="627"/>
      <c r="Q789" s="623"/>
      <c r="R789" s="623"/>
      <c r="S789" s="623"/>
      <c r="T789" s="623"/>
      <c r="U789" s="623"/>
      <c r="V789" s="623"/>
      <c r="W789" s="623"/>
      <c r="X789" s="624"/>
      <c r="Y789" s="623"/>
      <c r="Z789" s="625"/>
      <c r="AA789" s="623"/>
      <c r="AB789" s="623"/>
      <c r="AC789" s="623"/>
      <c r="AD789" s="623"/>
      <c r="AE789" s="623"/>
      <c r="AF789" s="626"/>
      <c r="AG789" s="627"/>
      <c r="AH789" s="623"/>
    </row>
    <row r="790">
      <c r="A790" s="623"/>
      <c r="B790" s="623"/>
      <c r="C790" s="623"/>
      <c r="D790" s="623"/>
      <c r="E790" s="623"/>
      <c r="F790" s="623"/>
      <c r="G790" s="624"/>
      <c r="H790" s="623"/>
      <c r="I790" s="625"/>
      <c r="J790" s="623"/>
      <c r="K790" s="623"/>
      <c r="L790" s="623"/>
      <c r="M790" s="623"/>
      <c r="N790" s="623"/>
      <c r="O790" s="626"/>
      <c r="P790" s="627"/>
      <c r="Q790" s="623"/>
      <c r="R790" s="623"/>
      <c r="S790" s="623"/>
      <c r="T790" s="623"/>
      <c r="U790" s="623"/>
      <c r="V790" s="623"/>
      <c r="W790" s="623"/>
      <c r="X790" s="624"/>
      <c r="Y790" s="623"/>
      <c r="Z790" s="625"/>
      <c r="AA790" s="623"/>
      <c r="AB790" s="623"/>
      <c r="AC790" s="623"/>
      <c r="AD790" s="623"/>
      <c r="AE790" s="623"/>
      <c r="AF790" s="626"/>
      <c r="AG790" s="627"/>
      <c r="AH790" s="623"/>
    </row>
    <row r="791">
      <c r="A791" s="623"/>
      <c r="B791" s="623"/>
      <c r="C791" s="623"/>
      <c r="D791" s="623"/>
      <c r="E791" s="623"/>
      <c r="F791" s="623"/>
      <c r="G791" s="624"/>
      <c r="H791" s="623"/>
      <c r="I791" s="625"/>
      <c r="J791" s="623"/>
      <c r="K791" s="623"/>
      <c r="L791" s="623"/>
      <c r="M791" s="623"/>
      <c r="N791" s="623"/>
      <c r="O791" s="626"/>
      <c r="P791" s="627"/>
      <c r="Q791" s="623"/>
      <c r="R791" s="623"/>
      <c r="S791" s="623"/>
      <c r="T791" s="623"/>
      <c r="U791" s="623"/>
      <c r="V791" s="623"/>
      <c r="W791" s="623"/>
      <c r="X791" s="624"/>
      <c r="Y791" s="623"/>
      <c r="Z791" s="625"/>
      <c r="AA791" s="623"/>
      <c r="AB791" s="623"/>
      <c r="AC791" s="623"/>
      <c r="AD791" s="623"/>
      <c r="AE791" s="623"/>
      <c r="AF791" s="626"/>
      <c r="AG791" s="627"/>
      <c r="AH791" s="623"/>
    </row>
    <row r="792">
      <c r="A792" s="623"/>
      <c r="B792" s="623"/>
      <c r="C792" s="623"/>
      <c r="D792" s="623"/>
      <c r="E792" s="623"/>
      <c r="F792" s="623"/>
      <c r="G792" s="624"/>
      <c r="H792" s="623"/>
      <c r="I792" s="625"/>
      <c r="J792" s="623"/>
      <c r="K792" s="623"/>
      <c r="L792" s="623"/>
      <c r="M792" s="623"/>
      <c r="N792" s="623"/>
      <c r="O792" s="626"/>
      <c r="P792" s="627"/>
      <c r="Q792" s="623"/>
      <c r="R792" s="623"/>
      <c r="S792" s="623"/>
      <c r="T792" s="623"/>
      <c r="U792" s="623"/>
      <c r="V792" s="623"/>
      <c r="W792" s="623"/>
      <c r="X792" s="624"/>
      <c r="Y792" s="623"/>
      <c r="Z792" s="625"/>
      <c r="AA792" s="623"/>
      <c r="AB792" s="623"/>
      <c r="AC792" s="623"/>
      <c r="AD792" s="623"/>
      <c r="AE792" s="623"/>
      <c r="AF792" s="626"/>
      <c r="AG792" s="627"/>
      <c r="AH792" s="623"/>
    </row>
    <row r="793">
      <c r="A793" s="623"/>
      <c r="B793" s="623"/>
      <c r="C793" s="623"/>
      <c r="D793" s="623"/>
      <c r="E793" s="623"/>
      <c r="F793" s="623"/>
      <c r="G793" s="624"/>
      <c r="H793" s="623"/>
      <c r="I793" s="625"/>
      <c r="J793" s="623"/>
      <c r="K793" s="623"/>
      <c r="L793" s="623"/>
      <c r="M793" s="623"/>
      <c r="N793" s="623"/>
      <c r="O793" s="626"/>
      <c r="P793" s="627"/>
      <c r="Q793" s="623"/>
      <c r="R793" s="623"/>
      <c r="S793" s="623"/>
      <c r="T793" s="623"/>
      <c r="U793" s="623"/>
      <c r="V793" s="623"/>
      <c r="W793" s="623"/>
      <c r="X793" s="624"/>
      <c r="Y793" s="623"/>
      <c r="Z793" s="625"/>
      <c r="AA793" s="623"/>
      <c r="AB793" s="623"/>
      <c r="AC793" s="623"/>
      <c r="AD793" s="623"/>
      <c r="AE793" s="623"/>
      <c r="AF793" s="626"/>
      <c r="AG793" s="627"/>
      <c r="AH793" s="623"/>
    </row>
    <row r="794">
      <c r="A794" s="623"/>
      <c r="B794" s="623"/>
      <c r="C794" s="623"/>
      <c r="D794" s="623"/>
      <c r="E794" s="623"/>
      <c r="F794" s="623"/>
      <c r="G794" s="624"/>
      <c r="H794" s="623"/>
      <c r="I794" s="625"/>
      <c r="J794" s="623"/>
      <c r="K794" s="623"/>
      <c r="L794" s="623"/>
      <c r="M794" s="623"/>
      <c r="N794" s="623"/>
      <c r="O794" s="626"/>
      <c r="P794" s="627"/>
      <c r="Q794" s="623"/>
      <c r="R794" s="623"/>
      <c r="S794" s="623"/>
      <c r="T794" s="623"/>
      <c r="U794" s="623"/>
      <c r="V794" s="623"/>
      <c r="W794" s="623"/>
      <c r="X794" s="624"/>
      <c r="Y794" s="623"/>
      <c r="Z794" s="625"/>
      <c r="AA794" s="623"/>
      <c r="AB794" s="623"/>
      <c r="AC794" s="623"/>
      <c r="AD794" s="623"/>
      <c r="AE794" s="623"/>
      <c r="AF794" s="626"/>
      <c r="AG794" s="627"/>
      <c r="AH794" s="623"/>
    </row>
    <row r="795">
      <c r="A795" s="623"/>
      <c r="B795" s="623"/>
      <c r="C795" s="623"/>
      <c r="D795" s="623"/>
      <c r="E795" s="623"/>
      <c r="F795" s="623"/>
      <c r="G795" s="624"/>
      <c r="H795" s="623"/>
      <c r="I795" s="625"/>
      <c r="J795" s="623"/>
      <c r="K795" s="623"/>
      <c r="L795" s="623"/>
      <c r="M795" s="623"/>
      <c r="N795" s="623"/>
      <c r="O795" s="626"/>
      <c r="P795" s="627"/>
      <c r="Q795" s="623"/>
      <c r="R795" s="623"/>
      <c r="S795" s="623"/>
      <c r="T795" s="623"/>
      <c r="U795" s="623"/>
      <c r="V795" s="623"/>
      <c r="W795" s="623"/>
      <c r="X795" s="624"/>
      <c r="Y795" s="623"/>
      <c r="Z795" s="625"/>
      <c r="AA795" s="623"/>
      <c r="AB795" s="623"/>
      <c r="AC795" s="623"/>
      <c r="AD795" s="623"/>
      <c r="AE795" s="623"/>
      <c r="AF795" s="626"/>
      <c r="AG795" s="627"/>
      <c r="AH795" s="623"/>
    </row>
    <row r="796">
      <c r="A796" s="623"/>
      <c r="B796" s="623"/>
      <c r="C796" s="623"/>
      <c r="D796" s="623"/>
      <c r="E796" s="623"/>
      <c r="F796" s="623"/>
      <c r="G796" s="624"/>
      <c r="H796" s="623"/>
      <c r="I796" s="625"/>
      <c r="J796" s="623"/>
      <c r="K796" s="623"/>
      <c r="L796" s="623"/>
      <c r="M796" s="623"/>
      <c r="N796" s="623"/>
      <c r="O796" s="626"/>
      <c r="P796" s="627"/>
      <c r="Q796" s="623"/>
      <c r="R796" s="623"/>
      <c r="S796" s="623"/>
      <c r="T796" s="623"/>
      <c r="U796" s="623"/>
      <c r="V796" s="623"/>
      <c r="W796" s="623"/>
      <c r="X796" s="624"/>
      <c r="Y796" s="623"/>
      <c r="Z796" s="625"/>
      <c r="AA796" s="623"/>
      <c r="AB796" s="623"/>
      <c r="AC796" s="623"/>
      <c r="AD796" s="623"/>
      <c r="AE796" s="623"/>
      <c r="AF796" s="626"/>
      <c r="AG796" s="627"/>
      <c r="AH796" s="623"/>
    </row>
    <row r="797">
      <c r="A797" s="623"/>
      <c r="B797" s="623"/>
      <c r="C797" s="623"/>
      <c r="D797" s="623"/>
      <c r="E797" s="623"/>
      <c r="F797" s="623"/>
      <c r="G797" s="624"/>
      <c r="H797" s="623"/>
      <c r="I797" s="625"/>
      <c r="J797" s="623"/>
      <c r="K797" s="623"/>
      <c r="L797" s="623"/>
      <c r="M797" s="623"/>
      <c r="N797" s="623"/>
      <c r="O797" s="626"/>
      <c r="P797" s="627"/>
      <c r="Q797" s="623"/>
      <c r="R797" s="623"/>
      <c r="S797" s="623"/>
      <c r="T797" s="623"/>
      <c r="U797" s="623"/>
      <c r="V797" s="623"/>
      <c r="W797" s="623"/>
      <c r="X797" s="624"/>
      <c r="Y797" s="623"/>
      <c r="Z797" s="625"/>
      <c r="AA797" s="623"/>
      <c r="AB797" s="623"/>
      <c r="AC797" s="623"/>
      <c r="AD797" s="623"/>
      <c r="AE797" s="623"/>
      <c r="AF797" s="626"/>
      <c r="AG797" s="627"/>
      <c r="AH797" s="623"/>
    </row>
    <row r="798">
      <c r="A798" s="623"/>
      <c r="B798" s="623"/>
      <c r="C798" s="623"/>
      <c r="D798" s="623"/>
      <c r="E798" s="623"/>
      <c r="F798" s="623"/>
      <c r="G798" s="624"/>
      <c r="H798" s="623"/>
      <c r="I798" s="625"/>
      <c r="J798" s="623"/>
      <c r="K798" s="623"/>
      <c r="L798" s="623"/>
      <c r="M798" s="623"/>
      <c r="N798" s="623"/>
      <c r="O798" s="626"/>
      <c r="P798" s="627"/>
      <c r="Q798" s="623"/>
      <c r="R798" s="623"/>
      <c r="S798" s="623"/>
      <c r="T798" s="623"/>
      <c r="U798" s="623"/>
      <c r="V798" s="623"/>
      <c r="W798" s="623"/>
      <c r="X798" s="624"/>
      <c r="Y798" s="623"/>
      <c r="Z798" s="625"/>
      <c r="AA798" s="623"/>
      <c r="AB798" s="623"/>
      <c r="AC798" s="623"/>
      <c r="AD798" s="623"/>
      <c r="AE798" s="623"/>
      <c r="AF798" s="626"/>
      <c r="AG798" s="627"/>
      <c r="AH798" s="623"/>
    </row>
    <row r="799">
      <c r="A799" s="623"/>
      <c r="B799" s="623"/>
      <c r="C799" s="623"/>
      <c r="D799" s="623"/>
      <c r="E799" s="623"/>
      <c r="F799" s="623"/>
      <c r="G799" s="624"/>
      <c r="H799" s="623"/>
      <c r="I799" s="625"/>
      <c r="J799" s="623"/>
      <c r="K799" s="623"/>
      <c r="L799" s="623"/>
      <c r="M799" s="623"/>
      <c r="N799" s="623"/>
      <c r="O799" s="626"/>
      <c r="P799" s="627"/>
      <c r="Q799" s="623"/>
      <c r="R799" s="623"/>
      <c r="S799" s="623"/>
      <c r="T799" s="623"/>
      <c r="U799" s="623"/>
      <c r="V799" s="623"/>
      <c r="W799" s="623"/>
      <c r="X799" s="624"/>
      <c r="Y799" s="623"/>
      <c r="Z799" s="625"/>
      <c r="AA799" s="623"/>
      <c r="AB799" s="623"/>
      <c r="AC799" s="623"/>
      <c r="AD799" s="623"/>
      <c r="AE799" s="623"/>
      <c r="AF799" s="626"/>
      <c r="AG799" s="627"/>
      <c r="AH799" s="623"/>
    </row>
    <row r="800">
      <c r="A800" s="623"/>
      <c r="B800" s="623"/>
      <c r="C800" s="623"/>
      <c r="D800" s="623"/>
      <c r="E800" s="623"/>
      <c r="F800" s="623"/>
      <c r="G800" s="624"/>
      <c r="H800" s="623"/>
      <c r="I800" s="625"/>
      <c r="J800" s="623"/>
      <c r="K800" s="623"/>
      <c r="L800" s="623"/>
      <c r="M800" s="623"/>
      <c r="N800" s="623"/>
      <c r="O800" s="626"/>
      <c r="P800" s="627"/>
      <c r="Q800" s="623"/>
      <c r="R800" s="623"/>
      <c r="S800" s="623"/>
      <c r="T800" s="623"/>
      <c r="U800" s="623"/>
      <c r="V800" s="623"/>
      <c r="W800" s="623"/>
      <c r="X800" s="624"/>
      <c r="Y800" s="623"/>
      <c r="Z800" s="625"/>
      <c r="AA800" s="623"/>
      <c r="AB800" s="623"/>
      <c r="AC800" s="623"/>
      <c r="AD800" s="623"/>
      <c r="AE800" s="623"/>
      <c r="AF800" s="626"/>
      <c r="AG800" s="627"/>
      <c r="AH800" s="623"/>
    </row>
    <row r="801">
      <c r="A801" s="623"/>
      <c r="B801" s="623"/>
      <c r="C801" s="623"/>
      <c r="D801" s="623"/>
      <c r="E801" s="623"/>
      <c r="F801" s="623"/>
      <c r="G801" s="624"/>
      <c r="H801" s="623"/>
      <c r="I801" s="625"/>
      <c r="J801" s="623"/>
      <c r="K801" s="623"/>
      <c r="L801" s="623"/>
      <c r="M801" s="623"/>
      <c r="N801" s="623"/>
      <c r="O801" s="626"/>
      <c r="P801" s="627"/>
      <c r="Q801" s="623"/>
      <c r="R801" s="623"/>
      <c r="S801" s="623"/>
      <c r="T801" s="623"/>
      <c r="U801" s="623"/>
      <c r="V801" s="623"/>
      <c r="W801" s="623"/>
      <c r="X801" s="624"/>
      <c r="Y801" s="623"/>
      <c r="Z801" s="625"/>
      <c r="AA801" s="623"/>
      <c r="AB801" s="623"/>
      <c r="AC801" s="623"/>
      <c r="AD801" s="623"/>
      <c r="AE801" s="623"/>
      <c r="AF801" s="626"/>
      <c r="AG801" s="627"/>
      <c r="AH801" s="623"/>
    </row>
    <row r="802">
      <c r="A802" s="623"/>
      <c r="B802" s="623"/>
      <c r="C802" s="623"/>
      <c r="D802" s="623"/>
      <c r="E802" s="623"/>
      <c r="F802" s="623"/>
      <c r="G802" s="624"/>
      <c r="H802" s="623"/>
      <c r="I802" s="625"/>
      <c r="J802" s="623"/>
      <c r="K802" s="623"/>
      <c r="L802" s="623"/>
      <c r="M802" s="623"/>
      <c r="N802" s="623"/>
      <c r="O802" s="626"/>
      <c r="P802" s="627"/>
      <c r="Q802" s="623"/>
      <c r="R802" s="623"/>
      <c r="S802" s="623"/>
      <c r="T802" s="623"/>
      <c r="U802" s="623"/>
      <c r="V802" s="623"/>
      <c r="W802" s="623"/>
      <c r="X802" s="624"/>
      <c r="Y802" s="623"/>
      <c r="Z802" s="625"/>
      <c r="AA802" s="623"/>
      <c r="AB802" s="623"/>
      <c r="AC802" s="623"/>
      <c r="AD802" s="623"/>
      <c r="AE802" s="623"/>
      <c r="AF802" s="626"/>
      <c r="AG802" s="627"/>
      <c r="AH802" s="623"/>
    </row>
    <row r="803">
      <c r="A803" s="623"/>
      <c r="B803" s="623"/>
      <c r="C803" s="623"/>
      <c r="D803" s="623"/>
      <c r="E803" s="623"/>
      <c r="F803" s="623"/>
      <c r="G803" s="624"/>
      <c r="H803" s="623"/>
      <c r="I803" s="625"/>
      <c r="J803" s="623"/>
      <c r="K803" s="623"/>
      <c r="L803" s="623"/>
      <c r="M803" s="623"/>
      <c r="N803" s="623"/>
      <c r="O803" s="626"/>
      <c r="P803" s="627"/>
      <c r="Q803" s="623"/>
      <c r="R803" s="623"/>
      <c r="S803" s="623"/>
      <c r="T803" s="623"/>
      <c r="U803" s="623"/>
      <c r="V803" s="623"/>
      <c r="W803" s="623"/>
      <c r="X803" s="624"/>
      <c r="Y803" s="623"/>
      <c r="Z803" s="625"/>
      <c r="AA803" s="623"/>
      <c r="AB803" s="623"/>
      <c r="AC803" s="623"/>
      <c r="AD803" s="623"/>
      <c r="AE803" s="623"/>
      <c r="AF803" s="626"/>
      <c r="AG803" s="627"/>
      <c r="AH803" s="623"/>
    </row>
    <row r="804">
      <c r="A804" s="623"/>
      <c r="B804" s="623"/>
      <c r="C804" s="623"/>
      <c r="D804" s="623"/>
      <c r="E804" s="623"/>
      <c r="F804" s="623"/>
      <c r="G804" s="624"/>
      <c r="H804" s="623"/>
      <c r="I804" s="625"/>
      <c r="J804" s="623"/>
      <c r="K804" s="623"/>
      <c r="L804" s="623"/>
      <c r="M804" s="623"/>
      <c r="N804" s="623"/>
      <c r="O804" s="626"/>
      <c r="P804" s="627"/>
      <c r="Q804" s="623"/>
      <c r="R804" s="623"/>
      <c r="S804" s="623"/>
      <c r="T804" s="623"/>
      <c r="U804" s="623"/>
      <c r="V804" s="623"/>
      <c r="W804" s="623"/>
      <c r="X804" s="624"/>
      <c r="Y804" s="623"/>
      <c r="Z804" s="625"/>
      <c r="AA804" s="623"/>
      <c r="AB804" s="623"/>
      <c r="AC804" s="623"/>
      <c r="AD804" s="623"/>
      <c r="AE804" s="623"/>
      <c r="AF804" s="626"/>
      <c r="AG804" s="627"/>
      <c r="AH804" s="623"/>
    </row>
    <row r="805">
      <c r="A805" s="623"/>
      <c r="B805" s="623"/>
      <c r="C805" s="623"/>
      <c r="D805" s="623"/>
      <c r="E805" s="623"/>
      <c r="F805" s="623"/>
      <c r="G805" s="624"/>
      <c r="H805" s="623"/>
      <c r="I805" s="625"/>
      <c r="J805" s="623"/>
      <c r="K805" s="623"/>
      <c r="L805" s="623"/>
      <c r="M805" s="623"/>
      <c r="N805" s="623"/>
      <c r="O805" s="626"/>
      <c r="P805" s="627"/>
      <c r="Q805" s="623"/>
      <c r="R805" s="623"/>
      <c r="S805" s="623"/>
      <c r="T805" s="623"/>
      <c r="U805" s="623"/>
      <c r="V805" s="623"/>
      <c r="W805" s="623"/>
      <c r="X805" s="624"/>
      <c r="Y805" s="623"/>
      <c r="Z805" s="625"/>
      <c r="AA805" s="623"/>
      <c r="AB805" s="623"/>
      <c r="AC805" s="623"/>
      <c r="AD805" s="623"/>
      <c r="AE805" s="623"/>
      <c r="AF805" s="626"/>
      <c r="AG805" s="627"/>
      <c r="AH805" s="623"/>
    </row>
    <row r="806">
      <c r="A806" s="623"/>
      <c r="B806" s="623"/>
      <c r="C806" s="623"/>
      <c r="D806" s="623"/>
      <c r="E806" s="623"/>
      <c r="F806" s="623"/>
      <c r="G806" s="624"/>
      <c r="H806" s="623"/>
      <c r="I806" s="625"/>
      <c r="J806" s="623"/>
      <c r="K806" s="623"/>
      <c r="L806" s="623"/>
      <c r="M806" s="623"/>
      <c r="N806" s="623"/>
      <c r="O806" s="626"/>
      <c r="P806" s="627"/>
      <c r="Q806" s="623"/>
      <c r="R806" s="623"/>
      <c r="S806" s="623"/>
      <c r="T806" s="623"/>
      <c r="U806" s="623"/>
      <c r="V806" s="623"/>
      <c r="W806" s="623"/>
      <c r="X806" s="624"/>
      <c r="Y806" s="623"/>
      <c r="Z806" s="625"/>
      <c r="AA806" s="623"/>
      <c r="AB806" s="623"/>
      <c r="AC806" s="623"/>
      <c r="AD806" s="623"/>
      <c r="AE806" s="623"/>
      <c r="AF806" s="626"/>
      <c r="AG806" s="627"/>
      <c r="AH806" s="623"/>
    </row>
    <row r="807">
      <c r="A807" s="623"/>
      <c r="B807" s="623"/>
      <c r="C807" s="623"/>
      <c r="D807" s="623"/>
      <c r="E807" s="623"/>
      <c r="F807" s="623"/>
      <c r="G807" s="624"/>
      <c r="H807" s="623"/>
      <c r="I807" s="625"/>
      <c r="J807" s="623"/>
      <c r="K807" s="623"/>
      <c r="L807" s="623"/>
      <c r="M807" s="623"/>
      <c r="N807" s="623"/>
      <c r="O807" s="626"/>
      <c r="P807" s="627"/>
      <c r="Q807" s="623"/>
      <c r="R807" s="623"/>
      <c r="S807" s="623"/>
      <c r="T807" s="623"/>
      <c r="U807" s="623"/>
      <c r="V807" s="623"/>
      <c r="W807" s="623"/>
      <c r="X807" s="624"/>
      <c r="Y807" s="623"/>
      <c r="Z807" s="625"/>
      <c r="AA807" s="623"/>
      <c r="AB807" s="623"/>
      <c r="AC807" s="623"/>
      <c r="AD807" s="623"/>
      <c r="AE807" s="623"/>
      <c r="AF807" s="626"/>
      <c r="AG807" s="627"/>
      <c r="AH807" s="623"/>
    </row>
    <row r="808">
      <c r="A808" s="623"/>
      <c r="B808" s="623"/>
      <c r="C808" s="623"/>
      <c r="D808" s="623"/>
      <c r="E808" s="623"/>
      <c r="F808" s="623"/>
      <c r="G808" s="624"/>
      <c r="H808" s="623"/>
      <c r="I808" s="625"/>
      <c r="J808" s="623"/>
      <c r="K808" s="623"/>
      <c r="L808" s="623"/>
      <c r="M808" s="623"/>
      <c r="N808" s="623"/>
      <c r="O808" s="626"/>
      <c r="P808" s="627"/>
      <c r="Q808" s="623"/>
      <c r="R808" s="623"/>
      <c r="S808" s="623"/>
      <c r="T808" s="623"/>
      <c r="U808" s="623"/>
      <c r="V808" s="623"/>
      <c r="W808" s="623"/>
      <c r="X808" s="624"/>
      <c r="Y808" s="623"/>
      <c r="Z808" s="625"/>
      <c r="AA808" s="623"/>
      <c r="AB808" s="623"/>
      <c r="AC808" s="623"/>
      <c r="AD808" s="623"/>
      <c r="AE808" s="623"/>
      <c r="AF808" s="626"/>
      <c r="AG808" s="627"/>
      <c r="AH808" s="623"/>
    </row>
    <row r="809">
      <c r="A809" s="623"/>
      <c r="B809" s="623"/>
      <c r="C809" s="623"/>
      <c r="D809" s="623"/>
      <c r="E809" s="623"/>
      <c r="F809" s="623"/>
      <c r="G809" s="624"/>
      <c r="H809" s="623"/>
      <c r="I809" s="625"/>
      <c r="J809" s="623"/>
      <c r="K809" s="623"/>
      <c r="L809" s="623"/>
      <c r="M809" s="623"/>
      <c r="N809" s="623"/>
      <c r="O809" s="626"/>
      <c r="P809" s="627"/>
      <c r="Q809" s="623"/>
      <c r="R809" s="623"/>
      <c r="S809" s="623"/>
      <c r="T809" s="623"/>
      <c r="U809" s="623"/>
      <c r="V809" s="623"/>
      <c r="W809" s="623"/>
      <c r="X809" s="624"/>
      <c r="Y809" s="623"/>
      <c r="Z809" s="625"/>
      <c r="AA809" s="623"/>
      <c r="AB809" s="623"/>
      <c r="AC809" s="623"/>
      <c r="AD809" s="623"/>
      <c r="AE809" s="623"/>
      <c r="AF809" s="626"/>
      <c r="AG809" s="627"/>
      <c r="AH809" s="623"/>
    </row>
    <row r="810">
      <c r="A810" s="623"/>
      <c r="B810" s="623"/>
      <c r="C810" s="623"/>
      <c r="D810" s="623"/>
      <c r="E810" s="623"/>
      <c r="F810" s="623"/>
      <c r="G810" s="624"/>
      <c r="H810" s="623"/>
      <c r="I810" s="625"/>
      <c r="J810" s="623"/>
      <c r="K810" s="623"/>
      <c r="L810" s="623"/>
      <c r="M810" s="623"/>
      <c r="N810" s="623"/>
      <c r="O810" s="626"/>
      <c r="P810" s="627"/>
      <c r="Q810" s="623"/>
      <c r="R810" s="623"/>
      <c r="S810" s="623"/>
      <c r="T810" s="623"/>
      <c r="U810" s="623"/>
      <c r="V810" s="623"/>
      <c r="W810" s="623"/>
      <c r="X810" s="624"/>
      <c r="Y810" s="623"/>
      <c r="Z810" s="625"/>
      <c r="AA810" s="623"/>
      <c r="AB810" s="623"/>
      <c r="AC810" s="623"/>
      <c r="AD810" s="623"/>
      <c r="AE810" s="623"/>
      <c r="AF810" s="626"/>
      <c r="AG810" s="627"/>
      <c r="AH810" s="623"/>
    </row>
    <row r="811">
      <c r="A811" s="623"/>
      <c r="B811" s="623"/>
      <c r="C811" s="623"/>
      <c r="D811" s="623"/>
      <c r="E811" s="623"/>
      <c r="F811" s="623"/>
      <c r="G811" s="624"/>
      <c r="H811" s="623"/>
      <c r="I811" s="625"/>
      <c r="J811" s="623"/>
      <c r="K811" s="623"/>
      <c r="L811" s="623"/>
      <c r="M811" s="623"/>
      <c r="N811" s="623"/>
      <c r="O811" s="626"/>
      <c r="P811" s="627"/>
      <c r="Q811" s="623"/>
      <c r="R811" s="623"/>
      <c r="S811" s="623"/>
      <c r="T811" s="623"/>
      <c r="U811" s="623"/>
      <c r="V811" s="623"/>
      <c r="W811" s="623"/>
      <c r="X811" s="624"/>
      <c r="Y811" s="623"/>
      <c r="Z811" s="625"/>
      <c r="AA811" s="623"/>
      <c r="AB811" s="623"/>
      <c r="AC811" s="623"/>
      <c r="AD811" s="623"/>
      <c r="AE811" s="623"/>
      <c r="AF811" s="626"/>
      <c r="AG811" s="627"/>
      <c r="AH811" s="623"/>
    </row>
    <row r="812">
      <c r="A812" s="623"/>
      <c r="B812" s="623"/>
      <c r="C812" s="623"/>
      <c r="D812" s="623"/>
      <c r="E812" s="623"/>
      <c r="F812" s="623"/>
      <c r="G812" s="624"/>
      <c r="H812" s="623"/>
      <c r="I812" s="625"/>
      <c r="J812" s="623"/>
      <c r="K812" s="623"/>
      <c r="L812" s="623"/>
      <c r="M812" s="623"/>
      <c r="N812" s="623"/>
      <c r="O812" s="626"/>
      <c r="P812" s="627"/>
      <c r="Q812" s="623"/>
      <c r="R812" s="623"/>
      <c r="S812" s="623"/>
      <c r="T812" s="623"/>
      <c r="U812" s="623"/>
      <c r="V812" s="623"/>
      <c r="W812" s="623"/>
      <c r="X812" s="624"/>
      <c r="Y812" s="623"/>
      <c r="Z812" s="625"/>
      <c r="AA812" s="623"/>
      <c r="AB812" s="623"/>
      <c r="AC812" s="623"/>
      <c r="AD812" s="623"/>
      <c r="AE812" s="623"/>
      <c r="AF812" s="626"/>
      <c r="AG812" s="627"/>
      <c r="AH812" s="623"/>
    </row>
    <row r="813">
      <c r="A813" s="623"/>
      <c r="B813" s="623"/>
      <c r="C813" s="623"/>
      <c r="D813" s="623"/>
      <c r="E813" s="623"/>
      <c r="F813" s="623"/>
      <c r="G813" s="624"/>
      <c r="H813" s="623"/>
      <c r="I813" s="625"/>
      <c r="J813" s="623"/>
      <c r="K813" s="623"/>
      <c r="L813" s="623"/>
      <c r="M813" s="623"/>
      <c r="N813" s="623"/>
      <c r="O813" s="626"/>
      <c r="P813" s="627"/>
      <c r="Q813" s="623"/>
      <c r="R813" s="623"/>
      <c r="S813" s="623"/>
      <c r="T813" s="623"/>
      <c r="U813" s="623"/>
      <c r="V813" s="623"/>
      <c r="W813" s="623"/>
      <c r="X813" s="624"/>
      <c r="Y813" s="623"/>
      <c r="Z813" s="625"/>
      <c r="AA813" s="623"/>
      <c r="AB813" s="623"/>
      <c r="AC813" s="623"/>
      <c r="AD813" s="623"/>
      <c r="AE813" s="623"/>
      <c r="AF813" s="626"/>
      <c r="AG813" s="627"/>
      <c r="AH813" s="623"/>
    </row>
    <row r="814">
      <c r="A814" s="623"/>
      <c r="B814" s="623"/>
      <c r="C814" s="623"/>
      <c r="D814" s="623"/>
      <c r="E814" s="623"/>
      <c r="F814" s="623"/>
      <c r="G814" s="624"/>
      <c r="H814" s="623"/>
      <c r="I814" s="625"/>
      <c r="J814" s="623"/>
      <c r="K814" s="623"/>
      <c r="L814" s="623"/>
      <c r="M814" s="623"/>
      <c r="N814" s="623"/>
      <c r="O814" s="626"/>
      <c r="P814" s="627"/>
      <c r="Q814" s="623"/>
      <c r="R814" s="623"/>
      <c r="S814" s="623"/>
      <c r="T814" s="623"/>
      <c r="U814" s="623"/>
      <c r="V814" s="623"/>
      <c r="W814" s="623"/>
      <c r="X814" s="624"/>
      <c r="Y814" s="623"/>
      <c r="Z814" s="625"/>
      <c r="AA814" s="623"/>
      <c r="AB814" s="623"/>
      <c r="AC814" s="623"/>
      <c r="AD814" s="623"/>
      <c r="AE814" s="623"/>
      <c r="AF814" s="626"/>
      <c r="AG814" s="627"/>
      <c r="AH814" s="623"/>
    </row>
    <row r="815">
      <c r="A815" s="623"/>
      <c r="B815" s="623"/>
      <c r="C815" s="623"/>
      <c r="D815" s="623"/>
      <c r="E815" s="623"/>
      <c r="F815" s="623"/>
      <c r="G815" s="624"/>
      <c r="H815" s="623"/>
      <c r="I815" s="625"/>
      <c r="J815" s="623"/>
      <c r="K815" s="623"/>
      <c r="L815" s="623"/>
      <c r="M815" s="623"/>
      <c r="N815" s="623"/>
      <c r="O815" s="626"/>
      <c r="P815" s="627"/>
      <c r="Q815" s="623"/>
      <c r="R815" s="623"/>
      <c r="S815" s="623"/>
      <c r="T815" s="623"/>
      <c r="U815" s="623"/>
      <c r="V815" s="623"/>
      <c r="W815" s="623"/>
      <c r="X815" s="624"/>
      <c r="Y815" s="623"/>
      <c r="Z815" s="625"/>
      <c r="AA815" s="623"/>
      <c r="AB815" s="623"/>
      <c r="AC815" s="623"/>
      <c r="AD815" s="623"/>
      <c r="AE815" s="623"/>
      <c r="AF815" s="626"/>
      <c r="AG815" s="627"/>
      <c r="AH815" s="623"/>
    </row>
    <row r="816">
      <c r="A816" s="623"/>
      <c r="B816" s="623"/>
      <c r="C816" s="623"/>
      <c r="D816" s="623"/>
      <c r="E816" s="623"/>
      <c r="F816" s="623"/>
      <c r="G816" s="624"/>
      <c r="H816" s="623"/>
      <c r="I816" s="625"/>
      <c r="J816" s="623"/>
      <c r="K816" s="623"/>
      <c r="L816" s="623"/>
      <c r="M816" s="623"/>
      <c r="N816" s="623"/>
      <c r="O816" s="626"/>
      <c r="P816" s="627"/>
      <c r="Q816" s="623"/>
      <c r="R816" s="623"/>
      <c r="S816" s="623"/>
      <c r="T816" s="623"/>
      <c r="U816" s="623"/>
      <c r="V816" s="623"/>
      <c r="W816" s="623"/>
      <c r="X816" s="624"/>
      <c r="Y816" s="623"/>
      <c r="Z816" s="625"/>
      <c r="AA816" s="623"/>
      <c r="AB816" s="623"/>
      <c r="AC816" s="623"/>
      <c r="AD816" s="623"/>
      <c r="AE816" s="623"/>
      <c r="AF816" s="626"/>
      <c r="AG816" s="627"/>
      <c r="AH816" s="623"/>
    </row>
    <row r="817">
      <c r="A817" s="623"/>
      <c r="B817" s="623"/>
      <c r="C817" s="623"/>
      <c r="D817" s="623"/>
      <c r="E817" s="623"/>
      <c r="F817" s="623"/>
      <c r="G817" s="624"/>
      <c r="H817" s="623"/>
      <c r="I817" s="625"/>
      <c r="J817" s="623"/>
      <c r="K817" s="623"/>
      <c r="L817" s="623"/>
      <c r="M817" s="623"/>
      <c r="N817" s="623"/>
      <c r="O817" s="626"/>
      <c r="P817" s="627"/>
      <c r="Q817" s="623"/>
      <c r="R817" s="623"/>
      <c r="S817" s="623"/>
      <c r="T817" s="623"/>
      <c r="U817" s="623"/>
      <c r="V817" s="623"/>
      <c r="W817" s="623"/>
      <c r="X817" s="624"/>
      <c r="Y817" s="623"/>
      <c r="Z817" s="625"/>
      <c r="AA817" s="623"/>
      <c r="AB817" s="623"/>
      <c r="AC817" s="623"/>
      <c r="AD817" s="623"/>
      <c r="AE817" s="623"/>
      <c r="AF817" s="626"/>
      <c r="AG817" s="627"/>
      <c r="AH817" s="623"/>
    </row>
    <row r="818">
      <c r="A818" s="623"/>
      <c r="B818" s="623"/>
      <c r="C818" s="623"/>
      <c r="D818" s="623"/>
      <c r="E818" s="623"/>
      <c r="F818" s="623"/>
      <c r="G818" s="624"/>
      <c r="H818" s="623"/>
      <c r="I818" s="625"/>
      <c r="J818" s="623"/>
      <c r="K818" s="623"/>
      <c r="L818" s="623"/>
      <c r="M818" s="623"/>
      <c r="N818" s="623"/>
      <c r="O818" s="626"/>
      <c r="P818" s="627"/>
      <c r="Q818" s="623"/>
      <c r="R818" s="623"/>
      <c r="S818" s="623"/>
      <c r="T818" s="623"/>
      <c r="U818" s="623"/>
      <c r="V818" s="623"/>
      <c r="W818" s="623"/>
      <c r="X818" s="624"/>
      <c r="Y818" s="623"/>
      <c r="Z818" s="625"/>
      <c r="AA818" s="623"/>
      <c r="AB818" s="623"/>
      <c r="AC818" s="623"/>
      <c r="AD818" s="623"/>
      <c r="AE818" s="623"/>
      <c r="AF818" s="626"/>
      <c r="AG818" s="627"/>
      <c r="AH818" s="623"/>
    </row>
    <row r="819">
      <c r="A819" s="623"/>
      <c r="B819" s="623"/>
      <c r="C819" s="623"/>
      <c r="D819" s="623"/>
      <c r="E819" s="623"/>
      <c r="F819" s="623"/>
      <c r="G819" s="624"/>
      <c r="H819" s="623"/>
      <c r="I819" s="625"/>
      <c r="J819" s="623"/>
      <c r="K819" s="623"/>
      <c r="L819" s="623"/>
      <c r="M819" s="623"/>
      <c r="N819" s="623"/>
      <c r="O819" s="626"/>
      <c r="P819" s="627"/>
      <c r="Q819" s="623"/>
      <c r="R819" s="623"/>
      <c r="S819" s="623"/>
      <c r="T819" s="623"/>
      <c r="U819" s="623"/>
      <c r="V819" s="623"/>
      <c r="W819" s="623"/>
      <c r="X819" s="624"/>
      <c r="Y819" s="623"/>
      <c r="Z819" s="625"/>
      <c r="AA819" s="623"/>
      <c r="AB819" s="623"/>
      <c r="AC819" s="623"/>
      <c r="AD819" s="623"/>
      <c r="AE819" s="623"/>
      <c r="AF819" s="626"/>
      <c r="AG819" s="627"/>
      <c r="AH819" s="623"/>
    </row>
    <row r="820">
      <c r="A820" s="623"/>
      <c r="B820" s="623"/>
      <c r="C820" s="623"/>
      <c r="D820" s="623"/>
      <c r="E820" s="623"/>
      <c r="F820" s="623"/>
      <c r="G820" s="624"/>
      <c r="H820" s="623"/>
      <c r="I820" s="625"/>
      <c r="J820" s="623"/>
      <c r="K820" s="623"/>
      <c r="L820" s="623"/>
      <c r="M820" s="623"/>
      <c r="N820" s="623"/>
      <c r="O820" s="626"/>
      <c r="P820" s="627"/>
      <c r="Q820" s="623"/>
      <c r="R820" s="623"/>
      <c r="S820" s="623"/>
      <c r="T820" s="623"/>
      <c r="U820" s="623"/>
      <c r="V820" s="623"/>
      <c r="W820" s="623"/>
      <c r="X820" s="624"/>
      <c r="Y820" s="623"/>
      <c r="Z820" s="625"/>
      <c r="AA820" s="623"/>
      <c r="AB820" s="623"/>
      <c r="AC820" s="623"/>
      <c r="AD820" s="623"/>
      <c r="AE820" s="623"/>
      <c r="AF820" s="626"/>
      <c r="AG820" s="627"/>
      <c r="AH820" s="623"/>
    </row>
    <row r="821">
      <c r="A821" s="623"/>
      <c r="B821" s="623"/>
      <c r="C821" s="623"/>
      <c r="D821" s="623"/>
      <c r="E821" s="623"/>
      <c r="F821" s="623"/>
      <c r="G821" s="624"/>
      <c r="H821" s="623"/>
      <c r="I821" s="625"/>
      <c r="J821" s="623"/>
      <c r="K821" s="623"/>
      <c r="L821" s="623"/>
      <c r="M821" s="623"/>
      <c r="N821" s="623"/>
      <c r="O821" s="626"/>
      <c r="P821" s="627"/>
      <c r="Q821" s="623"/>
      <c r="R821" s="623"/>
      <c r="S821" s="623"/>
      <c r="T821" s="623"/>
      <c r="U821" s="623"/>
      <c r="V821" s="623"/>
      <c r="W821" s="623"/>
      <c r="X821" s="624"/>
      <c r="Y821" s="623"/>
      <c r="Z821" s="625"/>
      <c r="AA821" s="623"/>
      <c r="AB821" s="623"/>
      <c r="AC821" s="623"/>
      <c r="AD821" s="623"/>
      <c r="AE821" s="623"/>
      <c r="AF821" s="626"/>
      <c r="AG821" s="627"/>
      <c r="AH821" s="623"/>
    </row>
    <row r="822">
      <c r="A822" s="623"/>
      <c r="B822" s="623"/>
      <c r="C822" s="623"/>
      <c r="D822" s="623"/>
      <c r="E822" s="623"/>
      <c r="F822" s="623"/>
      <c r="G822" s="624"/>
      <c r="H822" s="623"/>
      <c r="I822" s="625"/>
      <c r="J822" s="623"/>
      <c r="K822" s="623"/>
      <c r="L822" s="623"/>
      <c r="M822" s="623"/>
      <c r="N822" s="623"/>
      <c r="O822" s="626"/>
      <c r="P822" s="627"/>
      <c r="Q822" s="623"/>
      <c r="R822" s="623"/>
      <c r="S822" s="623"/>
      <c r="T822" s="623"/>
      <c r="U822" s="623"/>
      <c r="V822" s="623"/>
      <c r="W822" s="623"/>
      <c r="X822" s="624"/>
      <c r="Y822" s="623"/>
      <c r="Z822" s="625"/>
      <c r="AA822" s="623"/>
      <c r="AB822" s="623"/>
      <c r="AC822" s="623"/>
      <c r="AD822" s="623"/>
      <c r="AE822" s="623"/>
      <c r="AF822" s="626"/>
      <c r="AG822" s="627"/>
      <c r="AH822" s="623"/>
    </row>
    <row r="823">
      <c r="A823" s="623"/>
      <c r="B823" s="623"/>
      <c r="C823" s="623"/>
      <c r="D823" s="623"/>
      <c r="E823" s="623"/>
      <c r="F823" s="623"/>
      <c r="G823" s="624"/>
      <c r="H823" s="623"/>
      <c r="I823" s="625"/>
      <c r="J823" s="623"/>
      <c r="K823" s="623"/>
      <c r="L823" s="623"/>
      <c r="M823" s="623"/>
      <c r="N823" s="623"/>
      <c r="O823" s="626"/>
      <c r="P823" s="627"/>
      <c r="Q823" s="623"/>
      <c r="R823" s="623"/>
      <c r="S823" s="623"/>
      <c r="T823" s="623"/>
      <c r="U823" s="623"/>
      <c r="V823" s="623"/>
      <c r="W823" s="623"/>
      <c r="X823" s="624"/>
      <c r="Y823" s="623"/>
      <c r="Z823" s="625"/>
      <c r="AA823" s="623"/>
      <c r="AB823" s="623"/>
      <c r="AC823" s="623"/>
      <c r="AD823" s="623"/>
      <c r="AE823" s="623"/>
      <c r="AF823" s="626"/>
      <c r="AG823" s="627"/>
      <c r="AH823" s="623"/>
    </row>
    <row r="824">
      <c r="A824" s="623"/>
      <c r="B824" s="623"/>
      <c r="C824" s="623"/>
      <c r="D824" s="623"/>
      <c r="E824" s="623"/>
      <c r="F824" s="623"/>
      <c r="G824" s="624"/>
      <c r="H824" s="623"/>
      <c r="I824" s="625"/>
      <c r="J824" s="623"/>
      <c r="K824" s="623"/>
      <c r="L824" s="623"/>
      <c r="M824" s="623"/>
      <c r="N824" s="623"/>
      <c r="O824" s="626"/>
      <c r="P824" s="627"/>
      <c r="Q824" s="623"/>
      <c r="R824" s="623"/>
      <c r="S824" s="623"/>
      <c r="T824" s="623"/>
      <c r="U824" s="623"/>
      <c r="V824" s="623"/>
      <c r="W824" s="623"/>
      <c r="X824" s="624"/>
      <c r="Y824" s="623"/>
      <c r="Z824" s="625"/>
      <c r="AA824" s="623"/>
      <c r="AB824" s="623"/>
      <c r="AC824" s="623"/>
      <c r="AD824" s="623"/>
      <c r="AE824" s="623"/>
      <c r="AF824" s="626"/>
      <c r="AG824" s="627"/>
      <c r="AH824" s="623"/>
    </row>
    <row r="825">
      <c r="A825" s="623"/>
      <c r="B825" s="623"/>
      <c r="C825" s="623"/>
      <c r="D825" s="623"/>
      <c r="E825" s="623"/>
      <c r="F825" s="623"/>
      <c r="G825" s="624"/>
      <c r="H825" s="623"/>
      <c r="I825" s="625"/>
      <c r="J825" s="623"/>
      <c r="K825" s="623"/>
      <c r="L825" s="623"/>
      <c r="M825" s="623"/>
      <c r="N825" s="623"/>
      <c r="O825" s="626"/>
      <c r="P825" s="627"/>
      <c r="Q825" s="623"/>
      <c r="R825" s="623"/>
      <c r="S825" s="623"/>
      <c r="T825" s="623"/>
      <c r="U825" s="623"/>
      <c r="V825" s="623"/>
      <c r="W825" s="623"/>
      <c r="X825" s="624"/>
      <c r="Y825" s="623"/>
      <c r="Z825" s="625"/>
      <c r="AA825" s="623"/>
      <c r="AB825" s="623"/>
      <c r="AC825" s="623"/>
      <c r="AD825" s="623"/>
      <c r="AE825" s="623"/>
      <c r="AF825" s="626"/>
      <c r="AG825" s="627"/>
      <c r="AH825" s="623"/>
    </row>
    <row r="826">
      <c r="A826" s="623"/>
      <c r="B826" s="623"/>
      <c r="C826" s="623"/>
      <c r="D826" s="623"/>
      <c r="E826" s="623"/>
      <c r="F826" s="623"/>
      <c r="G826" s="624"/>
      <c r="H826" s="623"/>
      <c r="I826" s="625"/>
      <c r="J826" s="623"/>
      <c r="K826" s="623"/>
      <c r="L826" s="623"/>
      <c r="M826" s="623"/>
      <c r="N826" s="623"/>
      <c r="O826" s="626"/>
      <c r="P826" s="627"/>
      <c r="Q826" s="623"/>
      <c r="R826" s="623"/>
      <c r="S826" s="623"/>
      <c r="T826" s="623"/>
      <c r="U826" s="623"/>
      <c r="V826" s="623"/>
      <c r="W826" s="623"/>
      <c r="X826" s="624"/>
      <c r="Y826" s="623"/>
      <c r="Z826" s="625"/>
      <c r="AA826" s="623"/>
      <c r="AB826" s="623"/>
      <c r="AC826" s="623"/>
      <c r="AD826" s="623"/>
      <c r="AE826" s="623"/>
      <c r="AF826" s="626"/>
      <c r="AG826" s="627"/>
      <c r="AH826" s="623"/>
    </row>
    <row r="827">
      <c r="A827" s="623"/>
      <c r="B827" s="623"/>
      <c r="C827" s="623"/>
      <c r="D827" s="623"/>
      <c r="E827" s="623"/>
      <c r="F827" s="623"/>
      <c r="G827" s="624"/>
      <c r="H827" s="623"/>
      <c r="I827" s="625"/>
      <c r="J827" s="623"/>
      <c r="K827" s="623"/>
      <c r="L827" s="623"/>
      <c r="M827" s="623"/>
      <c r="N827" s="623"/>
      <c r="O827" s="626"/>
      <c r="P827" s="627"/>
      <c r="Q827" s="623"/>
      <c r="R827" s="623"/>
      <c r="S827" s="623"/>
      <c r="T827" s="623"/>
      <c r="U827" s="623"/>
      <c r="V827" s="623"/>
      <c r="W827" s="623"/>
      <c r="X827" s="624"/>
      <c r="Y827" s="623"/>
      <c r="Z827" s="625"/>
      <c r="AA827" s="623"/>
      <c r="AB827" s="623"/>
      <c r="AC827" s="623"/>
      <c r="AD827" s="623"/>
      <c r="AE827" s="623"/>
      <c r="AF827" s="626"/>
      <c r="AG827" s="627"/>
      <c r="AH827" s="623"/>
    </row>
    <row r="828">
      <c r="A828" s="623"/>
      <c r="B828" s="623"/>
      <c r="C828" s="623"/>
      <c r="D828" s="623"/>
      <c r="E828" s="623"/>
      <c r="F828" s="623"/>
      <c r="G828" s="624"/>
      <c r="H828" s="623"/>
      <c r="I828" s="625"/>
      <c r="J828" s="623"/>
      <c r="K828" s="623"/>
      <c r="L828" s="623"/>
      <c r="M828" s="623"/>
      <c r="N828" s="623"/>
      <c r="O828" s="626"/>
      <c r="P828" s="627"/>
      <c r="Q828" s="623"/>
      <c r="R828" s="623"/>
      <c r="S828" s="623"/>
      <c r="T828" s="623"/>
      <c r="U828" s="623"/>
      <c r="V828" s="623"/>
      <c r="W828" s="623"/>
      <c r="X828" s="624"/>
      <c r="Y828" s="623"/>
      <c r="Z828" s="625"/>
      <c r="AA828" s="623"/>
      <c r="AB828" s="623"/>
      <c r="AC828" s="623"/>
      <c r="AD828" s="623"/>
      <c r="AE828" s="623"/>
      <c r="AF828" s="626"/>
      <c r="AG828" s="627"/>
      <c r="AH828" s="623"/>
    </row>
    <row r="829">
      <c r="A829" s="623"/>
      <c r="B829" s="623"/>
      <c r="C829" s="623"/>
      <c r="D829" s="623"/>
      <c r="E829" s="623"/>
      <c r="F829" s="623"/>
      <c r="G829" s="624"/>
      <c r="H829" s="623"/>
      <c r="I829" s="625"/>
      <c r="J829" s="623"/>
      <c r="K829" s="623"/>
      <c r="L829" s="623"/>
      <c r="M829" s="623"/>
      <c r="N829" s="623"/>
      <c r="O829" s="626"/>
      <c r="P829" s="627"/>
      <c r="Q829" s="623"/>
      <c r="R829" s="623"/>
      <c r="S829" s="623"/>
      <c r="T829" s="623"/>
      <c r="U829" s="623"/>
      <c r="V829" s="623"/>
      <c r="W829" s="623"/>
      <c r="X829" s="624"/>
      <c r="Y829" s="623"/>
      <c r="Z829" s="625"/>
      <c r="AA829" s="623"/>
      <c r="AB829" s="623"/>
      <c r="AC829" s="623"/>
      <c r="AD829" s="623"/>
      <c r="AE829" s="623"/>
      <c r="AF829" s="626"/>
      <c r="AG829" s="627"/>
      <c r="AH829" s="623"/>
    </row>
    <row r="830">
      <c r="A830" s="623"/>
      <c r="B830" s="623"/>
      <c r="C830" s="623"/>
      <c r="D830" s="623"/>
      <c r="E830" s="623"/>
      <c r="F830" s="623"/>
      <c r="G830" s="624"/>
      <c r="H830" s="623"/>
      <c r="I830" s="625"/>
      <c r="J830" s="623"/>
      <c r="K830" s="623"/>
      <c r="L830" s="623"/>
      <c r="M830" s="623"/>
      <c r="N830" s="623"/>
      <c r="O830" s="626"/>
      <c r="P830" s="627"/>
      <c r="Q830" s="623"/>
      <c r="R830" s="623"/>
      <c r="S830" s="623"/>
      <c r="T830" s="623"/>
      <c r="U830" s="623"/>
      <c r="V830" s="623"/>
      <c r="W830" s="623"/>
      <c r="X830" s="624"/>
      <c r="Y830" s="623"/>
      <c r="Z830" s="625"/>
      <c r="AA830" s="623"/>
      <c r="AB830" s="623"/>
      <c r="AC830" s="623"/>
      <c r="AD830" s="623"/>
      <c r="AE830" s="623"/>
      <c r="AF830" s="626"/>
      <c r="AG830" s="627"/>
      <c r="AH830" s="623"/>
    </row>
    <row r="831">
      <c r="A831" s="623"/>
      <c r="B831" s="623"/>
      <c r="C831" s="623"/>
      <c r="D831" s="623"/>
      <c r="E831" s="623"/>
      <c r="F831" s="623"/>
      <c r="G831" s="624"/>
      <c r="H831" s="623"/>
      <c r="I831" s="625"/>
      <c r="J831" s="623"/>
      <c r="K831" s="623"/>
      <c r="L831" s="623"/>
      <c r="M831" s="623"/>
      <c r="N831" s="623"/>
      <c r="O831" s="626"/>
      <c r="P831" s="627"/>
      <c r="Q831" s="623"/>
      <c r="R831" s="623"/>
      <c r="S831" s="623"/>
      <c r="T831" s="623"/>
      <c r="U831" s="623"/>
      <c r="V831" s="623"/>
      <c r="W831" s="623"/>
      <c r="X831" s="624"/>
      <c r="Y831" s="623"/>
      <c r="Z831" s="625"/>
      <c r="AA831" s="623"/>
      <c r="AB831" s="623"/>
      <c r="AC831" s="623"/>
      <c r="AD831" s="623"/>
      <c r="AE831" s="623"/>
      <c r="AF831" s="626"/>
      <c r="AG831" s="627"/>
      <c r="AH831" s="623"/>
    </row>
    <row r="832">
      <c r="A832" s="623"/>
      <c r="B832" s="623"/>
      <c r="C832" s="623"/>
      <c r="D832" s="623"/>
      <c r="E832" s="623"/>
      <c r="F832" s="623"/>
      <c r="G832" s="624"/>
      <c r="H832" s="623"/>
      <c r="I832" s="625"/>
      <c r="J832" s="623"/>
      <c r="K832" s="623"/>
      <c r="L832" s="623"/>
      <c r="M832" s="623"/>
      <c r="N832" s="623"/>
      <c r="O832" s="626"/>
      <c r="P832" s="627"/>
      <c r="Q832" s="623"/>
      <c r="R832" s="623"/>
      <c r="S832" s="623"/>
      <c r="T832" s="623"/>
      <c r="U832" s="623"/>
      <c r="V832" s="623"/>
      <c r="W832" s="623"/>
      <c r="X832" s="624"/>
      <c r="Y832" s="623"/>
      <c r="Z832" s="625"/>
      <c r="AA832" s="623"/>
      <c r="AB832" s="623"/>
      <c r="AC832" s="623"/>
      <c r="AD832" s="623"/>
      <c r="AE832" s="623"/>
      <c r="AF832" s="626"/>
      <c r="AG832" s="627"/>
      <c r="AH832" s="623"/>
    </row>
    <row r="833">
      <c r="A833" s="623"/>
      <c r="B833" s="623"/>
      <c r="C833" s="623"/>
      <c r="D833" s="623"/>
      <c r="E833" s="623"/>
      <c r="F833" s="623"/>
      <c r="G833" s="624"/>
      <c r="H833" s="623"/>
      <c r="I833" s="625"/>
      <c r="J833" s="623"/>
      <c r="K833" s="623"/>
      <c r="L833" s="623"/>
      <c r="M833" s="623"/>
      <c r="N833" s="623"/>
      <c r="O833" s="626"/>
      <c r="P833" s="627"/>
      <c r="Q833" s="623"/>
      <c r="R833" s="623"/>
      <c r="S833" s="623"/>
      <c r="T833" s="623"/>
      <c r="U833" s="623"/>
      <c r="V833" s="623"/>
      <c r="W833" s="623"/>
      <c r="X833" s="624"/>
      <c r="Y833" s="623"/>
      <c r="Z833" s="625"/>
      <c r="AA833" s="623"/>
      <c r="AB833" s="623"/>
      <c r="AC833" s="623"/>
      <c r="AD833" s="623"/>
      <c r="AE833" s="623"/>
      <c r="AF833" s="626"/>
      <c r="AG833" s="627"/>
      <c r="AH833" s="623"/>
    </row>
    <row r="834">
      <c r="A834" s="623"/>
      <c r="B834" s="623"/>
      <c r="C834" s="623"/>
      <c r="D834" s="623"/>
      <c r="E834" s="623"/>
      <c r="F834" s="623"/>
      <c r="G834" s="624"/>
      <c r="H834" s="623"/>
      <c r="I834" s="625"/>
      <c r="J834" s="623"/>
      <c r="K834" s="623"/>
      <c r="L834" s="623"/>
      <c r="M834" s="623"/>
      <c r="N834" s="623"/>
      <c r="O834" s="626"/>
      <c r="P834" s="627"/>
      <c r="Q834" s="623"/>
      <c r="R834" s="623"/>
      <c r="S834" s="623"/>
      <c r="T834" s="623"/>
      <c r="U834" s="623"/>
      <c r="V834" s="623"/>
      <c r="W834" s="623"/>
      <c r="X834" s="624"/>
      <c r="Y834" s="623"/>
      <c r="Z834" s="625"/>
      <c r="AA834" s="623"/>
      <c r="AB834" s="623"/>
      <c r="AC834" s="623"/>
      <c r="AD834" s="623"/>
      <c r="AE834" s="623"/>
      <c r="AF834" s="626"/>
      <c r="AG834" s="627"/>
      <c r="AH834" s="623"/>
    </row>
    <row r="835">
      <c r="A835" s="623"/>
      <c r="B835" s="623"/>
      <c r="C835" s="623"/>
      <c r="D835" s="623"/>
      <c r="E835" s="623"/>
      <c r="F835" s="623"/>
      <c r="G835" s="624"/>
      <c r="H835" s="623"/>
      <c r="I835" s="625"/>
      <c r="J835" s="623"/>
      <c r="K835" s="623"/>
      <c r="L835" s="623"/>
      <c r="M835" s="623"/>
      <c r="N835" s="623"/>
      <c r="O835" s="626"/>
      <c r="P835" s="627"/>
      <c r="Q835" s="623"/>
      <c r="R835" s="623"/>
      <c r="S835" s="623"/>
      <c r="T835" s="623"/>
      <c r="U835" s="623"/>
      <c r="V835" s="623"/>
      <c r="W835" s="623"/>
      <c r="X835" s="624"/>
      <c r="Y835" s="623"/>
      <c r="Z835" s="625"/>
      <c r="AA835" s="623"/>
      <c r="AB835" s="623"/>
      <c r="AC835" s="623"/>
      <c r="AD835" s="623"/>
      <c r="AE835" s="623"/>
      <c r="AF835" s="626"/>
      <c r="AG835" s="627"/>
      <c r="AH835" s="623"/>
    </row>
    <row r="836">
      <c r="A836" s="623"/>
      <c r="B836" s="623"/>
      <c r="C836" s="623"/>
      <c r="D836" s="623"/>
      <c r="E836" s="623"/>
      <c r="F836" s="623"/>
      <c r="G836" s="624"/>
      <c r="H836" s="623"/>
      <c r="I836" s="625"/>
      <c r="J836" s="623"/>
      <c r="K836" s="623"/>
      <c r="L836" s="623"/>
      <c r="M836" s="623"/>
      <c r="N836" s="623"/>
      <c r="O836" s="626"/>
      <c r="P836" s="627"/>
      <c r="Q836" s="623"/>
      <c r="R836" s="623"/>
      <c r="S836" s="623"/>
      <c r="T836" s="623"/>
      <c r="U836" s="623"/>
      <c r="V836" s="623"/>
      <c r="W836" s="623"/>
      <c r="X836" s="624"/>
      <c r="Y836" s="623"/>
      <c r="Z836" s="625"/>
      <c r="AA836" s="623"/>
      <c r="AB836" s="623"/>
      <c r="AC836" s="623"/>
      <c r="AD836" s="623"/>
      <c r="AE836" s="623"/>
      <c r="AF836" s="626"/>
      <c r="AG836" s="627"/>
      <c r="AH836" s="623"/>
    </row>
    <row r="837">
      <c r="A837" s="623"/>
      <c r="B837" s="623"/>
      <c r="C837" s="623"/>
      <c r="D837" s="623"/>
      <c r="E837" s="623"/>
      <c r="F837" s="623"/>
      <c r="G837" s="624"/>
      <c r="H837" s="623"/>
      <c r="I837" s="625"/>
      <c r="J837" s="623"/>
      <c r="K837" s="623"/>
      <c r="L837" s="623"/>
      <c r="M837" s="623"/>
      <c r="N837" s="623"/>
      <c r="O837" s="626"/>
      <c r="P837" s="627"/>
      <c r="Q837" s="623"/>
      <c r="R837" s="623"/>
      <c r="S837" s="623"/>
      <c r="T837" s="623"/>
      <c r="U837" s="623"/>
      <c r="V837" s="623"/>
      <c r="W837" s="623"/>
      <c r="X837" s="624"/>
      <c r="Y837" s="623"/>
      <c r="Z837" s="625"/>
      <c r="AA837" s="623"/>
      <c r="AB837" s="623"/>
      <c r="AC837" s="623"/>
      <c r="AD837" s="623"/>
      <c r="AE837" s="623"/>
      <c r="AF837" s="626"/>
      <c r="AG837" s="627"/>
      <c r="AH837" s="623"/>
    </row>
    <row r="838">
      <c r="A838" s="623"/>
      <c r="B838" s="623"/>
      <c r="C838" s="623"/>
      <c r="D838" s="623"/>
      <c r="E838" s="623"/>
      <c r="F838" s="623"/>
      <c r="G838" s="624"/>
      <c r="H838" s="623"/>
      <c r="I838" s="625"/>
      <c r="J838" s="623"/>
      <c r="K838" s="623"/>
      <c r="L838" s="623"/>
      <c r="M838" s="623"/>
      <c r="N838" s="623"/>
      <c r="O838" s="626"/>
      <c r="P838" s="627"/>
      <c r="Q838" s="623"/>
      <c r="R838" s="623"/>
      <c r="S838" s="623"/>
      <c r="T838" s="623"/>
      <c r="U838" s="623"/>
      <c r="V838" s="623"/>
      <c r="W838" s="623"/>
      <c r="X838" s="624"/>
      <c r="Y838" s="623"/>
      <c r="Z838" s="625"/>
      <c r="AA838" s="623"/>
      <c r="AB838" s="623"/>
      <c r="AC838" s="623"/>
      <c r="AD838" s="623"/>
      <c r="AE838" s="623"/>
      <c r="AF838" s="626"/>
      <c r="AG838" s="627"/>
      <c r="AH838" s="623"/>
    </row>
    <row r="839">
      <c r="A839" s="623"/>
      <c r="B839" s="623"/>
      <c r="C839" s="623"/>
      <c r="D839" s="623"/>
      <c r="E839" s="623"/>
      <c r="F839" s="623"/>
      <c r="G839" s="624"/>
      <c r="H839" s="623"/>
      <c r="I839" s="625"/>
      <c r="J839" s="623"/>
      <c r="K839" s="623"/>
      <c r="L839" s="623"/>
      <c r="M839" s="623"/>
      <c r="N839" s="623"/>
      <c r="O839" s="626"/>
      <c r="P839" s="627"/>
      <c r="Q839" s="623"/>
      <c r="R839" s="623"/>
      <c r="S839" s="623"/>
      <c r="T839" s="623"/>
      <c r="U839" s="623"/>
      <c r="V839" s="623"/>
      <c r="W839" s="623"/>
      <c r="X839" s="624"/>
      <c r="Y839" s="623"/>
      <c r="Z839" s="625"/>
      <c r="AA839" s="623"/>
      <c r="AB839" s="623"/>
      <c r="AC839" s="623"/>
      <c r="AD839" s="623"/>
      <c r="AE839" s="623"/>
      <c r="AF839" s="626"/>
      <c r="AG839" s="627"/>
      <c r="AH839" s="623"/>
    </row>
    <row r="840">
      <c r="A840" s="623"/>
      <c r="B840" s="623"/>
      <c r="C840" s="623"/>
      <c r="D840" s="623"/>
      <c r="E840" s="623"/>
      <c r="F840" s="623"/>
      <c r="G840" s="624"/>
      <c r="H840" s="623"/>
      <c r="I840" s="625"/>
      <c r="J840" s="623"/>
      <c r="K840" s="623"/>
      <c r="L840" s="623"/>
      <c r="M840" s="623"/>
      <c r="N840" s="623"/>
      <c r="O840" s="626"/>
      <c r="P840" s="627"/>
      <c r="Q840" s="623"/>
      <c r="R840" s="623"/>
      <c r="S840" s="623"/>
      <c r="T840" s="623"/>
      <c r="U840" s="623"/>
      <c r="V840" s="623"/>
      <c r="W840" s="623"/>
      <c r="X840" s="624"/>
      <c r="Y840" s="623"/>
      <c r="Z840" s="625"/>
      <c r="AA840" s="623"/>
      <c r="AB840" s="623"/>
      <c r="AC840" s="623"/>
      <c r="AD840" s="623"/>
      <c r="AE840" s="623"/>
      <c r="AF840" s="626"/>
      <c r="AG840" s="627"/>
      <c r="AH840" s="623"/>
    </row>
    <row r="841">
      <c r="A841" s="623"/>
      <c r="B841" s="623"/>
      <c r="C841" s="623"/>
      <c r="D841" s="623"/>
      <c r="E841" s="623"/>
      <c r="F841" s="623"/>
      <c r="G841" s="624"/>
      <c r="H841" s="623"/>
      <c r="I841" s="625"/>
      <c r="J841" s="623"/>
      <c r="K841" s="623"/>
      <c r="L841" s="623"/>
      <c r="M841" s="623"/>
      <c r="N841" s="623"/>
      <c r="O841" s="626"/>
      <c r="P841" s="627"/>
      <c r="Q841" s="623"/>
      <c r="R841" s="623"/>
      <c r="S841" s="623"/>
      <c r="T841" s="623"/>
      <c r="U841" s="623"/>
      <c r="V841" s="623"/>
      <c r="W841" s="623"/>
      <c r="X841" s="624"/>
      <c r="Y841" s="623"/>
      <c r="Z841" s="625"/>
      <c r="AA841" s="623"/>
      <c r="AB841" s="623"/>
      <c r="AC841" s="623"/>
      <c r="AD841" s="623"/>
      <c r="AE841" s="623"/>
      <c r="AF841" s="626"/>
      <c r="AG841" s="627"/>
      <c r="AH841" s="623"/>
    </row>
    <row r="842">
      <c r="A842" s="623"/>
      <c r="B842" s="623"/>
      <c r="C842" s="623"/>
      <c r="D842" s="623"/>
      <c r="E842" s="623"/>
      <c r="F842" s="623"/>
      <c r="G842" s="624"/>
      <c r="H842" s="623"/>
      <c r="I842" s="625"/>
      <c r="J842" s="623"/>
      <c r="K842" s="623"/>
      <c r="L842" s="623"/>
      <c r="M842" s="623"/>
      <c r="N842" s="623"/>
      <c r="O842" s="626"/>
      <c r="P842" s="627"/>
      <c r="Q842" s="623"/>
      <c r="R842" s="623"/>
      <c r="S842" s="623"/>
      <c r="T842" s="623"/>
      <c r="U842" s="623"/>
      <c r="V842" s="623"/>
      <c r="W842" s="623"/>
      <c r="X842" s="624"/>
      <c r="Y842" s="623"/>
      <c r="Z842" s="625"/>
      <c r="AA842" s="623"/>
      <c r="AB842" s="623"/>
      <c r="AC842" s="623"/>
      <c r="AD842" s="623"/>
      <c r="AE842" s="623"/>
      <c r="AF842" s="626"/>
      <c r="AG842" s="627"/>
      <c r="AH842" s="623"/>
    </row>
    <row r="843">
      <c r="A843" s="623"/>
      <c r="B843" s="623"/>
      <c r="C843" s="623"/>
      <c r="D843" s="623"/>
      <c r="E843" s="623"/>
      <c r="F843" s="623"/>
      <c r="G843" s="624"/>
      <c r="H843" s="623"/>
      <c r="I843" s="625"/>
      <c r="J843" s="623"/>
      <c r="K843" s="623"/>
      <c r="L843" s="623"/>
      <c r="M843" s="623"/>
      <c r="N843" s="623"/>
      <c r="O843" s="626"/>
      <c r="P843" s="627"/>
      <c r="Q843" s="623"/>
      <c r="R843" s="623"/>
      <c r="S843" s="623"/>
      <c r="T843" s="623"/>
      <c r="U843" s="623"/>
      <c r="V843" s="623"/>
      <c r="W843" s="623"/>
      <c r="X843" s="624"/>
      <c r="Y843" s="623"/>
      <c r="Z843" s="625"/>
      <c r="AA843" s="623"/>
      <c r="AB843" s="623"/>
      <c r="AC843" s="623"/>
      <c r="AD843" s="623"/>
      <c r="AE843" s="623"/>
      <c r="AF843" s="626"/>
      <c r="AG843" s="627"/>
      <c r="AH843" s="623"/>
    </row>
    <row r="844">
      <c r="A844" s="623"/>
      <c r="B844" s="623"/>
      <c r="C844" s="623"/>
      <c r="D844" s="623"/>
      <c r="E844" s="623"/>
      <c r="F844" s="623"/>
      <c r="G844" s="624"/>
      <c r="H844" s="623"/>
      <c r="I844" s="625"/>
      <c r="J844" s="623"/>
      <c r="K844" s="623"/>
      <c r="L844" s="623"/>
      <c r="M844" s="623"/>
      <c r="N844" s="623"/>
      <c r="O844" s="626"/>
      <c r="P844" s="627"/>
      <c r="Q844" s="623"/>
      <c r="R844" s="623"/>
      <c r="S844" s="623"/>
      <c r="T844" s="623"/>
      <c r="U844" s="623"/>
      <c r="V844" s="623"/>
      <c r="W844" s="623"/>
      <c r="X844" s="624"/>
      <c r="Y844" s="623"/>
      <c r="Z844" s="625"/>
      <c r="AA844" s="623"/>
      <c r="AB844" s="623"/>
      <c r="AC844" s="623"/>
      <c r="AD844" s="623"/>
      <c r="AE844" s="623"/>
      <c r="AF844" s="626"/>
      <c r="AG844" s="627"/>
      <c r="AH844" s="623"/>
    </row>
    <row r="845">
      <c r="A845" s="623"/>
      <c r="B845" s="623"/>
      <c r="C845" s="623"/>
      <c r="D845" s="623"/>
      <c r="E845" s="623"/>
      <c r="F845" s="623"/>
      <c r="G845" s="624"/>
      <c r="H845" s="623"/>
      <c r="I845" s="625"/>
      <c r="J845" s="623"/>
      <c r="K845" s="623"/>
      <c r="L845" s="623"/>
      <c r="M845" s="623"/>
      <c r="N845" s="623"/>
      <c r="O845" s="626"/>
      <c r="P845" s="627"/>
      <c r="Q845" s="623"/>
      <c r="R845" s="623"/>
      <c r="S845" s="623"/>
      <c r="T845" s="623"/>
      <c r="U845" s="623"/>
      <c r="V845" s="623"/>
      <c r="W845" s="623"/>
      <c r="X845" s="624"/>
      <c r="Y845" s="623"/>
      <c r="Z845" s="625"/>
      <c r="AA845" s="623"/>
      <c r="AB845" s="623"/>
      <c r="AC845" s="623"/>
      <c r="AD845" s="623"/>
      <c r="AE845" s="623"/>
      <c r="AF845" s="626"/>
      <c r="AG845" s="627"/>
      <c r="AH845" s="623"/>
    </row>
    <row r="846">
      <c r="A846" s="623"/>
      <c r="B846" s="623"/>
      <c r="C846" s="623"/>
      <c r="D846" s="623"/>
      <c r="E846" s="623"/>
      <c r="F846" s="623"/>
      <c r="G846" s="624"/>
      <c r="H846" s="623"/>
      <c r="I846" s="625"/>
      <c r="J846" s="623"/>
      <c r="K846" s="623"/>
      <c r="L846" s="623"/>
      <c r="M846" s="623"/>
      <c r="N846" s="623"/>
      <c r="O846" s="626"/>
      <c r="P846" s="627"/>
      <c r="Q846" s="623"/>
      <c r="R846" s="623"/>
      <c r="S846" s="623"/>
      <c r="T846" s="623"/>
      <c r="U846" s="623"/>
      <c r="V846" s="623"/>
      <c r="W846" s="623"/>
      <c r="X846" s="624"/>
      <c r="Y846" s="623"/>
      <c r="Z846" s="625"/>
      <c r="AA846" s="623"/>
      <c r="AB846" s="623"/>
      <c r="AC846" s="623"/>
      <c r="AD846" s="623"/>
      <c r="AE846" s="623"/>
      <c r="AF846" s="626"/>
      <c r="AG846" s="627"/>
      <c r="AH846" s="623"/>
    </row>
    <row r="847">
      <c r="A847" s="623"/>
      <c r="B847" s="623"/>
      <c r="C847" s="623"/>
      <c r="D847" s="623"/>
      <c r="E847" s="623"/>
      <c r="F847" s="623"/>
      <c r="G847" s="624"/>
      <c r="H847" s="623"/>
      <c r="I847" s="625"/>
      <c r="J847" s="623"/>
      <c r="K847" s="623"/>
      <c r="L847" s="623"/>
      <c r="M847" s="623"/>
      <c r="N847" s="623"/>
      <c r="O847" s="626"/>
      <c r="P847" s="627"/>
      <c r="Q847" s="623"/>
      <c r="R847" s="623"/>
      <c r="S847" s="623"/>
      <c r="T847" s="623"/>
      <c r="U847" s="623"/>
      <c r="V847" s="623"/>
      <c r="W847" s="623"/>
      <c r="X847" s="624"/>
      <c r="Y847" s="623"/>
      <c r="Z847" s="625"/>
      <c r="AA847" s="623"/>
      <c r="AB847" s="623"/>
      <c r="AC847" s="623"/>
      <c r="AD847" s="623"/>
      <c r="AE847" s="623"/>
      <c r="AF847" s="626"/>
      <c r="AG847" s="627"/>
      <c r="AH847" s="623"/>
    </row>
    <row r="848">
      <c r="A848" s="623"/>
      <c r="B848" s="623"/>
      <c r="C848" s="623"/>
      <c r="D848" s="623"/>
      <c r="E848" s="623"/>
      <c r="F848" s="623"/>
      <c r="G848" s="624"/>
      <c r="H848" s="623"/>
      <c r="I848" s="625"/>
      <c r="J848" s="623"/>
      <c r="K848" s="623"/>
      <c r="L848" s="623"/>
      <c r="M848" s="623"/>
      <c r="N848" s="623"/>
      <c r="O848" s="626"/>
      <c r="P848" s="627"/>
      <c r="Q848" s="623"/>
      <c r="R848" s="623"/>
      <c r="S848" s="623"/>
      <c r="T848" s="623"/>
      <c r="U848" s="623"/>
      <c r="V848" s="623"/>
      <c r="W848" s="623"/>
      <c r="X848" s="624"/>
      <c r="Y848" s="623"/>
      <c r="Z848" s="625"/>
      <c r="AA848" s="623"/>
      <c r="AB848" s="623"/>
      <c r="AC848" s="623"/>
      <c r="AD848" s="623"/>
      <c r="AE848" s="623"/>
      <c r="AF848" s="626"/>
      <c r="AG848" s="627"/>
      <c r="AH848" s="623"/>
    </row>
    <row r="849">
      <c r="A849" s="623"/>
      <c r="B849" s="623"/>
      <c r="C849" s="623"/>
      <c r="D849" s="623"/>
      <c r="E849" s="623"/>
      <c r="F849" s="623"/>
      <c r="G849" s="624"/>
      <c r="H849" s="623"/>
      <c r="I849" s="625"/>
      <c r="J849" s="623"/>
      <c r="K849" s="623"/>
      <c r="L849" s="623"/>
      <c r="M849" s="623"/>
      <c r="N849" s="623"/>
      <c r="O849" s="626"/>
      <c r="P849" s="627"/>
      <c r="Q849" s="623"/>
      <c r="R849" s="623"/>
      <c r="S849" s="623"/>
      <c r="T849" s="623"/>
      <c r="U849" s="623"/>
      <c r="V849" s="623"/>
      <c r="W849" s="623"/>
      <c r="X849" s="624"/>
      <c r="Y849" s="623"/>
      <c r="Z849" s="625"/>
      <c r="AA849" s="623"/>
      <c r="AB849" s="623"/>
      <c r="AC849" s="623"/>
      <c r="AD849" s="623"/>
      <c r="AE849" s="623"/>
      <c r="AF849" s="626"/>
      <c r="AG849" s="627"/>
      <c r="AH849" s="623"/>
    </row>
    <row r="850">
      <c r="A850" s="623"/>
      <c r="B850" s="623"/>
      <c r="C850" s="623"/>
      <c r="D850" s="623"/>
      <c r="E850" s="623"/>
      <c r="F850" s="623"/>
      <c r="G850" s="624"/>
      <c r="H850" s="623"/>
      <c r="I850" s="625"/>
      <c r="J850" s="623"/>
      <c r="K850" s="623"/>
      <c r="L850" s="623"/>
      <c r="M850" s="623"/>
      <c r="N850" s="623"/>
      <c r="O850" s="626"/>
      <c r="P850" s="627"/>
      <c r="Q850" s="623"/>
      <c r="R850" s="623"/>
      <c r="S850" s="623"/>
      <c r="T850" s="623"/>
      <c r="U850" s="623"/>
      <c r="V850" s="623"/>
      <c r="W850" s="623"/>
      <c r="X850" s="624"/>
      <c r="Y850" s="623"/>
      <c r="Z850" s="625"/>
      <c r="AA850" s="623"/>
      <c r="AB850" s="623"/>
      <c r="AC850" s="623"/>
      <c r="AD850" s="623"/>
      <c r="AE850" s="623"/>
      <c r="AF850" s="626"/>
      <c r="AG850" s="627"/>
      <c r="AH850" s="623"/>
    </row>
    <row r="851">
      <c r="A851" s="623"/>
      <c r="B851" s="623"/>
      <c r="C851" s="623"/>
      <c r="D851" s="623"/>
      <c r="E851" s="623"/>
      <c r="F851" s="623"/>
      <c r="G851" s="624"/>
      <c r="H851" s="623"/>
      <c r="I851" s="625"/>
      <c r="J851" s="623"/>
      <c r="K851" s="623"/>
      <c r="L851" s="623"/>
      <c r="M851" s="623"/>
      <c r="N851" s="623"/>
      <c r="O851" s="626"/>
      <c r="P851" s="627"/>
      <c r="Q851" s="623"/>
      <c r="R851" s="623"/>
      <c r="S851" s="623"/>
      <c r="T851" s="623"/>
      <c r="U851" s="623"/>
      <c r="V851" s="623"/>
      <c r="W851" s="623"/>
      <c r="X851" s="624"/>
      <c r="Y851" s="623"/>
      <c r="Z851" s="625"/>
      <c r="AA851" s="623"/>
      <c r="AB851" s="623"/>
      <c r="AC851" s="623"/>
      <c r="AD851" s="623"/>
      <c r="AE851" s="623"/>
      <c r="AF851" s="626"/>
      <c r="AG851" s="627"/>
      <c r="AH851" s="623"/>
    </row>
    <row r="852">
      <c r="A852" s="623"/>
      <c r="B852" s="623"/>
      <c r="C852" s="623"/>
      <c r="D852" s="623"/>
      <c r="E852" s="623"/>
      <c r="F852" s="623"/>
      <c r="G852" s="624"/>
      <c r="H852" s="623"/>
      <c r="I852" s="625"/>
      <c r="J852" s="623"/>
      <c r="K852" s="623"/>
      <c r="L852" s="623"/>
      <c r="M852" s="623"/>
      <c r="N852" s="623"/>
      <c r="O852" s="626"/>
      <c r="P852" s="627"/>
      <c r="Q852" s="623"/>
      <c r="R852" s="623"/>
      <c r="S852" s="623"/>
      <c r="T852" s="623"/>
      <c r="U852" s="623"/>
      <c r="V852" s="623"/>
      <c r="W852" s="623"/>
      <c r="X852" s="624"/>
      <c r="Y852" s="623"/>
      <c r="Z852" s="625"/>
      <c r="AA852" s="623"/>
      <c r="AB852" s="623"/>
      <c r="AC852" s="623"/>
      <c r="AD852" s="623"/>
      <c r="AE852" s="623"/>
      <c r="AF852" s="626"/>
      <c r="AG852" s="627"/>
      <c r="AH852" s="623"/>
    </row>
    <row r="853">
      <c r="A853" s="623"/>
      <c r="B853" s="623"/>
      <c r="C853" s="623"/>
      <c r="D853" s="623"/>
      <c r="E853" s="623"/>
      <c r="F853" s="623"/>
      <c r="G853" s="624"/>
      <c r="H853" s="623"/>
      <c r="I853" s="625"/>
      <c r="J853" s="623"/>
      <c r="K853" s="623"/>
      <c r="L853" s="623"/>
      <c r="M853" s="623"/>
      <c r="N853" s="623"/>
      <c r="O853" s="626"/>
      <c r="P853" s="627"/>
      <c r="Q853" s="623"/>
      <c r="R853" s="623"/>
      <c r="S853" s="623"/>
      <c r="T853" s="623"/>
      <c r="U853" s="623"/>
      <c r="V853" s="623"/>
      <c r="W853" s="623"/>
      <c r="X853" s="624"/>
      <c r="Y853" s="623"/>
      <c r="Z853" s="625"/>
      <c r="AA853" s="623"/>
      <c r="AB853" s="623"/>
      <c r="AC853" s="623"/>
      <c r="AD853" s="623"/>
      <c r="AE853" s="623"/>
      <c r="AF853" s="626"/>
      <c r="AG853" s="627"/>
      <c r="AH853" s="623"/>
    </row>
    <row r="854">
      <c r="A854" s="623"/>
      <c r="B854" s="623"/>
      <c r="C854" s="623"/>
      <c r="D854" s="623"/>
      <c r="E854" s="623"/>
      <c r="F854" s="623"/>
      <c r="G854" s="624"/>
      <c r="H854" s="623"/>
      <c r="I854" s="625"/>
      <c r="J854" s="623"/>
      <c r="K854" s="623"/>
      <c r="L854" s="623"/>
      <c r="M854" s="623"/>
      <c r="N854" s="623"/>
      <c r="O854" s="626"/>
      <c r="P854" s="627"/>
      <c r="Q854" s="623"/>
      <c r="R854" s="623"/>
      <c r="S854" s="623"/>
      <c r="T854" s="623"/>
      <c r="U854" s="623"/>
      <c r="V854" s="623"/>
      <c r="W854" s="623"/>
      <c r="X854" s="624"/>
      <c r="Y854" s="623"/>
      <c r="Z854" s="625"/>
      <c r="AA854" s="623"/>
      <c r="AB854" s="623"/>
      <c r="AC854" s="623"/>
      <c r="AD854" s="623"/>
      <c r="AE854" s="623"/>
      <c r="AF854" s="626"/>
      <c r="AG854" s="627"/>
      <c r="AH854" s="623"/>
    </row>
    <row r="855">
      <c r="A855" s="623"/>
      <c r="B855" s="623"/>
      <c r="C855" s="623"/>
      <c r="D855" s="623"/>
      <c r="E855" s="623"/>
      <c r="F855" s="623"/>
      <c r="G855" s="624"/>
      <c r="H855" s="623"/>
      <c r="I855" s="625"/>
      <c r="J855" s="623"/>
      <c r="K855" s="623"/>
      <c r="L855" s="623"/>
      <c r="M855" s="623"/>
      <c r="N855" s="623"/>
      <c r="O855" s="626"/>
      <c r="P855" s="627"/>
      <c r="Q855" s="623"/>
      <c r="R855" s="623"/>
      <c r="S855" s="623"/>
      <c r="T855" s="623"/>
      <c r="U855" s="623"/>
      <c r="V855" s="623"/>
      <c r="W855" s="623"/>
      <c r="X855" s="624"/>
      <c r="Y855" s="623"/>
      <c r="Z855" s="625"/>
      <c r="AA855" s="623"/>
      <c r="AB855" s="623"/>
      <c r="AC855" s="623"/>
      <c r="AD855" s="623"/>
      <c r="AE855" s="623"/>
      <c r="AF855" s="626"/>
      <c r="AG855" s="627"/>
      <c r="AH855" s="623"/>
    </row>
    <row r="856">
      <c r="A856" s="623"/>
      <c r="B856" s="623"/>
      <c r="C856" s="623"/>
      <c r="D856" s="623"/>
      <c r="E856" s="623"/>
      <c r="F856" s="623"/>
      <c r="G856" s="624"/>
      <c r="H856" s="623"/>
      <c r="I856" s="625"/>
      <c r="J856" s="623"/>
      <c r="K856" s="623"/>
      <c r="L856" s="623"/>
      <c r="M856" s="623"/>
      <c r="N856" s="623"/>
      <c r="O856" s="626"/>
      <c r="P856" s="627"/>
      <c r="Q856" s="623"/>
      <c r="R856" s="623"/>
      <c r="S856" s="623"/>
      <c r="T856" s="623"/>
      <c r="U856" s="623"/>
      <c r="V856" s="623"/>
      <c r="W856" s="623"/>
      <c r="X856" s="624"/>
      <c r="Y856" s="623"/>
      <c r="Z856" s="625"/>
      <c r="AA856" s="623"/>
      <c r="AB856" s="623"/>
      <c r="AC856" s="623"/>
      <c r="AD856" s="623"/>
      <c r="AE856" s="623"/>
      <c r="AF856" s="626"/>
      <c r="AG856" s="627"/>
      <c r="AH856" s="623"/>
    </row>
    <row r="857">
      <c r="A857" s="623"/>
      <c r="B857" s="623"/>
      <c r="C857" s="623"/>
      <c r="D857" s="623"/>
      <c r="E857" s="623"/>
      <c r="F857" s="623"/>
      <c r="G857" s="624"/>
      <c r="H857" s="623"/>
      <c r="I857" s="625"/>
      <c r="J857" s="623"/>
      <c r="K857" s="623"/>
      <c r="L857" s="623"/>
      <c r="M857" s="623"/>
      <c r="N857" s="623"/>
      <c r="O857" s="626"/>
      <c r="P857" s="627"/>
      <c r="Q857" s="623"/>
      <c r="R857" s="623"/>
      <c r="S857" s="623"/>
      <c r="T857" s="623"/>
      <c r="U857" s="623"/>
      <c r="V857" s="623"/>
      <c r="W857" s="623"/>
      <c r="X857" s="624"/>
      <c r="Y857" s="623"/>
      <c r="Z857" s="625"/>
      <c r="AA857" s="623"/>
      <c r="AB857" s="623"/>
      <c r="AC857" s="623"/>
      <c r="AD857" s="623"/>
      <c r="AE857" s="623"/>
      <c r="AF857" s="626"/>
      <c r="AG857" s="627"/>
      <c r="AH857" s="623"/>
    </row>
    <row r="858">
      <c r="A858" s="623"/>
      <c r="B858" s="623"/>
      <c r="C858" s="623"/>
      <c r="D858" s="623"/>
      <c r="E858" s="623"/>
      <c r="F858" s="623"/>
      <c r="G858" s="624"/>
      <c r="H858" s="623"/>
      <c r="I858" s="625"/>
      <c r="J858" s="623"/>
      <c r="K858" s="623"/>
      <c r="L858" s="623"/>
      <c r="M858" s="623"/>
      <c r="N858" s="623"/>
      <c r="O858" s="626"/>
      <c r="P858" s="627"/>
      <c r="Q858" s="623"/>
      <c r="R858" s="623"/>
      <c r="S858" s="623"/>
      <c r="T858" s="623"/>
      <c r="U858" s="623"/>
      <c r="V858" s="623"/>
      <c r="W858" s="623"/>
      <c r="X858" s="624"/>
      <c r="Y858" s="623"/>
      <c r="Z858" s="625"/>
      <c r="AA858" s="623"/>
      <c r="AB858" s="623"/>
      <c r="AC858" s="623"/>
      <c r="AD858" s="623"/>
      <c r="AE858" s="623"/>
      <c r="AF858" s="626"/>
      <c r="AG858" s="627"/>
      <c r="AH858" s="623"/>
    </row>
    <row r="859">
      <c r="A859" s="623"/>
      <c r="B859" s="623"/>
      <c r="C859" s="623"/>
      <c r="D859" s="623"/>
      <c r="E859" s="623"/>
      <c r="F859" s="623"/>
      <c r="G859" s="624"/>
      <c r="H859" s="623"/>
      <c r="I859" s="625"/>
      <c r="J859" s="623"/>
      <c r="K859" s="623"/>
      <c r="L859" s="623"/>
      <c r="M859" s="623"/>
      <c r="N859" s="623"/>
      <c r="O859" s="626"/>
      <c r="P859" s="627"/>
      <c r="Q859" s="623"/>
      <c r="R859" s="623"/>
      <c r="S859" s="623"/>
      <c r="T859" s="623"/>
      <c r="U859" s="623"/>
      <c r="V859" s="623"/>
      <c r="W859" s="623"/>
      <c r="X859" s="624"/>
      <c r="Y859" s="623"/>
      <c r="Z859" s="625"/>
      <c r="AA859" s="623"/>
      <c r="AB859" s="623"/>
      <c r="AC859" s="623"/>
      <c r="AD859" s="623"/>
      <c r="AE859" s="623"/>
      <c r="AF859" s="626"/>
      <c r="AG859" s="627"/>
      <c r="AH859" s="623"/>
    </row>
    <row r="860">
      <c r="A860" s="623"/>
      <c r="B860" s="623"/>
      <c r="C860" s="623"/>
      <c r="D860" s="623"/>
      <c r="E860" s="623"/>
      <c r="F860" s="623"/>
      <c r="G860" s="624"/>
      <c r="H860" s="623"/>
      <c r="I860" s="625"/>
      <c r="J860" s="623"/>
      <c r="K860" s="623"/>
      <c r="L860" s="623"/>
      <c r="M860" s="623"/>
      <c r="N860" s="623"/>
      <c r="O860" s="626"/>
      <c r="P860" s="627"/>
      <c r="Q860" s="623"/>
      <c r="R860" s="623"/>
      <c r="S860" s="623"/>
      <c r="T860" s="623"/>
      <c r="U860" s="623"/>
      <c r="V860" s="623"/>
      <c r="W860" s="623"/>
      <c r="X860" s="624"/>
      <c r="Y860" s="623"/>
      <c r="Z860" s="625"/>
      <c r="AA860" s="623"/>
      <c r="AB860" s="623"/>
      <c r="AC860" s="623"/>
      <c r="AD860" s="623"/>
      <c r="AE860" s="623"/>
      <c r="AF860" s="626"/>
      <c r="AG860" s="627"/>
      <c r="AH860" s="623"/>
    </row>
    <row r="861">
      <c r="A861" s="623"/>
      <c r="B861" s="623"/>
      <c r="C861" s="623"/>
      <c r="D861" s="623"/>
      <c r="E861" s="623"/>
      <c r="F861" s="623"/>
      <c r="G861" s="624"/>
      <c r="H861" s="623"/>
      <c r="I861" s="625"/>
      <c r="J861" s="623"/>
      <c r="K861" s="623"/>
      <c r="L861" s="623"/>
      <c r="M861" s="623"/>
      <c r="N861" s="623"/>
      <c r="O861" s="626"/>
      <c r="P861" s="627"/>
      <c r="Q861" s="623"/>
      <c r="R861" s="623"/>
      <c r="S861" s="623"/>
      <c r="T861" s="623"/>
      <c r="U861" s="623"/>
      <c r="V861" s="623"/>
      <c r="W861" s="623"/>
      <c r="X861" s="624"/>
      <c r="Y861" s="623"/>
      <c r="Z861" s="625"/>
      <c r="AA861" s="623"/>
      <c r="AB861" s="623"/>
      <c r="AC861" s="623"/>
      <c r="AD861" s="623"/>
      <c r="AE861" s="623"/>
      <c r="AF861" s="626"/>
      <c r="AG861" s="627"/>
      <c r="AH861" s="623"/>
    </row>
    <row r="862">
      <c r="A862" s="623"/>
      <c r="B862" s="623"/>
      <c r="C862" s="623"/>
      <c r="D862" s="623"/>
      <c r="E862" s="623"/>
      <c r="F862" s="623"/>
      <c r="G862" s="624"/>
      <c r="H862" s="623"/>
      <c r="I862" s="625"/>
      <c r="J862" s="623"/>
      <c r="K862" s="623"/>
      <c r="L862" s="623"/>
      <c r="M862" s="623"/>
      <c r="N862" s="623"/>
      <c r="O862" s="626"/>
      <c r="P862" s="627"/>
      <c r="Q862" s="623"/>
      <c r="R862" s="623"/>
      <c r="S862" s="623"/>
      <c r="T862" s="623"/>
      <c r="U862" s="623"/>
      <c r="V862" s="623"/>
      <c r="W862" s="623"/>
      <c r="X862" s="624"/>
      <c r="Y862" s="623"/>
      <c r="Z862" s="625"/>
      <c r="AA862" s="623"/>
      <c r="AB862" s="623"/>
      <c r="AC862" s="623"/>
      <c r="AD862" s="623"/>
      <c r="AE862" s="623"/>
      <c r="AF862" s="626"/>
      <c r="AG862" s="627"/>
      <c r="AH862" s="623"/>
    </row>
    <row r="863">
      <c r="A863" s="623"/>
      <c r="B863" s="623"/>
      <c r="C863" s="623"/>
      <c r="D863" s="623"/>
      <c r="E863" s="623"/>
      <c r="F863" s="623"/>
      <c r="G863" s="624"/>
      <c r="H863" s="623"/>
      <c r="I863" s="625"/>
      <c r="J863" s="623"/>
      <c r="K863" s="623"/>
      <c r="L863" s="623"/>
      <c r="M863" s="623"/>
      <c r="N863" s="623"/>
      <c r="O863" s="626"/>
      <c r="P863" s="627"/>
      <c r="Q863" s="623"/>
      <c r="R863" s="623"/>
      <c r="S863" s="623"/>
      <c r="T863" s="623"/>
      <c r="U863" s="623"/>
      <c r="V863" s="623"/>
      <c r="W863" s="623"/>
      <c r="X863" s="624"/>
      <c r="Y863" s="623"/>
      <c r="Z863" s="625"/>
      <c r="AA863" s="623"/>
      <c r="AB863" s="623"/>
      <c r="AC863" s="623"/>
      <c r="AD863" s="623"/>
      <c r="AE863" s="623"/>
      <c r="AF863" s="626"/>
      <c r="AG863" s="627"/>
      <c r="AH863" s="623"/>
    </row>
    <row r="864">
      <c r="A864" s="623"/>
      <c r="B864" s="623"/>
      <c r="C864" s="623"/>
      <c r="D864" s="623"/>
      <c r="E864" s="623"/>
      <c r="F864" s="623"/>
      <c r="G864" s="624"/>
      <c r="H864" s="623"/>
      <c r="I864" s="625"/>
      <c r="J864" s="623"/>
      <c r="K864" s="623"/>
      <c r="L864" s="623"/>
      <c r="M864" s="623"/>
      <c r="N864" s="623"/>
      <c r="O864" s="626"/>
      <c r="P864" s="627"/>
      <c r="Q864" s="623"/>
      <c r="R864" s="623"/>
      <c r="S864" s="623"/>
      <c r="T864" s="623"/>
      <c r="U864" s="623"/>
      <c r="V864" s="623"/>
      <c r="W864" s="623"/>
      <c r="X864" s="624"/>
      <c r="Y864" s="623"/>
      <c r="Z864" s="625"/>
      <c r="AA864" s="623"/>
      <c r="AB864" s="623"/>
      <c r="AC864" s="623"/>
      <c r="AD864" s="623"/>
      <c r="AE864" s="623"/>
      <c r="AF864" s="626"/>
      <c r="AG864" s="627"/>
      <c r="AH864" s="623"/>
    </row>
    <row r="865">
      <c r="A865" s="623"/>
      <c r="B865" s="623"/>
      <c r="C865" s="623"/>
      <c r="D865" s="623"/>
      <c r="E865" s="623"/>
      <c r="F865" s="623"/>
      <c r="G865" s="624"/>
      <c r="H865" s="623"/>
      <c r="I865" s="625"/>
      <c r="J865" s="623"/>
      <c r="K865" s="623"/>
      <c r="L865" s="623"/>
      <c r="M865" s="623"/>
      <c r="N865" s="623"/>
      <c r="O865" s="626"/>
      <c r="P865" s="627"/>
      <c r="Q865" s="623"/>
      <c r="R865" s="623"/>
      <c r="S865" s="623"/>
      <c r="T865" s="623"/>
      <c r="U865" s="623"/>
      <c r="V865" s="623"/>
      <c r="W865" s="623"/>
      <c r="X865" s="624"/>
      <c r="Y865" s="623"/>
      <c r="Z865" s="625"/>
      <c r="AA865" s="623"/>
      <c r="AB865" s="623"/>
      <c r="AC865" s="623"/>
      <c r="AD865" s="623"/>
      <c r="AE865" s="623"/>
      <c r="AF865" s="626"/>
      <c r="AG865" s="627"/>
      <c r="AH865" s="623"/>
    </row>
    <row r="866">
      <c r="A866" s="623"/>
      <c r="B866" s="623"/>
      <c r="C866" s="623"/>
      <c r="D866" s="623"/>
      <c r="E866" s="623"/>
      <c r="F866" s="623"/>
      <c r="G866" s="624"/>
      <c r="H866" s="623"/>
      <c r="I866" s="625"/>
      <c r="J866" s="623"/>
      <c r="K866" s="623"/>
      <c r="L866" s="623"/>
      <c r="M866" s="623"/>
      <c r="N866" s="623"/>
      <c r="O866" s="626"/>
      <c r="P866" s="627"/>
      <c r="Q866" s="623"/>
      <c r="R866" s="623"/>
      <c r="S866" s="623"/>
      <c r="T866" s="623"/>
      <c r="U866" s="623"/>
      <c r="V866" s="623"/>
      <c r="W866" s="623"/>
      <c r="X866" s="624"/>
      <c r="Y866" s="623"/>
      <c r="Z866" s="625"/>
      <c r="AA866" s="623"/>
      <c r="AB866" s="623"/>
      <c r="AC866" s="623"/>
      <c r="AD866" s="623"/>
      <c r="AE866" s="623"/>
      <c r="AF866" s="626"/>
      <c r="AG866" s="627"/>
      <c r="AH866" s="623"/>
    </row>
    <row r="867">
      <c r="A867" s="623"/>
      <c r="B867" s="623"/>
      <c r="C867" s="623"/>
      <c r="D867" s="623"/>
      <c r="E867" s="623"/>
      <c r="F867" s="623"/>
      <c r="G867" s="624"/>
      <c r="H867" s="623"/>
      <c r="I867" s="625"/>
      <c r="J867" s="623"/>
      <c r="K867" s="623"/>
      <c r="L867" s="623"/>
      <c r="M867" s="623"/>
      <c r="N867" s="623"/>
      <c r="O867" s="626"/>
      <c r="P867" s="627"/>
      <c r="Q867" s="623"/>
      <c r="R867" s="623"/>
      <c r="S867" s="623"/>
      <c r="T867" s="623"/>
      <c r="U867" s="623"/>
      <c r="V867" s="623"/>
      <c r="W867" s="623"/>
      <c r="X867" s="624"/>
      <c r="Y867" s="623"/>
      <c r="Z867" s="625"/>
      <c r="AA867" s="623"/>
      <c r="AB867" s="623"/>
      <c r="AC867" s="623"/>
      <c r="AD867" s="623"/>
      <c r="AE867" s="623"/>
      <c r="AF867" s="626"/>
      <c r="AG867" s="627"/>
      <c r="AH867" s="623"/>
    </row>
    <row r="868">
      <c r="A868" s="623"/>
      <c r="B868" s="623"/>
      <c r="C868" s="623"/>
      <c r="D868" s="623"/>
      <c r="E868" s="623"/>
      <c r="F868" s="623"/>
      <c r="G868" s="624"/>
      <c r="H868" s="623"/>
      <c r="I868" s="625"/>
      <c r="J868" s="623"/>
      <c r="K868" s="623"/>
      <c r="L868" s="623"/>
      <c r="M868" s="623"/>
      <c r="N868" s="623"/>
      <c r="O868" s="626"/>
      <c r="P868" s="627"/>
      <c r="Q868" s="623"/>
      <c r="R868" s="623"/>
      <c r="S868" s="623"/>
      <c r="T868" s="623"/>
      <c r="U868" s="623"/>
      <c r="V868" s="623"/>
      <c r="W868" s="623"/>
      <c r="X868" s="624"/>
      <c r="Y868" s="623"/>
      <c r="Z868" s="625"/>
      <c r="AA868" s="623"/>
      <c r="AB868" s="623"/>
      <c r="AC868" s="623"/>
      <c r="AD868" s="623"/>
      <c r="AE868" s="623"/>
      <c r="AF868" s="626"/>
      <c r="AG868" s="627"/>
      <c r="AH868" s="623"/>
    </row>
    <row r="869">
      <c r="A869" s="623"/>
      <c r="B869" s="623"/>
      <c r="C869" s="623"/>
      <c r="D869" s="623"/>
      <c r="E869" s="623"/>
      <c r="F869" s="623"/>
      <c r="G869" s="624"/>
      <c r="H869" s="623"/>
      <c r="I869" s="625"/>
      <c r="J869" s="623"/>
      <c r="K869" s="623"/>
      <c r="L869" s="623"/>
      <c r="M869" s="623"/>
      <c r="N869" s="623"/>
      <c r="O869" s="626"/>
      <c r="P869" s="627"/>
      <c r="Q869" s="623"/>
      <c r="R869" s="623"/>
      <c r="S869" s="623"/>
      <c r="T869" s="623"/>
      <c r="U869" s="623"/>
      <c r="V869" s="623"/>
      <c r="W869" s="623"/>
      <c r="X869" s="624"/>
      <c r="Y869" s="623"/>
      <c r="Z869" s="625"/>
      <c r="AA869" s="623"/>
      <c r="AB869" s="623"/>
      <c r="AC869" s="623"/>
      <c r="AD869" s="623"/>
      <c r="AE869" s="623"/>
      <c r="AF869" s="626"/>
      <c r="AG869" s="627"/>
      <c r="AH869" s="623"/>
    </row>
    <row r="870">
      <c r="A870" s="623"/>
      <c r="B870" s="623"/>
      <c r="C870" s="623"/>
      <c r="D870" s="623"/>
      <c r="E870" s="623"/>
      <c r="F870" s="623"/>
      <c r="G870" s="624"/>
      <c r="H870" s="623"/>
      <c r="I870" s="625"/>
      <c r="J870" s="623"/>
      <c r="K870" s="623"/>
      <c r="L870" s="623"/>
      <c r="M870" s="623"/>
      <c r="N870" s="623"/>
      <c r="O870" s="626"/>
      <c r="P870" s="627"/>
      <c r="Q870" s="623"/>
      <c r="R870" s="623"/>
      <c r="S870" s="623"/>
      <c r="T870" s="623"/>
      <c r="U870" s="623"/>
      <c r="V870" s="623"/>
      <c r="W870" s="623"/>
      <c r="X870" s="624"/>
      <c r="Y870" s="623"/>
      <c r="Z870" s="625"/>
      <c r="AA870" s="623"/>
      <c r="AB870" s="623"/>
      <c r="AC870" s="623"/>
      <c r="AD870" s="623"/>
      <c r="AE870" s="623"/>
      <c r="AF870" s="626"/>
      <c r="AG870" s="627"/>
      <c r="AH870" s="623"/>
    </row>
    <row r="871">
      <c r="A871" s="623"/>
      <c r="B871" s="623"/>
      <c r="C871" s="623"/>
      <c r="D871" s="623"/>
      <c r="E871" s="623"/>
      <c r="F871" s="623"/>
      <c r="G871" s="624"/>
      <c r="H871" s="623"/>
      <c r="I871" s="625"/>
      <c r="J871" s="623"/>
      <c r="K871" s="623"/>
      <c r="L871" s="623"/>
      <c r="M871" s="623"/>
      <c r="N871" s="623"/>
      <c r="O871" s="626"/>
      <c r="P871" s="627"/>
      <c r="Q871" s="623"/>
      <c r="R871" s="623"/>
      <c r="S871" s="623"/>
      <c r="T871" s="623"/>
      <c r="U871" s="623"/>
      <c r="V871" s="623"/>
      <c r="W871" s="623"/>
      <c r="X871" s="624"/>
      <c r="Y871" s="623"/>
      <c r="Z871" s="625"/>
      <c r="AA871" s="623"/>
      <c r="AB871" s="623"/>
      <c r="AC871" s="623"/>
      <c r="AD871" s="623"/>
      <c r="AE871" s="623"/>
      <c r="AF871" s="626"/>
      <c r="AG871" s="627"/>
      <c r="AH871" s="623"/>
    </row>
    <row r="872">
      <c r="A872" s="623"/>
      <c r="B872" s="623"/>
      <c r="C872" s="623"/>
      <c r="D872" s="623"/>
      <c r="E872" s="623"/>
      <c r="F872" s="623"/>
      <c r="G872" s="624"/>
      <c r="H872" s="623"/>
      <c r="I872" s="625"/>
      <c r="J872" s="623"/>
      <c r="K872" s="623"/>
      <c r="L872" s="623"/>
      <c r="M872" s="623"/>
      <c r="N872" s="623"/>
      <c r="O872" s="626"/>
      <c r="P872" s="627"/>
      <c r="Q872" s="623"/>
      <c r="R872" s="623"/>
      <c r="S872" s="623"/>
      <c r="T872" s="623"/>
      <c r="U872" s="623"/>
      <c r="V872" s="623"/>
      <c r="W872" s="623"/>
      <c r="X872" s="624"/>
      <c r="Y872" s="623"/>
      <c r="Z872" s="625"/>
      <c r="AA872" s="623"/>
      <c r="AB872" s="623"/>
      <c r="AC872" s="623"/>
      <c r="AD872" s="623"/>
      <c r="AE872" s="623"/>
      <c r="AF872" s="626"/>
      <c r="AG872" s="627"/>
      <c r="AH872" s="623"/>
    </row>
    <row r="873">
      <c r="A873" s="623"/>
      <c r="B873" s="623"/>
      <c r="C873" s="623"/>
      <c r="D873" s="623"/>
      <c r="E873" s="623"/>
      <c r="F873" s="623"/>
      <c r="G873" s="624"/>
      <c r="H873" s="623"/>
      <c r="I873" s="625"/>
      <c r="J873" s="623"/>
      <c r="K873" s="623"/>
      <c r="L873" s="623"/>
      <c r="M873" s="623"/>
      <c r="N873" s="623"/>
      <c r="O873" s="626"/>
      <c r="P873" s="627"/>
      <c r="Q873" s="623"/>
      <c r="R873" s="623"/>
      <c r="S873" s="623"/>
      <c r="T873" s="623"/>
      <c r="U873" s="623"/>
      <c r="V873" s="623"/>
      <c r="W873" s="623"/>
      <c r="X873" s="624"/>
      <c r="Y873" s="623"/>
      <c r="Z873" s="625"/>
      <c r="AA873" s="623"/>
      <c r="AB873" s="623"/>
      <c r="AC873" s="623"/>
      <c r="AD873" s="623"/>
      <c r="AE873" s="623"/>
      <c r="AF873" s="626"/>
      <c r="AG873" s="627"/>
      <c r="AH873" s="623"/>
    </row>
    <row r="874">
      <c r="A874" s="623"/>
      <c r="B874" s="623"/>
      <c r="C874" s="623"/>
      <c r="D874" s="623"/>
      <c r="E874" s="623"/>
      <c r="F874" s="623"/>
      <c r="G874" s="624"/>
      <c r="H874" s="623"/>
      <c r="I874" s="625"/>
      <c r="J874" s="623"/>
      <c r="K874" s="623"/>
      <c r="L874" s="623"/>
      <c r="M874" s="623"/>
      <c r="N874" s="623"/>
      <c r="O874" s="626"/>
      <c r="P874" s="627"/>
      <c r="Q874" s="623"/>
      <c r="R874" s="623"/>
      <c r="S874" s="623"/>
      <c r="T874" s="623"/>
      <c r="U874" s="623"/>
      <c r="V874" s="623"/>
      <c r="W874" s="623"/>
      <c r="X874" s="624"/>
      <c r="Y874" s="623"/>
      <c r="Z874" s="625"/>
      <c r="AA874" s="623"/>
      <c r="AB874" s="623"/>
      <c r="AC874" s="623"/>
      <c r="AD874" s="623"/>
      <c r="AE874" s="623"/>
      <c r="AF874" s="626"/>
      <c r="AG874" s="627"/>
      <c r="AH874" s="623"/>
    </row>
    <row r="875">
      <c r="A875" s="623"/>
      <c r="B875" s="623"/>
      <c r="C875" s="623"/>
      <c r="D875" s="623"/>
      <c r="E875" s="623"/>
      <c r="F875" s="623"/>
      <c r="G875" s="624"/>
      <c r="H875" s="623"/>
      <c r="I875" s="625"/>
      <c r="J875" s="623"/>
      <c r="K875" s="623"/>
      <c r="L875" s="623"/>
      <c r="M875" s="623"/>
      <c r="N875" s="623"/>
      <c r="O875" s="626"/>
      <c r="P875" s="627"/>
      <c r="Q875" s="623"/>
      <c r="R875" s="623"/>
      <c r="S875" s="623"/>
      <c r="T875" s="623"/>
      <c r="U875" s="623"/>
      <c r="V875" s="623"/>
      <c r="W875" s="623"/>
      <c r="X875" s="624"/>
      <c r="Y875" s="623"/>
      <c r="Z875" s="625"/>
      <c r="AA875" s="623"/>
      <c r="AB875" s="623"/>
      <c r="AC875" s="623"/>
      <c r="AD875" s="623"/>
      <c r="AE875" s="623"/>
      <c r="AF875" s="626"/>
      <c r="AG875" s="627"/>
      <c r="AH875" s="623"/>
    </row>
    <row r="876">
      <c r="A876" s="623"/>
      <c r="B876" s="623"/>
      <c r="C876" s="623"/>
      <c r="D876" s="623"/>
      <c r="E876" s="623"/>
      <c r="F876" s="623"/>
      <c r="G876" s="624"/>
      <c r="H876" s="623"/>
      <c r="I876" s="625"/>
      <c r="J876" s="623"/>
      <c r="K876" s="623"/>
      <c r="L876" s="623"/>
      <c r="M876" s="623"/>
      <c r="N876" s="623"/>
      <c r="O876" s="626"/>
      <c r="P876" s="627"/>
      <c r="Q876" s="623"/>
      <c r="R876" s="623"/>
      <c r="S876" s="623"/>
      <c r="T876" s="623"/>
      <c r="U876" s="623"/>
      <c r="V876" s="623"/>
      <c r="W876" s="623"/>
      <c r="X876" s="624"/>
      <c r="Y876" s="623"/>
      <c r="Z876" s="625"/>
      <c r="AA876" s="623"/>
      <c r="AB876" s="623"/>
      <c r="AC876" s="623"/>
      <c r="AD876" s="623"/>
      <c r="AE876" s="623"/>
      <c r="AF876" s="626"/>
      <c r="AG876" s="627"/>
      <c r="AH876" s="623"/>
    </row>
    <row r="877">
      <c r="A877" s="623"/>
      <c r="B877" s="623"/>
      <c r="C877" s="623"/>
      <c r="D877" s="623"/>
      <c r="E877" s="623"/>
      <c r="F877" s="623"/>
      <c r="G877" s="624"/>
      <c r="H877" s="623"/>
      <c r="I877" s="625"/>
      <c r="J877" s="623"/>
      <c r="K877" s="623"/>
      <c r="L877" s="623"/>
      <c r="M877" s="623"/>
      <c r="N877" s="623"/>
      <c r="O877" s="626"/>
      <c r="P877" s="627"/>
      <c r="Q877" s="623"/>
      <c r="R877" s="623"/>
      <c r="S877" s="623"/>
      <c r="T877" s="623"/>
      <c r="U877" s="623"/>
      <c r="V877" s="623"/>
      <c r="W877" s="623"/>
      <c r="X877" s="624"/>
      <c r="Y877" s="623"/>
      <c r="Z877" s="625"/>
      <c r="AA877" s="623"/>
      <c r="AB877" s="623"/>
      <c r="AC877" s="623"/>
      <c r="AD877" s="623"/>
      <c r="AE877" s="623"/>
      <c r="AF877" s="626"/>
      <c r="AG877" s="627"/>
      <c r="AH877" s="623"/>
    </row>
    <row r="878">
      <c r="A878" s="623"/>
      <c r="B878" s="623"/>
      <c r="C878" s="623"/>
      <c r="D878" s="623"/>
      <c r="E878" s="623"/>
      <c r="F878" s="623"/>
      <c r="G878" s="624"/>
      <c r="H878" s="623"/>
      <c r="I878" s="625"/>
      <c r="J878" s="623"/>
      <c r="K878" s="623"/>
      <c r="L878" s="623"/>
      <c r="M878" s="623"/>
      <c r="N878" s="623"/>
      <c r="O878" s="626"/>
      <c r="P878" s="627"/>
      <c r="Q878" s="623"/>
      <c r="R878" s="623"/>
      <c r="S878" s="623"/>
      <c r="T878" s="623"/>
      <c r="U878" s="623"/>
      <c r="V878" s="623"/>
      <c r="W878" s="623"/>
      <c r="X878" s="624"/>
      <c r="Y878" s="623"/>
      <c r="Z878" s="625"/>
      <c r="AA878" s="623"/>
      <c r="AB878" s="623"/>
      <c r="AC878" s="623"/>
      <c r="AD878" s="623"/>
      <c r="AE878" s="623"/>
      <c r="AF878" s="626"/>
      <c r="AG878" s="627"/>
      <c r="AH878" s="623"/>
    </row>
    <row r="879">
      <c r="A879" s="623"/>
      <c r="B879" s="623"/>
      <c r="C879" s="623"/>
      <c r="D879" s="623"/>
      <c r="E879" s="623"/>
      <c r="F879" s="623"/>
      <c r="G879" s="624"/>
      <c r="H879" s="623"/>
      <c r="I879" s="625"/>
      <c r="J879" s="623"/>
      <c r="K879" s="623"/>
      <c r="L879" s="623"/>
      <c r="M879" s="623"/>
      <c r="N879" s="623"/>
      <c r="O879" s="626"/>
      <c r="P879" s="627"/>
      <c r="Q879" s="623"/>
      <c r="R879" s="623"/>
      <c r="S879" s="623"/>
      <c r="T879" s="623"/>
      <c r="U879" s="623"/>
      <c r="V879" s="623"/>
      <c r="W879" s="623"/>
      <c r="X879" s="624"/>
      <c r="Y879" s="623"/>
      <c r="Z879" s="625"/>
      <c r="AA879" s="623"/>
      <c r="AB879" s="623"/>
      <c r="AC879" s="623"/>
      <c r="AD879" s="623"/>
      <c r="AE879" s="623"/>
      <c r="AF879" s="626"/>
      <c r="AG879" s="627"/>
      <c r="AH879" s="623"/>
    </row>
    <row r="880">
      <c r="A880" s="623"/>
      <c r="B880" s="623"/>
      <c r="C880" s="623"/>
      <c r="D880" s="623"/>
      <c r="E880" s="623"/>
      <c r="F880" s="623"/>
      <c r="G880" s="624"/>
      <c r="H880" s="623"/>
      <c r="I880" s="625"/>
      <c r="J880" s="623"/>
      <c r="K880" s="623"/>
      <c r="L880" s="623"/>
      <c r="M880" s="623"/>
      <c r="N880" s="623"/>
      <c r="O880" s="626"/>
      <c r="P880" s="627"/>
      <c r="Q880" s="623"/>
      <c r="R880" s="623"/>
      <c r="S880" s="623"/>
      <c r="T880" s="623"/>
      <c r="U880" s="623"/>
      <c r="V880" s="623"/>
      <c r="W880" s="623"/>
      <c r="X880" s="624"/>
      <c r="Y880" s="623"/>
      <c r="Z880" s="625"/>
      <c r="AA880" s="623"/>
      <c r="AB880" s="623"/>
      <c r="AC880" s="623"/>
      <c r="AD880" s="623"/>
      <c r="AE880" s="623"/>
      <c r="AF880" s="626"/>
      <c r="AG880" s="627"/>
      <c r="AH880" s="623"/>
    </row>
    <row r="881">
      <c r="A881" s="623"/>
      <c r="B881" s="623"/>
      <c r="C881" s="623"/>
      <c r="D881" s="623"/>
      <c r="E881" s="623"/>
      <c r="F881" s="623"/>
      <c r="G881" s="624"/>
      <c r="H881" s="623"/>
      <c r="I881" s="625"/>
      <c r="J881" s="623"/>
      <c r="K881" s="623"/>
      <c r="L881" s="623"/>
      <c r="M881" s="623"/>
      <c r="N881" s="623"/>
      <c r="O881" s="626"/>
      <c r="P881" s="627"/>
      <c r="Q881" s="623"/>
      <c r="R881" s="623"/>
      <c r="S881" s="623"/>
      <c r="T881" s="623"/>
      <c r="U881" s="623"/>
      <c r="V881" s="623"/>
      <c r="W881" s="623"/>
      <c r="X881" s="624"/>
      <c r="Y881" s="623"/>
      <c r="Z881" s="625"/>
      <c r="AA881" s="623"/>
      <c r="AB881" s="623"/>
      <c r="AC881" s="623"/>
      <c r="AD881" s="623"/>
      <c r="AE881" s="623"/>
      <c r="AF881" s="626"/>
      <c r="AG881" s="627"/>
      <c r="AH881" s="623"/>
    </row>
    <row r="882">
      <c r="A882" s="623"/>
      <c r="B882" s="623"/>
      <c r="C882" s="623"/>
      <c r="D882" s="623"/>
      <c r="E882" s="623"/>
      <c r="F882" s="623"/>
      <c r="G882" s="624"/>
      <c r="H882" s="623"/>
      <c r="I882" s="625"/>
      <c r="J882" s="623"/>
      <c r="K882" s="623"/>
      <c r="L882" s="623"/>
      <c r="M882" s="623"/>
      <c r="N882" s="623"/>
      <c r="O882" s="626"/>
      <c r="P882" s="627"/>
      <c r="Q882" s="623"/>
      <c r="R882" s="623"/>
      <c r="S882" s="623"/>
      <c r="T882" s="623"/>
      <c r="U882" s="623"/>
      <c r="V882" s="623"/>
      <c r="W882" s="623"/>
      <c r="X882" s="624"/>
      <c r="Y882" s="623"/>
      <c r="Z882" s="625"/>
      <c r="AA882" s="623"/>
      <c r="AB882" s="623"/>
      <c r="AC882" s="623"/>
      <c r="AD882" s="623"/>
      <c r="AE882" s="623"/>
      <c r="AF882" s="626"/>
      <c r="AG882" s="627"/>
      <c r="AH882" s="623"/>
    </row>
    <row r="883">
      <c r="A883" s="623"/>
      <c r="B883" s="623"/>
      <c r="C883" s="623"/>
      <c r="D883" s="623"/>
      <c r="E883" s="623"/>
      <c r="F883" s="623"/>
      <c r="G883" s="624"/>
      <c r="H883" s="623"/>
      <c r="I883" s="625"/>
      <c r="J883" s="623"/>
      <c r="K883" s="623"/>
      <c r="L883" s="623"/>
      <c r="M883" s="623"/>
      <c r="N883" s="623"/>
      <c r="O883" s="626"/>
      <c r="P883" s="627"/>
      <c r="Q883" s="623"/>
      <c r="R883" s="623"/>
      <c r="S883" s="623"/>
      <c r="T883" s="623"/>
      <c r="U883" s="623"/>
      <c r="V883" s="623"/>
      <c r="W883" s="623"/>
      <c r="X883" s="624"/>
      <c r="Y883" s="623"/>
      <c r="Z883" s="625"/>
      <c r="AA883" s="623"/>
      <c r="AB883" s="623"/>
      <c r="AC883" s="623"/>
      <c r="AD883" s="623"/>
      <c r="AE883" s="623"/>
      <c r="AF883" s="626"/>
      <c r="AG883" s="627"/>
      <c r="AH883" s="623"/>
    </row>
    <row r="884">
      <c r="A884" s="623"/>
      <c r="B884" s="623"/>
      <c r="C884" s="623"/>
      <c r="D884" s="623"/>
      <c r="E884" s="623"/>
      <c r="F884" s="623"/>
      <c r="G884" s="624"/>
      <c r="H884" s="623"/>
      <c r="I884" s="625"/>
      <c r="J884" s="623"/>
      <c r="K884" s="623"/>
      <c r="L884" s="623"/>
      <c r="M884" s="623"/>
      <c r="N884" s="623"/>
      <c r="O884" s="626"/>
      <c r="P884" s="627"/>
      <c r="Q884" s="623"/>
      <c r="R884" s="623"/>
      <c r="S884" s="623"/>
      <c r="T884" s="623"/>
      <c r="U884" s="623"/>
      <c r="V884" s="623"/>
      <c r="W884" s="623"/>
      <c r="X884" s="624"/>
      <c r="Y884" s="623"/>
      <c r="Z884" s="625"/>
      <c r="AA884" s="623"/>
      <c r="AB884" s="623"/>
      <c r="AC884" s="623"/>
      <c r="AD884" s="623"/>
      <c r="AE884" s="623"/>
      <c r="AF884" s="626"/>
      <c r="AG884" s="627"/>
      <c r="AH884" s="623"/>
    </row>
    <row r="885">
      <c r="A885" s="623"/>
      <c r="B885" s="623"/>
      <c r="C885" s="623"/>
      <c r="D885" s="623"/>
      <c r="E885" s="623"/>
      <c r="F885" s="623"/>
      <c r="G885" s="624"/>
      <c r="H885" s="623"/>
      <c r="I885" s="625"/>
      <c r="J885" s="623"/>
      <c r="K885" s="623"/>
      <c r="L885" s="623"/>
      <c r="M885" s="623"/>
      <c r="N885" s="623"/>
      <c r="O885" s="626"/>
      <c r="P885" s="627"/>
      <c r="Q885" s="623"/>
      <c r="R885" s="623"/>
      <c r="S885" s="623"/>
      <c r="T885" s="623"/>
      <c r="U885" s="623"/>
      <c r="V885" s="623"/>
      <c r="W885" s="623"/>
      <c r="X885" s="624"/>
      <c r="Y885" s="623"/>
      <c r="Z885" s="625"/>
      <c r="AA885" s="623"/>
      <c r="AB885" s="623"/>
      <c r="AC885" s="623"/>
      <c r="AD885" s="623"/>
      <c r="AE885" s="623"/>
      <c r="AF885" s="626"/>
      <c r="AG885" s="627"/>
      <c r="AH885" s="623"/>
    </row>
    <row r="886">
      <c r="A886" s="623"/>
      <c r="B886" s="623"/>
      <c r="C886" s="623"/>
      <c r="D886" s="623"/>
      <c r="E886" s="623"/>
      <c r="F886" s="623"/>
      <c r="G886" s="624"/>
      <c r="H886" s="623"/>
      <c r="I886" s="625"/>
      <c r="J886" s="623"/>
      <c r="K886" s="623"/>
      <c r="L886" s="623"/>
      <c r="M886" s="623"/>
      <c r="N886" s="623"/>
      <c r="O886" s="626"/>
      <c r="P886" s="627"/>
      <c r="Q886" s="623"/>
      <c r="R886" s="623"/>
      <c r="S886" s="623"/>
      <c r="T886" s="623"/>
      <c r="U886" s="623"/>
      <c r="V886" s="623"/>
      <c r="W886" s="623"/>
      <c r="X886" s="624"/>
      <c r="Y886" s="623"/>
      <c r="Z886" s="625"/>
      <c r="AA886" s="623"/>
      <c r="AB886" s="623"/>
      <c r="AC886" s="623"/>
      <c r="AD886" s="623"/>
      <c r="AE886" s="623"/>
      <c r="AF886" s="626"/>
      <c r="AG886" s="627"/>
      <c r="AH886" s="623"/>
    </row>
    <row r="887">
      <c r="A887" s="623"/>
      <c r="B887" s="623"/>
      <c r="C887" s="623"/>
      <c r="D887" s="623"/>
      <c r="E887" s="623"/>
      <c r="F887" s="623"/>
      <c r="G887" s="624"/>
      <c r="H887" s="623"/>
      <c r="I887" s="625"/>
      <c r="J887" s="623"/>
      <c r="K887" s="623"/>
      <c r="L887" s="623"/>
      <c r="M887" s="623"/>
      <c r="N887" s="623"/>
      <c r="O887" s="626"/>
      <c r="P887" s="627"/>
      <c r="Q887" s="623"/>
      <c r="R887" s="623"/>
      <c r="S887" s="623"/>
      <c r="T887" s="623"/>
      <c r="U887" s="623"/>
      <c r="V887" s="623"/>
      <c r="W887" s="623"/>
      <c r="X887" s="624"/>
      <c r="Y887" s="623"/>
      <c r="Z887" s="625"/>
      <c r="AA887" s="623"/>
      <c r="AB887" s="623"/>
      <c r="AC887" s="623"/>
      <c r="AD887" s="623"/>
      <c r="AE887" s="623"/>
      <c r="AF887" s="626"/>
      <c r="AG887" s="627"/>
      <c r="AH887" s="623"/>
    </row>
    <row r="888">
      <c r="A888" s="623"/>
      <c r="B888" s="623"/>
      <c r="C888" s="623"/>
      <c r="D888" s="623"/>
      <c r="E888" s="623"/>
      <c r="F888" s="623"/>
      <c r="G888" s="624"/>
      <c r="H888" s="623"/>
      <c r="I888" s="625"/>
      <c r="J888" s="623"/>
      <c r="K888" s="623"/>
      <c r="L888" s="623"/>
      <c r="M888" s="623"/>
      <c r="N888" s="623"/>
      <c r="O888" s="626"/>
      <c r="P888" s="627"/>
      <c r="Q888" s="623"/>
      <c r="R888" s="623"/>
      <c r="S888" s="623"/>
      <c r="T888" s="623"/>
      <c r="U888" s="623"/>
      <c r="V888" s="623"/>
      <c r="W888" s="623"/>
      <c r="X888" s="624"/>
      <c r="Y888" s="623"/>
      <c r="Z888" s="625"/>
      <c r="AA888" s="623"/>
      <c r="AB888" s="623"/>
      <c r="AC888" s="623"/>
      <c r="AD888" s="623"/>
      <c r="AE888" s="623"/>
      <c r="AF888" s="626"/>
      <c r="AG888" s="627"/>
      <c r="AH888" s="623"/>
    </row>
    <row r="889">
      <c r="A889" s="623"/>
      <c r="B889" s="623"/>
      <c r="C889" s="623"/>
      <c r="D889" s="623"/>
      <c r="E889" s="623"/>
      <c r="F889" s="623"/>
      <c r="G889" s="624"/>
      <c r="H889" s="623"/>
      <c r="I889" s="625"/>
      <c r="J889" s="623"/>
      <c r="K889" s="623"/>
      <c r="L889" s="623"/>
      <c r="M889" s="623"/>
      <c r="N889" s="623"/>
      <c r="O889" s="626"/>
      <c r="P889" s="627"/>
      <c r="Q889" s="623"/>
      <c r="R889" s="623"/>
      <c r="S889" s="623"/>
      <c r="T889" s="623"/>
      <c r="U889" s="623"/>
      <c r="V889" s="623"/>
      <c r="W889" s="623"/>
      <c r="X889" s="624"/>
      <c r="Y889" s="623"/>
      <c r="Z889" s="625"/>
      <c r="AA889" s="623"/>
      <c r="AB889" s="623"/>
      <c r="AC889" s="623"/>
      <c r="AD889" s="623"/>
      <c r="AE889" s="623"/>
      <c r="AF889" s="626"/>
      <c r="AG889" s="627"/>
      <c r="AH889" s="623"/>
    </row>
    <row r="890">
      <c r="A890" s="623"/>
      <c r="B890" s="623"/>
      <c r="C890" s="623"/>
      <c r="D890" s="623"/>
      <c r="E890" s="623"/>
      <c r="F890" s="623"/>
      <c r="G890" s="624"/>
      <c r="H890" s="623"/>
      <c r="I890" s="625"/>
      <c r="J890" s="623"/>
      <c r="K890" s="623"/>
      <c r="L890" s="623"/>
      <c r="M890" s="623"/>
      <c r="N890" s="623"/>
      <c r="O890" s="626"/>
      <c r="P890" s="627"/>
      <c r="Q890" s="623"/>
      <c r="R890" s="623"/>
      <c r="S890" s="623"/>
      <c r="T890" s="623"/>
      <c r="U890" s="623"/>
      <c r="V890" s="623"/>
      <c r="W890" s="623"/>
      <c r="X890" s="624"/>
      <c r="Y890" s="623"/>
      <c r="Z890" s="625"/>
      <c r="AA890" s="623"/>
      <c r="AB890" s="623"/>
      <c r="AC890" s="623"/>
      <c r="AD890" s="623"/>
      <c r="AE890" s="623"/>
      <c r="AF890" s="626"/>
      <c r="AG890" s="627"/>
      <c r="AH890" s="623"/>
    </row>
    <row r="891">
      <c r="A891" s="623"/>
      <c r="B891" s="623"/>
      <c r="C891" s="623"/>
      <c r="D891" s="623"/>
      <c r="E891" s="623"/>
      <c r="F891" s="623"/>
      <c r="G891" s="624"/>
      <c r="H891" s="623"/>
      <c r="I891" s="625"/>
      <c r="J891" s="623"/>
      <c r="K891" s="623"/>
      <c r="L891" s="623"/>
      <c r="M891" s="623"/>
      <c r="N891" s="623"/>
      <c r="O891" s="626"/>
      <c r="P891" s="627"/>
      <c r="Q891" s="623"/>
      <c r="R891" s="623"/>
      <c r="S891" s="623"/>
      <c r="T891" s="623"/>
      <c r="U891" s="623"/>
      <c r="V891" s="623"/>
      <c r="W891" s="623"/>
      <c r="X891" s="624"/>
      <c r="Y891" s="623"/>
      <c r="Z891" s="625"/>
      <c r="AA891" s="623"/>
      <c r="AB891" s="623"/>
      <c r="AC891" s="623"/>
      <c r="AD891" s="623"/>
      <c r="AE891" s="623"/>
      <c r="AF891" s="626"/>
      <c r="AG891" s="627"/>
      <c r="AH891" s="623"/>
    </row>
    <row r="892">
      <c r="A892" s="623"/>
      <c r="B892" s="623"/>
      <c r="C892" s="623"/>
      <c r="D892" s="623"/>
      <c r="E892" s="623"/>
      <c r="F892" s="623"/>
      <c r="G892" s="624"/>
      <c r="H892" s="623"/>
      <c r="I892" s="625"/>
      <c r="J892" s="623"/>
      <c r="K892" s="623"/>
      <c r="L892" s="623"/>
      <c r="M892" s="623"/>
      <c r="N892" s="623"/>
      <c r="O892" s="626"/>
      <c r="P892" s="627"/>
      <c r="Q892" s="623"/>
      <c r="R892" s="623"/>
      <c r="S892" s="623"/>
      <c r="T892" s="623"/>
      <c r="U892" s="623"/>
      <c r="V892" s="623"/>
      <c r="W892" s="623"/>
      <c r="X892" s="624"/>
      <c r="Y892" s="623"/>
      <c r="Z892" s="625"/>
      <c r="AA892" s="623"/>
      <c r="AB892" s="623"/>
      <c r="AC892" s="623"/>
      <c r="AD892" s="623"/>
      <c r="AE892" s="623"/>
      <c r="AF892" s="626"/>
      <c r="AG892" s="627"/>
      <c r="AH892" s="623"/>
    </row>
    <row r="893">
      <c r="A893" s="623"/>
      <c r="B893" s="623"/>
      <c r="C893" s="623"/>
      <c r="D893" s="623"/>
      <c r="E893" s="623"/>
      <c r="F893" s="623"/>
      <c r="G893" s="624"/>
      <c r="H893" s="623"/>
      <c r="I893" s="625"/>
      <c r="J893" s="623"/>
      <c r="K893" s="623"/>
      <c r="L893" s="623"/>
      <c r="M893" s="623"/>
      <c r="N893" s="623"/>
      <c r="O893" s="626"/>
      <c r="P893" s="627"/>
      <c r="Q893" s="623"/>
      <c r="R893" s="623"/>
      <c r="S893" s="623"/>
      <c r="T893" s="623"/>
      <c r="U893" s="623"/>
      <c r="V893" s="623"/>
      <c r="W893" s="623"/>
      <c r="X893" s="624"/>
      <c r="Y893" s="623"/>
      <c r="Z893" s="625"/>
      <c r="AA893" s="623"/>
      <c r="AB893" s="623"/>
      <c r="AC893" s="623"/>
      <c r="AD893" s="623"/>
      <c r="AE893" s="623"/>
      <c r="AF893" s="626"/>
      <c r="AG893" s="627"/>
      <c r="AH893" s="623"/>
    </row>
    <row r="894">
      <c r="A894" s="623"/>
      <c r="B894" s="623"/>
      <c r="C894" s="623"/>
      <c r="D894" s="623"/>
      <c r="E894" s="623"/>
      <c r="F894" s="623"/>
      <c r="G894" s="624"/>
      <c r="H894" s="623"/>
      <c r="I894" s="625"/>
      <c r="J894" s="623"/>
      <c r="K894" s="623"/>
      <c r="L894" s="623"/>
      <c r="M894" s="623"/>
      <c r="N894" s="623"/>
      <c r="O894" s="626"/>
      <c r="P894" s="627"/>
      <c r="Q894" s="623"/>
      <c r="R894" s="623"/>
      <c r="S894" s="623"/>
      <c r="T894" s="623"/>
      <c r="U894" s="623"/>
      <c r="V894" s="623"/>
      <c r="W894" s="623"/>
      <c r="X894" s="624"/>
      <c r="Y894" s="623"/>
      <c r="Z894" s="625"/>
      <c r="AA894" s="623"/>
      <c r="AB894" s="623"/>
      <c r="AC894" s="623"/>
      <c r="AD894" s="623"/>
      <c r="AE894" s="623"/>
      <c r="AF894" s="626"/>
      <c r="AG894" s="627"/>
      <c r="AH894" s="623"/>
    </row>
    <row r="895">
      <c r="A895" s="623"/>
      <c r="B895" s="623"/>
      <c r="C895" s="623"/>
      <c r="D895" s="623"/>
      <c r="E895" s="623"/>
      <c r="F895" s="623"/>
      <c r="G895" s="624"/>
      <c r="H895" s="623"/>
      <c r="I895" s="625"/>
      <c r="J895" s="623"/>
      <c r="K895" s="623"/>
      <c r="L895" s="623"/>
      <c r="M895" s="623"/>
      <c r="N895" s="623"/>
      <c r="O895" s="626"/>
      <c r="P895" s="627"/>
      <c r="Q895" s="623"/>
      <c r="R895" s="623"/>
      <c r="S895" s="623"/>
      <c r="T895" s="623"/>
      <c r="U895" s="623"/>
      <c r="V895" s="623"/>
      <c r="W895" s="623"/>
      <c r="X895" s="624"/>
      <c r="Y895" s="623"/>
      <c r="Z895" s="625"/>
      <c r="AA895" s="623"/>
      <c r="AB895" s="623"/>
      <c r="AC895" s="623"/>
      <c r="AD895" s="623"/>
      <c r="AE895" s="623"/>
      <c r="AF895" s="626"/>
      <c r="AG895" s="627"/>
      <c r="AH895" s="623"/>
    </row>
    <row r="896">
      <c r="A896" s="623"/>
      <c r="B896" s="623"/>
      <c r="C896" s="623"/>
      <c r="D896" s="623"/>
      <c r="E896" s="623"/>
      <c r="F896" s="623"/>
      <c r="G896" s="624"/>
      <c r="H896" s="623"/>
      <c r="I896" s="625"/>
      <c r="J896" s="623"/>
      <c r="K896" s="623"/>
      <c r="L896" s="623"/>
      <c r="M896" s="623"/>
      <c r="N896" s="623"/>
      <c r="O896" s="626"/>
      <c r="P896" s="627"/>
      <c r="Q896" s="623"/>
      <c r="R896" s="623"/>
      <c r="S896" s="623"/>
      <c r="T896" s="623"/>
      <c r="U896" s="623"/>
      <c r="V896" s="623"/>
      <c r="W896" s="623"/>
      <c r="X896" s="624"/>
      <c r="Y896" s="623"/>
      <c r="Z896" s="625"/>
      <c r="AA896" s="623"/>
      <c r="AB896" s="623"/>
      <c r="AC896" s="623"/>
      <c r="AD896" s="623"/>
      <c r="AE896" s="623"/>
      <c r="AF896" s="626"/>
      <c r="AG896" s="627"/>
      <c r="AH896" s="623"/>
    </row>
    <row r="897">
      <c r="A897" s="623"/>
      <c r="B897" s="623"/>
      <c r="C897" s="623"/>
      <c r="D897" s="623"/>
      <c r="E897" s="623"/>
      <c r="F897" s="623"/>
      <c r="G897" s="624"/>
      <c r="H897" s="623"/>
      <c r="I897" s="625"/>
      <c r="J897" s="623"/>
      <c r="K897" s="623"/>
      <c r="L897" s="623"/>
      <c r="M897" s="623"/>
      <c r="N897" s="623"/>
      <c r="O897" s="626"/>
      <c r="P897" s="627"/>
      <c r="Q897" s="623"/>
      <c r="R897" s="623"/>
      <c r="S897" s="623"/>
      <c r="T897" s="623"/>
      <c r="U897" s="623"/>
      <c r="V897" s="623"/>
      <c r="W897" s="623"/>
      <c r="X897" s="624"/>
      <c r="Y897" s="623"/>
      <c r="Z897" s="625"/>
      <c r="AA897" s="623"/>
      <c r="AB897" s="623"/>
      <c r="AC897" s="623"/>
      <c r="AD897" s="623"/>
      <c r="AE897" s="623"/>
      <c r="AF897" s="626"/>
      <c r="AG897" s="627"/>
      <c r="AH897" s="623"/>
    </row>
    <row r="898">
      <c r="A898" s="623"/>
      <c r="B898" s="623"/>
      <c r="C898" s="623"/>
      <c r="D898" s="623"/>
      <c r="E898" s="623"/>
      <c r="F898" s="623"/>
      <c r="G898" s="624"/>
      <c r="H898" s="623"/>
      <c r="I898" s="625"/>
      <c r="J898" s="623"/>
      <c r="K898" s="623"/>
      <c r="L898" s="623"/>
      <c r="M898" s="623"/>
      <c r="N898" s="623"/>
      <c r="O898" s="626"/>
      <c r="P898" s="627"/>
      <c r="Q898" s="623"/>
      <c r="R898" s="623"/>
      <c r="S898" s="623"/>
      <c r="T898" s="623"/>
      <c r="U898" s="623"/>
      <c r="V898" s="623"/>
      <c r="W898" s="623"/>
      <c r="X898" s="624"/>
      <c r="Y898" s="623"/>
      <c r="Z898" s="625"/>
      <c r="AA898" s="623"/>
      <c r="AB898" s="623"/>
      <c r="AC898" s="623"/>
      <c r="AD898" s="623"/>
      <c r="AE898" s="623"/>
      <c r="AF898" s="626"/>
      <c r="AG898" s="627"/>
      <c r="AH898" s="623"/>
    </row>
    <row r="899">
      <c r="A899" s="623"/>
      <c r="B899" s="623"/>
      <c r="C899" s="623"/>
      <c r="D899" s="623"/>
      <c r="E899" s="623"/>
      <c r="F899" s="623"/>
      <c r="G899" s="624"/>
      <c r="H899" s="623"/>
      <c r="I899" s="625"/>
      <c r="J899" s="623"/>
      <c r="K899" s="623"/>
      <c r="L899" s="623"/>
      <c r="M899" s="623"/>
      <c r="N899" s="623"/>
      <c r="O899" s="626"/>
      <c r="P899" s="627"/>
      <c r="Q899" s="623"/>
      <c r="R899" s="623"/>
      <c r="S899" s="623"/>
      <c r="T899" s="623"/>
      <c r="U899" s="623"/>
      <c r="V899" s="623"/>
      <c r="W899" s="623"/>
      <c r="X899" s="624"/>
      <c r="Y899" s="623"/>
      <c r="Z899" s="625"/>
      <c r="AA899" s="623"/>
      <c r="AB899" s="623"/>
      <c r="AC899" s="623"/>
      <c r="AD899" s="623"/>
      <c r="AE899" s="623"/>
      <c r="AF899" s="626"/>
      <c r="AG899" s="627"/>
      <c r="AH899" s="623"/>
    </row>
    <row r="900">
      <c r="A900" s="623"/>
      <c r="B900" s="623"/>
      <c r="C900" s="623"/>
      <c r="D900" s="623"/>
      <c r="E900" s="623"/>
      <c r="F900" s="623"/>
      <c r="G900" s="624"/>
      <c r="H900" s="623"/>
      <c r="I900" s="625"/>
      <c r="J900" s="623"/>
      <c r="K900" s="623"/>
      <c r="L900" s="623"/>
      <c r="M900" s="623"/>
      <c r="N900" s="623"/>
      <c r="O900" s="626"/>
      <c r="P900" s="627"/>
      <c r="Q900" s="623"/>
      <c r="R900" s="623"/>
      <c r="S900" s="623"/>
      <c r="T900" s="623"/>
      <c r="U900" s="623"/>
      <c r="V900" s="623"/>
      <c r="W900" s="623"/>
      <c r="X900" s="624"/>
      <c r="Y900" s="623"/>
      <c r="Z900" s="625"/>
      <c r="AA900" s="623"/>
      <c r="AB900" s="623"/>
      <c r="AC900" s="623"/>
      <c r="AD900" s="623"/>
      <c r="AE900" s="623"/>
      <c r="AF900" s="626"/>
      <c r="AG900" s="627"/>
      <c r="AH900" s="623"/>
    </row>
    <row r="901">
      <c r="A901" s="623"/>
      <c r="B901" s="623"/>
      <c r="C901" s="623"/>
      <c r="D901" s="623"/>
      <c r="E901" s="623"/>
      <c r="F901" s="623"/>
      <c r="G901" s="624"/>
      <c r="H901" s="623"/>
      <c r="I901" s="625"/>
      <c r="J901" s="623"/>
      <c r="K901" s="623"/>
      <c r="L901" s="623"/>
      <c r="M901" s="623"/>
      <c r="N901" s="623"/>
      <c r="O901" s="626"/>
      <c r="P901" s="627"/>
      <c r="Q901" s="623"/>
      <c r="R901" s="623"/>
      <c r="S901" s="623"/>
      <c r="T901" s="623"/>
      <c r="U901" s="623"/>
      <c r="V901" s="623"/>
      <c r="W901" s="623"/>
      <c r="X901" s="624"/>
      <c r="Y901" s="623"/>
      <c r="Z901" s="625"/>
      <c r="AA901" s="623"/>
      <c r="AB901" s="623"/>
      <c r="AC901" s="623"/>
      <c r="AD901" s="623"/>
      <c r="AE901" s="623"/>
      <c r="AF901" s="626"/>
      <c r="AG901" s="627"/>
      <c r="AH901" s="623"/>
    </row>
    <row r="902">
      <c r="A902" s="623"/>
      <c r="B902" s="623"/>
      <c r="C902" s="623"/>
      <c r="D902" s="623"/>
      <c r="E902" s="623"/>
      <c r="F902" s="623"/>
      <c r="G902" s="624"/>
      <c r="H902" s="623"/>
      <c r="I902" s="625"/>
      <c r="J902" s="623"/>
      <c r="K902" s="623"/>
      <c r="L902" s="623"/>
      <c r="M902" s="623"/>
      <c r="N902" s="623"/>
      <c r="O902" s="626"/>
      <c r="P902" s="627"/>
      <c r="Q902" s="623"/>
      <c r="R902" s="623"/>
      <c r="S902" s="623"/>
      <c r="T902" s="623"/>
      <c r="U902" s="623"/>
      <c r="V902" s="623"/>
      <c r="W902" s="623"/>
      <c r="X902" s="624"/>
      <c r="Y902" s="623"/>
      <c r="Z902" s="625"/>
      <c r="AA902" s="623"/>
      <c r="AB902" s="623"/>
      <c r="AC902" s="623"/>
      <c r="AD902" s="623"/>
      <c r="AE902" s="623"/>
      <c r="AF902" s="626"/>
      <c r="AG902" s="627"/>
      <c r="AH902" s="623"/>
    </row>
    <row r="903">
      <c r="A903" s="623"/>
      <c r="B903" s="623"/>
      <c r="C903" s="623"/>
      <c r="D903" s="623"/>
      <c r="E903" s="623"/>
      <c r="F903" s="623"/>
      <c r="G903" s="624"/>
      <c r="H903" s="623"/>
      <c r="I903" s="625"/>
      <c r="J903" s="623"/>
      <c r="K903" s="623"/>
      <c r="L903" s="623"/>
      <c r="M903" s="623"/>
      <c r="N903" s="623"/>
      <c r="O903" s="626"/>
      <c r="P903" s="627"/>
      <c r="Q903" s="623"/>
      <c r="R903" s="623"/>
      <c r="S903" s="623"/>
      <c r="T903" s="623"/>
      <c r="U903" s="623"/>
      <c r="V903" s="623"/>
      <c r="W903" s="623"/>
      <c r="X903" s="624"/>
      <c r="Y903" s="623"/>
      <c r="Z903" s="625"/>
      <c r="AA903" s="623"/>
      <c r="AB903" s="623"/>
      <c r="AC903" s="623"/>
      <c r="AD903" s="623"/>
      <c r="AE903" s="623"/>
      <c r="AF903" s="626"/>
      <c r="AG903" s="627"/>
      <c r="AH903" s="623"/>
    </row>
    <row r="904">
      <c r="A904" s="623"/>
      <c r="B904" s="623"/>
      <c r="C904" s="623"/>
      <c r="D904" s="623"/>
      <c r="E904" s="623"/>
      <c r="F904" s="623"/>
      <c r="G904" s="624"/>
      <c r="H904" s="623"/>
      <c r="I904" s="625"/>
      <c r="J904" s="623"/>
      <c r="K904" s="623"/>
      <c r="L904" s="623"/>
      <c r="M904" s="623"/>
      <c r="N904" s="623"/>
      <c r="O904" s="626"/>
      <c r="P904" s="627"/>
      <c r="Q904" s="623"/>
      <c r="R904" s="623"/>
      <c r="S904" s="623"/>
      <c r="T904" s="623"/>
      <c r="U904" s="623"/>
      <c r="V904" s="623"/>
      <c r="W904" s="623"/>
      <c r="X904" s="624"/>
      <c r="Y904" s="623"/>
      <c r="Z904" s="625"/>
      <c r="AA904" s="623"/>
      <c r="AB904" s="623"/>
      <c r="AC904" s="623"/>
      <c r="AD904" s="623"/>
      <c r="AE904" s="623"/>
      <c r="AF904" s="626"/>
      <c r="AG904" s="627"/>
      <c r="AH904" s="623"/>
    </row>
    <row r="905">
      <c r="A905" s="623"/>
      <c r="B905" s="623"/>
      <c r="C905" s="623"/>
      <c r="D905" s="623"/>
      <c r="E905" s="623"/>
      <c r="F905" s="623"/>
      <c r="G905" s="624"/>
      <c r="H905" s="623"/>
      <c r="I905" s="625"/>
      <c r="J905" s="623"/>
      <c r="K905" s="623"/>
      <c r="L905" s="623"/>
      <c r="M905" s="623"/>
      <c r="N905" s="623"/>
      <c r="O905" s="626"/>
      <c r="P905" s="627"/>
      <c r="Q905" s="623"/>
      <c r="R905" s="623"/>
      <c r="S905" s="623"/>
      <c r="T905" s="623"/>
      <c r="U905" s="623"/>
      <c r="V905" s="623"/>
      <c r="W905" s="623"/>
      <c r="X905" s="624"/>
      <c r="Y905" s="623"/>
      <c r="Z905" s="625"/>
      <c r="AA905" s="623"/>
      <c r="AB905" s="623"/>
      <c r="AC905" s="623"/>
      <c r="AD905" s="623"/>
      <c r="AE905" s="623"/>
      <c r="AF905" s="626"/>
      <c r="AG905" s="627"/>
      <c r="AH905" s="623"/>
    </row>
    <row r="906">
      <c r="A906" s="623"/>
      <c r="B906" s="623"/>
      <c r="C906" s="623"/>
      <c r="D906" s="623"/>
      <c r="E906" s="623"/>
      <c r="F906" s="623"/>
      <c r="G906" s="624"/>
      <c r="H906" s="623"/>
      <c r="I906" s="625"/>
      <c r="J906" s="623"/>
      <c r="K906" s="623"/>
      <c r="L906" s="623"/>
      <c r="M906" s="623"/>
      <c r="N906" s="623"/>
      <c r="O906" s="626"/>
      <c r="P906" s="627"/>
      <c r="Q906" s="623"/>
      <c r="R906" s="623"/>
      <c r="S906" s="623"/>
      <c r="T906" s="623"/>
      <c r="U906" s="623"/>
      <c r="V906" s="623"/>
      <c r="W906" s="623"/>
      <c r="X906" s="624"/>
      <c r="Y906" s="623"/>
      <c r="Z906" s="625"/>
      <c r="AA906" s="623"/>
      <c r="AB906" s="623"/>
      <c r="AC906" s="623"/>
      <c r="AD906" s="623"/>
      <c r="AE906" s="623"/>
      <c r="AF906" s="626"/>
      <c r="AG906" s="627"/>
      <c r="AH906" s="623"/>
    </row>
    <row r="907">
      <c r="A907" s="623"/>
      <c r="B907" s="623"/>
      <c r="C907" s="623"/>
      <c r="D907" s="623"/>
      <c r="E907" s="623"/>
      <c r="F907" s="623"/>
      <c r="G907" s="624"/>
      <c r="H907" s="623"/>
      <c r="I907" s="625"/>
      <c r="J907" s="623"/>
      <c r="K907" s="623"/>
      <c r="L907" s="623"/>
      <c r="M907" s="623"/>
      <c r="N907" s="623"/>
      <c r="O907" s="626"/>
      <c r="P907" s="627"/>
      <c r="Q907" s="623"/>
      <c r="R907" s="623"/>
      <c r="S907" s="623"/>
      <c r="T907" s="623"/>
      <c r="U907" s="623"/>
      <c r="V907" s="623"/>
      <c r="W907" s="623"/>
      <c r="X907" s="624"/>
      <c r="Y907" s="623"/>
      <c r="Z907" s="625"/>
      <c r="AA907" s="623"/>
      <c r="AB907" s="623"/>
      <c r="AC907" s="623"/>
      <c r="AD907" s="623"/>
      <c r="AE907" s="623"/>
      <c r="AF907" s="626"/>
      <c r="AG907" s="627"/>
      <c r="AH907" s="623"/>
    </row>
    <row r="908">
      <c r="A908" s="623"/>
      <c r="B908" s="623"/>
      <c r="C908" s="623"/>
      <c r="D908" s="623"/>
      <c r="E908" s="623"/>
      <c r="F908" s="623"/>
      <c r="G908" s="624"/>
      <c r="H908" s="623"/>
      <c r="I908" s="625"/>
      <c r="J908" s="623"/>
      <c r="K908" s="623"/>
      <c r="L908" s="623"/>
      <c r="M908" s="623"/>
      <c r="N908" s="623"/>
      <c r="O908" s="626"/>
      <c r="P908" s="627"/>
      <c r="Q908" s="623"/>
      <c r="R908" s="623"/>
      <c r="S908" s="623"/>
      <c r="T908" s="623"/>
      <c r="U908" s="623"/>
      <c r="V908" s="623"/>
      <c r="W908" s="623"/>
      <c r="X908" s="624"/>
      <c r="Y908" s="623"/>
      <c r="Z908" s="625"/>
      <c r="AA908" s="623"/>
      <c r="AB908" s="623"/>
      <c r="AC908" s="623"/>
      <c r="AD908" s="623"/>
      <c r="AE908" s="623"/>
      <c r="AF908" s="626"/>
      <c r="AG908" s="627"/>
      <c r="AH908" s="623"/>
    </row>
    <row r="909">
      <c r="A909" s="623"/>
      <c r="B909" s="623"/>
      <c r="C909" s="623"/>
      <c r="D909" s="623"/>
      <c r="E909" s="623"/>
      <c r="F909" s="623"/>
      <c r="G909" s="624"/>
      <c r="H909" s="623"/>
      <c r="I909" s="625"/>
      <c r="J909" s="623"/>
      <c r="K909" s="623"/>
      <c r="L909" s="623"/>
      <c r="M909" s="623"/>
      <c r="N909" s="623"/>
      <c r="O909" s="626"/>
      <c r="P909" s="627"/>
      <c r="Q909" s="623"/>
      <c r="R909" s="623"/>
      <c r="S909" s="623"/>
      <c r="T909" s="623"/>
      <c r="U909" s="623"/>
      <c r="V909" s="623"/>
      <c r="W909" s="623"/>
      <c r="X909" s="624"/>
      <c r="Y909" s="623"/>
      <c r="Z909" s="625"/>
      <c r="AA909" s="623"/>
      <c r="AB909" s="623"/>
      <c r="AC909" s="623"/>
      <c r="AD909" s="623"/>
      <c r="AE909" s="623"/>
      <c r="AF909" s="626"/>
      <c r="AG909" s="627"/>
      <c r="AH909" s="623"/>
    </row>
    <row r="910">
      <c r="A910" s="623"/>
      <c r="B910" s="623"/>
      <c r="C910" s="623"/>
      <c r="D910" s="623"/>
      <c r="E910" s="623"/>
      <c r="F910" s="623"/>
      <c r="G910" s="624"/>
      <c r="H910" s="623"/>
      <c r="I910" s="625"/>
      <c r="J910" s="623"/>
      <c r="K910" s="623"/>
      <c r="L910" s="623"/>
      <c r="M910" s="623"/>
      <c r="N910" s="623"/>
      <c r="O910" s="626"/>
      <c r="P910" s="627"/>
      <c r="Q910" s="623"/>
      <c r="R910" s="623"/>
      <c r="S910" s="623"/>
      <c r="T910" s="623"/>
      <c r="U910" s="623"/>
      <c r="V910" s="623"/>
      <c r="W910" s="623"/>
      <c r="X910" s="624"/>
      <c r="Y910" s="623"/>
      <c r="Z910" s="625"/>
      <c r="AA910" s="623"/>
      <c r="AB910" s="623"/>
      <c r="AC910" s="623"/>
      <c r="AD910" s="623"/>
      <c r="AE910" s="623"/>
      <c r="AF910" s="626"/>
      <c r="AG910" s="627"/>
      <c r="AH910" s="623"/>
    </row>
    <row r="911">
      <c r="A911" s="623"/>
      <c r="B911" s="623"/>
      <c r="C911" s="623"/>
      <c r="D911" s="623"/>
      <c r="E911" s="623"/>
      <c r="F911" s="623"/>
      <c r="G911" s="624"/>
      <c r="H911" s="623"/>
      <c r="I911" s="625"/>
      <c r="J911" s="623"/>
      <c r="K911" s="623"/>
      <c r="L911" s="623"/>
      <c r="M911" s="623"/>
      <c r="N911" s="623"/>
      <c r="O911" s="626"/>
      <c r="P911" s="627"/>
      <c r="Q911" s="623"/>
      <c r="R911" s="623"/>
      <c r="S911" s="623"/>
      <c r="T911" s="623"/>
      <c r="U911" s="623"/>
      <c r="V911" s="623"/>
      <c r="W911" s="623"/>
      <c r="X911" s="624"/>
      <c r="Y911" s="623"/>
      <c r="Z911" s="625"/>
      <c r="AA911" s="623"/>
      <c r="AB911" s="623"/>
      <c r="AC911" s="623"/>
      <c r="AD911" s="623"/>
      <c r="AE911" s="623"/>
      <c r="AF911" s="626"/>
      <c r="AG911" s="627"/>
      <c r="AH911" s="623"/>
    </row>
    <row r="912">
      <c r="A912" s="623"/>
      <c r="B912" s="623"/>
      <c r="C912" s="623"/>
      <c r="D912" s="623"/>
      <c r="E912" s="623"/>
      <c r="F912" s="623"/>
      <c r="G912" s="624"/>
      <c r="H912" s="623"/>
      <c r="I912" s="625"/>
      <c r="J912" s="623"/>
      <c r="K912" s="623"/>
      <c r="L912" s="623"/>
      <c r="M912" s="623"/>
      <c r="N912" s="623"/>
      <c r="O912" s="626"/>
      <c r="P912" s="627"/>
      <c r="Q912" s="623"/>
      <c r="R912" s="623"/>
      <c r="S912" s="623"/>
      <c r="T912" s="623"/>
      <c r="U912" s="623"/>
      <c r="V912" s="623"/>
      <c r="W912" s="623"/>
      <c r="X912" s="624"/>
      <c r="Y912" s="623"/>
      <c r="Z912" s="625"/>
      <c r="AA912" s="623"/>
      <c r="AB912" s="623"/>
      <c r="AC912" s="623"/>
      <c r="AD912" s="623"/>
      <c r="AE912" s="623"/>
      <c r="AF912" s="626"/>
      <c r="AG912" s="627"/>
      <c r="AH912" s="623"/>
    </row>
    <row r="913">
      <c r="A913" s="623"/>
      <c r="B913" s="623"/>
      <c r="C913" s="623"/>
      <c r="D913" s="623"/>
      <c r="E913" s="623"/>
      <c r="F913" s="623"/>
      <c r="G913" s="624"/>
      <c r="H913" s="623"/>
      <c r="I913" s="625"/>
      <c r="J913" s="623"/>
      <c r="K913" s="623"/>
      <c r="L913" s="623"/>
      <c r="M913" s="623"/>
      <c r="N913" s="623"/>
      <c r="O913" s="626"/>
      <c r="P913" s="627"/>
      <c r="Q913" s="623"/>
      <c r="R913" s="623"/>
      <c r="S913" s="623"/>
      <c r="T913" s="623"/>
      <c r="U913" s="623"/>
      <c r="V913" s="623"/>
      <c r="W913" s="623"/>
      <c r="X913" s="624"/>
      <c r="Y913" s="623"/>
      <c r="Z913" s="625"/>
      <c r="AA913" s="623"/>
      <c r="AB913" s="623"/>
      <c r="AC913" s="623"/>
      <c r="AD913" s="623"/>
      <c r="AE913" s="623"/>
      <c r="AF913" s="626"/>
      <c r="AG913" s="627"/>
      <c r="AH913" s="623"/>
    </row>
    <row r="914">
      <c r="A914" s="623"/>
      <c r="B914" s="623"/>
      <c r="C914" s="623"/>
      <c r="D914" s="623"/>
      <c r="E914" s="623"/>
      <c r="F914" s="623"/>
      <c r="G914" s="624"/>
      <c r="H914" s="623"/>
      <c r="I914" s="625"/>
      <c r="J914" s="623"/>
      <c r="K914" s="623"/>
      <c r="L914" s="623"/>
      <c r="M914" s="623"/>
      <c r="N914" s="623"/>
      <c r="O914" s="626"/>
      <c r="P914" s="627"/>
      <c r="Q914" s="623"/>
      <c r="R914" s="623"/>
      <c r="S914" s="623"/>
      <c r="T914" s="623"/>
      <c r="U914" s="623"/>
      <c r="V914" s="623"/>
      <c r="W914" s="623"/>
      <c r="X914" s="624"/>
      <c r="Y914" s="623"/>
      <c r="Z914" s="625"/>
      <c r="AA914" s="623"/>
      <c r="AB914" s="623"/>
      <c r="AC914" s="623"/>
      <c r="AD914" s="623"/>
      <c r="AE914" s="623"/>
      <c r="AF914" s="626"/>
      <c r="AG914" s="627"/>
      <c r="AH914" s="623"/>
    </row>
    <row r="915">
      <c r="A915" s="623"/>
      <c r="B915" s="623"/>
      <c r="C915" s="623"/>
      <c r="D915" s="623"/>
      <c r="E915" s="623"/>
      <c r="F915" s="623"/>
      <c r="G915" s="624"/>
      <c r="H915" s="623"/>
      <c r="I915" s="625"/>
      <c r="J915" s="623"/>
      <c r="K915" s="623"/>
      <c r="L915" s="623"/>
      <c r="M915" s="623"/>
      <c r="N915" s="623"/>
      <c r="O915" s="626"/>
      <c r="P915" s="627"/>
      <c r="Q915" s="623"/>
      <c r="R915" s="623"/>
      <c r="S915" s="623"/>
      <c r="T915" s="623"/>
      <c r="U915" s="623"/>
      <c r="V915" s="623"/>
      <c r="W915" s="623"/>
      <c r="X915" s="624"/>
      <c r="Y915" s="623"/>
      <c r="Z915" s="625"/>
      <c r="AA915" s="623"/>
      <c r="AB915" s="623"/>
      <c r="AC915" s="623"/>
      <c r="AD915" s="623"/>
      <c r="AE915" s="623"/>
      <c r="AF915" s="626"/>
      <c r="AG915" s="627"/>
      <c r="AH915" s="623"/>
    </row>
    <row r="916">
      <c r="A916" s="623"/>
      <c r="B916" s="623"/>
      <c r="C916" s="623"/>
      <c r="D916" s="623"/>
      <c r="E916" s="623"/>
      <c r="F916" s="623"/>
      <c r="G916" s="624"/>
      <c r="H916" s="623"/>
      <c r="I916" s="625"/>
      <c r="J916" s="623"/>
      <c r="K916" s="623"/>
      <c r="L916" s="623"/>
      <c r="M916" s="623"/>
      <c r="N916" s="623"/>
      <c r="O916" s="626"/>
      <c r="P916" s="627"/>
      <c r="Q916" s="623"/>
      <c r="R916" s="623"/>
      <c r="S916" s="623"/>
      <c r="T916" s="623"/>
      <c r="U916" s="623"/>
      <c r="V916" s="623"/>
      <c r="W916" s="623"/>
      <c r="X916" s="624"/>
      <c r="Y916" s="623"/>
      <c r="Z916" s="625"/>
      <c r="AA916" s="623"/>
      <c r="AB916" s="623"/>
      <c r="AC916" s="623"/>
      <c r="AD916" s="623"/>
      <c r="AE916" s="623"/>
      <c r="AF916" s="626"/>
      <c r="AG916" s="627"/>
      <c r="AH916" s="623"/>
    </row>
    <row r="917">
      <c r="A917" s="623"/>
      <c r="B917" s="623"/>
      <c r="C917" s="623"/>
      <c r="D917" s="623"/>
      <c r="E917" s="623"/>
      <c r="F917" s="623"/>
      <c r="G917" s="624"/>
      <c r="H917" s="623"/>
      <c r="I917" s="625"/>
      <c r="J917" s="623"/>
      <c r="K917" s="623"/>
      <c r="L917" s="623"/>
      <c r="M917" s="623"/>
      <c r="N917" s="623"/>
      <c r="O917" s="626"/>
      <c r="P917" s="627"/>
      <c r="Q917" s="623"/>
      <c r="R917" s="623"/>
      <c r="S917" s="623"/>
      <c r="T917" s="623"/>
      <c r="U917" s="623"/>
      <c r="V917" s="623"/>
      <c r="W917" s="623"/>
      <c r="X917" s="624"/>
      <c r="Y917" s="623"/>
      <c r="Z917" s="625"/>
      <c r="AA917" s="623"/>
      <c r="AB917" s="623"/>
      <c r="AC917" s="623"/>
      <c r="AD917" s="623"/>
      <c r="AE917" s="623"/>
      <c r="AF917" s="626"/>
      <c r="AG917" s="627"/>
      <c r="AH917" s="623"/>
    </row>
    <row r="918">
      <c r="A918" s="623"/>
      <c r="B918" s="623"/>
      <c r="C918" s="623"/>
      <c r="D918" s="623"/>
      <c r="E918" s="623"/>
      <c r="F918" s="623"/>
      <c r="G918" s="624"/>
      <c r="H918" s="623"/>
      <c r="I918" s="625"/>
      <c r="J918" s="623"/>
      <c r="K918" s="623"/>
      <c r="L918" s="623"/>
      <c r="M918" s="623"/>
      <c r="N918" s="623"/>
      <c r="O918" s="626"/>
      <c r="P918" s="627"/>
      <c r="Q918" s="623"/>
      <c r="R918" s="623"/>
      <c r="S918" s="623"/>
      <c r="T918" s="623"/>
      <c r="U918" s="623"/>
      <c r="V918" s="623"/>
      <c r="W918" s="623"/>
      <c r="X918" s="624"/>
      <c r="Y918" s="623"/>
      <c r="Z918" s="625"/>
      <c r="AA918" s="623"/>
      <c r="AB918" s="623"/>
      <c r="AC918" s="623"/>
      <c r="AD918" s="623"/>
      <c r="AE918" s="623"/>
      <c r="AF918" s="626"/>
      <c r="AG918" s="627"/>
      <c r="AH918" s="623"/>
    </row>
    <row r="919">
      <c r="A919" s="623"/>
      <c r="B919" s="623"/>
      <c r="C919" s="623"/>
      <c r="D919" s="623"/>
      <c r="E919" s="623"/>
      <c r="F919" s="623"/>
      <c r="G919" s="624"/>
      <c r="H919" s="623"/>
      <c r="I919" s="625"/>
      <c r="J919" s="623"/>
      <c r="K919" s="623"/>
      <c r="L919" s="623"/>
      <c r="M919" s="623"/>
      <c r="N919" s="623"/>
      <c r="O919" s="626"/>
      <c r="P919" s="627"/>
      <c r="Q919" s="623"/>
      <c r="R919" s="623"/>
      <c r="S919" s="623"/>
      <c r="T919" s="623"/>
      <c r="U919" s="623"/>
      <c r="V919" s="623"/>
      <c r="W919" s="623"/>
      <c r="X919" s="624"/>
      <c r="Y919" s="623"/>
      <c r="Z919" s="625"/>
      <c r="AA919" s="623"/>
      <c r="AB919" s="623"/>
      <c r="AC919" s="623"/>
      <c r="AD919" s="623"/>
      <c r="AE919" s="623"/>
      <c r="AF919" s="626"/>
      <c r="AG919" s="627"/>
      <c r="AH919" s="623"/>
    </row>
    <row r="920">
      <c r="A920" s="623"/>
      <c r="B920" s="623"/>
      <c r="C920" s="623"/>
      <c r="D920" s="623"/>
      <c r="E920" s="623"/>
      <c r="F920" s="623"/>
      <c r="G920" s="624"/>
      <c r="H920" s="623"/>
      <c r="I920" s="625"/>
      <c r="J920" s="623"/>
      <c r="K920" s="623"/>
      <c r="L920" s="623"/>
      <c r="M920" s="623"/>
      <c r="N920" s="623"/>
      <c r="O920" s="626"/>
      <c r="P920" s="627"/>
      <c r="Q920" s="623"/>
      <c r="R920" s="623"/>
      <c r="S920" s="623"/>
      <c r="T920" s="623"/>
      <c r="U920" s="623"/>
      <c r="V920" s="623"/>
      <c r="W920" s="623"/>
      <c r="X920" s="624"/>
      <c r="Y920" s="623"/>
      <c r="Z920" s="625"/>
      <c r="AA920" s="623"/>
      <c r="AB920" s="623"/>
      <c r="AC920" s="623"/>
      <c r="AD920" s="623"/>
      <c r="AE920" s="623"/>
      <c r="AF920" s="626"/>
      <c r="AG920" s="627"/>
      <c r="AH920" s="623"/>
    </row>
    <row r="921">
      <c r="A921" s="623"/>
      <c r="B921" s="623"/>
      <c r="C921" s="623"/>
      <c r="D921" s="623"/>
      <c r="E921" s="623"/>
      <c r="F921" s="623"/>
      <c r="G921" s="624"/>
      <c r="H921" s="623"/>
      <c r="I921" s="625"/>
      <c r="J921" s="623"/>
      <c r="K921" s="623"/>
      <c r="L921" s="623"/>
      <c r="M921" s="623"/>
      <c r="N921" s="623"/>
      <c r="O921" s="626"/>
      <c r="P921" s="627"/>
      <c r="Q921" s="623"/>
      <c r="R921" s="623"/>
      <c r="S921" s="623"/>
      <c r="T921" s="623"/>
      <c r="U921" s="623"/>
      <c r="V921" s="623"/>
      <c r="W921" s="623"/>
      <c r="X921" s="624"/>
      <c r="Y921" s="623"/>
      <c r="Z921" s="625"/>
      <c r="AA921" s="623"/>
      <c r="AB921" s="623"/>
      <c r="AC921" s="623"/>
      <c r="AD921" s="623"/>
      <c r="AE921" s="623"/>
      <c r="AF921" s="626"/>
      <c r="AG921" s="627"/>
      <c r="AH921" s="623"/>
    </row>
    <row r="922">
      <c r="A922" s="623"/>
      <c r="B922" s="623"/>
      <c r="C922" s="623"/>
      <c r="D922" s="623"/>
      <c r="E922" s="623"/>
      <c r="F922" s="623"/>
      <c r="G922" s="624"/>
      <c r="H922" s="623"/>
      <c r="I922" s="625"/>
      <c r="J922" s="623"/>
      <c r="K922" s="623"/>
      <c r="L922" s="623"/>
      <c r="M922" s="623"/>
      <c r="N922" s="623"/>
      <c r="O922" s="626"/>
      <c r="P922" s="627"/>
      <c r="Q922" s="623"/>
      <c r="R922" s="623"/>
      <c r="S922" s="623"/>
      <c r="T922" s="623"/>
      <c r="U922" s="623"/>
      <c r="V922" s="623"/>
      <c r="W922" s="623"/>
      <c r="X922" s="624"/>
      <c r="Y922" s="623"/>
      <c r="Z922" s="625"/>
      <c r="AA922" s="623"/>
      <c r="AB922" s="623"/>
      <c r="AC922" s="623"/>
      <c r="AD922" s="623"/>
      <c r="AE922" s="623"/>
      <c r="AF922" s="626"/>
      <c r="AG922" s="627"/>
      <c r="AH922" s="623"/>
    </row>
    <row r="923">
      <c r="A923" s="623"/>
      <c r="B923" s="623"/>
      <c r="C923" s="623"/>
      <c r="D923" s="623"/>
      <c r="E923" s="623"/>
      <c r="F923" s="623"/>
      <c r="G923" s="624"/>
      <c r="H923" s="623"/>
      <c r="I923" s="625"/>
      <c r="J923" s="623"/>
      <c r="K923" s="623"/>
      <c r="L923" s="623"/>
      <c r="M923" s="623"/>
      <c r="N923" s="623"/>
      <c r="O923" s="626"/>
      <c r="P923" s="627"/>
      <c r="Q923" s="623"/>
      <c r="R923" s="623"/>
      <c r="S923" s="623"/>
      <c r="T923" s="623"/>
      <c r="U923" s="623"/>
      <c r="V923" s="623"/>
      <c r="W923" s="623"/>
      <c r="X923" s="624"/>
      <c r="Y923" s="623"/>
      <c r="Z923" s="625"/>
      <c r="AA923" s="623"/>
      <c r="AB923" s="623"/>
      <c r="AC923" s="623"/>
      <c r="AD923" s="623"/>
      <c r="AE923" s="623"/>
      <c r="AF923" s="626"/>
      <c r="AG923" s="627"/>
      <c r="AH923" s="623"/>
    </row>
    <row r="924">
      <c r="A924" s="623"/>
      <c r="B924" s="623"/>
      <c r="C924" s="623"/>
      <c r="D924" s="623"/>
      <c r="E924" s="623"/>
      <c r="F924" s="623"/>
      <c r="G924" s="624"/>
      <c r="H924" s="623"/>
      <c r="I924" s="625"/>
      <c r="J924" s="623"/>
      <c r="K924" s="623"/>
      <c r="L924" s="623"/>
      <c r="M924" s="623"/>
      <c r="N924" s="623"/>
      <c r="O924" s="626"/>
      <c r="P924" s="627"/>
      <c r="Q924" s="623"/>
      <c r="R924" s="623"/>
      <c r="S924" s="623"/>
      <c r="T924" s="623"/>
      <c r="U924" s="623"/>
      <c r="V924" s="623"/>
      <c r="W924" s="623"/>
      <c r="X924" s="624"/>
      <c r="Y924" s="623"/>
      <c r="Z924" s="625"/>
      <c r="AA924" s="623"/>
      <c r="AB924" s="623"/>
      <c r="AC924" s="623"/>
      <c r="AD924" s="623"/>
      <c r="AE924" s="623"/>
      <c r="AF924" s="626"/>
      <c r="AG924" s="627"/>
      <c r="AH924" s="623"/>
    </row>
    <row r="925">
      <c r="A925" s="623"/>
      <c r="B925" s="623"/>
      <c r="C925" s="623"/>
      <c r="D925" s="623"/>
      <c r="E925" s="623"/>
      <c r="F925" s="623"/>
      <c r="G925" s="624"/>
      <c r="H925" s="623"/>
      <c r="I925" s="625"/>
      <c r="J925" s="623"/>
      <c r="K925" s="623"/>
      <c r="L925" s="623"/>
      <c r="M925" s="623"/>
      <c r="N925" s="623"/>
      <c r="O925" s="626"/>
      <c r="P925" s="627"/>
      <c r="Q925" s="623"/>
      <c r="R925" s="623"/>
      <c r="S925" s="623"/>
      <c r="T925" s="623"/>
      <c r="U925" s="623"/>
      <c r="V925" s="623"/>
      <c r="W925" s="623"/>
      <c r="X925" s="624"/>
      <c r="Y925" s="623"/>
      <c r="Z925" s="625"/>
      <c r="AA925" s="623"/>
      <c r="AB925" s="623"/>
      <c r="AC925" s="623"/>
      <c r="AD925" s="623"/>
      <c r="AE925" s="623"/>
      <c r="AF925" s="626"/>
      <c r="AG925" s="627"/>
      <c r="AH925" s="623"/>
    </row>
    <row r="926">
      <c r="A926" s="623"/>
      <c r="B926" s="623"/>
      <c r="C926" s="623"/>
      <c r="D926" s="623"/>
      <c r="E926" s="623"/>
      <c r="F926" s="623"/>
      <c r="G926" s="624"/>
      <c r="H926" s="623"/>
      <c r="I926" s="625"/>
      <c r="J926" s="623"/>
      <c r="K926" s="623"/>
      <c r="L926" s="623"/>
      <c r="M926" s="623"/>
      <c r="N926" s="623"/>
      <c r="O926" s="626"/>
      <c r="P926" s="627"/>
      <c r="Q926" s="623"/>
      <c r="R926" s="623"/>
      <c r="S926" s="623"/>
      <c r="T926" s="623"/>
      <c r="U926" s="623"/>
      <c r="V926" s="623"/>
      <c r="W926" s="623"/>
      <c r="X926" s="624"/>
      <c r="Y926" s="623"/>
      <c r="Z926" s="625"/>
      <c r="AA926" s="623"/>
      <c r="AB926" s="623"/>
      <c r="AC926" s="623"/>
      <c r="AD926" s="623"/>
      <c r="AE926" s="623"/>
      <c r="AF926" s="626"/>
      <c r="AG926" s="627"/>
      <c r="AH926" s="623"/>
    </row>
    <row r="927">
      <c r="A927" s="623"/>
      <c r="B927" s="623"/>
      <c r="C927" s="623"/>
      <c r="D927" s="623"/>
      <c r="E927" s="623"/>
      <c r="F927" s="623"/>
      <c r="G927" s="624"/>
      <c r="H927" s="623"/>
      <c r="I927" s="625"/>
      <c r="J927" s="623"/>
      <c r="K927" s="623"/>
      <c r="L927" s="623"/>
      <c r="M927" s="623"/>
      <c r="N927" s="623"/>
      <c r="O927" s="626"/>
      <c r="P927" s="627"/>
      <c r="Q927" s="623"/>
      <c r="R927" s="623"/>
      <c r="S927" s="623"/>
      <c r="T927" s="623"/>
      <c r="U927" s="623"/>
      <c r="V927" s="623"/>
      <c r="W927" s="623"/>
      <c r="X927" s="624"/>
      <c r="Y927" s="623"/>
      <c r="Z927" s="625"/>
      <c r="AA927" s="623"/>
      <c r="AB927" s="623"/>
      <c r="AC927" s="623"/>
      <c r="AD927" s="623"/>
      <c r="AE927" s="623"/>
      <c r="AF927" s="626"/>
      <c r="AG927" s="627"/>
      <c r="AH927" s="623"/>
    </row>
    <row r="928">
      <c r="A928" s="623"/>
      <c r="B928" s="623"/>
      <c r="C928" s="623"/>
      <c r="D928" s="623"/>
      <c r="E928" s="623"/>
      <c r="F928" s="623"/>
      <c r="G928" s="624"/>
      <c r="H928" s="623"/>
      <c r="I928" s="625"/>
      <c r="J928" s="623"/>
      <c r="K928" s="623"/>
      <c r="L928" s="623"/>
      <c r="M928" s="623"/>
      <c r="N928" s="623"/>
      <c r="O928" s="626"/>
      <c r="P928" s="627"/>
      <c r="Q928" s="623"/>
      <c r="R928" s="623"/>
      <c r="S928" s="623"/>
      <c r="T928" s="623"/>
      <c r="U928" s="623"/>
      <c r="V928" s="623"/>
      <c r="W928" s="623"/>
      <c r="X928" s="624"/>
      <c r="Y928" s="623"/>
      <c r="Z928" s="625"/>
      <c r="AA928" s="623"/>
      <c r="AB928" s="623"/>
      <c r="AC928" s="623"/>
      <c r="AD928" s="623"/>
      <c r="AE928" s="623"/>
      <c r="AF928" s="626"/>
      <c r="AG928" s="627"/>
      <c r="AH928" s="623"/>
    </row>
    <row r="929">
      <c r="A929" s="623"/>
      <c r="B929" s="623"/>
      <c r="C929" s="623"/>
      <c r="D929" s="623"/>
      <c r="E929" s="623"/>
      <c r="F929" s="623"/>
      <c r="G929" s="624"/>
      <c r="H929" s="623"/>
      <c r="I929" s="625"/>
      <c r="J929" s="623"/>
      <c r="K929" s="623"/>
      <c r="L929" s="623"/>
      <c r="M929" s="623"/>
      <c r="N929" s="623"/>
      <c r="O929" s="626"/>
      <c r="P929" s="627"/>
      <c r="Q929" s="623"/>
      <c r="R929" s="623"/>
      <c r="S929" s="623"/>
      <c r="T929" s="623"/>
      <c r="U929" s="623"/>
      <c r="V929" s="623"/>
      <c r="W929" s="623"/>
      <c r="X929" s="624"/>
      <c r="Y929" s="623"/>
      <c r="Z929" s="625"/>
      <c r="AA929" s="623"/>
      <c r="AB929" s="623"/>
      <c r="AC929" s="623"/>
      <c r="AD929" s="623"/>
      <c r="AE929" s="623"/>
      <c r="AF929" s="626"/>
      <c r="AG929" s="627"/>
      <c r="AH929" s="623"/>
    </row>
    <row r="930">
      <c r="A930" s="623"/>
      <c r="B930" s="623"/>
      <c r="C930" s="623"/>
      <c r="D930" s="623"/>
      <c r="E930" s="623"/>
      <c r="F930" s="623"/>
      <c r="G930" s="624"/>
      <c r="H930" s="623"/>
      <c r="I930" s="625"/>
      <c r="J930" s="623"/>
      <c r="K930" s="623"/>
      <c r="L930" s="623"/>
      <c r="M930" s="623"/>
      <c r="N930" s="623"/>
      <c r="O930" s="626"/>
      <c r="P930" s="627"/>
      <c r="Q930" s="623"/>
      <c r="R930" s="623"/>
      <c r="S930" s="623"/>
      <c r="T930" s="623"/>
      <c r="U930" s="623"/>
      <c r="V930" s="623"/>
      <c r="W930" s="623"/>
      <c r="X930" s="624"/>
      <c r="Y930" s="623"/>
      <c r="Z930" s="625"/>
      <c r="AA930" s="623"/>
      <c r="AB930" s="623"/>
      <c r="AC930" s="623"/>
      <c r="AD930" s="623"/>
      <c r="AE930" s="623"/>
      <c r="AF930" s="626"/>
      <c r="AG930" s="627"/>
      <c r="AH930" s="623"/>
    </row>
    <row r="931">
      <c r="A931" s="623"/>
      <c r="B931" s="623"/>
      <c r="C931" s="623"/>
      <c r="D931" s="623"/>
      <c r="E931" s="623"/>
      <c r="F931" s="623"/>
      <c r="G931" s="624"/>
      <c r="H931" s="623"/>
      <c r="I931" s="625"/>
      <c r="J931" s="623"/>
      <c r="K931" s="623"/>
      <c r="L931" s="623"/>
      <c r="M931" s="623"/>
      <c r="N931" s="623"/>
      <c r="O931" s="626"/>
      <c r="P931" s="627"/>
      <c r="Q931" s="623"/>
      <c r="R931" s="623"/>
      <c r="S931" s="623"/>
      <c r="T931" s="623"/>
      <c r="U931" s="623"/>
      <c r="V931" s="623"/>
      <c r="W931" s="623"/>
      <c r="X931" s="624"/>
      <c r="Y931" s="623"/>
      <c r="Z931" s="625"/>
      <c r="AA931" s="623"/>
      <c r="AB931" s="623"/>
      <c r="AC931" s="623"/>
      <c r="AD931" s="623"/>
      <c r="AE931" s="623"/>
      <c r="AF931" s="626"/>
      <c r="AG931" s="627"/>
      <c r="AH931" s="623"/>
    </row>
    <row r="932">
      <c r="A932" s="623"/>
      <c r="B932" s="623"/>
      <c r="C932" s="623"/>
      <c r="D932" s="623"/>
      <c r="E932" s="623"/>
      <c r="F932" s="623"/>
      <c r="G932" s="624"/>
      <c r="H932" s="623"/>
      <c r="I932" s="625"/>
      <c r="J932" s="623"/>
      <c r="K932" s="623"/>
      <c r="L932" s="623"/>
      <c r="M932" s="623"/>
      <c r="N932" s="623"/>
      <c r="O932" s="626"/>
      <c r="P932" s="627"/>
      <c r="Q932" s="623"/>
      <c r="R932" s="623"/>
      <c r="S932" s="623"/>
      <c r="T932" s="623"/>
      <c r="U932" s="623"/>
      <c r="V932" s="623"/>
      <c r="W932" s="623"/>
      <c r="X932" s="624"/>
      <c r="Y932" s="623"/>
      <c r="Z932" s="625"/>
      <c r="AA932" s="623"/>
      <c r="AB932" s="623"/>
      <c r="AC932" s="623"/>
      <c r="AD932" s="623"/>
      <c r="AE932" s="623"/>
      <c r="AF932" s="626"/>
      <c r="AG932" s="627"/>
      <c r="AH932" s="623"/>
    </row>
    <row r="933">
      <c r="A933" s="623"/>
      <c r="B933" s="623"/>
      <c r="C933" s="623"/>
      <c r="D933" s="623"/>
      <c r="E933" s="623"/>
      <c r="F933" s="623"/>
      <c r="G933" s="624"/>
      <c r="H933" s="623"/>
      <c r="I933" s="625"/>
      <c r="J933" s="623"/>
      <c r="K933" s="623"/>
      <c r="L933" s="623"/>
      <c r="M933" s="623"/>
      <c r="N933" s="623"/>
      <c r="O933" s="626"/>
      <c r="P933" s="627"/>
      <c r="Q933" s="623"/>
      <c r="R933" s="623"/>
      <c r="S933" s="623"/>
      <c r="T933" s="623"/>
      <c r="U933" s="623"/>
      <c r="V933" s="623"/>
      <c r="W933" s="623"/>
      <c r="X933" s="624"/>
      <c r="Y933" s="623"/>
      <c r="Z933" s="625"/>
      <c r="AA933" s="623"/>
      <c r="AB933" s="623"/>
      <c r="AC933" s="623"/>
      <c r="AD933" s="623"/>
      <c r="AE933" s="623"/>
      <c r="AF933" s="626"/>
      <c r="AG933" s="627"/>
      <c r="AH933" s="623"/>
    </row>
    <row r="934">
      <c r="A934" s="623"/>
      <c r="B934" s="623"/>
      <c r="C934" s="623"/>
      <c r="D934" s="623"/>
      <c r="E934" s="623"/>
      <c r="F934" s="623"/>
      <c r="G934" s="624"/>
      <c r="H934" s="623"/>
      <c r="I934" s="625"/>
      <c r="J934" s="623"/>
      <c r="K934" s="623"/>
      <c r="L934" s="623"/>
      <c r="M934" s="623"/>
      <c r="N934" s="623"/>
      <c r="O934" s="626"/>
      <c r="P934" s="627"/>
      <c r="Q934" s="623"/>
      <c r="R934" s="623"/>
      <c r="S934" s="623"/>
      <c r="T934" s="623"/>
      <c r="U934" s="623"/>
      <c r="V934" s="623"/>
      <c r="W934" s="623"/>
      <c r="X934" s="624"/>
      <c r="Y934" s="623"/>
      <c r="Z934" s="625"/>
      <c r="AA934" s="623"/>
      <c r="AB934" s="623"/>
      <c r="AC934" s="623"/>
      <c r="AD934" s="623"/>
      <c r="AE934" s="623"/>
      <c r="AF934" s="626"/>
      <c r="AG934" s="627"/>
      <c r="AH934" s="623"/>
    </row>
    <row r="935">
      <c r="A935" s="623"/>
      <c r="B935" s="623"/>
      <c r="C935" s="623"/>
      <c r="D935" s="623"/>
      <c r="E935" s="623"/>
      <c r="F935" s="623"/>
      <c r="G935" s="624"/>
      <c r="H935" s="623"/>
      <c r="I935" s="625"/>
      <c r="J935" s="623"/>
      <c r="K935" s="623"/>
      <c r="L935" s="623"/>
      <c r="M935" s="623"/>
      <c r="N935" s="623"/>
      <c r="O935" s="626"/>
      <c r="P935" s="627"/>
      <c r="Q935" s="623"/>
      <c r="R935" s="623"/>
      <c r="S935" s="623"/>
      <c r="T935" s="623"/>
      <c r="U935" s="623"/>
      <c r="V935" s="623"/>
      <c r="W935" s="623"/>
      <c r="X935" s="624"/>
      <c r="Y935" s="623"/>
      <c r="Z935" s="625"/>
      <c r="AA935" s="623"/>
      <c r="AB935" s="623"/>
      <c r="AC935" s="623"/>
      <c r="AD935" s="623"/>
      <c r="AE935" s="623"/>
      <c r="AF935" s="626"/>
      <c r="AG935" s="627"/>
      <c r="AH935" s="623"/>
    </row>
    <row r="936">
      <c r="A936" s="623"/>
      <c r="B936" s="623"/>
      <c r="C936" s="623"/>
      <c r="D936" s="623"/>
      <c r="E936" s="623"/>
      <c r="F936" s="623"/>
      <c r="G936" s="624"/>
      <c r="H936" s="623"/>
      <c r="I936" s="625"/>
      <c r="J936" s="623"/>
      <c r="K936" s="623"/>
      <c r="L936" s="623"/>
      <c r="M936" s="623"/>
      <c r="N936" s="623"/>
      <c r="O936" s="626"/>
      <c r="P936" s="627"/>
      <c r="Q936" s="623"/>
      <c r="R936" s="623"/>
      <c r="S936" s="623"/>
      <c r="T936" s="623"/>
      <c r="U936" s="623"/>
      <c r="V936" s="623"/>
      <c r="W936" s="623"/>
      <c r="X936" s="624"/>
      <c r="Y936" s="623"/>
      <c r="Z936" s="625"/>
      <c r="AA936" s="623"/>
      <c r="AB936" s="623"/>
      <c r="AC936" s="623"/>
      <c r="AD936" s="623"/>
      <c r="AE936" s="623"/>
      <c r="AF936" s="626"/>
      <c r="AG936" s="627"/>
      <c r="AH936" s="623"/>
    </row>
    <row r="937">
      <c r="A937" s="623"/>
      <c r="B937" s="623"/>
      <c r="C937" s="623"/>
      <c r="D937" s="623"/>
      <c r="E937" s="623"/>
      <c r="F937" s="623"/>
      <c r="G937" s="624"/>
      <c r="H937" s="623"/>
      <c r="I937" s="625"/>
      <c r="J937" s="623"/>
      <c r="K937" s="623"/>
      <c r="L937" s="623"/>
      <c r="M937" s="623"/>
      <c r="N937" s="623"/>
      <c r="O937" s="626"/>
      <c r="P937" s="627"/>
      <c r="Q937" s="623"/>
      <c r="R937" s="623"/>
      <c r="S937" s="623"/>
      <c r="T937" s="623"/>
      <c r="U937" s="623"/>
      <c r="V937" s="623"/>
      <c r="W937" s="623"/>
      <c r="X937" s="624"/>
      <c r="Y937" s="623"/>
      <c r="Z937" s="625"/>
      <c r="AA937" s="623"/>
      <c r="AB937" s="623"/>
      <c r="AC937" s="623"/>
      <c r="AD937" s="623"/>
      <c r="AE937" s="623"/>
      <c r="AF937" s="626"/>
      <c r="AG937" s="627"/>
      <c r="AH937" s="623"/>
    </row>
    <row r="938">
      <c r="A938" s="623"/>
      <c r="B938" s="623"/>
      <c r="C938" s="623"/>
      <c r="D938" s="623"/>
      <c r="E938" s="623"/>
      <c r="F938" s="623"/>
      <c r="G938" s="624"/>
      <c r="H938" s="623"/>
      <c r="I938" s="625"/>
      <c r="J938" s="623"/>
      <c r="K938" s="623"/>
      <c r="L938" s="623"/>
      <c r="M938" s="623"/>
      <c r="N938" s="623"/>
      <c r="O938" s="626"/>
      <c r="P938" s="627"/>
      <c r="Q938" s="623"/>
      <c r="R938" s="623"/>
      <c r="S938" s="623"/>
      <c r="T938" s="623"/>
      <c r="U938" s="623"/>
      <c r="V938" s="623"/>
      <c r="W938" s="623"/>
      <c r="X938" s="624"/>
      <c r="Y938" s="623"/>
      <c r="Z938" s="625"/>
      <c r="AA938" s="623"/>
      <c r="AB938" s="623"/>
      <c r="AC938" s="623"/>
      <c r="AD938" s="623"/>
      <c r="AE938" s="623"/>
      <c r="AF938" s="626"/>
      <c r="AG938" s="627"/>
      <c r="AH938" s="623"/>
    </row>
    <row r="939">
      <c r="A939" s="623"/>
      <c r="B939" s="623"/>
      <c r="C939" s="623"/>
      <c r="D939" s="623"/>
      <c r="E939" s="623"/>
      <c r="F939" s="623"/>
      <c r="G939" s="624"/>
      <c r="H939" s="623"/>
      <c r="I939" s="625"/>
      <c r="J939" s="623"/>
      <c r="K939" s="623"/>
      <c r="L939" s="623"/>
      <c r="M939" s="623"/>
      <c r="N939" s="623"/>
      <c r="O939" s="626"/>
      <c r="P939" s="627"/>
      <c r="Q939" s="623"/>
      <c r="R939" s="623"/>
      <c r="S939" s="623"/>
      <c r="T939" s="623"/>
      <c r="U939" s="623"/>
      <c r="V939" s="623"/>
      <c r="W939" s="623"/>
      <c r="X939" s="624"/>
      <c r="Y939" s="623"/>
      <c r="Z939" s="625"/>
      <c r="AA939" s="623"/>
      <c r="AB939" s="623"/>
      <c r="AC939" s="623"/>
      <c r="AD939" s="623"/>
      <c r="AE939" s="623"/>
      <c r="AF939" s="626"/>
      <c r="AG939" s="627"/>
      <c r="AH939" s="623"/>
    </row>
    <row r="940">
      <c r="A940" s="623"/>
      <c r="B940" s="623"/>
      <c r="C940" s="623"/>
      <c r="D940" s="623"/>
      <c r="E940" s="623"/>
      <c r="F940" s="623"/>
      <c r="G940" s="624"/>
      <c r="H940" s="623"/>
      <c r="I940" s="625"/>
      <c r="J940" s="623"/>
      <c r="K940" s="623"/>
      <c r="L940" s="623"/>
      <c r="M940" s="623"/>
      <c r="N940" s="623"/>
      <c r="O940" s="626"/>
      <c r="P940" s="627"/>
      <c r="Q940" s="623"/>
      <c r="R940" s="623"/>
      <c r="S940" s="623"/>
      <c r="T940" s="623"/>
      <c r="U940" s="623"/>
      <c r="V940" s="623"/>
      <c r="W940" s="623"/>
      <c r="X940" s="624"/>
      <c r="Y940" s="623"/>
      <c r="Z940" s="625"/>
      <c r="AA940" s="623"/>
      <c r="AB940" s="623"/>
      <c r="AC940" s="623"/>
      <c r="AD940" s="623"/>
      <c r="AE940" s="623"/>
      <c r="AF940" s="626"/>
      <c r="AG940" s="627"/>
      <c r="AH940" s="623"/>
    </row>
    <row r="941">
      <c r="A941" s="623"/>
      <c r="B941" s="623"/>
      <c r="C941" s="623"/>
      <c r="D941" s="623"/>
      <c r="E941" s="623"/>
      <c r="F941" s="623"/>
      <c r="G941" s="624"/>
      <c r="H941" s="623"/>
      <c r="I941" s="625"/>
      <c r="J941" s="623"/>
      <c r="K941" s="623"/>
      <c r="L941" s="623"/>
      <c r="M941" s="623"/>
      <c r="N941" s="623"/>
      <c r="O941" s="626"/>
      <c r="P941" s="627"/>
      <c r="Q941" s="623"/>
      <c r="R941" s="623"/>
      <c r="S941" s="623"/>
      <c r="T941" s="623"/>
      <c r="U941" s="623"/>
      <c r="V941" s="623"/>
      <c r="W941" s="623"/>
      <c r="X941" s="624"/>
      <c r="Y941" s="623"/>
      <c r="Z941" s="625"/>
      <c r="AA941" s="623"/>
      <c r="AB941" s="623"/>
      <c r="AC941" s="623"/>
      <c r="AD941" s="623"/>
      <c r="AE941" s="623"/>
      <c r="AF941" s="626"/>
      <c r="AG941" s="627"/>
      <c r="AH941" s="623"/>
    </row>
    <row r="942">
      <c r="A942" s="623"/>
      <c r="B942" s="623"/>
      <c r="C942" s="623"/>
      <c r="D942" s="623"/>
      <c r="E942" s="623"/>
      <c r="F942" s="623"/>
      <c r="G942" s="624"/>
      <c r="H942" s="623"/>
      <c r="I942" s="625"/>
      <c r="J942" s="623"/>
      <c r="K942" s="623"/>
      <c r="L942" s="623"/>
      <c r="M942" s="623"/>
      <c r="N942" s="623"/>
      <c r="O942" s="626"/>
      <c r="P942" s="627"/>
      <c r="Q942" s="623"/>
      <c r="R942" s="623"/>
      <c r="S942" s="623"/>
      <c r="T942" s="623"/>
      <c r="U942" s="623"/>
      <c r="V942" s="623"/>
      <c r="W942" s="623"/>
      <c r="X942" s="624"/>
      <c r="Y942" s="623"/>
      <c r="Z942" s="625"/>
      <c r="AA942" s="623"/>
      <c r="AB942" s="623"/>
      <c r="AC942" s="623"/>
      <c r="AD942" s="623"/>
      <c r="AE942" s="623"/>
      <c r="AF942" s="626"/>
      <c r="AG942" s="627"/>
      <c r="AH942" s="623"/>
    </row>
    <row r="943">
      <c r="A943" s="623"/>
      <c r="B943" s="623"/>
      <c r="C943" s="623"/>
      <c r="D943" s="623"/>
      <c r="E943" s="623"/>
      <c r="F943" s="623"/>
      <c r="G943" s="624"/>
      <c r="H943" s="623"/>
      <c r="I943" s="625"/>
      <c r="J943" s="623"/>
      <c r="K943" s="623"/>
      <c r="L943" s="623"/>
      <c r="M943" s="623"/>
      <c r="N943" s="623"/>
      <c r="O943" s="626"/>
      <c r="P943" s="627"/>
      <c r="Q943" s="623"/>
      <c r="R943" s="623"/>
      <c r="S943" s="623"/>
      <c r="T943" s="623"/>
      <c r="U943" s="623"/>
      <c r="V943" s="623"/>
      <c r="W943" s="623"/>
      <c r="X943" s="624"/>
      <c r="Y943" s="623"/>
      <c r="Z943" s="625"/>
      <c r="AA943" s="623"/>
      <c r="AB943" s="623"/>
      <c r="AC943" s="623"/>
      <c r="AD943" s="623"/>
      <c r="AE943" s="623"/>
      <c r="AF943" s="626"/>
      <c r="AG943" s="627"/>
      <c r="AH943" s="623"/>
    </row>
    <row r="944">
      <c r="A944" s="623"/>
      <c r="B944" s="623"/>
      <c r="C944" s="623"/>
      <c r="D944" s="623"/>
      <c r="E944" s="623"/>
      <c r="F944" s="623"/>
      <c r="G944" s="624"/>
      <c r="H944" s="623"/>
      <c r="I944" s="625"/>
      <c r="J944" s="623"/>
      <c r="K944" s="623"/>
      <c r="L944" s="623"/>
      <c r="M944" s="623"/>
      <c r="N944" s="623"/>
      <c r="O944" s="626"/>
      <c r="P944" s="627"/>
      <c r="Q944" s="623"/>
      <c r="R944" s="623"/>
      <c r="S944" s="623"/>
      <c r="T944" s="623"/>
      <c r="U944" s="623"/>
      <c r="V944" s="623"/>
      <c r="W944" s="623"/>
      <c r="X944" s="624"/>
      <c r="Y944" s="623"/>
      <c r="Z944" s="625"/>
      <c r="AA944" s="623"/>
      <c r="AB944" s="623"/>
      <c r="AC944" s="623"/>
      <c r="AD944" s="623"/>
      <c r="AE944" s="623"/>
      <c r="AF944" s="626"/>
      <c r="AG944" s="627"/>
      <c r="AH944" s="623"/>
    </row>
    <row r="945">
      <c r="A945" s="623"/>
      <c r="B945" s="623"/>
      <c r="C945" s="623"/>
      <c r="D945" s="623"/>
      <c r="E945" s="623"/>
      <c r="F945" s="623"/>
      <c r="G945" s="624"/>
      <c r="H945" s="623"/>
      <c r="I945" s="625"/>
      <c r="J945" s="623"/>
      <c r="K945" s="623"/>
      <c r="L945" s="623"/>
      <c r="M945" s="623"/>
      <c r="N945" s="623"/>
      <c r="O945" s="626"/>
      <c r="P945" s="627"/>
      <c r="Q945" s="623"/>
      <c r="R945" s="623"/>
      <c r="S945" s="623"/>
      <c r="T945" s="623"/>
      <c r="U945" s="623"/>
      <c r="V945" s="623"/>
      <c r="W945" s="623"/>
      <c r="X945" s="624"/>
      <c r="Y945" s="623"/>
      <c r="Z945" s="625"/>
      <c r="AA945" s="623"/>
      <c r="AB945" s="623"/>
      <c r="AC945" s="623"/>
      <c r="AD945" s="623"/>
      <c r="AE945" s="623"/>
      <c r="AF945" s="626"/>
      <c r="AG945" s="627"/>
      <c r="AH945" s="623"/>
    </row>
    <row r="946">
      <c r="A946" s="623"/>
      <c r="B946" s="623"/>
      <c r="C946" s="623"/>
      <c r="D946" s="623"/>
      <c r="E946" s="623"/>
      <c r="F946" s="623"/>
      <c r="G946" s="624"/>
      <c r="H946" s="623"/>
      <c r="I946" s="625"/>
      <c r="J946" s="623"/>
      <c r="K946" s="623"/>
      <c r="L946" s="623"/>
      <c r="M946" s="623"/>
      <c r="N946" s="623"/>
      <c r="O946" s="626"/>
      <c r="P946" s="627"/>
      <c r="Q946" s="623"/>
      <c r="R946" s="623"/>
      <c r="S946" s="623"/>
      <c r="T946" s="623"/>
      <c r="U946" s="623"/>
      <c r="V946" s="623"/>
      <c r="W946" s="623"/>
      <c r="X946" s="624"/>
      <c r="Y946" s="623"/>
      <c r="Z946" s="625"/>
      <c r="AA946" s="623"/>
      <c r="AB946" s="623"/>
      <c r="AC946" s="623"/>
      <c r="AD946" s="623"/>
      <c r="AE946" s="623"/>
      <c r="AF946" s="626"/>
      <c r="AG946" s="627"/>
      <c r="AH946" s="623"/>
    </row>
    <row r="947">
      <c r="A947" s="623"/>
      <c r="B947" s="623"/>
      <c r="C947" s="623"/>
      <c r="D947" s="623"/>
      <c r="E947" s="623"/>
      <c r="F947" s="623"/>
      <c r="G947" s="624"/>
      <c r="H947" s="623"/>
      <c r="I947" s="625"/>
      <c r="J947" s="623"/>
      <c r="K947" s="623"/>
      <c r="L947" s="623"/>
      <c r="M947" s="623"/>
      <c r="N947" s="623"/>
      <c r="O947" s="626"/>
      <c r="P947" s="627"/>
      <c r="Q947" s="623"/>
      <c r="R947" s="623"/>
      <c r="S947" s="623"/>
      <c r="T947" s="623"/>
      <c r="U947" s="623"/>
      <c r="V947" s="623"/>
      <c r="W947" s="623"/>
      <c r="X947" s="624"/>
      <c r="Y947" s="623"/>
      <c r="Z947" s="625"/>
      <c r="AA947" s="623"/>
      <c r="AB947" s="623"/>
      <c r="AC947" s="623"/>
      <c r="AD947" s="623"/>
      <c r="AE947" s="623"/>
      <c r="AF947" s="626"/>
      <c r="AG947" s="627"/>
      <c r="AH947" s="623"/>
    </row>
    <row r="948">
      <c r="A948" s="623"/>
      <c r="B948" s="623"/>
      <c r="C948" s="623"/>
      <c r="D948" s="623"/>
      <c r="E948" s="623"/>
      <c r="F948" s="623"/>
      <c r="G948" s="624"/>
      <c r="H948" s="623"/>
      <c r="I948" s="625"/>
      <c r="J948" s="623"/>
      <c r="K948" s="623"/>
      <c r="L948" s="623"/>
      <c r="M948" s="623"/>
      <c r="N948" s="623"/>
      <c r="O948" s="626"/>
      <c r="P948" s="627"/>
      <c r="Q948" s="623"/>
      <c r="R948" s="623"/>
      <c r="S948" s="623"/>
      <c r="T948" s="623"/>
      <c r="U948" s="623"/>
      <c r="V948" s="623"/>
      <c r="W948" s="623"/>
      <c r="X948" s="624"/>
      <c r="Y948" s="623"/>
      <c r="Z948" s="625"/>
      <c r="AA948" s="623"/>
      <c r="AB948" s="623"/>
      <c r="AC948" s="623"/>
      <c r="AD948" s="623"/>
      <c r="AE948" s="623"/>
      <c r="AF948" s="626"/>
      <c r="AG948" s="627"/>
      <c r="AH948" s="623"/>
    </row>
    <row r="949">
      <c r="A949" s="623"/>
      <c r="B949" s="623"/>
      <c r="C949" s="623"/>
      <c r="D949" s="623"/>
      <c r="E949" s="623"/>
      <c r="F949" s="623"/>
      <c r="G949" s="624"/>
      <c r="H949" s="623"/>
      <c r="I949" s="625"/>
      <c r="J949" s="623"/>
      <c r="K949" s="623"/>
      <c r="L949" s="623"/>
      <c r="M949" s="623"/>
      <c r="N949" s="623"/>
      <c r="O949" s="626"/>
      <c r="P949" s="627"/>
      <c r="Q949" s="623"/>
      <c r="R949" s="623"/>
      <c r="S949" s="623"/>
      <c r="T949" s="623"/>
      <c r="U949" s="623"/>
      <c r="V949" s="623"/>
      <c r="W949" s="623"/>
      <c r="X949" s="624"/>
      <c r="Y949" s="623"/>
      <c r="Z949" s="625"/>
      <c r="AA949" s="623"/>
      <c r="AB949" s="623"/>
      <c r="AC949" s="623"/>
      <c r="AD949" s="623"/>
      <c r="AE949" s="623"/>
      <c r="AF949" s="626"/>
      <c r="AG949" s="627"/>
      <c r="AH949" s="623"/>
    </row>
    <row r="950">
      <c r="A950" s="623"/>
      <c r="B950" s="623"/>
      <c r="C950" s="623"/>
      <c r="D950" s="623"/>
      <c r="E950" s="623"/>
      <c r="F950" s="623"/>
      <c r="G950" s="624"/>
      <c r="H950" s="623"/>
      <c r="I950" s="625"/>
      <c r="J950" s="623"/>
      <c r="K950" s="623"/>
      <c r="L950" s="623"/>
      <c r="M950" s="623"/>
      <c r="N950" s="623"/>
      <c r="O950" s="626"/>
      <c r="P950" s="627"/>
      <c r="Q950" s="623"/>
      <c r="R950" s="623"/>
      <c r="S950" s="623"/>
      <c r="T950" s="623"/>
      <c r="U950" s="623"/>
      <c r="V950" s="623"/>
      <c r="W950" s="623"/>
      <c r="X950" s="624"/>
      <c r="Y950" s="623"/>
      <c r="Z950" s="625"/>
      <c r="AA950" s="623"/>
      <c r="AB950" s="623"/>
      <c r="AC950" s="623"/>
      <c r="AD950" s="623"/>
      <c r="AE950" s="623"/>
      <c r="AF950" s="626"/>
      <c r="AG950" s="627"/>
      <c r="AH950" s="623"/>
    </row>
    <row r="951">
      <c r="A951" s="623"/>
      <c r="B951" s="623"/>
      <c r="C951" s="623"/>
      <c r="D951" s="623"/>
      <c r="E951" s="623"/>
      <c r="F951" s="623"/>
      <c r="G951" s="624"/>
      <c r="H951" s="623"/>
      <c r="I951" s="625"/>
      <c r="J951" s="623"/>
      <c r="K951" s="623"/>
      <c r="L951" s="623"/>
      <c r="M951" s="623"/>
      <c r="N951" s="623"/>
      <c r="O951" s="626"/>
      <c r="P951" s="627"/>
      <c r="Q951" s="623"/>
      <c r="R951" s="623"/>
      <c r="S951" s="623"/>
      <c r="T951" s="623"/>
      <c r="U951" s="623"/>
      <c r="V951" s="623"/>
      <c r="W951" s="623"/>
      <c r="X951" s="624"/>
      <c r="Y951" s="623"/>
      <c r="Z951" s="625"/>
      <c r="AA951" s="623"/>
      <c r="AB951" s="623"/>
      <c r="AC951" s="623"/>
      <c r="AD951" s="623"/>
      <c r="AE951" s="623"/>
      <c r="AF951" s="626"/>
      <c r="AG951" s="627"/>
      <c r="AH951" s="623"/>
    </row>
    <row r="952">
      <c r="A952" s="623"/>
      <c r="B952" s="623"/>
      <c r="C952" s="623"/>
      <c r="D952" s="623"/>
      <c r="E952" s="623"/>
      <c r="F952" s="623"/>
      <c r="G952" s="624"/>
      <c r="H952" s="623"/>
      <c r="I952" s="625"/>
      <c r="J952" s="623"/>
      <c r="K952" s="623"/>
      <c r="L952" s="623"/>
      <c r="M952" s="623"/>
      <c r="N952" s="623"/>
      <c r="O952" s="626"/>
      <c r="P952" s="627"/>
      <c r="Q952" s="623"/>
      <c r="R952" s="623"/>
      <c r="S952" s="623"/>
      <c r="T952" s="623"/>
      <c r="U952" s="623"/>
      <c r="V952" s="623"/>
      <c r="W952" s="623"/>
      <c r="X952" s="624"/>
      <c r="Y952" s="623"/>
      <c r="Z952" s="625"/>
      <c r="AA952" s="623"/>
      <c r="AB952" s="623"/>
      <c r="AC952" s="623"/>
      <c r="AD952" s="623"/>
      <c r="AE952" s="623"/>
      <c r="AF952" s="626"/>
      <c r="AG952" s="627"/>
      <c r="AH952" s="623"/>
    </row>
    <row r="953">
      <c r="A953" s="623"/>
      <c r="B953" s="623"/>
      <c r="C953" s="623"/>
      <c r="D953" s="623"/>
      <c r="E953" s="623"/>
      <c r="F953" s="623"/>
      <c r="G953" s="624"/>
      <c r="H953" s="623"/>
      <c r="I953" s="625"/>
      <c r="J953" s="623"/>
      <c r="K953" s="623"/>
      <c r="L953" s="623"/>
      <c r="M953" s="623"/>
      <c r="N953" s="623"/>
      <c r="O953" s="626"/>
      <c r="P953" s="627"/>
      <c r="Q953" s="623"/>
      <c r="R953" s="623"/>
      <c r="S953" s="623"/>
      <c r="T953" s="623"/>
      <c r="U953" s="623"/>
      <c r="V953" s="623"/>
      <c r="W953" s="623"/>
      <c r="X953" s="624"/>
      <c r="Y953" s="623"/>
      <c r="Z953" s="625"/>
      <c r="AA953" s="623"/>
      <c r="AB953" s="623"/>
      <c r="AC953" s="623"/>
      <c r="AD953" s="623"/>
      <c r="AE953" s="623"/>
      <c r="AF953" s="626"/>
      <c r="AG953" s="627"/>
      <c r="AH953" s="623"/>
    </row>
    <row r="954">
      <c r="A954" s="623"/>
      <c r="B954" s="623"/>
      <c r="C954" s="623"/>
      <c r="D954" s="623"/>
      <c r="E954" s="623"/>
      <c r="F954" s="623"/>
      <c r="G954" s="624"/>
      <c r="H954" s="623"/>
      <c r="I954" s="625"/>
      <c r="J954" s="623"/>
      <c r="K954" s="623"/>
      <c r="L954" s="623"/>
      <c r="M954" s="623"/>
      <c r="N954" s="623"/>
      <c r="O954" s="626"/>
      <c r="P954" s="627"/>
      <c r="Q954" s="623"/>
      <c r="R954" s="623"/>
      <c r="S954" s="623"/>
      <c r="T954" s="623"/>
      <c r="U954" s="623"/>
      <c r="V954" s="623"/>
      <c r="W954" s="623"/>
      <c r="X954" s="624"/>
      <c r="Y954" s="623"/>
      <c r="Z954" s="625"/>
      <c r="AA954" s="623"/>
      <c r="AB954" s="623"/>
      <c r="AC954" s="623"/>
      <c r="AD954" s="623"/>
      <c r="AE954" s="623"/>
      <c r="AF954" s="626"/>
      <c r="AG954" s="627"/>
      <c r="AH954" s="623"/>
    </row>
    <row r="955">
      <c r="A955" s="623"/>
      <c r="B955" s="623"/>
      <c r="C955" s="623"/>
      <c r="D955" s="623"/>
      <c r="E955" s="623"/>
      <c r="F955" s="623"/>
      <c r="G955" s="624"/>
      <c r="H955" s="623"/>
      <c r="I955" s="625"/>
      <c r="J955" s="623"/>
      <c r="K955" s="623"/>
      <c r="L955" s="623"/>
      <c r="M955" s="623"/>
      <c r="N955" s="623"/>
      <c r="O955" s="626"/>
      <c r="P955" s="627"/>
      <c r="Q955" s="623"/>
      <c r="R955" s="623"/>
      <c r="S955" s="623"/>
      <c r="T955" s="623"/>
      <c r="U955" s="623"/>
      <c r="V955" s="623"/>
      <c r="W955" s="623"/>
      <c r="X955" s="624"/>
      <c r="Y955" s="623"/>
      <c r="Z955" s="625"/>
      <c r="AA955" s="623"/>
      <c r="AB955" s="623"/>
      <c r="AC955" s="623"/>
      <c r="AD955" s="623"/>
      <c r="AE955" s="623"/>
      <c r="AF955" s="626"/>
      <c r="AG955" s="627"/>
      <c r="AH955" s="623"/>
    </row>
    <row r="956">
      <c r="A956" s="623"/>
      <c r="B956" s="623"/>
      <c r="C956" s="623"/>
      <c r="D956" s="623"/>
      <c r="E956" s="623"/>
      <c r="F956" s="623"/>
      <c r="G956" s="624"/>
      <c r="H956" s="623"/>
      <c r="I956" s="625"/>
      <c r="J956" s="623"/>
      <c r="K956" s="623"/>
      <c r="L956" s="623"/>
      <c r="M956" s="623"/>
      <c r="N956" s="623"/>
      <c r="O956" s="626"/>
      <c r="P956" s="627"/>
      <c r="Q956" s="623"/>
      <c r="R956" s="623"/>
      <c r="S956" s="623"/>
      <c r="T956" s="623"/>
      <c r="U956" s="623"/>
      <c r="V956" s="623"/>
      <c r="W956" s="623"/>
      <c r="X956" s="624"/>
      <c r="Y956" s="623"/>
      <c r="Z956" s="625"/>
      <c r="AA956" s="623"/>
      <c r="AB956" s="623"/>
      <c r="AC956" s="623"/>
      <c r="AD956" s="623"/>
      <c r="AE956" s="623"/>
      <c r="AF956" s="626"/>
      <c r="AG956" s="627"/>
      <c r="AH956" s="623"/>
    </row>
    <row r="957">
      <c r="A957" s="623"/>
      <c r="B957" s="623"/>
      <c r="C957" s="623"/>
      <c r="D957" s="623"/>
      <c r="E957" s="623"/>
      <c r="F957" s="623"/>
      <c r="G957" s="624"/>
      <c r="H957" s="623"/>
      <c r="I957" s="625"/>
      <c r="J957" s="623"/>
      <c r="K957" s="623"/>
      <c r="L957" s="623"/>
      <c r="M957" s="623"/>
      <c r="N957" s="623"/>
      <c r="O957" s="626"/>
      <c r="P957" s="627"/>
      <c r="Q957" s="623"/>
      <c r="R957" s="623"/>
      <c r="S957" s="623"/>
      <c r="T957" s="623"/>
      <c r="U957" s="623"/>
      <c r="V957" s="623"/>
      <c r="W957" s="623"/>
      <c r="X957" s="624"/>
      <c r="Y957" s="623"/>
      <c r="Z957" s="625"/>
      <c r="AA957" s="623"/>
      <c r="AB957" s="623"/>
      <c r="AC957" s="623"/>
      <c r="AD957" s="623"/>
      <c r="AE957" s="623"/>
      <c r="AF957" s="626"/>
      <c r="AG957" s="627"/>
      <c r="AH957" s="623"/>
    </row>
    <row r="958">
      <c r="A958" s="623"/>
      <c r="B958" s="623"/>
      <c r="C958" s="623"/>
      <c r="D958" s="623"/>
      <c r="E958" s="623"/>
      <c r="F958" s="623"/>
      <c r="G958" s="624"/>
      <c r="H958" s="623"/>
      <c r="I958" s="625"/>
      <c r="J958" s="623"/>
      <c r="K958" s="623"/>
      <c r="L958" s="623"/>
      <c r="M958" s="623"/>
      <c r="N958" s="623"/>
      <c r="O958" s="626"/>
      <c r="P958" s="627"/>
      <c r="Q958" s="623"/>
      <c r="R958" s="623"/>
      <c r="S958" s="623"/>
      <c r="T958" s="623"/>
      <c r="U958" s="623"/>
      <c r="V958" s="623"/>
      <c r="W958" s="623"/>
      <c r="X958" s="624"/>
      <c r="Y958" s="623"/>
      <c r="Z958" s="625"/>
      <c r="AA958" s="623"/>
      <c r="AB958" s="623"/>
      <c r="AC958" s="623"/>
      <c r="AD958" s="623"/>
      <c r="AE958" s="623"/>
      <c r="AF958" s="626"/>
      <c r="AG958" s="627"/>
      <c r="AH958" s="623"/>
    </row>
    <row r="959">
      <c r="A959" s="623"/>
      <c r="B959" s="623"/>
      <c r="C959" s="623"/>
      <c r="D959" s="623"/>
      <c r="E959" s="623"/>
      <c r="F959" s="623"/>
      <c r="G959" s="624"/>
      <c r="H959" s="623"/>
      <c r="I959" s="625"/>
      <c r="J959" s="623"/>
      <c r="K959" s="623"/>
      <c r="L959" s="623"/>
      <c r="M959" s="623"/>
      <c r="N959" s="623"/>
      <c r="O959" s="626"/>
      <c r="P959" s="627"/>
      <c r="Q959" s="623"/>
      <c r="R959" s="623"/>
      <c r="S959" s="623"/>
      <c r="T959" s="623"/>
      <c r="U959" s="623"/>
      <c r="V959" s="623"/>
      <c r="W959" s="623"/>
      <c r="X959" s="624"/>
      <c r="Y959" s="623"/>
      <c r="Z959" s="625"/>
      <c r="AA959" s="623"/>
      <c r="AB959" s="623"/>
      <c r="AC959" s="623"/>
      <c r="AD959" s="623"/>
      <c r="AE959" s="623"/>
      <c r="AF959" s="626"/>
      <c r="AG959" s="627"/>
      <c r="AH959" s="623"/>
    </row>
    <row r="960">
      <c r="A960" s="623"/>
      <c r="B960" s="623"/>
      <c r="C960" s="623"/>
      <c r="D960" s="623"/>
      <c r="E960" s="623"/>
      <c r="F960" s="623"/>
      <c r="G960" s="624"/>
      <c r="H960" s="623"/>
      <c r="I960" s="625"/>
      <c r="J960" s="623"/>
      <c r="K960" s="623"/>
      <c r="L960" s="623"/>
      <c r="M960" s="623"/>
      <c r="N960" s="623"/>
      <c r="O960" s="626"/>
      <c r="P960" s="627"/>
      <c r="Q960" s="623"/>
      <c r="R960" s="623"/>
      <c r="S960" s="623"/>
      <c r="T960" s="623"/>
      <c r="U960" s="623"/>
      <c r="V960" s="623"/>
      <c r="W960" s="623"/>
      <c r="X960" s="624"/>
      <c r="Y960" s="623"/>
      <c r="Z960" s="625"/>
      <c r="AA960" s="623"/>
      <c r="AB960" s="623"/>
      <c r="AC960" s="623"/>
      <c r="AD960" s="623"/>
      <c r="AE960" s="623"/>
      <c r="AF960" s="626"/>
      <c r="AG960" s="627"/>
      <c r="AH960" s="623"/>
    </row>
    <row r="961">
      <c r="A961" s="623"/>
      <c r="B961" s="623"/>
      <c r="C961" s="623"/>
      <c r="D961" s="623"/>
      <c r="E961" s="623"/>
      <c r="F961" s="623"/>
      <c r="G961" s="624"/>
      <c r="H961" s="623"/>
      <c r="I961" s="625"/>
      <c r="J961" s="623"/>
      <c r="K961" s="623"/>
      <c r="L961" s="623"/>
      <c r="M961" s="623"/>
      <c r="N961" s="623"/>
      <c r="O961" s="626"/>
      <c r="P961" s="627"/>
      <c r="Q961" s="623"/>
      <c r="R961" s="623"/>
      <c r="S961" s="623"/>
      <c r="T961" s="623"/>
      <c r="U961" s="623"/>
      <c r="V961" s="623"/>
      <c r="W961" s="623"/>
      <c r="X961" s="624"/>
      <c r="Y961" s="623"/>
      <c r="Z961" s="625"/>
      <c r="AA961" s="623"/>
      <c r="AB961" s="623"/>
      <c r="AC961" s="623"/>
      <c r="AD961" s="623"/>
      <c r="AE961" s="623"/>
      <c r="AF961" s="626"/>
      <c r="AG961" s="627"/>
      <c r="AH961" s="623"/>
    </row>
    <row r="962">
      <c r="A962" s="623"/>
      <c r="B962" s="623"/>
      <c r="C962" s="623"/>
      <c r="D962" s="623"/>
      <c r="E962" s="623"/>
      <c r="F962" s="623"/>
      <c r="G962" s="624"/>
      <c r="H962" s="623"/>
      <c r="I962" s="625"/>
      <c r="J962" s="623"/>
      <c r="K962" s="623"/>
      <c r="L962" s="623"/>
      <c r="M962" s="623"/>
      <c r="N962" s="623"/>
      <c r="O962" s="626"/>
      <c r="P962" s="627"/>
      <c r="Q962" s="623"/>
      <c r="R962" s="623"/>
      <c r="S962" s="623"/>
      <c r="T962" s="623"/>
      <c r="U962" s="623"/>
      <c r="V962" s="623"/>
      <c r="W962" s="623"/>
      <c r="X962" s="624"/>
      <c r="Y962" s="623"/>
      <c r="Z962" s="625"/>
      <c r="AA962" s="623"/>
      <c r="AB962" s="623"/>
      <c r="AC962" s="623"/>
      <c r="AD962" s="623"/>
      <c r="AE962" s="623"/>
      <c r="AF962" s="626"/>
      <c r="AG962" s="627"/>
      <c r="AH962" s="623"/>
    </row>
    <row r="963">
      <c r="A963" s="623"/>
      <c r="B963" s="623"/>
      <c r="C963" s="623"/>
      <c r="D963" s="623"/>
      <c r="E963" s="623"/>
      <c r="F963" s="623"/>
      <c r="G963" s="624"/>
      <c r="H963" s="623"/>
      <c r="I963" s="625"/>
      <c r="J963" s="623"/>
      <c r="K963" s="623"/>
      <c r="L963" s="623"/>
      <c r="M963" s="623"/>
      <c r="N963" s="623"/>
      <c r="O963" s="626"/>
      <c r="P963" s="627"/>
      <c r="Q963" s="623"/>
      <c r="R963" s="623"/>
      <c r="S963" s="623"/>
      <c r="T963" s="623"/>
      <c r="U963" s="623"/>
      <c r="V963" s="623"/>
      <c r="W963" s="623"/>
      <c r="X963" s="624"/>
      <c r="Y963" s="623"/>
      <c r="Z963" s="625"/>
      <c r="AA963" s="623"/>
      <c r="AB963" s="623"/>
      <c r="AC963" s="623"/>
      <c r="AD963" s="623"/>
      <c r="AE963" s="623"/>
      <c r="AF963" s="626"/>
      <c r="AG963" s="627"/>
      <c r="AH963" s="623"/>
    </row>
    <row r="964">
      <c r="A964" s="623"/>
      <c r="B964" s="623"/>
      <c r="C964" s="623"/>
      <c r="D964" s="623"/>
      <c r="E964" s="623"/>
      <c r="F964" s="623"/>
      <c r="G964" s="624"/>
      <c r="H964" s="623"/>
      <c r="I964" s="625"/>
      <c r="J964" s="623"/>
      <c r="K964" s="623"/>
      <c r="L964" s="623"/>
      <c r="M964" s="623"/>
      <c r="N964" s="623"/>
      <c r="O964" s="626"/>
      <c r="P964" s="627"/>
      <c r="Q964" s="623"/>
      <c r="R964" s="623"/>
      <c r="S964" s="623"/>
      <c r="T964" s="623"/>
      <c r="U964" s="623"/>
      <c r="V964" s="623"/>
      <c r="W964" s="623"/>
      <c r="X964" s="624"/>
      <c r="Y964" s="623"/>
      <c r="Z964" s="625"/>
      <c r="AA964" s="623"/>
      <c r="AB964" s="623"/>
      <c r="AC964" s="623"/>
      <c r="AD964" s="623"/>
      <c r="AE964" s="623"/>
      <c r="AF964" s="626"/>
      <c r="AG964" s="627"/>
      <c r="AH964" s="623"/>
    </row>
    <row r="965">
      <c r="A965" s="623"/>
      <c r="B965" s="623"/>
      <c r="C965" s="623"/>
      <c r="D965" s="623"/>
      <c r="E965" s="623"/>
      <c r="F965" s="623"/>
      <c r="G965" s="624"/>
      <c r="H965" s="623"/>
      <c r="I965" s="625"/>
      <c r="J965" s="623"/>
      <c r="K965" s="623"/>
      <c r="L965" s="623"/>
      <c r="M965" s="623"/>
      <c r="N965" s="623"/>
      <c r="O965" s="626"/>
      <c r="P965" s="627"/>
      <c r="Q965" s="623"/>
      <c r="R965" s="623"/>
      <c r="S965" s="623"/>
      <c r="T965" s="623"/>
      <c r="U965" s="623"/>
      <c r="V965" s="623"/>
      <c r="W965" s="623"/>
      <c r="X965" s="624"/>
      <c r="Y965" s="623"/>
      <c r="Z965" s="625"/>
      <c r="AA965" s="623"/>
      <c r="AB965" s="623"/>
      <c r="AC965" s="623"/>
      <c r="AD965" s="623"/>
      <c r="AE965" s="623"/>
      <c r="AF965" s="626"/>
      <c r="AG965" s="627"/>
      <c r="AH965" s="623"/>
    </row>
    <row r="966">
      <c r="A966" s="623"/>
      <c r="B966" s="623"/>
      <c r="C966" s="623"/>
      <c r="D966" s="623"/>
      <c r="E966" s="623"/>
      <c r="F966" s="623"/>
      <c r="G966" s="624"/>
      <c r="H966" s="623"/>
      <c r="I966" s="625"/>
      <c r="J966" s="623"/>
      <c r="K966" s="623"/>
      <c r="L966" s="623"/>
      <c r="M966" s="623"/>
      <c r="N966" s="623"/>
      <c r="O966" s="626"/>
      <c r="P966" s="627"/>
      <c r="Q966" s="623"/>
      <c r="R966" s="623"/>
      <c r="S966" s="623"/>
      <c r="T966" s="623"/>
      <c r="U966" s="623"/>
      <c r="V966" s="623"/>
      <c r="W966" s="623"/>
      <c r="X966" s="624"/>
      <c r="Y966" s="623"/>
      <c r="Z966" s="625"/>
      <c r="AA966" s="623"/>
      <c r="AB966" s="623"/>
      <c r="AC966" s="623"/>
      <c r="AD966" s="623"/>
      <c r="AE966" s="623"/>
      <c r="AF966" s="626"/>
      <c r="AG966" s="627"/>
      <c r="AH966" s="623"/>
    </row>
    <row r="967">
      <c r="A967" s="623"/>
      <c r="B967" s="623"/>
      <c r="C967" s="623"/>
      <c r="D967" s="623"/>
      <c r="E967" s="623"/>
      <c r="F967" s="623"/>
      <c r="G967" s="624"/>
      <c r="H967" s="623"/>
      <c r="I967" s="625"/>
      <c r="J967" s="623"/>
      <c r="K967" s="623"/>
      <c r="L967" s="623"/>
      <c r="M967" s="623"/>
      <c r="N967" s="623"/>
      <c r="O967" s="626"/>
      <c r="P967" s="627"/>
      <c r="Q967" s="623"/>
      <c r="R967" s="623"/>
      <c r="S967" s="623"/>
      <c r="T967" s="623"/>
      <c r="U967" s="623"/>
      <c r="V967" s="623"/>
      <c r="W967" s="623"/>
      <c r="X967" s="624"/>
      <c r="Y967" s="623"/>
      <c r="Z967" s="625"/>
      <c r="AA967" s="623"/>
      <c r="AB967" s="623"/>
      <c r="AC967" s="623"/>
      <c r="AD967" s="623"/>
      <c r="AE967" s="623"/>
      <c r="AF967" s="626"/>
      <c r="AG967" s="627"/>
      <c r="AH967" s="623"/>
    </row>
    <row r="968">
      <c r="A968" s="623"/>
      <c r="B968" s="623"/>
      <c r="C968" s="623"/>
      <c r="D968" s="623"/>
      <c r="E968" s="623"/>
      <c r="F968" s="623"/>
      <c r="G968" s="624"/>
      <c r="H968" s="623"/>
      <c r="I968" s="625"/>
      <c r="J968" s="623"/>
      <c r="K968" s="623"/>
      <c r="L968" s="623"/>
      <c r="M968" s="623"/>
      <c r="N968" s="623"/>
      <c r="O968" s="626"/>
      <c r="P968" s="627"/>
      <c r="Q968" s="623"/>
      <c r="R968" s="623"/>
      <c r="S968" s="623"/>
      <c r="T968" s="623"/>
      <c r="U968" s="623"/>
      <c r="V968" s="623"/>
      <c r="W968" s="623"/>
      <c r="X968" s="624"/>
      <c r="Y968" s="623"/>
      <c r="Z968" s="625"/>
      <c r="AA968" s="623"/>
      <c r="AB968" s="623"/>
      <c r="AC968" s="623"/>
      <c r="AD968" s="623"/>
      <c r="AE968" s="623"/>
      <c r="AF968" s="626"/>
      <c r="AG968" s="627"/>
      <c r="AH968" s="623"/>
    </row>
    <row r="969">
      <c r="A969" s="623"/>
      <c r="B969" s="623"/>
      <c r="C969" s="623"/>
      <c r="D969" s="623"/>
      <c r="E969" s="623"/>
      <c r="F969" s="623"/>
      <c r="G969" s="624"/>
      <c r="H969" s="623"/>
      <c r="I969" s="625"/>
      <c r="J969" s="623"/>
      <c r="K969" s="623"/>
      <c r="L969" s="623"/>
      <c r="M969" s="623"/>
      <c r="N969" s="623"/>
      <c r="O969" s="626"/>
      <c r="P969" s="627"/>
      <c r="Q969" s="623"/>
      <c r="R969" s="623"/>
      <c r="S969" s="623"/>
      <c r="T969" s="623"/>
      <c r="U969" s="623"/>
      <c r="V969" s="623"/>
      <c r="W969" s="623"/>
      <c r="X969" s="624"/>
      <c r="Y969" s="623"/>
      <c r="Z969" s="625"/>
      <c r="AA969" s="623"/>
      <c r="AB969" s="623"/>
      <c r="AC969" s="623"/>
      <c r="AD969" s="623"/>
      <c r="AE969" s="623"/>
      <c r="AF969" s="626"/>
      <c r="AG969" s="627"/>
      <c r="AH969" s="623"/>
    </row>
    <row r="970">
      <c r="A970" s="623"/>
      <c r="B970" s="623"/>
      <c r="C970" s="623"/>
      <c r="D970" s="623"/>
      <c r="E970" s="623"/>
      <c r="F970" s="623"/>
      <c r="G970" s="624"/>
      <c r="H970" s="623"/>
      <c r="I970" s="625"/>
      <c r="J970" s="623"/>
      <c r="K970" s="623"/>
      <c r="L970" s="623"/>
      <c r="M970" s="623"/>
      <c r="N970" s="623"/>
      <c r="O970" s="626"/>
      <c r="P970" s="627"/>
      <c r="Q970" s="623"/>
      <c r="R970" s="623"/>
      <c r="S970" s="623"/>
      <c r="T970" s="623"/>
      <c r="U970" s="623"/>
      <c r="V970" s="623"/>
      <c r="W970" s="623"/>
      <c r="X970" s="624"/>
      <c r="Y970" s="623"/>
      <c r="Z970" s="625"/>
      <c r="AA970" s="623"/>
      <c r="AB970" s="623"/>
      <c r="AC970" s="623"/>
      <c r="AD970" s="623"/>
      <c r="AE970" s="623"/>
      <c r="AF970" s="626"/>
      <c r="AG970" s="627"/>
      <c r="AH970" s="623"/>
    </row>
    <row r="971">
      <c r="A971" s="623"/>
      <c r="B971" s="623"/>
      <c r="C971" s="623"/>
      <c r="D971" s="623"/>
      <c r="E971" s="623"/>
      <c r="F971" s="623"/>
      <c r="G971" s="624"/>
      <c r="H971" s="623"/>
      <c r="I971" s="625"/>
      <c r="J971" s="623"/>
      <c r="K971" s="623"/>
      <c r="L971" s="623"/>
      <c r="M971" s="623"/>
      <c r="N971" s="623"/>
      <c r="O971" s="626"/>
      <c r="P971" s="627"/>
      <c r="Q971" s="623"/>
      <c r="R971" s="623"/>
      <c r="S971" s="623"/>
      <c r="T971" s="623"/>
      <c r="U971" s="623"/>
      <c r="V971" s="623"/>
      <c r="W971" s="623"/>
      <c r="X971" s="624"/>
      <c r="Y971" s="623"/>
      <c r="Z971" s="625"/>
      <c r="AA971" s="623"/>
      <c r="AB971" s="623"/>
      <c r="AC971" s="623"/>
      <c r="AD971" s="623"/>
      <c r="AE971" s="623"/>
      <c r="AF971" s="626"/>
      <c r="AG971" s="627"/>
      <c r="AH971" s="623"/>
    </row>
    <row r="972">
      <c r="A972" s="623"/>
      <c r="B972" s="623"/>
      <c r="C972" s="623"/>
      <c r="D972" s="623"/>
      <c r="E972" s="623"/>
      <c r="F972" s="623"/>
      <c r="G972" s="624"/>
      <c r="H972" s="623"/>
      <c r="I972" s="625"/>
      <c r="J972" s="623"/>
      <c r="K972" s="623"/>
      <c r="L972" s="623"/>
      <c r="M972" s="623"/>
      <c r="N972" s="623"/>
      <c r="O972" s="626"/>
      <c r="P972" s="627"/>
      <c r="Q972" s="623"/>
      <c r="R972" s="623"/>
      <c r="S972" s="623"/>
      <c r="T972" s="623"/>
      <c r="U972" s="623"/>
      <c r="V972" s="623"/>
      <c r="W972" s="623"/>
      <c r="X972" s="624"/>
      <c r="Y972" s="623"/>
      <c r="Z972" s="625"/>
      <c r="AA972" s="623"/>
      <c r="AB972" s="623"/>
      <c r="AC972" s="623"/>
      <c r="AD972" s="623"/>
      <c r="AE972" s="623"/>
      <c r="AF972" s="626"/>
      <c r="AG972" s="627"/>
      <c r="AH972" s="623"/>
    </row>
    <row r="973">
      <c r="A973" s="623"/>
      <c r="B973" s="623"/>
      <c r="C973" s="623"/>
      <c r="D973" s="623"/>
      <c r="E973" s="623"/>
      <c r="F973" s="623"/>
      <c r="G973" s="624"/>
      <c r="H973" s="623"/>
      <c r="I973" s="625"/>
      <c r="J973" s="623"/>
      <c r="K973" s="623"/>
      <c r="L973" s="623"/>
      <c r="M973" s="623"/>
      <c r="N973" s="623"/>
      <c r="O973" s="626"/>
      <c r="P973" s="627"/>
      <c r="Q973" s="623"/>
      <c r="R973" s="623"/>
      <c r="S973" s="623"/>
      <c r="T973" s="623"/>
      <c r="U973" s="623"/>
      <c r="V973" s="623"/>
      <c r="W973" s="623"/>
      <c r="X973" s="624"/>
      <c r="Y973" s="623"/>
      <c r="Z973" s="625"/>
      <c r="AA973" s="623"/>
      <c r="AB973" s="623"/>
      <c r="AC973" s="623"/>
      <c r="AD973" s="623"/>
      <c r="AE973" s="623"/>
      <c r="AF973" s="626"/>
      <c r="AG973" s="627"/>
      <c r="AH973" s="623"/>
    </row>
    <row r="974">
      <c r="A974" s="623"/>
      <c r="B974" s="623"/>
      <c r="C974" s="623"/>
      <c r="D974" s="623"/>
      <c r="E974" s="623"/>
      <c r="F974" s="623"/>
      <c r="G974" s="624"/>
      <c r="H974" s="623"/>
      <c r="I974" s="625"/>
      <c r="J974" s="623"/>
      <c r="K974" s="623"/>
      <c r="L974" s="623"/>
      <c r="M974" s="623"/>
      <c r="N974" s="623"/>
      <c r="O974" s="626"/>
      <c r="P974" s="627"/>
      <c r="Q974" s="623"/>
      <c r="R974" s="623"/>
      <c r="S974" s="623"/>
      <c r="T974" s="623"/>
      <c r="U974" s="623"/>
      <c r="V974" s="623"/>
      <c r="W974" s="623"/>
      <c r="X974" s="624"/>
      <c r="Y974" s="623"/>
      <c r="Z974" s="625"/>
      <c r="AA974" s="623"/>
      <c r="AB974" s="623"/>
      <c r="AC974" s="623"/>
      <c r="AD974" s="623"/>
      <c r="AE974" s="623"/>
      <c r="AF974" s="626"/>
      <c r="AG974" s="627"/>
      <c r="AH974" s="623"/>
    </row>
    <row r="975">
      <c r="A975" s="623"/>
      <c r="B975" s="623"/>
      <c r="C975" s="623"/>
      <c r="D975" s="623"/>
      <c r="E975" s="623"/>
      <c r="F975" s="623"/>
      <c r="G975" s="624"/>
      <c r="H975" s="623"/>
      <c r="I975" s="625"/>
      <c r="J975" s="623"/>
      <c r="K975" s="623"/>
      <c r="L975" s="623"/>
      <c r="M975" s="623"/>
      <c r="N975" s="623"/>
      <c r="O975" s="626"/>
      <c r="P975" s="627"/>
      <c r="Q975" s="623"/>
      <c r="R975" s="623"/>
      <c r="S975" s="623"/>
      <c r="T975" s="623"/>
      <c r="U975" s="623"/>
      <c r="V975" s="623"/>
      <c r="W975" s="623"/>
      <c r="X975" s="624"/>
      <c r="Y975" s="623"/>
      <c r="Z975" s="625"/>
      <c r="AA975" s="623"/>
      <c r="AB975" s="623"/>
      <c r="AC975" s="623"/>
      <c r="AD975" s="623"/>
      <c r="AE975" s="623"/>
      <c r="AF975" s="626"/>
      <c r="AG975" s="627"/>
      <c r="AH975" s="623"/>
    </row>
    <row r="976">
      <c r="A976" s="623"/>
      <c r="B976" s="623"/>
      <c r="C976" s="623"/>
      <c r="D976" s="623"/>
      <c r="E976" s="623"/>
      <c r="F976" s="623"/>
      <c r="G976" s="624"/>
      <c r="H976" s="623"/>
      <c r="I976" s="625"/>
      <c r="J976" s="623"/>
      <c r="K976" s="623"/>
      <c r="L976" s="623"/>
      <c r="M976" s="623"/>
      <c r="N976" s="623"/>
      <c r="O976" s="626"/>
      <c r="P976" s="627"/>
      <c r="Q976" s="623"/>
      <c r="R976" s="623"/>
      <c r="S976" s="623"/>
      <c r="T976" s="623"/>
      <c r="U976" s="623"/>
      <c r="V976" s="623"/>
      <c r="W976" s="623"/>
      <c r="X976" s="624"/>
      <c r="Y976" s="623"/>
      <c r="Z976" s="625"/>
      <c r="AA976" s="623"/>
      <c r="AB976" s="623"/>
      <c r="AC976" s="623"/>
      <c r="AD976" s="623"/>
      <c r="AE976" s="623"/>
      <c r="AF976" s="626"/>
      <c r="AG976" s="627"/>
      <c r="AH976" s="623"/>
    </row>
    <row r="977">
      <c r="A977" s="623"/>
      <c r="B977" s="623"/>
      <c r="C977" s="623"/>
      <c r="D977" s="623"/>
      <c r="E977" s="623"/>
      <c r="F977" s="623"/>
      <c r="G977" s="624"/>
      <c r="H977" s="623"/>
      <c r="I977" s="625"/>
      <c r="J977" s="623"/>
      <c r="K977" s="623"/>
      <c r="L977" s="623"/>
      <c r="M977" s="623"/>
      <c r="N977" s="623"/>
      <c r="O977" s="626"/>
      <c r="P977" s="627"/>
      <c r="Q977" s="623"/>
      <c r="R977" s="623"/>
      <c r="S977" s="623"/>
      <c r="T977" s="623"/>
      <c r="U977" s="623"/>
      <c r="V977" s="623"/>
      <c r="W977" s="623"/>
      <c r="X977" s="624"/>
      <c r="Y977" s="623"/>
      <c r="Z977" s="625"/>
      <c r="AA977" s="623"/>
      <c r="AB977" s="623"/>
      <c r="AC977" s="623"/>
      <c r="AD977" s="623"/>
      <c r="AE977" s="623"/>
      <c r="AF977" s="626"/>
      <c r="AG977" s="627"/>
      <c r="AH977" s="623"/>
    </row>
    <row r="978">
      <c r="A978" s="623"/>
      <c r="B978" s="623"/>
      <c r="C978" s="623"/>
      <c r="D978" s="623"/>
      <c r="E978" s="623"/>
      <c r="F978" s="623"/>
      <c r="G978" s="624"/>
      <c r="H978" s="623"/>
      <c r="I978" s="625"/>
      <c r="J978" s="623"/>
      <c r="K978" s="623"/>
      <c r="L978" s="623"/>
      <c r="M978" s="623"/>
      <c r="N978" s="623"/>
      <c r="O978" s="626"/>
      <c r="P978" s="627"/>
      <c r="Q978" s="623"/>
      <c r="R978" s="623"/>
      <c r="S978" s="623"/>
      <c r="T978" s="623"/>
      <c r="U978" s="623"/>
      <c r="V978" s="623"/>
      <c r="W978" s="623"/>
      <c r="X978" s="624"/>
      <c r="Y978" s="623"/>
      <c r="Z978" s="625"/>
      <c r="AA978" s="623"/>
      <c r="AB978" s="623"/>
      <c r="AC978" s="623"/>
      <c r="AD978" s="623"/>
      <c r="AE978" s="623"/>
      <c r="AF978" s="626"/>
      <c r="AG978" s="627"/>
      <c r="AH978" s="623"/>
    </row>
    <row r="979">
      <c r="A979" s="623"/>
      <c r="B979" s="623"/>
      <c r="C979" s="623"/>
      <c r="D979" s="623"/>
      <c r="E979" s="623"/>
      <c r="F979" s="623"/>
      <c r="G979" s="624"/>
      <c r="H979" s="623"/>
      <c r="I979" s="625"/>
      <c r="J979" s="623"/>
      <c r="K979" s="623"/>
      <c r="L979" s="623"/>
      <c r="M979" s="623"/>
      <c r="N979" s="623"/>
      <c r="O979" s="626"/>
      <c r="P979" s="627"/>
      <c r="Q979" s="623"/>
      <c r="R979" s="623"/>
      <c r="S979" s="623"/>
      <c r="T979" s="623"/>
      <c r="U979" s="623"/>
      <c r="V979" s="623"/>
      <c r="W979" s="623"/>
      <c r="X979" s="624"/>
      <c r="Y979" s="623"/>
      <c r="Z979" s="625"/>
      <c r="AA979" s="623"/>
      <c r="AB979" s="623"/>
      <c r="AC979" s="623"/>
      <c r="AD979" s="623"/>
      <c r="AE979" s="623"/>
      <c r="AF979" s="626"/>
      <c r="AG979" s="627"/>
      <c r="AH979" s="623"/>
    </row>
    <row r="980">
      <c r="A980" s="623"/>
      <c r="B980" s="623"/>
      <c r="C980" s="623"/>
      <c r="D980" s="623"/>
      <c r="E980" s="623"/>
      <c r="F980" s="623"/>
      <c r="G980" s="624"/>
      <c r="H980" s="623"/>
      <c r="I980" s="625"/>
      <c r="J980" s="623"/>
      <c r="K980" s="623"/>
      <c r="L980" s="623"/>
      <c r="M980" s="623"/>
      <c r="N980" s="623"/>
      <c r="O980" s="626"/>
      <c r="P980" s="627"/>
      <c r="Q980" s="623"/>
      <c r="R980" s="623"/>
      <c r="S980" s="623"/>
      <c r="T980" s="623"/>
      <c r="U980" s="623"/>
      <c r="V980" s="623"/>
      <c r="W980" s="623"/>
      <c r="X980" s="624"/>
      <c r="Y980" s="623"/>
      <c r="Z980" s="625"/>
      <c r="AA980" s="623"/>
      <c r="AB980" s="623"/>
      <c r="AC980" s="623"/>
      <c r="AD980" s="623"/>
      <c r="AE980" s="623"/>
      <c r="AF980" s="626"/>
      <c r="AG980" s="627"/>
      <c r="AH980" s="623"/>
    </row>
    <row r="981">
      <c r="A981" s="623"/>
      <c r="B981" s="623"/>
      <c r="C981" s="623"/>
      <c r="D981" s="623"/>
      <c r="E981" s="623"/>
      <c r="F981" s="623"/>
      <c r="G981" s="624"/>
      <c r="H981" s="623"/>
      <c r="I981" s="625"/>
      <c r="J981" s="623"/>
      <c r="K981" s="623"/>
      <c r="L981" s="623"/>
      <c r="M981" s="623"/>
      <c r="N981" s="623"/>
      <c r="O981" s="626"/>
      <c r="P981" s="627"/>
      <c r="Q981" s="623"/>
      <c r="R981" s="623"/>
      <c r="S981" s="623"/>
      <c r="T981" s="623"/>
      <c r="U981" s="623"/>
      <c r="V981" s="623"/>
      <c r="W981" s="623"/>
      <c r="X981" s="624"/>
      <c r="Y981" s="623"/>
      <c r="Z981" s="625"/>
      <c r="AA981" s="623"/>
      <c r="AB981" s="623"/>
      <c r="AC981" s="623"/>
      <c r="AD981" s="623"/>
      <c r="AE981" s="623"/>
      <c r="AF981" s="626"/>
      <c r="AG981" s="627"/>
      <c r="AH981" s="623"/>
    </row>
    <row r="982">
      <c r="A982" s="623"/>
      <c r="B982" s="623"/>
      <c r="C982" s="623"/>
      <c r="D982" s="623"/>
      <c r="E982" s="623"/>
      <c r="F982" s="623"/>
      <c r="G982" s="624"/>
      <c r="H982" s="623"/>
      <c r="I982" s="625"/>
      <c r="J982" s="623"/>
      <c r="K982" s="623"/>
      <c r="L982" s="623"/>
      <c r="M982" s="623"/>
      <c r="N982" s="623"/>
      <c r="O982" s="626"/>
      <c r="P982" s="627"/>
      <c r="Q982" s="623"/>
      <c r="R982" s="623"/>
      <c r="S982" s="623"/>
      <c r="T982" s="623"/>
      <c r="U982" s="623"/>
      <c r="V982" s="623"/>
      <c r="W982" s="623"/>
      <c r="X982" s="624"/>
      <c r="Y982" s="623"/>
      <c r="Z982" s="625"/>
      <c r="AA982" s="623"/>
      <c r="AB982" s="623"/>
      <c r="AC982" s="623"/>
      <c r="AD982" s="623"/>
      <c r="AE982" s="623"/>
      <c r="AF982" s="626"/>
      <c r="AG982" s="627"/>
      <c r="AH982" s="623"/>
    </row>
    <row r="983">
      <c r="A983" s="623"/>
      <c r="B983" s="623"/>
      <c r="C983" s="623"/>
      <c r="D983" s="623"/>
      <c r="E983" s="623"/>
      <c r="F983" s="623"/>
      <c r="G983" s="624"/>
      <c r="H983" s="623"/>
      <c r="I983" s="625"/>
      <c r="J983" s="623"/>
      <c r="K983" s="623"/>
      <c r="L983" s="623"/>
      <c r="M983" s="623"/>
      <c r="N983" s="623"/>
      <c r="O983" s="626"/>
      <c r="P983" s="627"/>
      <c r="Q983" s="623"/>
      <c r="R983" s="623"/>
      <c r="S983" s="623"/>
      <c r="T983" s="623"/>
      <c r="U983" s="623"/>
      <c r="V983" s="623"/>
      <c r="W983" s="623"/>
      <c r="X983" s="624"/>
      <c r="Y983" s="623"/>
      <c r="Z983" s="625"/>
      <c r="AA983" s="623"/>
      <c r="AB983" s="623"/>
      <c r="AC983" s="623"/>
      <c r="AD983" s="623"/>
      <c r="AE983" s="623"/>
      <c r="AF983" s="626"/>
      <c r="AG983" s="627"/>
      <c r="AH983" s="623"/>
    </row>
    <row r="984">
      <c r="A984" s="623"/>
      <c r="B984" s="623"/>
      <c r="C984" s="623"/>
      <c r="D984" s="623"/>
      <c r="E984" s="623"/>
      <c r="F984" s="623"/>
      <c r="G984" s="624"/>
      <c r="H984" s="623"/>
      <c r="I984" s="625"/>
      <c r="J984" s="623"/>
      <c r="K984" s="623"/>
      <c r="L984" s="623"/>
      <c r="M984" s="623"/>
      <c r="N984" s="623"/>
      <c r="O984" s="626"/>
      <c r="P984" s="627"/>
      <c r="Q984" s="623"/>
      <c r="R984" s="623"/>
      <c r="S984" s="623"/>
      <c r="T984" s="623"/>
      <c r="U984" s="623"/>
      <c r="V984" s="623"/>
      <c r="W984" s="623"/>
      <c r="X984" s="624"/>
      <c r="Y984" s="623"/>
      <c r="Z984" s="625"/>
      <c r="AA984" s="623"/>
      <c r="AB984" s="623"/>
      <c r="AC984" s="623"/>
      <c r="AD984" s="623"/>
      <c r="AE984" s="623"/>
      <c r="AF984" s="626"/>
      <c r="AG984" s="627"/>
      <c r="AH984" s="623"/>
    </row>
    <row r="985">
      <c r="A985" s="623"/>
      <c r="B985" s="623"/>
      <c r="C985" s="623"/>
      <c r="D985" s="623"/>
      <c r="E985" s="623"/>
      <c r="F985" s="623"/>
      <c r="G985" s="624"/>
      <c r="H985" s="623"/>
      <c r="I985" s="625"/>
      <c r="J985" s="623"/>
      <c r="K985" s="623"/>
      <c r="L985" s="623"/>
      <c r="M985" s="623"/>
      <c r="N985" s="623"/>
      <c r="O985" s="626"/>
      <c r="P985" s="627"/>
      <c r="Q985" s="623"/>
      <c r="R985" s="623"/>
      <c r="S985" s="623"/>
      <c r="T985" s="623"/>
      <c r="U985" s="623"/>
      <c r="V985" s="623"/>
      <c r="W985" s="623"/>
      <c r="X985" s="624"/>
      <c r="Y985" s="623"/>
      <c r="Z985" s="625"/>
      <c r="AA985" s="623"/>
      <c r="AB985" s="623"/>
      <c r="AC985" s="623"/>
      <c r="AD985" s="623"/>
      <c r="AE985" s="623"/>
      <c r="AF985" s="626"/>
      <c r="AG985" s="627"/>
      <c r="AH985" s="623"/>
    </row>
    <row r="986">
      <c r="A986" s="623"/>
      <c r="B986" s="623"/>
      <c r="C986" s="623"/>
      <c r="D986" s="623"/>
      <c r="E986" s="623"/>
      <c r="F986" s="623"/>
      <c r="G986" s="624"/>
      <c r="H986" s="623"/>
      <c r="I986" s="625"/>
      <c r="J986" s="623"/>
      <c r="K986" s="623"/>
      <c r="L986" s="623"/>
      <c r="M986" s="623"/>
      <c r="N986" s="623"/>
      <c r="O986" s="626"/>
      <c r="P986" s="627"/>
      <c r="Q986" s="623"/>
      <c r="R986" s="623"/>
      <c r="S986" s="623"/>
      <c r="T986" s="623"/>
      <c r="U986" s="623"/>
      <c r="V986" s="623"/>
      <c r="W986" s="623"/>
      <c r="X986" s="624"/>
      <c r="Y986" s="623"/>
      <c r="Z986" s="625"/>
      <c r="AA986" s="623"/>
      <c r="AB986" s="623"/>
      <c r="AC986" s="623"/>
      <c r="AD986" s="623"/>
      <c r="AE986" s="623"/>
      <c r="AF986" s="626"/>
      <c r="AG986" s="627"/>
      <c r="AH986" s="623"/>
    </row>
    <row r="987">
      <c r="A987" s="623"/>
      <c r="B987" s="623"/>
      <c r="C987" s="623"/>
      <c r="D987" s="623"/>
      <c r="E987" s="623"/>
      <c r="F987" s="623"/>
      <c r="G987" s="624"/>
      <c r="H987" s="623"/>
      <c r="I987" s="625"/>
      <c r="J987" s="623"/>
      <c r="K987" s="623"/>
      <c r="L987" s="623"/>
      <c r="M987" s="623"/>
      <c r="N987" s="623"/>
      <c r="O987" s="626"/>
      <c r="P987" s="627"/>
      <c r="Q987" s="623"/>
      <c r="R987" s="623"/>
      <c r="S987" s="623"/>
      <c r="T987" s="623"/>
      <c r="U987" s="623"/>
      <c r="V987" s="623"/>
      <c r="W987" s="623"/>
      <c r="X987" s="624"/>
      <c r="Y987" s="623"/>
      <c r="Z987" s="625"/>
      <c r="AA987" s="623"/>
      <c r="AB987" s="623"/>
      <c r="AC987" s="623"/>
      <c r="AD987" s="623"/>
      <c r="AE987" s="623"/>
      <c r="AF987" s="626"/>
      <c r="AG987" s="627"/>
      <c r="AH987" s="623"/>
    </row>
    <row r="988">
      <c r="A988" s="623"/>
      <c r="B988" s="623"/>
      <c r="C988" s="623"/>
      <c r="D988" s="623"/>
      <c r="E988" s="623"/>
      <c r="F988" s="623"/>
      <c r="G988" s="624"/>
      <c r="H988" s="623"/>
      <c r="I988" s="625"/>
      <c r="J988" s="623"/>
      <c r="K988" s="623"/>
      <c r="L988" s="623"/>
      <c r="M988" s="623"/>
      <c r="N988" s="623"/>
      <c r="O988" s="626"/>
      <c r="P988" s="627"/>
      <c r="Q988" s="623"/>
      <c r="R988" s="623"/>
      <c r="S988" s="623"/>
      <c r="T988" s="623"/>
      <c r="U988" s="623"/>
      <c r="V988" s="623"/>
      <c r="W988" s="623"/>
      <c r="X988" s="624"/>
      <c r="Y988" s="623"/>
      <c r="Z988" s="625"/>
      <c r="AA988" s="623"/>
      <c r="AB988" s="623"/>
      <c r="AC988" s="623"/>
      <c r="AD988" s="623"/>
      <c r="AE988" s="623"/>
      <c r="AF988" s="626"/>
      <c r="AG988" s="627"/>
      <c r="AH988" s="623"/>
    </row>
    <row r="989">
      <c r="A989" s="623"/>
      <c r="B989" s="623"/>
      <c r="C989" s="623"/>
      <c r="D989" s="623"/>
      <c r="E989" s="623"/>
      <c r="F989" s="623"/>
      <c r="G989" s="624"/>
      <c r="H989" s="623"/>
      <c r="I989" s="625"/>
      <c r="J989" s="623"/>
      <c r="K989" s="623"/>
      <c r="L989" s="623"/>
      <c r="M989" s="623"/>
      <c r="N989" s="623"/>
      <c r="O989" s="626"/>
      <c r="P989" s="627"/>
      <c r="Q989" s="623"/>
      <c r="R989" s="623"/>
      <c r="S989" s="623"/>
      <c r="T989" s="623"/>
      <c r="U989" s="623"/>
      <c r="V989" s="623"/>
      <c r="W989" s="623"/>
      <c r="X989" s="624"/>
      <c r="Y989" s="623"/>
      <c r="Z989" s="625"/>
      <c r="AA989" s="623"/>
      <c r="AB989" s="623"/>
      <c r="AC989" s="623"/>
      <c r="AD989" s="623"/>
      <c r="AE989" s="623"/>
      <c r="AF989" s="626"/>
      <c r="AG989" s="627"/>
      <c r="AH989" s="623"/>
    </row>
    <row r="990">
      <c r="A990" s="623"/>
      <c r="B990" s="623"/>
      <c r="C990" s="623"/>
      <c r="D990" s="623"/>
      <c r="E990" s="623"/>
      <c r="F990" s="623"/>
      <c r="G990" s="624"/>
      <c r="H990" s="623"/>
      <c r="I990" s="625"/>
      <c r="J990" s="623"/>
      <c r="K990" s="623"/>
      <c r="L990" s="623"/>
      <c r="M990" s="623"/>
      <c r="N990" s="623"/>
      <c r="O990" s="626"/>
      <c r="P990" s="627"/>
      <c r="Q990" s="623"/>
      <c r="R990" s="623"/>
      <c r="S990" s="623"/>
      <c r="T990" s="623"/>
      <c r="U990" s="623"/>
      <c r="V990" s="623"/>
      <c r="W990" s="623"/>
      <c r="X990" s="624"/>
      <c r="Y990" s="623"/>
      <c r="Z990" s="625"/>
      <c r="AA990" s="623"/>
      <c r="AB990" s="623"/>
      <c r="AC990" s="623"/>
      <c r="AD990" s="623"/>
      <c r="AE990" s="623"/>
      <c r="AF990" s="626"/>
      <c r="AG990" s="627"/>
      <c r="AH990" s="623"/>
    </row>
    <row r="991">
      <c r="A991" s="623"/>
      <c r="B991" s="623"/>
      <c r="C991" s="623"/>
      <c r="D991" s="623"/>
      <c r="E991" s="623"/>
      <c r="F991" s="623"/>
      <c r="G991" s="624"/>
      <c r="H991" s="623"/>
      <c r="I991" s="625"/>
      <c r="J991" s="623"/>
      <c r="K991" s="623"/>
      <c r="L991" s="623"/>
      <c r="M991" s="623"/>
      <c r="N991" s="623"/>
      <c r="O991" s="626"/>
      <c r="P991" s="627"/>
      <c r="Q991" s="623"/>
      <c r="R991" s="623"/>
      <c r="S991" s="623"/>
      <c r="T991" s="623"/>
      <c r="U991" s="623"/>
      <c r="V991" s="623"/>
      <c r="W991" s="623"/>
      <c r="X991" s="624"/>
      <c r="Y991" s="623"/>
      <c r="Z991" s="625"/>
      <c r="AA991" s="623"/>
      <c r="AB991" s="623"/>
      <c r="AC991" s="623"/>
      <c r="AD991" s="623"/>
      <c r="AE991" s="623"/>
      <c r="AF991" s="626"/>
      <c r="AG991" s="627"/>
      <c r="AH991" s="623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J66:J67"/>
    <mergeCell ref="K66:K67"/>
    <mergeCell ref="L66:L67"/>
    <mergeCell ref="M66:M67"/>
    <mergeCell ref="N66:N67"/>
    <mergeCell ref="O66:O67"/>
    <mergeCell ref="P66:P67"/>
    <mergeCell ref="C66:C67"/>
    <mergeCell ref="D66:D67"/>
    <mergeCell ref="E66:E67"/>
    <mergeCell ref="F66:F67"/>
    <mergeCell ref="G66:G67"/>
    <mergeCell ref="H66:H67"/>
    <mergeCell ref="I66:I67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4:B64"/>
    <mergeCell ref="A66:B67"/>
    <mergeCell ref="K74:K75"/>
    <mergeCell ref="L74:L75"/>
    <mergeCell ref="M74:M75"/>
    <mergeCell ref="N74:N75"/>
    <mergeCell ref="O74:O75"/>
    <mergeCell ref="P74:P75"/>
    <mergeCell ref="D74:D75"/>
    <mergeCell ref="E74:E75"/>
    <mergeCell ref="F74:F75"/>
    <mergeCell ref="G74:G75"/>
    <mergeCell ref="H74:H75"/>
    <mergeCell ref="I74:I75"/>
    <mergeCell ref="J74:J75"/>
    <mergeCell ref="A76:B76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74:B75"/>
    <mergeCell ref="C74:C75"/>
    <mergeCell ref="R76:S76"/>
    <mergeCell ref="R77:S77"/>
    <mergeCell ref="R78:S78"/>
    <mergeCell ref="R79:S79"/>
    <mergeCell ref="R80:S80"/>
    <mergeCell ref="R68:S68"/>
    <mergeCell ref="R69:S69"/>
    <mergeCell ref="R70:S70"/>
    <mergeCell ref="R71:S71"/>
    <mergeCell ref="R72:S72"/>
    <mergeCell ref="R74:S75"/>
    <mergeCell ref="T74:T75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C66:AC67"/>
    <mergeCell ref="AD66:AD67"/>
    <mergeCell ref="AE66:AE67"/>
    <mergeCell ref="AF66:AF67"/>
    <mergeCell ref="AG66:AG67"/>
    <mergeCell ref="V66:V67"/>
    <mergeCell ref="W66:W67"/>
    <mergeCell ref="X66:X67"/>
    <mergeCell ref="Y66:Y67"/>
    <mergeCell ref="Z66:Z67"/>
    <mergeCell ref="AA66:AA67"/>
    <mergeCell ref="AB66:AB67"/>
    <mergeCell ref="R61:S61"/>
    <mergeCell ref="R62:S62"/>
    <mergeCell ref="R63:S63"/>
    <mergeCell ref="R64:S64"/>
    <mergeCell ref="R66:S67"/>
    <mergeCell ref="T66:T67"/>
    <mergeCell ref="U66:U67"/>
    <mergeCell ref="AB74:AB75"/>
    <mergeCell ref="AC74:AC75"/>
    <mergeCell ref="AD74:AD75"/>
    <mergeCell ref="AE74:AE75"/>
    <mergeCell ref="AF74:AF75"/>
    <mergeCell ref="AG74:AG75"/>
    <mergeCell ref="U74:U75"/>
    <mergeCell ref="V74:V75"/>
    <mergeCell ref="W74:W75"/>
    <mergeCell ref="X74:X75"/>
    <mergeCell ref="Y74:Y75"/>
    <mergeCell ref="Z74:Z75"/>
    <mergeCell ref="AA74:AA75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  <hyperlink r:id="rId11" ref="A48"/>
    <hyperlink r:id="rId12" ref="R48"/>
    <hyperlink r:id="rId13" ref="A56"/>
    <hyperlink r:id="rId14" ref="R56"/>
    <hyperlink r:id="rId15" ref="A65"/>
    <hyperlink r:id="rId16" ref="R65"/>
  </hyperlink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40"/>
      <c r="B1" s="741"/>
      <c r="C1" s="742"/>
      <c r="D1" s="741"/>
      <c r="E1" s="742"/>
      <c r="F1" s="741"/>
      <c r="G1" s="740"/>
      <c r="H1" s="741"/>
      <c r="I1" s="742"/>
      <c r="J1" s="741"/>
      <c r="K1" s="742"/>
      <c r="L1" s="741"/>
      <c r="M1" s="742"/>
      <c r="N1" s="741"/>
      <c r="O1" s="742"/>
      <c r="P1" s="741"/>
      <c r="Q1" s="742"/>
      <c r="R1" s="741"/>
      <c r="S1" s="742"/>
      <c r="T1" s="741"/>
      <c r="U1" s="742"/>
      <c r="V1" s="741"/>
      <c r="W1" s="742"/>
      <c r="X1" s="741"/>
      <c r="Y1" s="742"/>
      <c r="Z1" s="741"/>
      <c r="AA1" s="742"/>
      <c r="AB1" s="743"/>
      <c r="AC1" s="740"/>
      <c r="AD1" s="743"/>
      <c r="AE1" s="740"/>
      <c r="AF1" s="740"/>
    </row>
    <row r="2">
      <c r="A2" s="743"/>
      <c r="B2" s="744"/>
      <c r="C2" s="744" t="s">
        <v>3</v>
      </c>
      <c r="D2" s="744" t="s">
        <v>4</v>
      </c>
      <c r="E2" s="744" t="s">
        <v>491</v>
      </c>
      <c r="F2" s="744" t="s">
        <v>492</v>
      </c>
      <c r="G2" s="743"/>
      <c r="H2" s="745"/>
      <c r="I2" s="745" t="s">
        <v>2</v>
      </c>
      <c r="J2" s="745" t="s">
        <v>493</v>
      </c>
      <c r="K2" s="745" t="s">
        <v>494</v>
      </c>
      <c r="L2" s="745" t="s">
        <v>5</v>
      </c>
      <c r="M2" s="745" t="s">
        <v>6</v>
      </c>
      <c r="N2" s="745" t="s">
        <v>296</v>
      </c>
      <c r="O2" s="745" t="s">
        <v>8</v>
      </c>
      <c r="P2" s="745" t="s">
        <v>9</v>
      </c>
      <c r="Q2" s="745" t="s">
        <v>10</v>
      </c>
      <c r="R2" s="746" t="s">
        <v>495</v>
      </c>
      <c r="S2" s="745" t="s">
        <v>12</v>
      </c>
      <c r="T2" s="745" t="s">
        <v>13</v>
      </c>
      <c r="U2" s="745" t="s">
        <v>14</v>
      </c>
      <c r="V2" s="745" t="s">
        <v>15</v>
      </c>
      <c r="W2" s="745" t="s">
        <v>16</v>
      </c>
      <c r="X2" s="745" t="s">
        <v>17</v>
      </c>
      <c r="Y2" s="746" t="s">
        <v>18</v>
      </c>
      <c r="Z2" s="743"/>
      <c r="AA2" s="740"/>
      <c r="AB2" s="743"/>
      <c r="AC2" s="740"/>
      <c r="AD2" s="743"/>
      <c r="AE2" s="743"/>
      <c r="AF2" s="740"/>
    </row>
    <row r="3">
      <c r="A3" s="743"/>
      <c r="B3" s="747" t="s">
        <v>496</v>
      </c>
      <c r="C3" s="748">
        <f>countif(A10:AD90,"W")</f>
        <v>1</v>
      </c>
      <c r="D3" s="749">
        <f>countif(A10:AD90,"L")</f>
        <v>1</v>
      </c>
      <c r="E3" s="748">
        <f t="shared" ref="E3:F3" si="1">sum(B11,Q11,B20,Q20,B29,Q29,B38,Q38,B47,Q47,B56,Q56,B65,Q65,B74,Q74,B83,Q83)</f>
        <v>7</v>
      </c>
      <c r="F3" s="748">
        <f t="shared" si="1"/>
        <v>5</v>
      </c>
      <c r="G3" s="743"/>
      <c r="H3" s="750" t="s">
        <v>497</v>
      </c>
      <c r="I3" s="751">
        <f t="shared" ref="I3:I8" si="4">COUNT(C13,R13,C22,R22,C31,R31,C40,R40,C49,R49,C58,R58,C67,R67,C76,R76,C85,R85)</f>
        <v>2</v>
      </c>
      <c r="J3" s="750"/>
      <c r="K3" s="752"/>
      <c r="L3" s="753">
        <f t="shared" ref="L3:Q3" si="2">sum(B13,Q13,B22,Q22,B31,Q31,B40,Q40,B49,Q49,B58,Q58,B67,Q67,B76,Q76,B85,Q85)</f>
        <v>2</v>
      </c>
      <c r="M3" s="753">
        <f t="shared" si="2"/>
        <v>217</v>
      </c>
      <c r="N3" s="753">
        <f t="shared" si="2"/>
        <v>2</v>
      </c>
      <c r="O3" s="752">
        <f t="shared" si="2"/>
        <v>213</v>
      </c>
      <c r="P3" s="754">
        <f t="shared" si="2"/>
        <v>0.04082175926</v>
      </c>
      <c r="Q3" s="752">
        <f t="shared" si="2"/>
        <v>4</v>
      </c>
      <c r="R3" s="755">
        <f t="shared" ref="R3:R8" si="6">Q3/(HOUR(P3)*60+(MINUTE(P3)+((SECOND(P3)/60))))</f>
        <v>0.06804649844</v>
      </c>
      <c r="S3" s="752">
        <f t="shared" ref="S3:Y3" si="3">sum(H13,W13,H22,W22,H31,W31,H40,W40,H49,W49,H58,W58,H67,W67,H76,W76,H85,W85)</f>
        <v>11</v>
      </c>
      <c r="T3" s="753">
        <f t="shared" si="3"/>
        <v>36</v>
      </c>
      <c r="U3" s="752">
        <f t="shared" si="3"/>
        <v>5</v>
      </c>
      <c r="V3" s="753">
        <f t="shared" si="3"/>
        <v>4</v>
      </c>
      <c r="W3" s="752">
        <f t="shared" si="3"/>
        <v>5</v>
      </c>
      <c r="X3" s="753">
        <f t="shared" si="3"/>
        <v>0</v>
      </c>
      <c r="Y3" s="752">
        <f t="shared" si="3"/>
        <v>0</v>
      </c>
      <c r="Z3" s="756"/>
      <c r="AA3" s="743"/>
      <c r="AB3" s="740"/>
      <c r="AC3" s="740"/>
      <c r="AD3" s="740"/>
      <c r="AE3" s="740"/>
      <c r="AF3" s="740"/>
    </row>
    <row r="4">
      <c r="A4" s="743"/>
      <c r="B4" s="757"/>
      <c r="C4" s="743"/>
      <c r="D4" s="757"/>
      <c r="E4" s="757"/>
      <c r="F4" s="757"/>
      <c r="G4" s="743"/>
      <c r="H4" s="758" t="s">
        <v>498</v>
      </c>
      <c r="I4" s="759">
        <f t="shared" si="4"/>
        <v>2</v>
      </c>
      <c r="J4" s="760"/>
      <c r="K4" s="761"/>
      <c r="L4" s="760">
        <f t="shared" ref="L4:Q4" si="5">sum(B14,Q14,B23,Q23,B32,Q32,B41,Q41,B50,Q50,B59,Q59,B68,Q68,B77,Q77,B86,Q86)</f>
        <v>2</v>
      </c>
      <c r="M4" s="761">
        <f t="shared" si="5"/>
        <v>215</v>
      </c>
      <c r="N4" s="760">
        <f t="shared" si="5"/>
        <v>0</v>
      </c>
      <c r="O4" s="761">
        <f t="shared" si="5"/>
        <v>173</v>
      </c>
      <c r="P4" s="762">
        <f t="shared" si="5"/>
        <v>0.04082175926</v>
      </c>
      <c r="Q4" s="761">
        <f t="shared" si="5"/>
        <v>42</v>
      </c>
      <c r="R4" s="763">
        <f t="shared" si="6"/>
        <v>0.7144882336</v>
      </c>
      <c r="S4" s="761">
        <f t="shared" ref="S4:Y4" si="7">sum(H14,W14,H23,W23,H32,W32,H41,W41,H50,W50,H59,W59,H68,W68,H77,W77,H86,W86)</f>
        <v>5</v>
      </c>
      <c r="T4" s="760">
        <f t="shared" si="7"/>
        <v>35</v>
      </c>
      <c r="U4" s="761">
        <f t="shared" si="7"/>
        <v>7</v>
      </c>
      <c r="V4" s="760">
        <f t="shared" si="7"/>
        <v>2</v>
      </c>
      <c r="W4" s="761">
        <f t="shared" si="7"/>
        <v>3</v>
      </c>
      <c r="X4" s="760">
        <f t="shared" si="7"/>
        <v>1</v>
      </c>
      <c r="Y4" s="761">
        <f t="shared" si="7"/>
        <v>0</v>
      </c>
      <c r="Z4" s="756"/>
      <c r="AA4" s="743"/>
      <c r="AB4" s="740"/>
      <c r="AC4" s="740"/>
      <c r="AD4" s="740"/>
      <c r="AE4" s="740"/>
      <c r="AF4" s="740"/>
    </row>
    <row r="5">
      <c r="A5" s="743"/>
      <c r="B5" s="740"/>
      <c r="C5" s="743"/>
      <c r="D5" s="740"/>
      <c r="E5" s="740"/>
      <c r="F5" s="740"/>
      <c r="G5" s="743"/>
      <c r="H5" s="750" t="s">
        <v>499</v>
      </c>
      <c r="I5" s="751">
        <f t="shared" si="4"/>
        <v>2</v>
      </c>
      <c r="J5" s="753"/>
      <c r="K5" s="752"/>
      <c r="L5" s="753">
        <f t="shared" ref="L5:Q5" si="8">sum(B15,Q15,B24,Q24,B33,Q33,B42,Q42,B51,Q51,B60,Q60,B69,Q69,B78,Q78,B87,Q87)</f>
        <v>3</v>
      </c>
      <c r="M5" s="752">
        <f t="shared" si="8"/>
        <v>151</v>
      </c>
      <c r="N5" s="753">
        <f t="shared" si="8"/>
        <v>0</v>
      </c>
      <c r="O5" s="752">
        <f t="shared" si="8"/>
        <v>143</v>
      </c>
      <c r="P5" s="754">
        <f t="shared" si="8"/>
        <v>0.04082175926</v>
      </c>
      <c r="Q5" s="752">
        <f t="shared" si="8"/>
        <v>8</v>
      </c>
      <c r="R5" s="755">
        <f t="shared" si="6"/>
        <v>0.1360929969</v>
      </c>
      <c r="S5" s="752">
        <f t="shared" ref="S5:Y5" si="9">sum(H15,W15,H24,W24,H33,W33,H42,W42,H51,W51,H60,W60,H69,W69,H78,W78,H87,W87)</f>
        <v>9</v>
      </c>
      <c r="T5" s="753">
        <f t="shared" si="9"/>
        <v>23</v>
      </c>
      <c r="U5" s="752">
        <f t="shared" si="9"/>
        <v>6</v>
      </c>
      <c r="V5" s="753">
        <f t="shared" si="9"/>
        <v>0</v>
      </c>
      <c r="W5" s="752">
        <f t="shared" si="9"/>
        <v>4</v>
      </c>
      <c r="X5" s="753">
        <f t="shared" si="9"/>
        <v>0</v>
      </c>
      <c r="Y5" s="752">
        <f t="shared" si="9"/>
        <v>0</v>
      </c>
      <c r="Z5" s="756"/>
      <c r="AA5" s="743"/>
      <c r="AB5" s="740"/>
      <c r="AC5" s="740"/>
      <c r="AD5" s="740"/>
      <c r="AE5" s="740"/>
      <c r="AF5" s="740"/>
    </row>
    <row r="6">
      <c r="A6" s="743"/>
      <c r="B6" s="740"/>
      <c r="C6" s="743"/>
      <c r="D6" s="740"/>
      <c r="E6" s="743"/>
      <c r="F6" s="740"/>
      <c r="G6" s="743"/>
      <c r="H6" s="758" t="s">
        <v>500</v>
      </c>
      <c r="I6" s="759">
        <f t="shared" si="4"/>
        <v>2</v>
      </c>
      <c r="J6" s="760"/>
      <c r="K6" s="761"/>
      <c r="L6" s="760">
        <f t="shared" ref="L6:Q6" si="10">sum(B16,Q16,B25,Q25,B34,Q34,B43,Q43,B52,Q52,B61,Q61,B70,Q70,B79,Q79,B88,Q88)</f>
        <v>0</v>
      </c>
      <c r="M6" s="761">
        <f t="shared" si="10"/>
        <v>178</v>
      </c>
      <c r="N6" s="760">
        <f t="shared" si="10"/>
        <v>0</v>
      </c>
      <c r="O6" s="761">
        <f t="shared" si="10"/>
        <v>197</v>
      </c>
      <c r="P6" s="762">
        <f t="shared" si="10"/>
        <v>0.04082175926</v>
      </c>
      <c r="Q6" s="761">
        <f t="shared" si="10"/>
        <v>-19</v>
      </c>
      <c r="R6" s="763">
        <f t="shared" si="6"/>
        <v>-0.3232208676</v>
      </c>
      <c r="S6" s="761">
        <f t="shared" ref="S6:Y6" si="11">sum(H16,W16,H25,W25,H34,W34,H43,W43,H52,W52,H61,W61,H70,W70,H79,W79,H88,W88)</f>
        <v>14</v>
      </c>
      <c r="T6" s="760">
        <f t="shared" si="11"/>
        <v>12</v>
      </c>
      <c r="U6" s="761">
        <f t="shared" si="11"/>
        <v>1</v>
      </c>
      <c r="V6" s="760">
        <f t="shared" si="11"/>
        <v>0</v>
      </c>
      <c r="W6" s="761">
        <f t="shared" si="11"/>
        <v>1</v>
      </c>
      <c r="X6" s="760">
        <f t="shared" si="11"/>
        <v>0</v>
      </c>
      <c r="Y6" s="761">
        <f t="shared" si="11"/>
        <v>0</v>
      </c>
      <c r="Z6" s="756"/>
      <c r="AA6" s="743"/>
      <c r="AB6" s="740"/>
      <c r="AC6" s="740"/>
      <c r="AD6" s="740"/>
      <c r="AE6" s="740"/>
      <c r="AF6" s="740"/>
    </row>
    <row r="7">
      <c r="A7" s="743"/>
      <c r="B7" s="740"/>
      <c r="C7" s="743"/>
      <c r="D7" s="740"/>
      <c r="E7" s="743"/>
      <c r="F7" s="740"/>
      <c r="G7" s="743"/>
      <c r="H7" s="750" t="s">
        <v>501</v>
      </c>
      <c r="I7" s="751">
        <f t="shared" si="4"/>
        <v>0</v>
      </c>
      <c r="J7" s="753"/>
      <c r="K7" s="752"/>
      <c r="L7" s="753">
        <f t="shared" ref="L7:Q7" si="12">sum(B17,Q17,B26,Q26,B35,Q35,B44,Q44,B53,Q53,B62,Q62,B71,Q71,B80,Q80,B89,Q89)</f>
        <v>0</v>
      </c>
      <c r="M7" s="752">
        <f t="shared" si="12"/>
        <v>0</v>
      </c>
      <c r="N7" s="753">
        <f t="shared" si="12"/>
        <v>0</v>
      </c>
      <c r="O7" s="752">
        <f t="shared" si="12"/>
        <v>0</v>
      </c>
      <c r="P7" s="754">
        <f t="shared" si="12"/>
        <v>0</v>
      </c>
      <c r="Q7" s="752">
        <f t="shared" si="12"/>
        <v>0</v>
      </c>
      <c r="R7" s="755" t="str">
        <f t="shared" si="6"/>
        <v>#DIV/0!</v>
      </c>
      <c r="S7" s="752">
        <f t="shared" ref="S7:Y7" si="13">sum(H17,W17,H26,W26,H35,W35,H44,W44,H53,W53,H62,W62,H71,W71,H80,W80,H89,W89)</f>
        <v>0</v>
      </c>
      <c r="T7" s="753">
        <f t="shared" si="13"/>
        <v>0</v>
      </c>
      <c r="U7" s="752">
        <f t="shared" si="13"/>
        <v>0</v>
      </c>
      <c r="V7" s="753">
        <f t="shared" si="13"/>
        <v>0</v>
      </c>
      <c r="W7" s="752">
        <f t="shared" si="13"/>
        <v>0</v>
      </c>
      <c r="X7" s="753">
        <f t="shared" si="13"/>
        <v>0</v>
      </c>
      <c r="Y7" s="752">
        <f t="shared" si="13"/>
        <v>0</v>
      </c>
      <c r="Z7" s="756"/>
      <c r="AA7" s="743"/>
      <c r="AB7" s="740"/>
      <c r="AC7" s="740"/>
      <c r="AD7" s="740"/>
      <c r="AE7" s="740"/>
      <c r="AF7" s="740"/>
    </row>
    <row r="8">
      <c r="A8" s="740"/>
      <c r="B8" s="743"/>
      <c r="C8" s="740"/>
      <c r="D8" s="743"/>
      <c r="E8" s="740"/>
      <c r="F8" s="743"/>
      <c r="G8" s="764"/>
      <c r="H8" s="765" t="s">
        <v>502</v>
      </c>
      <c r="I8" s="765">
        <f t="shared" si="4"/>
        <v>0</v>
      </c>
      <c r="J8" s="766"/>
      <c r="K8" s="767"/>
      <c r="L8" s="766">
        <f t="shared" ref="L8:Q8" si="14">sum(B18,Q18,B27,Q27,B36,Q36,B45,Q45,B54,Q54,B63,Q63,B72,Q72,B81,Q81,B90,Q90)</f>
        <v>0</v>
      </c>
      <c r="M8" s="767">
        <f t="shared" si="14"/>
        <v>0</v>
      </c>
      <c r="N8" s="766">
        <f t="shared" si="14"/>
        <v>0</v>
      </c>
      <c r="O8" s="767">
        <f t="shared" si="14"/>
        <v>0</v>
      </c>
      <c r="P8" s="766">
        <f t="shared" si="14"/>
        <v>0</v>
      </c>
      <c r="Q8" s="767">
        <f t="shared" si="14"/>
        <v>0</v>
      </c>
      <c r="R8" s="768" t="str">
        <f t="shared" si="6"/>
        <v>#DIV/0!</v>
      </c>
      <c r="S8" s="767">
        <f t="shared" ref="S8:Y8" si="15">sum(H18,W18,H27,W27,H36,W36,H45,W45,H54,W54,H63,W63,H72,W72,H81,W81,H90,W90)</f>
        <v>0</v>
      </c>
      <c r="T8" s="766">
        <f t="shared" si="15"/>
        <v>0</v>
      </c>
      <c r="U8" s="767">
        <f t="shared" si="15"/>
        <v>0</v>
      </c>
      <c r="V8" s="766">
        <f t="shared" si="15"/>
        <v>0</v>
      </c>
      <c r="W8" s="767">
        <f t="shared" si="15"/>
        <v>0</v>
      </c>
      <c r="X8" s="766">
        <f t="shared" si="15"/>
        <v>0</v>
      </c>
      <c r="Y8" s="767">
        <f t="shared" si="15"/>
        <v>0</v>
      </c>
      <c r="Z8" s="756"/>
      <c r="AA8" s="743"/>
      <c r="AB8" s="740"/>
      <c r="AC8" s="740"/>
      <c r="AD8" s="740"/>
      <c r="AE8" s="740"/>
      <c r="AF8" s="740"/>
    </row>
    <row r="9">
      <c r="A9" s="740"/>
      <c r="B9" s="743"/>
      <c r="C9" s="740"/>
      <c r="D9" s="743"/>
      <c r="E9" s="740"/>
      <c r="F9" s="743"/>
      <c r="G9" s="740"/>
      <c r="H9" s="743"/>
      <c r="I9" s="757"/>
      <c r="J9" s="743"/>
      <c r="K9" s="757"/>
      <c r="L9" s="743"/>
      <c r="M9" s="757"/>
      <c r="N9" s="743"/>
      <c r="O9" s="757"/>
      <c r="P9" s="743"/>
      <c r="Q9" s="757"/>
      <c r="R9" s="743"/>
      <c r="S9" s="757"/>
      <c r="T9" s="743"/>
      <c r="U9" s="757"/>
      <c r="V9" s="743"/>
      <c r="W9" s="757"/>
      <c r="X9" s="743"/>
      <c r="Y9" s="743"/>
      <c r="Z9" s="757"/>
      <c r="AA9" s="743"/>
      <c r="AB9" s="740"/>
      <c r="AC9" s="743"/>
      <c r="AD9" s="740"/>
      <c r="AE9" s="740"/>
      <c r="AF9" s="740"/>
    </row>
    <row r="10">
      <c r="A10" s="769" t="s">
        <v>503</v>
      </c>
      <c r="B10" s="769" t="s">
        <v>491</v>
      </c>
      <c r="C10" s="769" t="s">
        <v>492</v>
      </c>
      <c r="D10" s="769" t="s">
        <v>504</v>
      </c>
      <c r="E10" s="770" t="s">
        <v>92</v>
      </c>
      <c r="F10" s="770" t="s">
        <v>505</v>
      </c>
      <c r="G10" s="770" t="s">
        <v>506</v>
      </c>
      <c r="H10" s="743"/>
      <c r="I10" s="740"/>
      <c r="J10" s="743"/>
      <c r="K10" s="740"/>
      <c r="L10" s="743"/>
      <c r="M10" s="740"/>
      <c r="N10" s="771"/>
      <c r="O10" s="772"/>
      <c r="P10" s="769" t="s">
        <v>503</v>
      </c>
      <c r="Q10" s="769" t="s">
        <v>491</v>
      </c>
      <c r="R10" s="769" t="s">
        <v>492</v>
      </c>
      <c r="S10" s="769" t="s">
        <v>504</v>
      </c>
      <c r="T10" s="769" t="s">
        <v>92</v>
      </c>
      <c r="U10" s="770" t="s">
        <v>505</v>
      </c>
      <c r="V10" s="770" t="s">
        <v>506</v>
      </c>
      <c r="W10" s="743"/>
      <c r="X10" s="740"/>
      <c r="Y10" s="743"/>
      <c r="Z10" s="740"/>
      <c r="AA10" s="743"/>
      <c r="AB10" s="740"/>
      <c r="AC10" s="743"/>
      <c r="AD10" s="740"/>
      <c r="AE10" s="740"/>
      <c r="AF10" s="740"/>
    </row>
    <row r="11">
      <c r="A11" s="773" t="s">
        <v>507</v>
      </c>
      <c r="B11" s="773">
        <v>5.0</v>
      </c>
      <c r="C11" s="773">
        <v>0.0</v>
      </c>
      <c r="D11" s="773" t="str">
        <f>IF(B11&gt;C11,"W",(if(C11&gt;B11,"L","-")))</f>
        <v>W</v>
      </c>
      <c r="E11" s="774" t="s">
        <v>105</v>
      </c>
      <c r="F11" s="741"/>
      <c r="G11" s="742"/>
      <c r="H11" s="741"/>
      <c r="I11" s="742"/>
      <c r="J11" s="741"/>
      <c r="K11" s="742"/>
      <c r="L11" s="741"/>
      <c r="M11" s="742"/>
      <c r="N11" s="775"/>
      <c r="O11" s="772"/>
      <c r="P11" s="773" t="s">
        <v>507</v>
      </c>
      <c r="Q11" s="773">
        <v>2.0</v>
      </c>
      <c r="R11" s="773">
        <v>5.0</v>
      </c>
      <c r="S11" s="773" t="str">
        <f>IF(Q11&gt;R11,"W",(if(R11&gt;Q11,"L","-")))</f>
        <v>L</v>
      </c>
      <c r="T11" s="773" t="s">
        <v>142</v>
      </c>
      <c r="U11" s="743"/>
      <c r="V11" s="740"/>
      <c r="W11" s="743"/>
      <c r="X11" s="740"/>
      <c r="Y11" s="743"/>
      <c r="Z11" s="740"/>
      <c r="AA11" s="743"/>
      <c r="AB11" s="740"/>
      <c r="AC11" s="743"/>
      <c r="AD11" s="740"/>
      <c r="AE11" s="740"/>
      <c r="AF11" s="740"/>
    </row>
    <row r="12">
      <c r="A12" s="776"/>
      <c r="B12" s="777" t="s">
        <v>5</v>
      </c>
      <c r="C12" s="778" t="s">
        <v>6</v>
      </c>
      <c r="D12" s="778" t="s">
        <v>296</v>
      </c>
      <c r="E12" s="778" t="s">
        <v>8</v>
      </c>
      <c r="F12" s="779" t="s">
        <v>9</v>
      </c>
      <c r="G12" s="780" t="s">
        <v>10</v>
      </c>
      <c r="H12" s="780" t="s">
        <v>12</v>
      </c>
      <c r="I12" s="778" t="s">
        <v>13</v>
      </c>
      <c r="J12" s="778" t="s">
        <v>14</v>
      </c>
      <c r="K12" s="778" t="s">
        <v>15</v>
      </c>
      <c r="L12" s="778" t="s">
        <v>16</v>
      </c>
      <c r="M12" s="781" t="s">
        <v>17</v>
      </c>
      <c r="N12" s="778" t="s">
        <v>18</v>
      </c>
      <c r="O12" s="743"/>
      <c r="P12" s="776"/>
      <c r="Q12" s="777" t="s">
        <v>5</v>
      </c>
      <c r="R12" s="778" t="s">
        <v>6</v>
      </c>
      <c r="S12" s="778" t="s">
        <v>296</v>
      </c>
      <c r="T12" s="778" t="s">
        <v>8</v>
      </c>
      <c r="U12" s="779" t="s">
        <v>9</v>
      </c>
      <c r="V12" s="780" t="s">
        <v>10</v>
      </c>
      <c r="W12" s="780" t="s">
        <v>12</v>
      </c>
      <c r="X12" s="778" t="s">
        <v>13</v>
      </c>
      <c r="Y12" s="778" t="s">
        <v>14</v>
      </c>
      <c r="Z12" s="778" t="s">
        <v>15</v>
      </c>
      <c r="AA12" s="778" t="s">
        <v>16</v>
      </c>
      <c r="AB12" s="781" t="s">
        <v>17</v>
      </c>
      <c r="AC12" s="778" t="s">
        <v>18</v>
      </c>
      <c r="AD12" s="743"/>
      <c r="AE12" s="740"/>
      <c r="AF12" s="740"/>
    </row>
    <row r="13">
      <c r="A13" s="530" t="s">
        <v>497</v>
      </c>
      <c r="B13" s="782">
        <v>2.0</v>
      </c>
      <c r="C13" s="783">
        <v>130.0</v>
      </c>
      <c r="D13" s="783">
        <v>2.0</v>
      </c>
      <c r="E13" s="784">
        <v>122.0</v>
      </c>
      <c r="F13" s="785">
        <v>0.022835648148148147</v>
      </c>
      <c r="G13" s="786">
        <f t="shared" ref="G13:G16" si="16">C13-E13</f>
        <v>8</v>
      </c>
      <c r="H13" s="783">
        <v>7.0</v>
      </c>
      <c r="I13" s="783">
        <v>26.0</v>
      </c>
      <c r="J13" s="783">
        <v>4.0</v>
      </c>
      <c r="K13" s="783">
        <v>4.0</v>
      </c>
      <c r="L13" s="783">
        <v>4.0</v>
      </c>
      <c r="M13" s="537"/>
      <c r="N13" s="787"/>
      <c r="O13" s="743"/>
      <c r="P13" s="530" t="s">
        <v>497</v>
      </c>
      <c r="Q13" s="788"/>
      <c r="R13" s="788">
        <v>87.0</v>
      </c>
      <c r="S13" s="788"/>
      <c r="T13" s="788">
        <v>91.0</v>
      </c>
      <c r="U13" s="789">
        <v>0.017986111111111112</v>
      </c>
      <c r="V13" s="790">
        <f t="shared" ref="V13:V16" si="17">R13-T13</f>
        <v>-4</v>
      </c>
      <c r="W13" s="788">
        <v>4.0</v>
      </c>
      <c r="X13" s="788">
        <v>10.0</v>
      </c>
      <c r="Y13" s="788">
        <v>1.0</v>
      </c>
      <c r="Z13" s="790"/>
      <c r="AA13" s="788">
        <v>1.0</v>
      </c>
      <c r="AB13" s="636"/>
      <c r="AC13" s="791"/>
      <c r="AD13" s="743"/>
      <c r="AE13" s="740"/>
      <c r="AF13" s="740"/>
    </row>
    <row r="14">
      <c r="A14" s="539" t="s">
        <v>498</v>
      </c>
      <c r="B14" s="792"/>
      <c r="C14" s="793">
        <v>139.0</v>
      </c>
      <c r="D14" s="793"/>
      <c r="E14" s="794">
        <v>104.0</v>
      </c>
      <c r="F14" s="795">
        <v>0.022835648148148147</v>
      </c>
      <c r="G14" s="796">
        <f t="shared" si="16"/>
        <v>35</v>
      </c>
      <c r="H14" s="793">
        <v>2.0</v>
      </c>
      <c r="I14" s="793">
        <v>22.0</v>
      </c>
      <c r="J14" s="793">
        <v>4.0</v>
      </c>
      <c r="K14" s="793">
        <v>2.0</v>
      </c>
      <c r="L14" s="793">
        <v>3.0</v>
      </c>
      <c r="M14" s="600">
        <v>1.0</v>
      </c>
      <c r="N14" s="797"/>
      <c r="O14" s="743"/>
      <c r="P14" s="539" t="s">
        <v>498</v>
      </c>
      <c r="Q14" s="798">
        <v>2.0</v>
      </c>
      <c r="R14" s="798">
        <v>76.0</v>
      </c>
      <c r="S14" s="799"/>
      <c r="T14" s="798">
        <v>69.0</v>
      </c>
      <c r="U14" s="795">
        <v>0.017986111111111112</v>
      </c>
      <c r="V14" s="799">
        <f t="shared" si="17"/>
        <v>7</v>
      </c>
      <c r="W14" s="798">
        <v>3.0</v>
      </c>
      <c r="X14" s="798">
        <v>13.0</v>
      </c>
      <c r="Y14" s="798">
        <v>3.0</v>
      </c>
      <c r="Z14" s="798"/>
      <c r="AA14" s="798"/>
      <c r="AB14" s="645"/>
      <c r="AC14" s="800"/>
      <c r="AD14" s="743"/>
      <c r="AE14" s="740"/>
      <c r="AF14" s="740"/>
    </row>
    <row r="15">
      <c r="A15" s="550" t="s">
        <v>499</v>
      </c>
      <c r="B15" s="801">
        <v>3.0</v>
      </c>
      <c r="C15" s="802">
        <v>69.0</v>
      </c>
      <c r="D15" s="802"/>
      <c r="E15" s="803">
        <v>71.0</v>
      </c>
      <c r="F15" s="789">
        <v>0.022835648148148147</v>
      </c>
      <c r="G15" s="804">
        <f t="shared" si="16"/>
        <v>-2</v>
      </c>
      <c r="H15" s="802">
        <v>5.0</v>
      </c>
      <c r="I15" s="802">
        <v>7.0</v>
      </c>
      <c r="J15" s="802">
        <v>3.0</v>
      </c>
      <c r="K15" s="805"/>
      <c r="L15" s="802"/>
      <c r="M15" s="555"/>
      <c r="N15" s="806"/>
      <c r="O15" s="743"/>
      <c r="P15" s="550" t="s">
        <v>499</v>
      </c>
      <c r="Q15" s="788"/>
      <c r="R15" s="788">
        <v>82.0</v>
      </c>
      <c r="S15" s="790"/>
      <c r="T15" s="788">
        <v>72.0</v>
      </c>
      <c r="U15" s="789">
        <v>0.017986111111111112</v>
      </c>
      <c r="V15" s="790">
        <f t="shared" si="17"/>
        <v>10</v>
      </c>
      <c r="W15" s="788">
        <v>4.0</v>
      </c>
      <c r="X15" s="788">
        <v>16.0</v>
      </c>
      <c r="Y15" s="788">
        <v>3.0</v>
      </c>
      <c r="Z15" s="788"/>
      <c r="AA15" s="788">
        <v>4.0</v>
      </c>
      <c r="AB15" s="636"/>
      <c r="AC15" s="791"/>
      <c r="AD15" s="743"/>
      <c r="AE15" s="740"/>
      <c r="AF15" s="740"/>
    </row>
    <row r="16">
      <c r="A16" s="559" t="s">
        <v>500</v>
      </c>
      <c r="B16" s="807"/>
      <c r="C16" s="793">
        <v>89.0</v>
      </c>
      <c r="D16" s="808"/>
      <c r="E16" s="794">
        <v>107.0</v>
      </c>
      <c r="F16" s="795">
        <v>0.022835648148148147</v>
      </c>
      <c r="G16" s="796">
        <f t="shared" si="16"/>
        <v>-18</v>
      </c>
      <c r="H16" s="793">
        <v>2.0</v>
      </c>
      <c r="I16" s="793">
        <v>9.0</v>
      </c>
      <c r="J16" s="793">
        <v>1.0</v>
      </c>
      <c r="K16" s="808"/>
      <c r="L16" s="808"/>
      <c r="M16" s="547"/>
      <c r="N16" s="797"/>
      <c r="O16" s="743"/>
      <c r="P16" s="559" t="s">
        <v>500</v>
      </c>
      <c r="Q16" s="798"/>
      <c r="R16" s="798">
        <v>89.0</v>
      </c>
      <c r="S16" s="798"/>
      <c r="T16" s="798">
        <v>90.0</v>
      </c>
      <c r="U16" s="795">
        <v>0.017986111111111112</v>
      </c>
      <c r="V16" s="799">
        <f t="shared" si="17"/>
        <v>-1</v>
      </c>
      <c r="W16" s="798">
        <v>12.0</v>
      </c>
      <c r="X16" s="798">
        <v>3.0</v>
      </c>
      <c r="Y16" s="798"/>
      <c r="Z16" s="799"/>
      <c r="AA16" s="798">
        <v>1.0</v>
      </c>
      <c r="AB16" s="645"/>
      <c r="AC16" s="800"/>
      <c r="AD16" s="743"/>
      <c r="AE16" s="740"/>
      <c r="AF16" s="740"/>
    </row>
    <row r="17">
      <c r="A17" s="561" t="s">
        <v>501</v>
      </c>
      <c r="B17" s="809"/>
      <c r="C17" s="810"/>
      <c r="D17" s="810"/>
      <c r="E17" s="811"/>
      <c r="F17" s="812"/>
      <c r="G17" s="813"/>
      <c r="H17" s="810"/>
      <c r="I17" s="810"/>
      <c r="J17" s="813"/>
      <c r="K17" s="813"/>
      <c r="L17" s="813"/>
      <c r="M17" s="567"/>
      <c r="N17" s="814"/>
      <c r="O17" s="743"/>
      <c r="P17" s="561" t="s">
        <v>501</v>
      </c>
      <c r="Q17" s="809"/>
      <c r="R17" s="810"/>
      <c r="S17" s="810"/>
      <c r="T17" s="811"/>
      <c r="U17" s="812"/>
      <c r="V17" s="813"/>
      <c r="W17" s="810"/>
      <c r="X17" s="810"/>
      <c r="Y17" s="813"/>
      <c r="Z17" s="813"/>
      <c r="AA17" s="813"/>
      <c r="AB17" s="567"/>
      <c r="AC17" s="814"/>
      <c r="AD17" s="743"/>
      <c r="AE17" s="740"/>
      <c r="AF17" s="740"/>
    </row>
    <row r="18">
      <c r="A18" s="815"/>
      <c r="B18" s="816"/>
      <c r="C18" s="771"/>
      <c r="D18" s="816"/>
      <c r="E18" s="817"/>
      <c r="F18" s="743"/>
      <c r="G18" s="757"/>
      <c r="H18" s="743"/>
      <c r="I18" s="757"/>
      <c r="J18" s="743"/>
      <c r="K18" s="757"/>
      <c r="L18" s="743"/>
      <c r="M18" s="757"/>
      <c r="N18" s="743"/>
      <c r="O18" s="740"/>
      <c r="P18" s="743"/>
      <c r="Q18" s="740"/>
      <c r="R18" s="743"/>
      <c r="S18" s="740"/>
      <c r="T18" s="743"/>
      <c r="U18" s="740"/>
      <c r="V18" s="743"/>
      <c r="W18" s="740"/>
      <c r="X18" s="743"/>
      <c r="Y18" s="740"/>
      <c r="Z18" s="743"/>
      <c r="AA18" s="740"/>
      <c r="AB18" s="743"/>
      <c r="AC18" s="740"/>
      <c r="AD18" s="743"/>
      <c r="AE18" s="740"/>
      <c r="AF18" s="740"/>
    </row>
    <row r="19">
      <c r="A19" s="818" t="s">
        <v>503</v>
      </c>
      <c r="B19" s="818" t="s">
        <v>491</v>
      </c>
      <c r="C19" s="818" t="s">
        <v>492</v>
      </c>
      <c r="D19" s="818" t="s">
        <v>504</v>
      </c>
      <c r="E19" s="818" t="s">
        <v>92</v>
      </c>
      <c r="F19" s="743"/>
      <c r="G19" s="740"/>
      <c r="H19" s="743"/>
      <c r="I19" s="740"/>
      <c r="J19" s="743"/>
      <c r="K19" s="740"/>
      <c r="L19" s="743"/>
      <c r="M19" s="740"/>
      <c r="N19" s="743"/>
      <c r="O19" s="740"/>
      <c r="P19" s="818" t="s">
        <v>503</v>
      </c>
      <c r="Q19" s="818" t="s">
        <v>491</v>
      </c>
      <c r="R19" s="818" t="s">
        <v>492</v>
      </c>
      <c r="S19" s="818" t="s">
        <v>504</v>
      </c>
      <c r="T19" s="818" t="s">
        <v>92</v>
      </c>
      <c r="U19" s="743"/>
      <c r="V19" s="740"/>
      <c r="W19" s="743"/>
      <c r="X19" s="740"/>
      <c r="Y19" s="743"/>
      <c r="Z19" s="740"/>
      <c r="AA19" s="743"/>
      <c r="AB19" s="740"/>
      <c r="AC19" s="743"/>
      <c r="AD19" s="740"/>
      <c r="AE19" s="740"/>
      <c r="AF19" s="740"/>
    </row>
    <row r="20">
      <c r="A20" s="819"/>
      <c r="B20" s="819"/>
      <c r="C20" s="819"/>
      <c r="D20" s="819" t="str">
        <f>IF(B20&gt;C20,"W",(if(C20&gt;B20,"L","-")))</f>
        <v>-</v>
      </c>
      <c r="E20" s="819"/>
      <c r="F20" s="743"/>
      <c r="G20" s="740"/>
      <c r="H20" s="743"/>
      <c r="I20" s="740"/>
      <c r="J20" s="743"/>
      <c r="K20" s="740"/>
      <c r="L20" s="743"/>
      <c r="M20" s="740"/>
      <c r="N20" s="743"/>
      <c r="O20" s="740"/>
      <c r="P20" s="819"/>
      <c r="Q20" s="819"/>
      <c r="R20" s="819"/>
      <c r="S20" s="819" t="str">
        <f>IF(Q20&gt;R20,"W",(if(R20&gt;Q20,"L","-")))</f>
        <v>-</v>
      </c>
      <c r="T20" s="819"/>
      <c r="U20" s="743"/>
      <c r="V20" s="740"/>
      <c r="W20" s="743"/>
      <c r="X20" s="740"/>
      <c r="Y20" s="743"/>
      <c r="Z20" s="740"/>
      <c r="AA20" s="743"/>
      <c r="AB20" s="740"/>
      <c r="AC20" s="743"/>
      <c r="AD20" s="740"/>
      <c r="AE20" s="740"/>
      <c r="AF20" s="740"/>
    </row>
    <row r="21">
      <c r="A21" s="776"/>
      <c r="B21" s="777" t="s">
        <v>5</v>
      </c>
      <c r="C21" s="778" t="s">
        <v>6</v>
      </c>
      <c r="D21" s="778" t="s">
        <v>296</v>
      </c>
      <c r="E21" s="778" t="s">
        <v>8</v>
      </c>
      <c r="F21" s="779" t="s">
        <v>9</v>
      </c>
      <c r="G21" s="780" t="s">
        <v>10</v>
      </c>
      <c r="H21" s="780" t="s">
        <v>12</v>
      </c>
      <c r="I21" s="778" t="s">
        <v>13</v>
      </c>
      <c r="J21" s="778" t="s">
        <v>14</v>
      </c>
      <c r="K21" s="778" t="s">
        <v>15</v>
      </c>
      <c r="L21" s="778" t="s">
        <v>16</v>
      </c>
      <c r="M21" s="781" t="s">
        <v>17</v>
      </c>
      <c r="N21" s="778" t="s">
        <v>18</v>
      </c>
      <c r="O21" s="743"/>
      <c r="P21" s="776"/>
      <c r="Q21" s="777" t="s">
        <v>5</v>
      </c>
      <c r="R21" s="778" t="s">
        <v>6</v>
      </c>
      <c r="S21" s="778" t="s">
        <v>296</v>
      </c>
      <c r="T21" s="778" t="s">
        <v>8</v>
      </c>
      <c r="U21" s="779" t="s">
        <v>9</v>
      </c>
      <c r="V21" s="780" t="s">
        <v>10</v>
      </c>
      <c r="W21" s="780" t="s">
        <v>12</v>
      </c>
      <c r="X21" s="778" t="s">
        <v>13</v>
      </c>
      <c r="Y21" s="778" t="s">
        <v>14</v>
      </c>
      <c r="Z21" s="778" t="s">
        <v>15</v>
      </c>
      <c r="AA21" s="778" t="s">
        <v>16</v>
      </c>
      <c r="AB21" s="781" t="s">
        <v>17</v>
      </c>
      <c r="AC21" s="778" t="s">
        <v>18</v>
      </c>
      <c r="AD21" s="743"/>
      <c r="AE21" s="740"/>
      <c r="AF21" s="740"/>
    </row>
    <row r="22">
      <c r="A22" s="530" t="s">
        <v>497</v>
      </c>
      <c r="B22" s="782"/>
      <c r="C22" s="783"/>
      <c r="D22" s="783"/>
      <c r="E22" s="784"/>
      <c r="F22" s="785"/>
      <c r="G22" s="786"/>
      <c r="H22" s="783"/>
      <c r="I22" s="783"/>
      <c r="J22" s="783"/>
      <c r="K22" s="783"/>
      <c r="L22" s="783"/>
      <c r="M22" s="537"/>
      <c r="N22" s="787"/>
      <c r="O22" s="743"/>
      <c r="P22" s="530" t="s">
        <v>497</v>
      </c>
      <c r="Q22" s="782"/>
      <c r="R22" s="783"/>
      <c r="S22" s="783"/>
      <c r="T22" s="784"/>
      <c r="U22" s="785"/>
      <c r="V22" s="786"/>
      <c r="W22" s="783"/>
      <c r="X22" s="783"/>
      <c r="Y22" s="783"/>
      <c r="Z22" s="783"/>
      <c r="AA22" s="783"/>
      <c r="AB22" s="537"/>
      <c r="AC22" s="787"/>
      <c r="AD22" s="743"/>
      <c r="AE22" s="740"/>
      <c r="AF22" s="740"/>
    </row>
    <row r="23">
      <c r="A23" s="539" t="s">
        <v>498</v>
      </c>
      <c r="B23" s="792"/>
      <c r="C23" s="793"/>
      <c r="D23" s="793"/>
      <c r="E23" s="794"/>
      <c r="F23" s="795"/>
      <c r="G23" s="796"/>
      <c r="H23" s="793"/>
      <c r="I23" s="793"/>
      <c r="J23" s="793"/>
      <c r="K23" s="793"/>
      <c r="L23" s="793"/>
      <c r="M23" s="600"/>
      <c r="N23" s="797"/>
      <c r="O23" s="743"/>
      <c r="P23" s="539" t="s">
        <v>498</v>
      </c>
      <c r="Q23" s="792"/>
      <c r="R23" s="793"/>
      <c r="S23" s="793"/>
      <c r="T23" s="794"/>
      <c r="U23" s="795"/>
      <c r="V23" s="796"/>
      <c r="W23" s="793"/>
      <c r="X23" s="793"/>
      <c r="Y23" s="793"/>
      <c r="Z23" s="793"/>
      <c r="AA23" s="793"/>
      <c r="AB23" s="600"/>
      <c r="AC23" s="797"/>
      <c r="AD23" s="743"/>
      <c r="AE23" s="740"/>
      <c r="AF23" s="740"/>
    </row>
    <row r="24">
      <c r="A24" s="550" t="s">
        <v>499</v>
      </c>
      <c r="B24" s="801"/>
      <c r="C24" s="802"/>
      <c r="D24" s="802"/>
      <c r="E24" s="803"/>
      <c r="F24" s="789"/>
      <c r="G24" s="804"/>
      <c r="H24" s="802"/>
      <c r="I24" s="802"/>
      <c r="J24" s="802"/>
      <c r="K24" s="805"/>
      <c r="L24" s="802"/>
      <c r="M24" s="555"/>
      <c r="N24" s="806"/>
      <c r="O24" s="743"/>
      <c r="P24" s="550" t="s">
        <v>499</v>
      </c>
      <c r="Q24" s="801"/>
      <c r="R24" s="802"/>
      <c r="S24" s="802"/>
      <c r="T24" s="803"/>
      <c r="U24" s="789"/>
      <c r="V24" s="804"/>
      <c r="W24" s="802"/>
      <c r="X24" s="802"/>
      <c r="Y24" s="802"/>
      <c r="Z24" s="805"/>
      <c r="AA24" s="802"/>
      <c r="AB24" s="555"/>
      <c r="AC24" s="806"/>
      <c r="AD24" s="743"/>
      <c r="AE24" s="740"/>
      <c r="AF24" s="740"/>
    </row>
    <row r="25">
      <c r="A25" s="559" t="s">
        <v>500</v>
      </c>
      <c r="B25" s="807"/>
      <c r="C25" s="793"/>
      <c r="D25" s="808"/>
      <c r="E25" s="794"/>
      <c r="F25" s="795"/>
      <c r="G25" s="796"/>
      <c r="H25" s="793"/>
      <c r="I25" s="793"/>
      <c r="J25" s="793"/>
      <c r="K25" s="808"/>
      <c r="L25" s="808"/>
      <c r="M25" s="547"/>
      <c r="N25" s="797"/>
      <c r="O25" s="743"/>
      <c r="P25" s="559" t="s">
        <v>500</v>
      </c>
      <c r="Q25" s="807"/>
      <c r="R25" s="793"/>
      <c r="S25" s="808"/>
      <c r="T25" s="794"/>
      <c r="U25" s="795"/>
      <c r="V25" s="796"/>
      <c r="W25" s="793"/>
      <c r="X25" s="793"/>
      <c r="Y25" s="793"/>
      <c r="Z25" s="808"/>
      <c r="AA25" s="808"/>
      <c r="AB25" s="547"/>
      <c r="AC25" s="797"/>
      <c r="AD25" s="743"/>
      <c r="AE25" s="740"/>
      <c r="AF25" s="740"/>
    </row>
    <row r="26">
      <c r="A26" s="561" t="s">
        <v>501</v>
      </c>
      <c r="B26" s="809"/>
      <c r="C26" s="810"/>
      <c r="D26" s="810"/>
      <c r="E26" s="811"/>
      <c r="F26" s="812"/>
      <c r="G26" s="813"/>
      <c r="H26" s="810"/>
      <c r="I26" s="810"/>
      <c r="J26" s="813"/>
      <c r="K26" s="813"/>
      <c r="L26" s="813"/>
      <c r="M26" s="567"/>
      <c r="N26" s="814"/>
      <c r="O26" s="743"/>
      <c r="P26" s="561" t="s">
        <v>501</v>
      </c>
      <c r="Q26" s="809"/>
      <c r="R26" s="810"/>
      <c r="S26" s="810"/>
      <c r="T26" s="811"/>
      <c r="U26" s="812"/>
      <c r="V26" s="813"/>
      <c r="W26" s="810"/>
      <c r="X26" s="810"/>
      <c r="Y26" s="813"/>
      <c r="Z26" s="813"/>
      <c r="AA26" s="813"/>
      <c r="AB26" s="567"/>
      <c r="AC26" s="814"/>
      <c r="AD26" s="743"/>
      <c r="AE26" s="740"/>
      <c r="AF26" s="740"/>
    </row>
    <row r="27">
      <c r="A27" s="815"/>
      <c r="B27" s="772"/>
      <c r="C27" s="771"/>
      <c r="D27" s="772"/>
      <c r="E27" s="817"/>
      <c r="F27" s="743"/>
      <c r="G27" s="740"/>
      <c r="H27" s="743"/>
      <c r="I27" s="740"/>
      <c r="J27" s="743"/>
      <c r="K27" s="740"/>
      <c r="L27" s="743"/>
      <c r="M27" s="740"/>
      <c r="N27" s="743"/>
      <c r="O27" s="740"/>
      <c r="P27" s="743"/>
      <c r="Q27" s="740"/>
      <c r="R27" s="743"/>
      <c r="S27" s="740"/>
      <c r="T27" s="743"/>
      <c r="U27" s="740"/>
      <c r="V27" s="743"/>
      <c r="W27" s="740"/>
      <c r="X27" s="743"/>
      <c r="Y27" s="740"/>
      <c r="Z27" s="743"/>
      <c r="AA27" s="740"/>
      <c r="AB27" s="743"/>
      <c r="AC27" s="740"/>
      <c r="AD27" s="743"/>
      <c r="AE27" s="740"/>
      <c r="AF27" s="740"/>
    </row>
    <row r="28">
      <c r="A28" s="818" t="s">
        <v>503</v>
      </c>
      <c r="B28" s="818" t="s">
        <v>491</v>
      </c>
      <c r="C28" s="818" t="s">
        <v>492</v>
      </c>
      <c r="D28" s="818" t="s">
        <v>504</v>
      </c>
      <c r="E28" s="818" t="s">
        <v>92</v>
      </c>
      <c r="F28" s="743"/>
      <c r="G28" s="740"/>
      <c r="H28" s="743"/>
      <c r="I28" s="740"/>
      <c r="J28" s="743"/>
      <c r="K28" s="740"/>
      <c r="L28" s="743"/>
      <c r="M28" s="740"/>
      <c r="N28" s="743"/>
      <c r="O28" s="740"/>
      <c r="P28" s="818" t="s">
        <v>503</v>
      </c>
      <c r="Q28" s="818" t="s">
        <v>491</v>
      </c>
      <c r="R28" s="818" t="s">
        <v>492</v>
      </c>
      <c r="S28" s="818" t="s">
        <v>504</v>
      </c>
      <c r="T28" s="818" t="s">
        <v>92</v>
      </c>
      <c r="U28" s="743"/>
      <c r="V28" s="740"/>
      <c r="W28" s="743"/>
      <c r="X28" s="740"/>
      <c r="Y28" s="743"/>
      <c r="Z28" s="740"/>
      <c r="AA28" s="743"/>
      <c r="AB28" s="740"/>
      <c r="AC28" s="743"/>
      <c r="AD28" s="740"/>
      <c r="AE28" s="740"/>
      <c r="AF28" s="740"/>
    </row>
    <row r="29">
      <c r="A29" s="819"/>
      <c r="B29" s="819"/>
      <c r="C29" s="819"/>
      <c r="D29" s="819" t="str">
        <f>IF(B29&gt;C29,"W",(if(C29&gt;B29,"L","-")))</f>
        <v>-</v>
      </c>
      <c r="E29" s="819"/>
      <c r="F29" s="743"/>
      <c r="G29" s="740"/>
      <c r="H29" s="743"/>
      <c r="I29" s="740"/>
      <c r="J29" s="743"/>
      <c r="K29" s="740"/>
      <c r="L29" s="743"/>
      <c r="M29" s="740"/>
      <c r="N29" s="743"/>
      <c r="O29" s="740"/>
      <c r="P29" s="819"/>
      <c r="Q29" s="819"/>
      <c r="R29" s="819"/>
      <c r="S29" s="819" t="str">
        <f>IF(Q29&gt;R29,"W",(if(R29&gt;Q29,"L","-")))</f>
        <v>-</v>
      </c>
      <c r="T29" s="819"/>
      <c r="U29" s="743"/>
      <c r="V29" s="740"/>
      <c r="W29" s="743"/>
      <c r="X29" s="740"/>
      <c r="Y29" s="743"/>
      <c r="Z29" s="740"/>
      <c r="AA29" s="743"/>
      <c r="AB29" s="740"/>
      <c r="AC29" s="743"/>
      <c r="AD29" s="740"/>
      <c r="AE29" s="740"/>
      <c r="AF29" s="740"/>
    </row>
    <row r="30">
      <c r="A30" s="776"/>
      <c r="B30" s="777" t="s">
        <v>5</v>
      </c>
      <c r="C30" s="778" t="s">
        <v>6</v>
      </c>
      <c r="D30" s="778" t="s">
        <v>296</v>
      </c>
      <c r="E30" s="778" t="s">
        <v>8</v>
      </c>
      <c r="F30" s="779" t="s">
        <v>9</v>
      </c>
      <c r="G30" s="780" t="s">
        <v>10</v>
      </c>
      <c r="H30" s="780" t="s">
        <v>12</v>
      </c>
      <c r="I30" s="778" t="s">
        <v>13</v>
      </c>
      <c r="J30" s="778" t="s">
        <v>14</v>
      </c>
      <c r="K30" s="778" t="s">
        <v>15</v>
      </c>
      <c r="L30" s="778" t="s">
        <v>16</v>
      </c>
      <c r="M30" s="781" t="s">
        <v>17</v>
      </c>
      <c r="N30" s="778" t="s">
        <v>18</v>
      </c>
      <c r="O30" s="743"/>
      <c r="P30" s="776"/>
      <c r="Q30" s="777" t="s">
        <v>5</v>
      </c>
      <c r="R30" s="778" t="s">
        <v>6</v>
      </c>
      <c r="S30" s="778" t="s">
        <v>296</v>
      </c>
      <c r="T30" s="778" t="s">
        <v>8</v>
      </c>
      <c r="U30" s="779" t="s">
        <v>9</v>
      </c>
      <c r="V30" s="780" t="s">
        <v>10</v>
      </c>
      <c r="W30" s="780" t="s">
        <v>12</v>
      </c>
      <c r="X30" s="778" t="s">
        <v>13</v>
      </c>
      <c r="Y30" s="778" t="s">
        <v>14</v>
      </c>
      <c r="Z30" s="778" t="s">
        <v>15</v>
      </c>
      <c r="AA30" s="778" t="s">
        <v>16</v>
      </c>
      <c r="AB30" s="781" t="s">
        <v>17</v>
      </c>
      <c r="AC30" s="778" t="s">
        <v>18</v>
      </c>
      <c r="AD30" s="743"/>
      <c r="AE30" s="740"/>
      <c r="AF30" s="740"/>
    </row>
    <row r="31">
      <c r="A31" s="530" t="s">
        <v>497</v>
      </c>
      <c r="B31" s="782"/>
      <c r="C31" s="783"/>
      <c r="D31" s="783"/>
      <c r="E31" s="784"/>
      <c r="F31" s="785"/>
      <c r="G31" s="786"/>
      <c r="H31" s="783"/>
      <c r="I31" s="783"/>
      <c r="J31" s="783"/>
      <c r="K31" s="783"/>
      <c r="L31" s="783"/>
      <c r="M31" s="537"/>
      <c r="N31" s="787"/>
      <c r="O31" s="743"/>
      <c r="P31" s="530" t="s">
        <v>497</v>
      </c>
      <c r="Q31" s="782"/>
      <c r="R31" s="783"/>
      <c r="S31" s="783"/>
      <c r="T31" s="784"/>
      <c r="U31" s="785"/>
      <c r="V31" s="786"/>
      <c r="W31" s="783"/>
      <c r="X31" s="783"/>
      <c r="Y31" s="783"/>
      <c r="Z31" s="783"/>
      <c r="AA31" s="783"/>
      <c r="AB31" s="537"/>
      <c r="AC31" s="787"/>
      <c r="AD31" s="743"/>
      <c r="AE31" s="740"/>
      <c r="AF31" s="740"/>
    </row>
    <row r="32">
      <c r="A32" s="539" t="s">
        <v>498</v>
      </c>
      <c r="B32" s="792"/>
      <c r="C32" s="793"/>
      <c r="D32" s="793"/>
      <c r="E32" s="794"/>
      <c r="F32" s="795"/>
      <c r="G32" s="796"/>
      <c r="H32" s="793"/>
      <c r="I32" s="793"/>
      <c r="J32" s="793"/>
      <c r="K32" s="793"/>
      <c r="L32" s="793"/>
      <c r="M32" s="600"/>
      <c r="N32" s="797"/>
      <c r="O32" s="743"/>
      <c r="P32" s="539" t="s">
        <v>498</v>
      </c>
      <c r="Q32" s="792"/>
      <c r="R32" s="793"/>
      <c r="S32" s="793"/>
      <c r="T32" s="794"/>
      <c r="U32" s="795"/>
      <c r="V32" s="796"/>
      <c r="W32" s="793"/>
      <c r="X32" s="793"/>
      <c r="Y32" s="793"/>
      <c r="Z32" s="793"/>
      <c r="AA32" s="793"/>
      <c r="AB32" s="600"/>
      <c r="AC32" s="797"/>
      <c r="AD32" s="743"/>
      <c r="AE32" s="740"/>
      <c r="AF32" s="740"/>
    </row>
    <row r="33">
      <c r="A33" s="550" t="s">
        <v>499</v>
      </c>
      <c r="B33" s="801"/>
      <c r="C33" s="802"/>
      <c r="D33" s="802"/>
      <c r="E33" s="803"/>
      <c r="F33" s="789"/>
      <c r="G33" s="804"/>
      <c r="H33" s="802"/>
      <c r="I33" s="802"/>
      <c r="J33" s="802"/>
      <c r="K33" s="805"/>
      <c r="L33" s="802"/>
      <c r="M33" s="555"/>
      <c r="N33" s="806"/>
      <c r="O33" s="743"/>
      <c r="P33" s="550" t="s">
        <v>499</v>
      </c>
      <c r="Q33" s="801"/>
      <c r="R33" s="802"/>
      <c r="S33" s="802"/>
      <c r="T33" s="803"/>
      <c r="U33" s="789"/>
      <c r="V33" s="804"/>
      <c r="W33" s="802"/>
      <c r="X33" s="802"/>
      <c r="Y33" s="802"/>
      <c r="Z33" s="805"/>
      <c r="AA33" s="802"/>
      <c r="AB33" s="555"/>
      <c r="AC33" s="806"/>
      <c r="AD33" s="743"/>
      <c r="AE33" s="740"/>
      <c r="AF33" s="740"/>
    </row>
    <row r="34">
      <c r="A34" s="559" t="s">
        <v>500</v>
      </c>
      <c r="B34" s="807"/>
      <c r="C34" s="793"/>
      <c r="D34" s="808"/>
      <c r="E34" s="794"/>
      <c r="F34" s="795"/>
      <c r="G34" s="796"/>
      <c r="H34" s="793"/>
      <c r="I34" s="793"/>
      <c r="J34" s="793"/>
      <c r="K34" s="808"/>
      <c r="L34" s="808"/>
      <c r="M34" s="547"/>
      <c r="N34" s="797"/>
      <c r="O34" s="743"/>
      <c r="P34" s="559" t="s">
        <v>500</v>
      </c>
      <c r="Q34" s="807"/>
      <c r="R34" s="793"/>
      <c r="S34" s="808"/>
      <c r="T34" s="794"/>
      <c r="U34" s="795"/>
      <c r="V34" s="796"/>
      <c r="W34" s="793"/>
      <c r="X34" s="793"/>
      <c r="Y34" s="793"/>
      <c r="Z34" s="808"/>
      <c r="AA34" s="808"/>
      <c r="AB34" s="547"/>
      <c r="AC34" s="797"/>
      <c r="AD34" s="743"/>
      <c r="AE34" s="740"/>
      <c r="AF34" s="740"/>
    </row>
    <row r="35">
      <c r="A35" s="561" t="s">
        <v>501</v>
      </c>
      <c r="B35" s="809"/>
      <c r="C35" s="810"/>
      <c r="D35" s="810"/>
      <c r="E35" s="811"/>
      <c r="F35" s="812"/>
      <c r="G35" s="813"/>
      <c r="H35" s="810"/>
      <c r="I35" s="810"/>
      <c r="J35" s="813"/>
      <c r="K35" s="813"/>
      <c r="L35" s="813"/>
      <c r="M35" s="567"/>
      <c r="N35" s="814"/>
      <c r="O35" s="743"/>
      <c r="P35" s="561" t="s">
        <v>501</v>
      </c>
      <c r="Q35" s="809"/>
      <c r="R35" s="810"/>
      <c r="S35" s="810"/>
      <c r="T35" s="811"/>
      <c r="U35" s="812"/>
      <c r="V35" s="813"/>
      <c r="W35" s="810"/>
      <c r="X35" s="810"/>
      <c r="Y35" s="813"/>
      <c r="Z35" s="813"/>
      <c r="AA35" s="813"/>
      <c r="AB35" s="567"/>
      <c r="AC35" s="814"/>
      <c r="AD35" s="743"/>
      <c r="AE35" s="740"/>
      <c r="AF35" s="740"/>
    </row>
    <row r="36">
      <c r="A36" s="815"/>
      <c r="B36" s="772"/>
      <c r="C36" s="771"/>
      <c r="D36" s="772"/>
      <c r="E36" s="817"/>
      <c r="F36" s="743"/>
      <c r="G36" s="740"/>
      <c r="H36" s="743"/>
      <c r="I36" s="740"/>
      <c r="J36" s="743"/>
      <c r="K36" s="740"/>
      <c r="L36" s="743"/>
      <c r="M36" s="740"/>
      <c r="N36" s="743"/>
      <c r="O36" s="740"/>
      <c r="P36" s="743"/>
      <c r="Q36" s="740"/>
      <c r="R36" s="743"/>
      <c r="S36" s="740"/>
      <c r="T36" s="743"/>
      <c r="U36" s="740"/>
      <c r="V36" s="743"/>
      <c r="W36" s="740"/>
      <c r="X36" s="743"/>
      <c r="Y36" s="740"/>
      <c r="Z36" s="743"/>
      <c r="AA36" s="740"/>
      <c r="AB36" s="743"/>
      <c r="AC36" s="740"/>
      <c r="AD36" s="743"/>
      <c r="AE36" s="740"/>
      <c r="AF36" s="740"/>
    </row>
    <row r="37">
      <c r="A37" s="818" t="s">
        <v>503</v>
      </c>
      <c r="B37" s="818" t="s">
        <v>491</v>
      </c>
      <c r="C37" s="818" t="s">
        <v>492</v>
      </c>
      <c r="D37" s="818" t="s">
        <v>504</v>
      </c>
      <c r="E37" s="818" t="s">
        <v>92</v>
      </c>
      <c r="F37" s="743"/>
      <c r="G37" s="740"/>
      <c r="H37" s="743"/>
      <c r="I37" s="740"/>
      <c r="J37" s="743"/>
      <c r="K37" s="740"/>
      <c r="L37" s="743"/>
      <c r="M37" s="740"/>
      <c r="N37" s="743"/>
      <c r="O37" s="740"/>
      <c r="P37" s="818" t="s">
        <v>503</v>
      </c>
      <c r="Q37" s="818" t="s">
        <v>491</v>
      </c>
      <c r="R37" s="818" t="s">
        <v>492</v>
      </c>
      <c r="S37" s="818" t="s">
        <v>504</v>
      </c>
      <c r="T37" s="818" t="s">
        <v>92</v>
      </c>
      <c r="U37" s="743"/>
      <c r="V37" s="740"/>
      <c r="W37" s="743"/>
      <c r="X37" s="740"/>
      <c r="Y37" s="743"/>
      <c r="Z37" s="740"/>
      <c r="AA37" s="743"/>
      <c r="AB37" s="740"/>
      <c r="AC37" s="743"/>
      <c r="AD37" s="740"/>
      <c r="AE37" s="740"/>
      <c r="AF37" s="740"/>
    </row>
    <row r="38">
      <c r="A38" s="819"/>
      <c r="B38" s="819"/>
      <c r="C38" s="819"/>
      <c r="D38" s="819" t="str">
        <f>IF(B38&gt;C38,"W",(if(C38&gt;B38,"L","-")))</f>
        <v>-</v>
      </c>
      <c r="E38" s="819"/>
      <c r="F38" s="743"/>
      <c r="G38" s="740"/>
      <c r="H38" s="743"/>
      <c r="I38" s="740"/>
      <c r="J38" s="743"/>
      <c r="K38" s="740"/>
      <c r="L38" s="743"/>
      <c r="M38" s="740"/>
      <c r="N38" s="743"/>
      <c r="O38" s="740"/>
      <c r="P38" s="819"/>
      <c r="Q38" s="819"/>
      <c r="R38" s="819"/>
      <c r="S38" s="819" t="str">
        <f>IF(Q38&gt;R38,"W",(if(R38&gt;Q38,"L","-")))</f>
        <v>-</v>
      </c>
      <c r="T38" s="819"/>
      <c r="U38" s="743"/>
      <c r="V38" s="740"/>
      <c r="W38" s="743"/>
      <c r="X38" s="740"/>
      <c r="Y38" s="743"/>
      <c r="Z38" s="740"/>
      <c r="AA38" s="743"/>
      <c r="AB38" s="740"/>
      <c r="AC38" s="743"/>
      <c r="AD38" s="740"/>
      <c r="AE38" s="740"/>
      <c r="AF38" s="740"/>
    </row>
    <row r="39">
      <c r="A39" s="776"/>
      <c r="B39" s="777" t="s">
        <v>5</v>
      </c>
      <c r="C39" s="778" t="s">
        <v>6</v>
      </c>
      <c r="D39" s="778" t="s">
        <v>296</v>
      </c>
      <c r="E39" s="778" t="s">
        <v>8</v>
      </c>
      <c r="F39" s="779" t="s">
        <v>9</v>
      </c>
      <c r="G39" s="780" t="s">
        <v>10</v>
      </c>
      <c r="H39" s="780" t="s">
        <v>12</v>
      </c>
      <c r="I39" s="778" t="s">
        <v>13</v>
      </c>
      <c r="J39" s="778" t="s">
        <v>14</v>
      </c>
      <c r="K39" s="778" t="s">
        <v>15</v>
      </c>
      <c r="L39" s="778" t="s">
        <v>16</v>
      </c>
      <c r="M39" s="781" t="s">
        <v>17</v>
      </c>
      <c r="N39" s="778" t="s">
        <v>18</v>
      </c>
      <c r="O39" s="743"/>
      <c r="P39" s="776"/>
      <c r="Q39" s="777" t="s">
        <v>5</v>
      </c>
      <c r="R39" s="778" t="s">
        <v>6</v>
      </c>
      <c r="S39" s="778" t="s">
        <v>296</v>
      </c>
      <c r="T39" s="778" t="s">
        <v>8</v>
      </c>
      <c r="U39" s="779" t="s">
        <v>9</v>
      </c>
      <c r="V39" s="780" t="s">
        <v>10</v>
      </c>
      <c r="W39" s="780" t="s">
        <v>12</v>
      </c>
      <c r="X39" s="778" t="s">
        <v>13</v>
      </c>
      <c r="Y39" s="778" t="s">
        <v>14</v>
      </c>
      <c r="Z39" s="778" t="s">
        <v>15</v>
      </c>
      <c r="AA39" s="778" t="s">
        <v>16</v>
      </c>
      <c r="AB39" s="781" t="s">
        <v>17</v>
      </c>
      <c r="AC39" s="778" t="s">
        <v>18</v>
      </c>
      <c r="AD39" s="743"/>
      <c r="AE39" s="740"/>
      <c r="AF39" s="740"/>
    </row>
    <row r="40">
      <c r="A40" s="530" t="s">
        <v>497</v>
      </c>
      <c r="B40" s="782"/>
      <c r="C40" s="783"/>
      <c r="D40" s="783"/>
      <c r="E40" s="784"/>
      <c r="F40" s="785"/>
      <c r="G40" s="786"/>
      <c r="H40" s="783"/>
      <c r="I40" s="783"/>
      <c r="J40" s="783"/>
      <c r="K40" s="783"/>
      <c r="L40" s="783"/>
      <c r="M40" s="537"/>
      <c r="N40" s="787"/>
      <c r="O40" s="743"/>
      <c r="P40" s="530" t="s">
        <v>497</v>
      </c>
      <c r="Q40" s="782"/>
      <c r="R40" s="783"/>
      <c r="S40" s="783"/>
      <c r="T40" s="784"/>
      <c r="U40" s="785"/>
      <c r="V40" s="786"/>
      <c r="W40" s="783"/>
      <c r="X40" s="783"/>
      <c r="Y40" s="783"/>
      <c r="Z40" s="783"/>
      <c r="AA40" s="783"/>
      <c r="AB40" s="537"/>
      <c r="AC40" s="787"/>
      <c r="AD40" s="743"/>
      <c r="AE40" s="740"/>
      <c r="AF40" s="740"/>
    </row>
    <row r="41">
      <c r="A41" s="539" t="s">
        <v>498</v>
      </c>
      <c r="B41" s="792"/>
      <c r="C41" s="793"/>
      <c r="D41" s="793"/>
      <c r="E41" s="794"/>
      <c r="F41" s="795"/>
      <c r="G41" s="796"/>
      <c r="H41" s="793"/>
      <c r="I41" s="793"/>
      <c r="J41" s="793"/>
      <c r="K41" s="793"/>
      <c r="L41" s="793"/>
      <c r="M41" s="600"/>
      <c r="N41" s="797"/>
      <c r="O41" s="743"/>
      <c r="P41" s="539" t="s">
        <v>498</v>
      </c>
      <c r="Q41" s="792"/>
      <c r="R41" s="793"/>
      <c r="S41" s="793"/>
      <c r="T41" s="794"/>
      <c r="U41" s="795"/>
      <c r="V41" s="796"/>
      <c r="W41" s="793"/>
      <c r="X41" s="793"/>
      <c r="Y41" s="793"/>
      <c r="Z41" s="793"/>
      <c r="AA41" s="793"/>
      <c r="AB41" s="600"/>
      <c r="AC41" s="797"/>
      <c r="AD41" s="743"/>
      <c r="AE41" s="740"/>
      <c r="AF41" s="740"/>
    </row>
    <row r="42">
      <c r="A42" s="550" t="s">
        <v>499</v>
      </c>
      <c r="B42" s="801"/>
      <c r="C42" s="802"/>
      <c r="D42" s="802"/>
      <c r="E42" s="803"/>
      <c r="F42" s="789"/>
      <c r="G42" s="804"/>
      <c r="H42" s="802"/>
      <c r="I42" s="802"/>
      <c r="J42" s="802"/>
      <c r="K42" s="805"/>
      <c r="L42" s="802"/>
      <c r="M42" s="555"/>
      <c r="N42" s="806"/>
      <c r="O42" s="743"/>
      <c r="P42" s="550" t="s">
        <v>499</v>
      </c>
      <c r="Q42" s="801"/>
      <c r="R42" s="802"/>
      <c r="S42" s="802"/>
      <c r="T42" s="803"/>
      <c r="U42" s="789"/>
      <c r="V42" s="804"/>
      <c r="W42" s="802"/>
      <c r="X42" s="802"/>
      <c r="Y42" s="802"/>
      <c r="Z42" s="805"/>
      <c r="AA42" s="802"/>
      <c r="AB42" s="555"/>
      <c r="AC42" s="806"/>
      <c r="AD42" s="743"/>
      <c r="AE42" s="740"/>
      <c r="AF42" s="740"/>
    </row>
    <row r="43">
      <c r="A43" s="559" t="s">
        <v>500</v>
      </c>
      <c r="B43" s="807"/>
      <c r="C43" s="793"/>
      <c r="D43" s="808"/>
      <c r="E43" s="794"/>
      <c r="F43" s="795"/>
      <c r="G43" s="796"/>
      <c r="H43" s="793"/>
      <c r="I43" s="793"/>
      <c r="J43" s="793"/>
      <c r="K43" s="808"/>
      <c r="L43" s="808"/>
      <c r="M43" s="547"/>
      <c r="N43" s="797"/>
      <c r="O43" s="743"/>
      <c r="P43" s="559" t="s">
        <v>500</v>
      </c>
      <c r="Q43" s="807"/>
      <c r="R43" s="793"/>
      <c r="S43" s="808"/>
      <c r="T43" s="794"/>
      <c r="U43" s="795"/>
      <c r="V43" s="796"/>
      <c r="W43" s="793"/>
      <c r="X43" s="793"/>
      <c r="Y43" s="793"/>
      <c r="Z43" s="808"/>
      <c r="AA43" s="808"/>
      <c r="AB43" s="547"/>
      <c r="AC43" s="797"/>
      <c r="AD43" s="743"/>
      <c r="AE43" s="740"/>
      <c r="AF43" s="740"/>
    </row>
    <row r="44">
      <c r="A44" s="561" t="s">
        <v>501</v>
      </c>
      <c r="B44" s="809"/>
      <c r="C44" s="810"/>
      <c r="D44" s="810"/>
      <c r="E44" s="811"/>
      <c r="F44" s="812"/>
      <c r="G44" s="813"/>
      <c r="H44" s="810"/>
      <c r="I44" s="810"/>
      <c r="J44" s="813"/>
      <c r="K44" s="813"/>
      <c r="L44" s="813"/>
      <c r="M44" s="567"/>
      <c r="N44" s="814"/>
      <c r="O44" s="743"/>
      <c r="P44" s="561" t="s">
        <v>501</v>
      </c>
      <c r="Q44" s="809"/>
      <c r="R44" s="810"/>
      <c r="S44" s="810"/>
      <c r="T44" s="811"/>
      <c r="U44" s="812"/>
      <c r="V44" s="813"/>
      <c r="W44" s="810"/>
      <c r="X44" s="810"/>
      <c r="Y44" s="813"/>
      <c r="Z44" s="813"/>
      <c r="AA44" s="813"/>
      <c r="AB44" s="567"/>
      <c r="AC44" s="814"/>
      <c r="AD44" s="743"/>
      <c r="AE44" s="740"/>
      <c r="AF44" s="740"/>
    </row>
    <row r="45">
      <c r="A45" s="815"/>
      <c r="B45" s="772"/>
      <c r="C45" s="771"/>
      <c r="D45" s="772"/>
      <c r="E45" s="817"/>
      <c r="F45" s="743"/>
      <c r="G45" s="740"/>
      <c r="H45" s="743"/>
      <c r="I45" s="740"/>
      <c r="J45" s="743"/>
      <c r="K45" s="740"/>
      <c r="L45" s="743"/>
      <c r="M45" s="740"/>
      <c r="N45" s="743"/>
      <c r="O45" s="740"/>
      <c r="P45" s="743"/>
      <c r="Q45" s="740"/>
      <c r="R45" s="743"/>
      <c r="S45" s="740"/>
      <c r="T45" s="743"/>
      <c r="U45" s="740"/>
      <c r="V45" s="743"/>
      <c r="W45" s="740"/>
      <c r="X45" s="743"/>
      <c r="Y45" s="740"/>
      <c r="Z45" s="743"/>
      <c r="AA45" s="740"/>
      <c r="AB45" s="743"/>
      <c r="AC45" s="740"/>
      <c r="AD45" s="743"/>
      <c r="AE45" s="740"/>
      <c r="AF45" s="740"/>
    </row>
    <row r="46">
      <c r="A46" s="818" t="s">
        <v>503</v>
      </c>
      <c r="B46" s="818" t="s">
        <v>491</v>
      </c>
      <c r="C46" s="818" t="s">
        <v>492</v>
      </c>
      <c r="D46" s="818" t="s">
        <v>504</v>
      </c>
      <c r="E46" s="818" t="s">
        <v>92</v>
      </c>
      <c r="F46" s="743"/>
      <c r="G46" s="740"/>
      <c r="H46" s="743"/>
      <c r="I46" s="740"/>
      <c r="J46" s="743"/>
      <c r="K46" s="740"/>
      <c r="L46" s="743"/>
      <c r="M46" s="740"/>
      <c r="N46" s="743"/>
      <c r="O46" s="740"/>
      <c r="P46" s="818" t="s">
        <v>503</v>
      </c>
      <c r="Q46" s="818" t="s">
        <v>491</v>
      </c>
      <c r="R46" s="818" t="s">
        <v>492</v>
      </c>
      <c r="S46" s="818" t="s">
        <v>504</v>
      </c>
      <c r="T46" s="818" t="s">
        <v>92</v>
      </c>
      <c r="U46" s="743"/>
      <c r="V46" s="740"/>
      <c r="W46" s="743"/>
      <c r="X46" s="740"/>
      <c r="Y46" s="743"/>
      <c r="Z46" s="740"/>
      <c r="AA46" s="743"/>
      <c r="AB46" s="740"/>
      <c r="AC46" s="743"/>
      <c r="AD46" s="740"/>
      <c r="AE46" s="740"/>
      <c r="AF46" s="740"/>
    </row>
    <row r="47">
      <c r="A47" s="819"/>
      <c r="B47" s="819"/>
      <c r="C47" s="819"/>
      <c r="D47" s="819" t="str">
        <f>IF(B47&gt;C47,"W",(if(C47&gt;B47,"L","-")))</f>
        <v>-</v>
      </c>
      <c r="E47" s="819"/>
      <c r="F47" s="743"/>
      <c r="G47" s="740"/>
      <c r="H47" s="743"/>
      <c r="I47" s="740"/>
      <c r="J47" s="743"/>
      <c r="K47" s="740"/>
      <c r="L47" s="743"/>
      <c r="M47" s="740"/>
      <c r="N47" s="743"/>
      <c r="O47" s="740"/>
      <c r="P47" s="819"/>
      <c r="Q47" s="819"/>
      <c r="R47" s="819"/>
      <c r="S47" s="819" t="str">
        <f>IF(Q47&gt;R47,"W",(if(R47&gt;Q47,"L","-")))</f>
        <v>-</v>
      </c>
      <c r="T47" s="819"/>
      <c r="U47" s="743"/>
      <c r="V47" s="740"/>
      <c r="W47" s="743"/>
      <c r="X47" s="740"/>
      <c r="Y47" s="743"/>
      <c r="Z47" s="740"/>
      <c r="AA47" s="743"/>
      <c r="AB47" s="740"/>
      <c r="AC47" s="743"/>
      <c r="AD47" s="740"/>
      <c r="AE47" s="740"/>
      <c r="AF47" s="740"/>
    </row>
    <row r="48">
      <c r="A48" s="776"/>
      <c r="B48" s="777" t="s">
        <v>5</v>
      </c>
      <c r="C48" s="778" t="s">
        <v>6</v>
      </c>
      <c r="D48" s="778" t="s">
        <v>296</v>
      </c>
      <c r="E48" s="778" t="s">
        <v>8</v>
      </c>
      <c r="F48" s="779" t="s">
        <v>9</v>
      </c>
      <c r="G48" s="780" t="s">
        <v>10</v>
      </c>
      <c r="H48" s="780" t="s">
        <v>12</v>
      </c>
      <c r="I48" s="778" t="s">
        <v>13</v>
      </c>
      <c r="J48" s="778" t="s">
        <v>14</v>
      </c>
      <c r="K48" s="778" t="s">
        <v>15</v>
      </c>
      <c r="L48" s="778" t="s">
        <v>16</v>
      </c>
      <c r="M48" s="781" t="s">
        <v>17</v>
      </c>
      <c r="N48" s="778" t="s">
        <v>18</v>
      </c>
      <c r="O48" s="743"/>
      <c r="P48" s="776"/>
      <c r="Q48" s="777" t="s">
        <v>5</v>
      </c>
      <c r="R48" s="778" t="s">
        <v>6</v>
      </c>
      <c r="S48" s="778" t="s">
        <v>296</v>
      </c>
      <c r="T48" s="778" t="s">
        <v>8</v>
      </c>
      <c r="U48" s="779" t="s">
        <v>9</v>
      </c>
      <c r="V48" s="780" t="s">
        <v>10</v>
      </c>
      <c r="W48" s="780" t="s">
        <v>12</v>
      </c>
      <c r="X48" s="778" t="s">
        <v>13</v>
      </c>
      <c r="Y48" s="778" t="s">
        <v>14</v>
      </c>
      <c r="Z48" s="778" t="s">
        <v>15</v>
      </c>
      <c r="AA48" s="778" t="s">
        <v>16</v>
      </c>
      <c r="AB48" s="781" t="s">
        <v>17</v>
      </c>
      <c r="AC48" s="778" t="s">
        <v>18</v>
      </c>
      <c r="AD48" s="743"/>
      <c r="AE48" s="740"/>
      <c r="AF48" s="740"/>
    </row>
    <row r="49">
      <c r="A49" s="530" t="s">
        <v>497</v>
      </c>
      <c r="B49" s="782"/>
      <c r="C49" s="783"/>
      <c r="D49" s="783"/>
      <c r="E49" s="784"/>
      <c r="F49" s="785"/>
      <c r="G49" s="786"/>
      <c r="H49" s="783"/>
      <c r="I49" s="783"/>
      <c r="J49" s="783"/>
      <c r="K49" s="783"/>
      <c r="L49" s="783"/>
      <c r="M49" s="537"/>
      <c r="N49" s="787"/>
      <c r="O49" s="743"/>
      <c r="P49" s="530" t="s">
        <v>497</v>
      </c>
      <c r="Q49" s="782"/>
      <c r="R49" s="783"/>
      <c r="S49" s="783"/>
      <c r="T49" s="784"/>
      <c r="U49" s="785"/>
      <c r="V49" s="786"/>
      <c r="W49" s="783"/>
      <c r="X49" s="783"/>
      <c r="Y49" s="783"/>
      <c r="Z49" s="783"/>
      <c r="AA49" s="783"/>
      <c r="AB49" s="537"/>
      <c r="AC49" s="787"/>
      <c r="AD49" s="743"/>
      <c r="AE49" s="740"/>
      <c r="AF49" s="740"/>
    </row>
    <row r="50">
      <c r="A50" s="539" t="s">
        <v>498</v>
      </c>
      <c r="B50" s="792"/>
      <c r="C50" s="793"/>
      <c r="D50" s="793"/>
      <c r="E50" s="794"/>
      <c r="F50" s="795"/>
      <c r="G50" s="796"/>
      <c r="H50" s="793"/>
      <c r="I50" s="793"/>
      <c r="J50" s="793"/>
      <c r="K50" s="793"/>
      <c r="L50" s="793"/>
      <c r="M50" s="600"/>
      <c r="N50" s="797"/>
      <c r="O50" s="743"/>
      <c r="P50" s="539" t="s">
        <v>498</v>
      </c>
      <c r="Q50" s="792"/>
      <c r="R50" s="793"/>
      <c r="S50" s="793"/>
      <c r="T50" s="794"/>
      <c r="U50" s="795"/>
      <c r="V50" s="796"/>
      <c r="W50" s="793"/>
      <c r="X50" s="793"/>
      <c r="Y50" s="793"/>
      <c r="Z50" s="793"/>
      <c r="AA50" s="793"/>
      <c r="AB50" s="600"/>
      <c r="AC50" s="797"/>
      <c r="AD50" s="743"/>
      <c r="AE50" s="740"/>
      <c r="AF50" s="740"/>
    </row>
    <row r="51">
      <c r="A51" s="550" t="s">
        <v>499</v>
      </c>
      <c r="B51" s="801"/>
      <c r="C51" s="802"/>
      <c r="D51" s="802"/>
      <c r="E51" s="803"/>
      <c r="F51" s="789"/>
      <c r="G51" s="804"/>
      <c r="H51" s="802"/>
      <c r="I51" s="802"/>
      <c r="J51" s="802"/>
      <c r="K51" s="805"/>
      <c r="L51" s="802"/>
      <c r="M51" s="555"/>
      <c r="N51" s="806"/>
      <c r="O51" s="743"/>
      <c r="P51" s="550" t="s">
        <v>499</v>
      </c>
      <c r="Q51" s="801"/>
      <c r="R51" s="802"/>
      <c r="S51" s="802"/>
      <c r="T51" s="803"/>
      <c r="U51" s="789"/>
      <c r="V51" s="804"/>
      <c r="W51" s="802"/>
      <c r="X51" s="802"/>
      <c r="Y51" s="802"/>
      <c r="Z51" s="805"/>
      <c r="AA51" s="802"/>
      <c r="AB51" s="555"/>
      <c r="AC51" s="806"/>
      <c r="AD51" s="743"/>
      <c r="AE51" s="740"/>
      <c r="AF51" s="740"/>
    </row>
    <row r="52">
      <c r="A52" s="559" t="s">
        <v>500</v>
      </c>
      <c r="B52" s="807"/>
      <c r="C52" s="793"/>
      <c r="D52" s="808"/>
      <c r="E52" s="794"/>
      <c r="F52" s="795"/>
      <c r="G52" s="796"/>
      <c r="H52" s="793"/>
      <c r="I52" s="793"/>
      <c r="J52" s="793"/>
      <c r="K52" s="808"/>
      <c r="L52" s="808"/>
      <c r="M52" s="547"/>
      <c r="N52" s="797"/>
      <c r="O52" s="743"/>
      <c r="P52" s="559" t="s">
        <v>500</v>
      </c>
      <c r="Q52" s="807"/>
      <c r="R52" s="793"/>
      <c r="S52" s="808"/>
      <c r="T52" s="794"/>
      <c r="U52" s="795"/>
      <c r="V52" s="796"/>
      <c r="W52" s="793"/>
      <c r="X52" s="793"/>
      <c r="Y52" s="793"/>
      <c r="Z52" s="808"/>
      <c r="AA52" s="808"/>
      <c r="AB52" s="547"/>
      <c r="AC52" s="797"/>
      <c r="AD52" s="743"/>
      <c r="AE52" s="740"/>
      <c r="AF52" s="740"/>
    </row>
    <row r="53">
      <c r="A53" s="561" t="s">
        <v>501</v>
      </c>
      <c r="B53" s="809"/>
      <c r="C53" s="810"/>
      <c r="D53" s="810"/>
      <c r="E53" s="811"/>
      <c r="F53" s="812"/>
      <c r="G53" s="813"/>
      <c r="H53" s="810"/>
      <c r="I53" s="810"/>
      <c r="J53" s="813"/>
      <c r="K53" s="813"/>
      <c r="L53" s="813"/>
      <c r="M53" s="567"/>
      <c r="N53" s="814"/>
      <c r="O53" s="743"/>
      <c r="P53" s="561" t="s">
        <v>501</v>
      </c>
      <c r="Q53" s="809"/>
      <c r="R53" s="810"/>
      <c r="S53" s="810"/>
      <c r="T53" s="811"/>
      <c r="U53" s="812"/>
      <c r="V53" s="813"/>
      <c r="W53" s="810"/>
      <c r="X53" s="810"/>
      <c r="Y53" s="813"/>
      <c r="Z53" s="813"/>
      <c r="AA53" s="813"/>
      <c r="AB53" s="567"/>
      <c r="AC53" s="814"/>
      <c r="AD53" s="743"/>
      <c r="AE53" s="740"/>
      <c r="AF53" s="740"/>
    </row>
    <row r="54">
      <c r="A54" s="815"/>
      <c r="B54" s="772"/>
      <c r="C54" s="771"/>
      <c r="D54" s="772"/>
      <c r="E54" s="817"/>
      <c r="F54" s="743"/>
      <c r="G54" s="740"/>
      <c r="H54" s="743"/>
      <c r="I54" s="740"/>
      <c r="J54" s="743"/>
      <c r="K54" s="740"/>
      <c r="L54" s="743"/>
      <c r="M54" s="740"/>
      <c r="N54" s="743"/>
      <c r="O54" s="740"/>
      <c r="P54" s="743"/>
      <c r="Q54" s="740"/>
      <c r="R54" s="743"/>
      <c r="S54" s="740"/>
      <c r="T54" s="743"/>
      <c r="U54" s="740"/>
      <c r="V54" s="743"/>
      <c r="W54" s="740"/>
      <c r="X54" s="743"/>
      <c r="Y54" s="740"/>
      <c r="Z54" s="743"/>
      <c r="AA54" s="740"/>
      <c r="AB54" s="743"/>
      <c r="AC54" s="740"/>
      <c r="AD54" s="743"/>
      <c r="AE54" s="740"/>
      <c r="AF54" s="740"/>
    </row>
    <row r="55">
      <c r="A55" s="818" t="s">
        <v>503</v>
      </c>
      <c r="B55" s="818" t="s">
        <v>491</v>
      </c>
      <c r="C55" s="818" t="s">
        <v>492</v>
      </c>
      <c r="D55" s="818" t="s">
        <v>504</v>
      </c>
      <c r="E55" s="818" t="s">
        <v>92</v>
      </c>
      <c r="F55" s="743"/>
      <c r="G55" s="740"/>
      <c r="H55" s="743"/>
      <c r="I55" s="740"/>
      <c r="J55" s="743"/>
      <c r="K55" s="740"/>
      <c r="L55" s="743"/>
      <c r="M55" s="740"/>
      <c r="N55" s="743"/>
      <c r="O55" s="740"/>
      <c r="P55" s="818" t="s">
        <v>503</v>
      </c>
      <c r="Q55" s="818" t="s">
        <v>491</v>
      </c>
      <c r="R55" s="818" t="s">
        <v>492</v>
      </c>
      <c r="S55" s="818" t="s">
        <v>504</v>
      </c>
      <c r="T55" s="818" t="s">
        <v>92</v>
      </c>
      <c r="U55" s="743"/>
      <c r="V55" s="740"/>
      <c r="W55" s="743"/>
      <c r="X55" s="740"/>
      <c r="Y55" s="743"/>
      <c r="Z55" s="740"/>
      <c r="AA55" s="743"/>
      <c r="AB55" s="740"/>
      <c r="AC55" s="743"/>
      <c r="AD55" s="740"/>
      <c r="AE55" s="740"/>
      <c r="AF55" s="740"/>
    </row>
    <row r="56">
      <c r="A56" s="819"/>
      <c r="B56" s="819"/>
      <c r="C56" s="819"/>
      <c r="D56" s="819" t="str">
        <f>IF(B56&gt;C56,"W",(if(C56&gt;B56,"L","-")))</f>
        <v>-</v>
      </c>
      <c r="E56" s="819"/>
      <c r="F56" s="743"/>
      <c r="G56" s="740"/>
      <c r="H56" s="743"/>
      <c r="I56" s="740"/>
      <c r="J56" s="743"/>
      <c r="K56" s="740"/>
      <c r="L56" s="743"/>
      <c r="M56" s="740"/>
      <c r="N56" s="743"/>
      <c r="O56" s="740"/>
      <c r="P56" s="819"/>
      <c r="Q56" s="819"/>
      <c r="R56" s="819"/>
      <c r="S56" s="819" t="str">
        <f>IF(Q56&gt;R56,"W",(if(R56&gt;Q56,"L","-")))</f>
        <v>-</v>
      </c>
      <c r="T56" s="819"/>
      <c r="U56" s="743"/>
      <c r="V56" s="740"/>
      <c r="W56" s="743"/>
      <c r="X56" s="740"/>
      <c r="Y56" s="743"/>
      <c r="Z56" s="740"/>
      <c r="AA56" s="743"/>
      <c r="AB56" s="740"/>
      <c r="AC56" s="743"/>
      <c r="AD56" s="740"/>
      <c r="AE56" s="740"/>
      <c r="AF56" s="740"/>
    </row>
    <row r="57">
      <c r="A57" s="776"/>
      <c r="B57" s="777" t="s">
        <v>5</v>
      </c>
      <c r="C57" s="778" t="s">
        <v>6</v>
      </c>
      <c r="D57" s="778" t="s">
        <v>296</v>
      </c>
      <c r="E57" s="778" t="s">
        <v>8</v>
      </c>
      <c r="F57" s="779" t="s">
        <v>9</v>
      </c>
      <c r="G57" s="780" t="s">
        <v>10</v>
      </c>
      <c r="H57" s="780" t="s">
        <v>12</v>
      </c>
      <c r="I57" s="778" t="s">
        <v>13</v>
      </c>
      <c r="J57" s="778" t="s">
        <v>14</v>
      </c>
      <c r="K57" s="778" t="s">
        <v>15</v>
      </c>
      <c r="L57" s="778" t="s">
        <v>16</v>
      </c>
      <c r="M57" s="781" t="s">
        <v>17</v>
      </c>
      <c r="N57" s="778" t="s">
        <v>18</v>
      </c>
      <c r="O57" s="743"/>
      <c r="P57" s="776"/>
      <c r="Q57" s="777" t="s">
        <v>5</v>
      </c>
      <c r="R57" s="778" t="s">
        <v>6</v>
      </c>
      <c r="S57" s="778" t="s">
        <v>296</v>
      </c>
      <c r="T57" s="778" t="s">
        <v>8</v>
      </c>
      <c r="U57" s="779" t="s">
        <v>9</v>
      </c>
      <c r="V57" s="780" t="s">
        <v>10</v>
      </c>
      <c r="W57" s="780" t="s">
        <v>12</v>
      </c>
      <c r="X57" s="778" t="s">
        <v>13</v>
      </c>
      <c r="Y57" s="778" t="s">
        <v>14</v>
      </c>
      <c r="Z57" s="778" t="s">
        <v>15</v>
      </c>
      <c r="AA57" s="778" t="s">
        <v>16</v>
      </c>
      <c r="AB57" s="781" t="s">
        <v>17</v>
      </c>
      <c r="AC57" s="778" t="s">
        <v>18</v>
      </c>
      <c r="AD57" s="743"/>
      <c r="AE57" s="740"/>
      <c r="AF57" s="740"/>
    </row>
    <row r="58">
      <c r="A58" s="530" t="s">
        <v>497</v>
      </c>
      <c r="B58" s="782"/>
      <c r="C58" s="783"/>
      <c r="D58" s="783"/>
      <c r="E58" s="784"/>
      <c r="F58" s="785"/>
      <c r="G58" s="786"/>
      <c r="H58" s="783"/>
      <c r="I58" s="783"/>
      <c r="J58" s="783"/>
      <c r="K58" s="783"/>
      <c r="L58" s="783"/>
      <c r="M58" s="537"/>
      <c r="N58" s="787"/>
      <c r="O58" s="743"/>
      <c r="P58" s="530" t="s">
        <v>497</v>
      </c>
      <c r="Q58" s="782"/>
      <c r="R58" s="783"/>
      <c r="S58" s="783"/>
      <c r="T58" s="784"/>
      <c r="U58" s="785"/>
      <c r="V58" s="786"/>
      <c r="W58" s="783"/>
      <c r="X58" s="783"/>
      <c r="Y58" s="783"/>
      <c r="Z58" s="783"/>
      <c r="AA58" s="783"/>
      <c r="AB58" s="537"/>
      <c r="AC58" s="787"/>
      <c r="AD58" s="743"/>
      <c r="AE58" s="740"/>
      <c r="AF58" s="740"/>
    </row>
    <row r="59">
      <c r="A59" s="539" t="s">
        <v>498</v>
      </c>
      <c r="B59" s="792"/>
      <c r="C59" s="793"/>
      <c r="D59" s="793"/>
      <c r="E59" s="794"/>
      <c r="F59" s="795"/>
      <c r="G59" s="796"/>
      <c r="H59" s="793"/>
      <c r="I59" s="793"/>
      <c r="J59" s="793"/>
      <c r="K59" s="793"/>
      <c r="L59" s="793"/>
      <c r="M59" s="600"/>
      <c r="N59" s="797"/>
      <c r="O59" s="743"/>
      <c r="P59" s="539" t="s">
        <v>498</v>
      </c>
      <c r="Q59" s="792"/>
      <c r="R59" s="793"/>
      <c r="S59" s="793"/>
      <c r="T59" s="794"/>
      <c r="U59" s="795"/>
      <c r="V59" s="796"/>
      <c r="W59" s="793"/>
      <c r="X59" s="793"/>
      <c r="Y59" s="793"/>
      <c r="Z59" s="793"/>
      <c r="AA59" s="793"/>
      <c r="AB59" s="600"/>
      <c r="AC59" s="797"/>
      <c r="AD59" s="743"/>
      <c r="AE59" s="740"/>
      <c r="AF59" s="740"/>
    </row>
    <row r="60">
      <c r="A60" s="550" t="s">
        <v>499</v>
      </c>
      <c r="B60" s="801"/>
      <c r="C60" s="802"/>
      <c r="D60" s="802"/>
      <c r="E60" s="803"/>
      <c r="F60" s="789"/>
      <c r="G60" s="804"/>
      <c r="H60" s="802"/>
      <c r="I60" s="802"/>
      <c r="J60" s="802"/>
      <c r="K60" s="805"/>
      <c r="L60" s="802"/>
      <c r="M60" s="555"/>
      <c r="N60" s="806"/>
      <c r="O60" s="743"/>
      <c r="P60" s="550" t="s">
        <v>499</v>
      </c>
      <c r="Q60" s="801"/>
      <c r="R60" s="802"/>
      <c r="S60" s="802"/>
      <c r="T60" s="803"/>
      <c r="U60" s="789"/>
      <c r="V60" s="804"/>
      <c r="W60" s="802"/>
      <c r="X60" s="802"/>
      <c r="Y60" s="802"/>
      <c r="Z60" s="805"/>
      <c r="AA60" s="802"/>
      <c r="AB60" s="555"/>
      <c r="AC60" s="806"/>
      <c r="AD60" s="743"/>
      <c r="AE60" s="740"/>
      <c r="AF60" s="740"/>
    </row>
    <row r="61">
      <c r="A61" s="559" t="s">
        <v>500</v>
      </c>
      <c r="B61" s="807"/>
      <c r="C61" s="793"/>
      <c r="D61" s="808"/>
      <c r="E61" s="794"/>
      <c r="F61" s="795"/>
      <c r="G61" s="796"/>
      <c r="H61" s="793"/>
      <c r="I61" s="793"/>
      <c r="J61" s="793"/>
      <c r="K61" s="808"/>
      <c r="L61" s="808"/>
      <c r="M61" s="547"/>
      <c r="N61" s="797"/>
      <c r="O61" s="743"/>
      <c r="P61" s="559" t="s">
        <v>500</v>
      </c>
      <c r="Q61" s="807"/>
      <c r="R61" s="793"/>
      <c r="S61" s="808"/>
      <c r="T61" s="794"/>
      <c r="U61" s="795"/>
      <c r="V61" s="796"/>
      <c r="W61" s="793"/>
      <c r="X61" s="793"/>
      <c r="Y61" s="793"/>
      <c r="Z61" s="808"/>
      <c r="AA61" s="808"/>
      <c r="AB61" s="547"/>
      <c r="AC61" s="797"/>
      <c r="AD61" s="743"/>
      <c r="AE61" s="740"/>
      <c r="AF61" s="740"/>
    </row>
    <row r="62">
      <c r="A62" s="561" t="s">
        <v>501</v>
      </c>
      <c r="B62" s="809"/>
      <c r="C62" s="810"/>
      <c r="D62" s="810"/>
      <c r="E62" s="811"/>
      <c r="F62" s="812"/>
      <c r="G62" s="813"/>
      <c r="H62" s="810"/>
      <c r="I62" s="810"/>
      <c r="J62" s="813"/>
      <c r="K62" s="813"/>
      <c r="L62" s="813"/>
      <c r="M62" s="567"/>
      <c r="N62" s="814"/>
      <c r="O62" s="743"/>
      <c r="P62" s="561" t="s">
        <v>501</v>
      </c>
      <c r="Q62" s="809"/>
      <c r="R62" s="810"/>
      <c r="S62" s="810"/>
      <c r="T62" s="811"/>
      <c r="U62" s="812"/>
      <c r="V62" s="813"/>
      <c r="W62" s="810"/>
      <c r="X62" s="810"/>
      <c r="Y62" s="813"/>
      <c r="Z62" s="813"/>
      <c r="AA62" s="813"/>
      <c r="AB62" s="567"/>
      <c r="AC62" s="814"/>
      <c r="AD62" s="743"/>
      <c r="AE62" s="740"/>
      <c r="AF62" s="740"/>
    </row>
    <row r="63">
      <c r="A63" s="815"/>
      <c r="B63" s="772"/>
      <c r="C63" s="771"/>
      <c r="D63" s="772"/>
      <c r="E63" s="817"/>
      <c r="F63" s="743"/>
      <c r="G63" s="740"/>
      <c r="H63" s="743"/>
      <c r="I63" s="740"/>
      <c r="J63" s="743"/>
      <c r="K63" s="740"/>
      <c r="L63" s="743"/>
      <c r="M63" s="740"/>
      <c r="N63" s="743"/>
      <c r="O63" s="740"/>
      <c r="P63" s="743"/>
      <c r="Q63" s="740"/>
      <c r="R63" s="743"/>
      <c r="S63" s="740"/>
      <c r="T63" s="743"/>
      <c r="U63" s="740"/>
      <c r="V63" s="743"/>
      <c r="W63" s="740"/>
      <c r="X63" s="743"/>
      <c r="Y63" s="740"/>
      <c r="Z63" s="743"/>
      <c r="AA63" s="740"/>
      <c r="AB63" s="743"/>
      <c r="AC63" s="740"/>
      <c r="AD63" s="743"/>
      <c r="AE63" s="740"/>
      <c r="AF63" s="740"/>
    </row>
    <row r="64">
      <c r="A64" s="818" t="s">
        <v>503</v>
      </c>
      <c r="B64" s="818" t="s">
        <v>491</v>
      </c>
      <c r="C64" s="818" t="s">
        <v>492</v>
      </c>
      <c r="D64" s="818" t="s">
        <v>504</v>
      </c>
      <c r="E64" s="818" t="s">
        <v>92</v>
      </c>
      <c r="F64" s="743"/>
      <c r="G64" s="740"/>
      <c r="H64" s="743"/>
      <c r="I64" s="740"/>
      <c r="J64" s="743"/>
      <c r="K64" s="740"/>
      <c r="L64" s="743"/>
      <c r="M64" s="740"/>
      <c r="N64" s="743"/>
      <c r="O64" s="740"/>
      <c r="P64" s="818" t="s">
        <v>503</v>
      </c>
      <c r="Q64" s="818" t="s">
        <v>491</v>
      </c>
      <c r="R64" s="818" t="s">
        <v>492</v>
      </c>
      <c r="S64" s="818" t="s">
        <v>504</v>
      </c>
      <c r="T64" s="818" t="s">
        <v>92</v>
      </c>
      <c r="U64" s="743"/>
      <c r="V64" s="740"/>
      <c r="W64" s="743"/>
      <c r="X64" s="740"/>
      <c r="Y64" s="743"/>
      <c r="Z64" s="740"/>
      <c r="AA64" s="743"/>
      <c r="AB64" s="740"/>
      <c r="AC64" s="743"/>
      <c r="AD64" s="740"/>
      <c r="AE64" s="740"/>
      <c r="AF64" s="740"/>
    </row>
    <row r="65">
      <c r="A65" s="819"/>
      <c r="B65" s="819"/>
      <c r="C65" s="819"/>
      <c r="D65" s="819" t="str">
        <f>IF(B65&gt;C65,"W",(if(C65&gt;B65,"L","-")))</f>
        <v>-</v>
      </c>
      <c r="E65" s="819"/>
      <c r="F65" s="743"/>
      <c r="G65" s="740"/>
      <c r="H65" s="743"/>
      <c r="I65" s="740"/>
      <c r="J65" s="743"/>
      <c r="K65" s="740"/>
      <c r="L65" s="743"/>
      <c r="M65" s="740"/>
      <c r="N65" s="743"/>
      <c r="O65" s="740"/>
      <c r="P65" s="819"/>
      <c r="Q65" s="819"/>
      <c r="R65" s="819"/>
      <c r="S65" s="819" t="str">
        <f>IF(Q65&gt;R65,"W",(if(R65&gt;Q65,"L","-")))</f>
        <v>-</v>
      </c>
      <c r="T65" s="819"/>
      <c r="U65" s="743"/>
      <c r="V65" s="740"/>
      <c r="W65" s="743"/>
      <c r="X65" s="740"/>
      <c r="Y65" s="743"/>
      <c r="Z65" s="740"/>
      <c r="AA65" s="743"/>
      <c r="AB65" s="740"/>
      <c r="AC65" s="743"/>
      <c r="AD65" s="740"/>
      <c r="AE65" s="740"/>
      <c r="AF65" s="740"/>
    </row>
    <row r="66">
      <c r="A66" s="776"/>
      <c r="B66" s="777" t="s">
        <v>5</v>
      </c>
      <c r="C66" s="778" t="s">
        <v>6</v>
      </c>
      <c r="D66" s="778" t="s">
        <v>296</v>
      </c>
      <c r="E66" s="778" t="s">
        <v>8</v>
      </c>
      <c r="F66" s="779" t="s">
        <v>9</v>
      </c>
      <c r="G66" s="780" t="s">
        <v>10</v>
      </c>
      <c r="H66" s="780" t="s">
        <v>12</v>
      </c>
      <c r="I66" s="778" t="s">
        <v>13</v>
      </c>
      <c r="J66" s="778" t="s">
        <v>14</v>
      </c>
      <c r="K66" s="778" t="s">
        <v>15</v>
      </c>
      <c r="L66" s="778" t="s">
        <v>16</v>
      </c>
      <c r="M66" s="781" t="s">
        <v>17</v>
      </c>
      <c r="N66" s="778" t="s">
        <v>18</v>
      </c>
      <c r="O66" s="743"/>
      <c r="P66" s="776"/>
      <c r="Q66" s="777" t="s">
        <v>5</v>
      </c>
      <c r="R66" s="778" t="s">
        <v>6</v>
      </c>
      <c r="S66" s="778" t="s">
        <v>296</v>
      </c>
      <c r="T66" s="778" t="s">
        <v>8</v>
      </c>
      <c r="U66" s="779" t="s">
        <v>9</v>
      </c>
      <c r="V66" s="780" t="s">
        <v>10</v>
      </c>
      <c r="W66" s="780" t="s">
        <v>12</v>
      </c>
      <c r="X66" s="778" t="s">
        <v>13</v>
      </c>
      <c r="Y66" s="778" t="s">
        <v>14</v>
      </c>
      <c r="Z66" s="778" t="s">
        <v>15</v>
      </c>
      <c r="AA66" s="778" t="s">
        <v>16</v>
      </c>
      <c r="AB66" s="781" t="s">
        <v>17</v>
      </c>
      <c r="AC66" s="778" t="s">
        <v>18</v>
      </c>
      <c r="AD66" s="743"/>
      <c r="AE66" s="740"/>
      <c r="AF66" s="740"/>
    </row>
    <row r="67">
      <c r="A67" s="530" t="s">
        <v>497</v>
      </c>
      <c r="B67" s="782"/>
      <c r="C67" s="783"/>
      <c r="D67" s="783"/>
      <c r="E67" s="784"/>
      <c r="F67" s="785"/>
      <c r="G67" s="786"/>
      <c r="H67" s="783"/>
      <c r="I67" s="783"/>
      <c r="J67" s="783"/>
      <c r="K67" s="783"/>
      <c r="L67" s="783"/>
      <c r="M67" s="537"/>
      <c r="N67" s="787"/>
      <c r="O67" s="743"/>
      <c r="P67" s="530" t="s">
        <v>497</v>
      </c>
      <c r="Q67" s="782"/>
      <c r="R67" s="783"/>
      <c r="S67" s="783"/>
      <c r="T67" s="784"/>
      <c r="U67" s="785"/>
      <c r="V67" s="786"/>
      <c r="W67" s="783"/>
      <c r="X67" s="783"/>
      <c r="Y67" s="783"/>
      <c r="Z67" s="783"/>
      <c r="AA67" s="783"/>
      <c r="AB67" s="537"/>
      <c r="AC67" s="787"/>
      <c r="AD67" s="743"/>
      <c r="AE67" s="740"/>
      <c r="AF67" s="740"/>
    </row>
    <row r="68">
      <c r="A68" s="539" t="s">
        <v>498</v>
      </c>
      <c r="B68" s="792"/>
      <c r="C68" s="793"/>
      <c r="D68" s="793"/>
      <c r="E68" s="794"/>
      <c r="F68" s="795"/>
      <c r="G68" s="796"/>
      <c r="H68" s="793"/>
      <c r="I68" s="793"/>
      <c r="J68" s="793"/>
      <c r="K68" s="793"/>
      <c r="L68" s="793"/>
      <c r="M68" s="600"/>
      <c r="N68" s="797"/>
      <c r="O68" s="743"/>
      <c r="P68" s="539" t="s">
        <v>498</v>
      </c>
      <c r="Q68" s="792"/>
      <c r="R68" s="793"/>
      <c r="S68" s="793"/>
      <c r="T68" s="794"/>
      <c r="U68" s="795"/>
      <c r="V68" s="796"/>
      <c r="W68" s="793"/>
      <c r="X68" s="793"/>
      <c r="Y68" s="793"/>
      <c r="Z68" s="793"/>
      <c r="AA68" s="793"/>
      <c r="AB68" s="600"/>
      <c r="AC68" s="797"/>
      <c r="AD68" s="743"/>
      <c r="AE68" s="740"/>
      <c r="AF68" s="740"/>
    </row>
    <row r="69">
      <c r="A69" s="550" t="s">
        <v>499</v>
      </c>
      <c r="B69" s="801"/>
      <c r="C69" s="802"/>
      <c r="D69" s="802"/>
      <c r="E69" s="803"/>
      <c r="F69" s="789"/>
      <c r="G69" s="804"/>
      <c r="H69" s="802"/>
      <c r="I69" s="802"/>
      <c r="J69" s="802"/>
      <c r="K69" s="805"/>
      <c r="L69" s="802"/>
      <c r="M69" s="555"/>
      <c r="N69" s="806"/>
      <c r="O69" s="743"/>
      <c r="P69" s="550" t="s">
        <v>499</v>
      </c>
      <c r="Q69" s="801"/>
      <c r="R69" s="802"/>
      <c r="S69" s="802"/>
      <c r="T69" s="803"/>
      <c r="U69" s="789"/>
      <c r="V69" s="804"/>
      <c r="W69" s="802"/>
      <c r="X69" s="802"/>
      <c r="Y69" s="802"/>
      <c r="Z69" s="805"/>
      <c r="AA69" s="802"/>
      <c r="AB69" s="555"/>
      <c r="AC69" s="806"/>
      <c r="AD69" s="743"/>
      <c r="AE69" s="740"/>
      <c r="AF69" s="740"/>
    </row>
    <row r="70">
      <c r="A70" s="559" t="s">
        <v>500</v>
      </c>
      <c r="B70" s="807"/>
      <c r="C70" s="793"/>
      <c r="D70" s="808"/>
      <c r="E70" s="794"/>
      <c r="F70" s="795"/>
      <c r="G70" s="796"/>
      <c r="H70" s="793"/>
      <c r="I70" s="793"/>
      <c r="J70" s="793"/>
      <c r="K70" s="808"/>
      <c r="L70" s="808"/>
      <c r="M70" s="547"/>
      <c r="N70" s="797"/>
      <c r="O70" s="743"/>
      <c r="P70" s="559" t="s">
        <v>500</v>
      </c>
      <c r="Q70" s="807"/>
      <c r="R70" s="793"/>
      <c r="S70" s="808"/>
      <c r="T70" s="794"/>
      <c r="U70" s="795"/>
      <c r="V70" s="796"/>
      <c r="W70" s="793"/>
      <c r="X70" s="793"/>
      <c r="Y70" s="793"/>
      <c r="Z70" s="808"/>
      <c r="AA70" s="808"/>
      <c r="AB70" s="547"/>
      <c r="AC70" s="797"/>
      <c r="AD70" s="743"/>
      <c r="AE70" s="740"/>
      <c r="AF70" s="740"/>
    </row>
    <row r="71">
      <c r="A71" s="561" t="s">
        <v>501</v>
      </c>
      <c r="B71" s="809"/>
      <c r="C71" s="810"/>
      <c r="D71" s="810"/>
      <c r="E71" s="811"/>
      <c r="F71" s="812"/>
      <c r="G71" s="813"/>
      <c r="H71" s="810"/>
      <c r="I71" s="810"/>
      <c r="J71" s="813"/>
      <c r="K71" s="813"/>
      <c r="L71" s="813"/>
      <c r="M71" s="567"/>
      <c r="N71" s="814"/>
      <c r="O71" s="743"/>
      <c r="P71" s="561" t="s">
        <v>501</v>
      </c>
      <c r="Q71" s="809"/>
      <c r="R71" s="810"/>
      <c r="S71" s="810"/>
      <c r="T71" s="811"/>
      <c r="U71" s="812"/>
      <c r="V71" s="813"/>
      <c r="W71" s="810"/>
      <c r="X71" s="810"/>
      <c r="Y71" s="813"/>
      <c r="Z71" s="813"/>
      <c r="AA71" s="813"/>
      <c r="AB71" s="567"/>
      <c r="AC71" s="814"/>
      <c r="AD71" s="743"/>
      <c r="AE71" s="740"/>
      <c r="AF71" s="740"/>
    </row>
    <row r="72">
      <c r="A72" s="815"/>
      <c r="B72" s="772"/>
      <c r="C72" s="771"/>
      <c r="D72" s="772"/>
      <c r="E72" s="817"/>
      <c r="F72" s="743"/>
      <c r="G72" s="740"/>
      <c r="H72" s="743"/>
      <c r="I72" s="740"/>
      <c r="J72" s="743"/>
      <c r="K72" s="740"/>
      <c r="L72" s="743"/>
      <c r="M72" s="740"/>
      <c r="N72" s="743"/>
      <c r="O72" s="740"/>
      <c r="P72" s="743"/>
      <c r="Q72" s="740"/>
      <c r="R72" s="743"/>
      <c r="S72" s="740"/>
      <c r="T72" s="743"/>
      <c r="U72" s="740"/>
      <c r="V72" s="743"/>
      <c r="W72" s="740"/>
      <c r="X72" s="743"/>
      <c r="Y72" s="740"/>
      <c r="Z72" s="743"/>
      <c r="AA72" s="740"/>
      <c r="AB72" s="743"/>
      <c r="AC72" s="740"/>
      <c r="AD72" s="743"/>
      <c r="AE72" s="740"/>
      <c r="AF72" s="740"/>
    </row>
    <row r="73">
      <c r="A73" s="818" t="s">
        <v>503</v>
      </c>
      <c r="B73" s="818" t="s">
        <v>491</v>
      </c>
      <c r="C73" s="818" t="s">
        <v>492</v>
      </c>
      <c r="D73" s="818" t="s">
        <v>504</v>
      </c>
      <c r="E73" s="818" t="s">
        <v>92</v>
      </c>
      <c r="F73" s="743"/>
      <c r="G73" s="740"/>
      <c r="H73" s="743"/>
      <c r="I73" s="740"/>
      <c r="J73" s="743"/>
      <c r="K73" s="740"/>
      <c r="L73" s="743"/>
      <c r="M73" s="740"/>
      <c r="N73" s="743"/>
      <c r="O73" s="740"/>
      <c r="P73" s="818" t="s">
        <v>503</v>
      </c>
      <c r="Q73" s="818" t="s">
        <v>491</v>
      </c>
      <c r="R73" s="818" t="s">
        <v>492</v>
      </c>
      <c r="S73" s="818" t="s">
        <v>504</v>
      </c>
      <c r="T73" s="818" t="s">
        <v>92</v>
      </c>
      <c r="U73" s="743"/>
      <c r="V73" s="740"/>
      <c r="W73" s="743"/>
      <c r="X73" s="740"/>
      <c r="Y73" s="743"/>
      <c r="Z73" s="740"/>
      <c r="AA73" s="743"/>
      <c r="AB73" s="740"/>
      <c r="AC73" s="743"/>
      <c r="AD73" s="740"/>
      <c r="AE73" s="740"/>
      <c r="AF73" s="740"/>
    </row>
    <row r="74">
      <c r="A74" s="819"/>
      <c r="B74" s="819"/>
      <c r="C74" s="819"/>
      <c r="D74" s="819" t="str">
        <f>IF(B74&gt;C74,"W",(if(C74&gt;B74,"L","-")))</f>
        <v>-</v>
      </c>
      <c r="E74" s="819"/>
      <c r="F74" s="743"/>
      <c r="G74" s="740"/>
      <c r="H74" s="743"/>
      <c r="I74" s="740"/>
      <c r="J74" s="743"/>
      <c r="K74" s="740"/>
      <c r="L74" s="743"/>
      <c r="M74" s="740"/>
      <c r="N74" s="743"/>
      <c r="O74" s="740"/>
      <c r="P74" s="819"/>
      <c r="Q74" s="819"/>
      <c r="R74" s="819"/>
      <c r="S74" s="819" t="str">
        <f>IF(Q74&gt;R74,"W",(if(R74&gt;Q74,"L","-")))</f>
        <v>-</v>
      </c>
      <c r="T74" s="819"/>
      <c r="U74" s="743"/>
      <c r="V74" s="740"/>
      <c r="W74" s="743"/>
      <c r="X74" s="740"/>
      <c r="Y74" s="743"/>
      <c r="Z74" s="740"/>
      <c r="AA74" s="743"/>
      <c r="AB74" s="740"/>
      <c r="AC74" s="743"/>
      <c r="AD74" s="740"/>
      <c r="AE74" s="740"/>
      <c r="AF74" s="740"/>
    </row>
    <row r="75">
      <c r="A75" s="776"/>
      <c r="B75" s="777" t="s">
        <v>5</v>
      </c>
      <c r="C75" s="778" t="s">
        <v>6</v>
      </c>
      <c r="D75" s="778" t="s">
        <v>296</v>
      </c>
      <c r="E75" s="778" t="s">
        <v>8</v>
      </c>
      <c r="F75" s="779" t="s">
        <v>9</v>
      </c>
      <c r="G75" s="780" t="s">
        <v>10</v>
      </c>
      <c r="H75" s="780" t="s">
        <v>12</v>
      </c>
      <c r="I75" s="778" t="s">
        <v>13</v>
      </c>
      <c r="J75" s="778" t="s">
        <v>14</v>
      </c>
      <c r="K75" s="778" t="s">
        <v>15</v>
      </c>
      <c r="L75" s="778" t="s">
        <v>16</v>
      </c>
      <c r="M75" s="781" t="s">
        <v>17</v>
      </c>
      <c r="N75" s="778" t="s">
        <v>18</v>
      </c>
      <c r="O75" s="743"/>
      <c r="P75" s="776"/>
      <c r="Q75" s="777" t="s">
        <v>5</v>
      </c>
      <c r="R75" s="778" t="s">
        <v>6</v>
      </c>
      <c r="S75" s="778" t="s">
        <v>296</v>
      </c>
      <c r="T75" s="778" t="s">
        <v>8</v>
      </c>
      <c r="U75" s="779" t="s">
        <v>9</v>
      </c>
      <c r="V75" s="780" t="s">
        <v>10</v>
      </c>
      <c r="W75" s="780" t="s">
        <v>12</v>
      </c>
      <c r="X75" s="778" t="s">
        <v>13</v>
      </c>
      <c r="Y75" s="778" t="s">
        <v>14</v>
      </c>
      <c r="Z75" s="778" t="s">
        <v>15</v>
      </c>
      <c r="AA75" s="778" t="s">
        <v>16</v>
      </c>
      <c r="AB75" s="781" t="s">
        <v>17</v>
      </c>
      <c r="AC75" s="778" t="s">
        <v>18</v>
      </c>
      <c r="AD75" s="743"/>
      <c r="AE75" s="740"/>
      <c r="AF75" s="740"/>
    </row>
    <row r="76">
      <c r="A76" s="530" t="s">
        <v>497</v>
      </c>
      <c r="B76" s="782"/>
      <c r="C76" s="783"/>
      <c r="D76" s="783"/>
      <c r="E76" s="784"/>
      <c r="F76" s="785"/>
      <c r="G76" s="786"/>
      <c r="H76" s="783"/>
      <c r="I76" s="783"/>
      <c r="J76" s="783"/>
      <c r="K76" s="783"/>
      <c r="L76" s="783"/>
      <c r="M76" s="537"/>
      <c r="N76" s="787"/>
      <c r="O76" s="743"/>
      <c r="P76" s="530" t="s">
        <v>497</v>
      </c>
      <c r="Q76" s="782"/>
      <c r="R76" s="783"/>
      <c r="S76" s="783"/>
      <c r="T76" s="784"/>
      <c r="U76" s="785"/>
      <c r="V76" s="786"/>
      <c r="W76" s="783"/>
      <c r="X76" s="783"/>
      <c r="Y76" s="783"/>
      <c r="Z76" s="783"/>
      <c r="AA76" s="783"/>
      <c r="AB76" s="537"/>
      <c r="AC76" s="787"/>
      <c r="AD76" s="743"/>
      <c r="AE76" s="740"/>
      <c r="AF76" s="740"/>
    </row>
    <row r="77">
      <c r="A77" s="539" t="s">
        <v>498</v>
      </c>
      <c r="B77" s="792"/>
      <c r="C77" s="793"/>
      <c r="D77" s="793"/>
      <c r="E77" s="794"/>
      <c r="F77" s="795"/>
      <c r="G77" s="796"/>
      <c r="H77" s="793"/>
      <c r="I77" s="793"/>
      <c r="J77" s="793"/>
      <c r="K77" s="793"/>
      <c r="L77" s="793"/>
      <c r="M77" s="600"/>
      <c r="N77" s="797"/>
      <c r="O77" s="743"/>
      <c r="P77" s="539" t="s">
        <v>498</v>
      </c>
      <c r="Q77" s="792"/>
      <c r="R77" s="793"/>
      <c r="S77" s="793"/>
      <c r="T77" s="794"/>
      <c r="U77" s="795"/>
      <c r="V77" s="796"/>
      <c r="W77" s="793"/>
      <c r="X77" s="793"/>
      <c r="Y77" s="793"/>
      <c r="Z77" s="793"/>
      <c r="AA77" s="793"/>
      <c r="AB77" s="600"/>
      <c r="AC77" s="797"/>
      <c r="AD77" s="743"/>
      <c r="AE77" s="740"/>
      <c r="AF77" s="740"/>
    </row>
    <row r="78">
      <c r="A78" s="550" t="s">
        <v>499</v>
      </c>
      <c r="B78" s="801"/>
      <c r="C78" s="802"/>
      <c r="D78" s="802"/>
      <c r="E78" s="803"/>
      <c r="F78" s="789"/>
      <c r="G78" s="804"/>
      <c r="H78" s="802"/>
      <c r="I78" s="802"/>
      <c r="J78" s="802"/>
      <c r="K78" s="805"/>
      <c r="L78" s="802"/>
      <c r="M78" s="555"/>
      <c r="N78" s="806"/>
      <c r="O78" s="743"/>
      <c r="P78" s="550" t="s">
        <v>499</v>
      </c>
      <c r="Q78" s="801"/>
      <c r="R78" s="802"/>
      <c r="S78" s="802"/>
      <c r="T78" s="803"/>
      <c r="U78" s="789"/>
      <c r="V78" s="804"/>
      <c r="W78" s="802"/>
      <c r="X78" s="802"/>
      <c r="Y78" s="802"/>
      <c r="Z78" s="805"/>
      <c r="AA78" s="802"/>
      <c r="AB78" s="555"/>
      <c r="AC78" s="806"/>
      <c r="AD78" s="743"/>
      <c r="AE78" s="740"/>
      <c r="AF78" s="740"/>
    </row>
    <row r="79">
      <c r="A79" s="559" t="s">
        <v>500</v>
      </c>
      <c r="B79" s="807"/>
      <c r="C79" s="793"/>
      <c r="D79" s="808"/>
      <c r="E79" s="794"/>
      <c r="F79" s="795"/>
      <c r="G79" s="796"/>
      <c r="H79" s="793"/>
      <c r="I79" s="793"/>
      <c r="J79" s="793"/>
      <c r="K79" s="808"/>
      <c r="L79" s="808"/>
      <c r="M79" s="547"/>
      <c r="N79" s="797"/>
      <c r="O79" s="743"/>
      <c r="P79" s="559" t="s">
        <v>500</v>
      </c>
      <c r="Q79" s="807"/>
      <c r="R79" s="793"/>
      <c r="S79" s="808"/>
      <c r="T79" s="794"/>
      <c r="U79" s="795"/>
      <c r="V79" s="796"/>
      <c r="W79" s="793"/>
      <c r="X79" s="793"/>
      <c r="Y79" s="793"/>
      <c r="Z79" s="808"/>
      <c r="AA79" s="808"/>
      <c r="AB79" s="547"/>
      <c r="AC79" s="797"/>
      <c r="AD79" s="743"/>
      <c r="AE79" s="740"/>
      <c r="AF79" s="740"/>
    </row>
    <row r="80">
      <c r="A80" s="561" t="s">
        <v>501</v>
      </c>
      <c r="B80" s="809"/>
      <c r="C80" s="810"/>
      <c r="D80" s="810"/>
      <c r="E80" s="811"/>
      <c r="F80" s="812"/>
      <c r="G80" s="813"/>
      <c r="H80" s="810"/>
      <c r="I80" s="810"/>
      <c r="J80" s="813"/>
      <c r="K80" s="813"/>
      <c r="L80" s="813"/>
      <c r="M80" s="567"/>
      <c r="N80" s="814"/>
      <c r="O80" s="743"/>
      <c r="P80" s="561" t="s">
        <v>501</v>
      </c>
      <c r="Q80" s="809"/>
      <c r="R80" s="810"/>
      <c r="S80" s="810"/>
      <c r="T80" s="811"/>
      <c r="U80" s="812"/>
      <c r="V80" s="813"/>
      <c r="W80" s="810"/>
      <c r="X80" s="810"/>
      <c r="Y80" s="813"/>
      <c r="Z80" s="813"/>
      <c r="AA80" s="813"/>
      <c r="AB80" s="567"/>
      <c r="AC80" s="814"/>
      <c r="AD80" s="743"/>
      <c r="AE80" s="740"/>
      <c r="AF80" s="740"/>
    </row>
    <row r="81">
      <c r="A81" s="815"/>
      <c r="B81" s="772"/>
      <c r="C81" s="771"/>
      <c r="D81" s="772"/>
      <c r="E81" s="817"/>
      <c r="F81" s="743"/>
      <c r="G81" s="740"/>
      <c r="H81" s="743"/>
      <c r="I81" s="740"/>
      <c r="J81" s="743"/>
      <c r="K81" s="740"/>
      <c r="L81" s="743"/>
      <c r="M81" s="740"/>
      <c r="N81" s="743"/>
      <c r="O81" s="740"/>
      <c r="P81" s="743"/>
      <c r="Q81" s="740"/>
      <c r="R81" s="743"/>
      <c r="S81" s="740"/>
      <c r="T81" s="743"/>
      <c r="U81" s="740"/>
      <c r="V81" s="743"/>
      <c r="W81" s="740"/>
      <c r="X81" s="743"/>
      <c r="Y81" s="740"/>
      <c r="Z81" s="743"/>
      <c r="AA81" s="740"/>
      <c r="AB81" s="743"/>
      <c r="AC81" s="740"/>
      <c r="AD81" s="743"/>
      <c r="AE81" s="740"/>
      <c r="AF81" s="740"/>
    </row>
    <row r="82">
      <c r="A82" s="818" t="s">
        <v>503</v>
      </c>
      <c r="B82" s="818" t="s">
        <v>491</v>
      </c>
      <c r="C82" s="818" t="s">
        <v>492</v>
      </c>
      <c r="D82" s="818" t="s">
        <v>504</v>
      </c>
      <c r="E82" s="818" t="s">
        <v>92</v>
      </c>
      <c r="F82" s="743"/>
      <c r="G82" s="740"/>
      <c r="H82" s="743"/>
      <c r="I82" s="740"/>
      <c r="J82" s="743"/>
      <c r="K82" s="740"/>
      <c r="L82" s="743"/>
      <c r="M82" s="740"/>
      <c r="N82" s="743"/>
      <c r="O82" s="740"/>
      <c r="P82" s="818" t="s">
        <v>503</v>
      </c>
      <c r="Q82" s="818" t="s">
        <v>491</v>
      </c>
      <c r="R82" s="818" t="s">
        <v>492</v>
      </c>
      <c r="S82" s="818" t="s">
        <v>504</v>
      </c>
      <c r="T82" s="818" t="s">
        <v>92</v>
      </c>
      <c r="U82" s="743"/>
      <c r="V82" s="740"/>
      <c r="W82" s="743"/>
      <c r="X82" s="740"/>
      <c r="Y82" s="743"/>
      <c r="Z82" s="740"/>
      <c r="AA82" s="743"/>
      <c r="AB82" s="740"/>
      <c r="AC82" s="743"/>
      <c r="AD82" s="740"/>
      <c r="AE82" s="740"/>
      <c r="AF82" s="740"/>
    </row>
    <row r="83">
      <c r="A83" s="819"/>
      <c r="B83" s="819"/>
      <c r="C83" s="819"/>
      <c r="D83" s="819" t="str">
        <f>IF(B83&gt;C83,"W",(if(C83&gt;B83,"L","-")))</f>
        <v>-</v>
      </c>
      <c r="E83" s="819"/>
      <c r="F83" s="743"/>
      <c r="G83" s="740"/>
      <c r="H83" s="743"/>
      <c r="I83" s="740"/>
      <c r="J83" s="743"/>
      <c r="K83" s="740"/>
      <c r="L83" s="743"/>
      <c r="M83" s="740"/>
      <c r="N83" s="743"/>
      <c r="O83" s="740"/>
      <c r="P83" s="819"/>
      <c r="Q83" s="819"/>
      <c r="R83" s="819"/>
      <c r="S83" s="819" t="str">
        <f>IF(Q83&gt;R83,"W",(if(R83&gt;Q83,"L","-")))</f>
        <v>-</v>
      </c>
      <c r="T83" s="819"/>
      <c r="U83" s="743"/>
      <c r="V83" s="740"/>
      <c r="W83" s="743"/>
      <c r="X83" s="740"/>
      <c r="Y83" s="743"/>
      <c r="Z83" s="740"/>
      <c r="AA83" s="743"/>
      <c r="AB83" s="740"/>
      <c r="AC83" s="743"/>
      <c r="AD83" s="740"/>
      <c r="AE83" s="740"/>
      <c r="AF83" s="740"/>
    </row>
    <row r="84">
      <c r="A84" s="776"/>
      <c r="B84" s="777" t="s">
        <v>5</v>
      </c>
      <c r="C84" s="778" t="s">
        <v>6</v>
      </c>
      <c r="D84" s="778" t="s">
        <v>296</v>
      </c>
      <c r="E84" s="778" t="s">
        <v>8</v>
      </c>
      <c r="F84" s="779" t="s">
        <v>9</v>
      </c>
      <c r="G84" s="780" t="s">
        <v>10</v>
      </c>
      <c r="H84" s="780" t="s">
        <v>12</v>
      </c>
      <c r="I84" s="778" t="s">
        <v>13</v>
      </c>
      <c r="J84" s="778" t="s">
        <v>14</v>
      </c>
      <c r="K84" s="778" t="s">
        <v>15</v>
      </c>
      <c r="L84" s="778" t="s">
        <v>16</v>
      </c>
      <c r="M84" s="781" t="s">
        <v>17</v>
      </c>
      <c r="N84" s="778" t="s">
        <v>18</v>
      </c>
      <c r="O84" s="743"/>
      <c r="P84" s="776"/>
      <c r="Q84" s="777" t="s">
        <v>5</v>
      </c>
      <c r="R84" s="778" t="s">
        <v>6</v>
      </c>
      <c r="S84" s="778" t="s">
        <v>296</v>
      </c>
      <c r="T84" s="778" t="s">
        <v>8</v>
      </c>
      <c r="U84" s="779" t="s">
        <v>9</v>
      </c>
      <c r="V84" s="780" t="s">
        <v>10</v>
      </c>
      <c r="W84" s="780" t="s">
        <v>12</v>
      </c>
      <c r="X84" s="778" t="s">
        <v>13</v>
      </c>
      <c r="Y84" s="778" t="s">
        <v>14</v>
      </c>
      <c r="Z84" s="778" t="s">
        <v>15</v>
      </c>
      <c r="AA84" s="778" t="s">
        <v>16</v>
      </c>
      <c r="AB84" s="781" t="s">
        <v>17</v>
      </c>
      <c r="AC84" s="778" t="s">
        <v>18</v>
      </c>
      <c r="AD84" s="743"/>
      <c r="AE84" s="740"/>
      <c r="AF84" s="740"/>
    </row>
    <row r="85">
      <c r="A85" s="530" t="s">
        <v>497</v>
      </c>
      <c r="B85" s="782"/>
      <c r="C85" s="783"/>
      <c r="D85" s="783"/>
      <c r="E85" s="784"/>
      <c r="F85" s="785"/>
      <c r="G85" s="786"/>
      <c r="H85" s="783"/>
      <c r="I85" s="783"/>
      <c r="J85" s="783"/>
      <c r="K85" s="783"/>
      <c r="L85" s="783"/>
      <c r="M85" s="537"/>
      <c r="N85" s="787"/>
      <c r="O85" s="743"/>
      <c r="P85" s="530" t="s">
        <v>497</v>
      </c>
      <c r="Q85" s="782"/>
      <c r="R85" s="783"/>
      <c r="S85" s="783"/>
      <c r="T85" s="784"/>
      <c r="U85" s="785"/>
      <c r="V85" s="786"/>
      <c r="W85" s="783"/>
      <c r="X85" s="783"/>
      <c r="Y85" s="783"/>
      <c r="Z85" s="783"/>
      <c r="AA85" s="783"/>
      <c r="AB85" s="537"/>
      <c r="AC85" s="787"/>
      <c r="AD85" s="743"/>
      <c r="AE85" s="740"/>
      <c r="AF85" s="740"/>
    </row>
    <row r="86">
      <c r="A86" s="539" t="s">
        <v>498</v>
      </c>
      <c r="B86" s="792"/>
      <c r="C86" s="793"/>
      <c r="D86" s="793"/>
      <c r="E86" s="794"/>
      <c r="F86" s="795"/>
      <c r="G86" s="796"/>
      <c r="H86" s="793"/>
      <c r="I86" s="793"/>
      <c r="J86" s="793"/>
      <c r="K86" s="793"/>
      <c r="L86" s="793"/>
      <c r="M86" s="600"/>
      <c r="N86" s="797"/>
      <c r="O86" s="743"/>
      <c r="P86" s="539" t="s">
        <v>498</v>
      </c>
      <c r="Q86" s="792"/>
      <c r="R86" s="793"/>
      <c r="S86" s="793"/>
      <c r="T86" s="794"/>
      <c r="U86" s="795"/>
      <c r="V86" s="796"/>
      <c r="W86" s="793"/>
      <c r="X86" s="793"/>
      <c r="Y86" s="793"/>
      <c r="Z86" s="793"/>
      <c r="AA86" s="793"/>
      <c r="AB86" s="600"/>
      <c r="AC86" s="797"/>
      <c r="AD86" s="743"/>
      <c r="AE86" s="740"/>
      <c r="AF86" s="740"/>
    </row>
    <row r="87">
      <c r="A87" s="550" t="s">
        <v>499</v>
      </c>
      <c r="B87" s="801"/>
      <c r="C87" s="802"/>
      <c r="D87" s="802"/>
      <c r="E87" s="803"/>
      <c r="F87" s="789"/>
      <c r="G87" s="804"/>
      <c r="H87" s="802"/>
      <c r="I87" s="802"/>
      <c r="J87" s="802"/>
      <c r="K87" s="805"/>
      <c r="L87" s="802"/>
      <c r="M87" s="555"/>
      <c r="N87" s="806"/>
      <c r="O87" s="743"/>
      <c r="P87" s="550" t="s">
        <v>499</v>
      </c>
      <c r="Q87" s="801"/>
      <c r="R87" s="802"/>
      <c r="S87" s="802"/>
      <c r="T87" s="803"/>
      <c r="U87" s="789"/>
      <c r="V87" s="804"/>
      <c r="W87" s="802"/>
      <c r="X87" s="802"/>
      <c r="Y87" s="802"/>
      <c r="Z87" s="805"/>
      <c r="AA87" s="802"/>
      <c r="AB87" s="555"/>
      <c r="AC87" s="806"/>
      <c r="AD87" s="743"/>
      <c r="AE87" s="740"/>
      <c r="AF87" s="740"/>
    </row>
    <row r="88">
      <c r="A88" s="559" t="s">
        <v>500</v>
      </c>
      <c r="B88" s="807"/>
      <c r="C88" s="793"/>
      <c r="D88" s="808"/>
      <c r="E88" s="794"/>
      <c r="F88" s="795"/>
      <c r="G88" s="796"/>
      <c r="H88" s="793"/>
      <c r="I88" s="793"/>
      <c r="J88" s="793"/>
      <c r="K88" s="808"/>
      <c r="L88" s="808"/>
      <c r="M88" s="547"/>
      <c r="N88" s="797"/>
      <c r="O88" s="743"/>
      <c r="P88" s="559" t="s">
        <v>500</v>
      </c>
      <c r="Q88" s="807"/>
      <c r="R88" s="793"/>
      <c r="S88" s="808"/>
      <c r="T88" s="794"/>
      <c r="U88" s="795"/>
      <c r="V88" s="796"/>
      <c r="W88" s="793"/>
      <c r="X88" s="793"/>
      <c r="Y88" s="793"/>
      <c r="Z88" s="808"/>
      <c r="AA88" s="808"/>
      <c r="AB88" s="547"/>
      <c r="AC88" s="797"/>
      <c r="AD88" s="743"/>
      <c r="AE88" s="740"/>
      <c r="AF88" s="740"/>
    </row>
    <row r="89">
      <c r="A89" s="561" t="s">
        <v>501</v>
      </c>
      <c r="B89" s="809"/>
      <c r="C89" s="810"/>
      <c r="D89" s="810"/>
      <c r="E89" s="811"/>
      <c r="F89" s="812"/>
      <c r="G89" s="813"/>
      <c r="H89" s="810"/>
      <c r="I89" s="810"/>
      <c r="J89" s="813"/>
      <c r="K89" s="813"/>
      <c r="L89" s="813"/>
      <c r="M89" s="567"/>
      <c r="N89" s="814"/>
      <c r="O89" s="743"/>
      <c r="P89" s="561" t="s">
        <v>501</v>
      </c>
      <c r="Q89" s="809"/>
      <c r="R89" s="810"/>
      <c r="S89" s="810"/>
      <c r="T89" s="811"/>
      <c r="U89" s="812"/>
      <c r="V89" s="813"/>
      <c r="W89" s="810"/>
      <c r="X89" s="810"/>
      <c r="Y89" s="813"/>
      <c r="Z89" s="813"/>
      <c r="AA89" s="813"/>
      <c r="AB89" s="567"/>
      <c r="AC89" s="814"/>
      <c r="AD89" s="743"/>
      <c r="AE89" s="740"/>
      <c r="AF89" s="740"/>
    </row>
    <row r="90">
      <c r="A90" s="820"/>
      <c r="B90" s="821"/>
      <c r="C90" s="820"/>
      <c r="D90" s="820"/>
      <c r="E90" s="820"/>
      <c r="F90" s="822"/>
      <c r="G90" s="820"/>
      <c r="H90" s="820"/>
      <c r="I90" s="820"/>
      <c r="J90" s="820"/>
      <c r="K90" s="820"/>
      <c r="L90" s="820"/>
      <c r="M90" s="613"/>
      <c r="N90" s="771"/>
      <c r="O90" s="743"/>
      <c r="P90" s="820"/>
      <c r="Q90" s="821"/>
      <c r="R90" s="820"/>
      <c r="S90" s="820"/>
      <c r="T90" s="820"/>
      <c r="U90" s="822"/>
      <c r="V90" s="820"/>
      <c r="W90" s="820"/>
      <c r="X90" s="820"/>
      <c r="Y90" s="820"/>
      <c r="Z90" s="820"/>
      <c r="AA90" s="820"/>
      <c r="AB90" s="613"/>
      <c r="AC90" s="771"/>
      <c r="AD90" s="743"/>
      <c r="AE90" s="740"/>
      <c r="AF90" s="740"/>
    </row>
  </sheetData>
  <drawing r:id="rId1"/>
</worksheet>
</file>