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\OneDrive\Desktop\BootCamp Excel\"/>
    </mc:Choice>
  </mc:AlternateContent>
  <xr:revisionPtr revIDLastSave="0" documentId="13_ncr:1_{AF54C440-0EA7-48A0-A1C4-595D30F409A5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Pivot Table1" sheetId="3" r:id="rId2"/>
    <sheet name="Pivot Table2" sheetId="4" r:id="rId3"/>
    <sheet name="Pivot Table3" sheetId="5" r:id="rId4"/>
    <sheet name="Bonus" sheetId="6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E11" i="6" l="1"/>
  <c r="F11" i="6" s="1"/>
  <c r="E10" i="6"/>
  <c r="F10" i="6" s="1"/>
  <c r="E9" i="6"/>
  <c r="F9" i="6" s="1"/>
  <c r="E8" i="6"/>
  <c r="H8" i="6" s="1"/>
  <c r="E7" i="6"/>
  <c r="F7" i="6" s="1"/>
  <c r="E6" i="6"/>
  <c r="F6" i="6" s="1"/>
  <c r="E5" i="6"/>
  <c r="F5" i="6" s="1"/>
  <c r="E4" i="6"/>
  <c r="H4" i="6" s="1"/>
  <c r="E3" i="6"/>
  <c r="F3" i="6" s="1"/>
  <c r="E2" i="6"/>
  <c r="E13" i="6"/>
  <c r="E12" i="6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0" i="6" l="1"/>
  <c r="F4" i="6"/>
  <c r="G9" i="6"/>
  <c r="H7" i="6"/>
  <c r="F8" i="6"/>
  <c r="F2" i="6"/>
  <c r="G11" i="6"/>
  <c r="H11" i="6"/>
  <c r="G10" i="6"/>
  <c r="H9" i="6"/>
  <c r="G8" i="6"/>
  <c r="H6" i="6"/>
  <c r="G6" i="6"/>
  <c r="G5" i="6"/>
  <c r="H5" i="6"/>
  <c r="G4" i="6"/>
  <c r="H3" i="6"/>
  <c r="G3" i="6"/>
  <c r="H2" i="6"/>
  <c r="G2" i="6"/>
  <c r="G13" i="6"/>
  <c r="F13" i="6"/>
  <c r="H12" i="6"/>
  <c r="F12" i="6"/>
  <c r="G12" i="6"/>
  <c r="H13" i="6"/>
</calcChain>
</file>

<file path=xl/sharedStrings.xml><?xml version="1.0" encoding="utf-8"?>
<sst xmlns="http://schemas.openxmlformats.org/spreadsheetml/2006/main" count="33088" uniqueCount="8402">
  <si>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</si>
  <si>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</si>
  <si>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</si>
  <si>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</si>
  <si>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</si>
  <si>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</si>
  <si>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</si>
  <si>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</si>
  <si>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</si>
  <si>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</si>
  <si>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</si>
  <si>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</si>
  <si>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</si>
  <si>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</si>
  <si>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</si>
  <si>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</si>
  <si>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</si>
  <si>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</si>
  <si>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</si>
  <si>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</si>
  <si>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</si>
  <si>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</si>
  <si>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</si>
  <si>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</si>
  <si>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</si>
  <si>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</si>
  <si>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</si>
  <si>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</si>
  <si>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</si>
  <si>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</si>
  <si>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</si>
  <si>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</si>
  <si>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</si>
  <si>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</si>
  <si>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</si>
  <si>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</si>
  <si>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</si>
  <si>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</si>
  <si>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</si>
  <si>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</si>
  <si>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</si>
  <si>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</si>
  <si>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</si>
  <si>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</si>
  <si>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</si>
  <si>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</si>
  <si>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</si>
  <si>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</si>
  <si>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</si>
  <si>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</si>
  <si>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</si>
  <si>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</si>
  <si>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</si>
  <si>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</si>
  <si>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</si>
  <si>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</si>
  <si>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</si>
  <si>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</si>
  <si>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</si>
  <si>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</si>
  <si>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</si>
  <si>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</si>
  <si>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</si>
  <si>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</si>
  <si>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</si>
  <si>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</si>
  <si>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</si>
  <si>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</si>
  <si>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</si>
  <si>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</si>
  <si>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</si>
  <si>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</si>
  <si>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</si>
  <si>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</si>
  <si>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</si>
  <si>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</si>
  <si>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</si>
  <si>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</si>
  <si>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</si>
  <si>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</si>
  <si>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</si>
  <si>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</si>
  <si>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</si>
  <si>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</si>
  <si>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</si>
  <si>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</si>
  <si>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</si>
  <si>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</si>
  <si>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</si>
  <si>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</si>
  <si>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</si>
  <si>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</si>
  <si>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</si>
  <si>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</si>
  <si>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</si>
  <si>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</si>
  <si>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</si>
  <si>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</si>
  <si>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</si>
  <si>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</si>
  <si>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</si>
  <si>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</si>
  <si>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</si>
  <si>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</si>
  <si>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</si>
  <si>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</si>
  <si>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</si>
  <si>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</si>
  <si>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</si>
  <si>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</si>
  <si>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</si>
  <si>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</si>
  <si>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</si>
  <si>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</si>
  <si>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</si>
  <si>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</si>
  <si>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</si>
  <si>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</si>
  <si>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</si>
  <si>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</si>
  <si>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</si>
  <si>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</si>
  <si>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</si>
  <si>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</si>
  <si>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</si>
  <si>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</si>
  <si>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</si>
  <si>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</si>
  <si>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</si>
  <si>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</si>
  <si>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</si>
  <si>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</si>
  <si>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</si>
  <si>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</si>
  <si>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</si>
  <si>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</si>
  <si>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</si>
  <si>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</si>
  <si>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</si>
  <si>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</si>
  <si>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</si>
  <si>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</si>
  <si>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</si>
  <si>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</si>
  <si>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</si>
  <si>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</si>
  <si>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</si>
  <si>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</si>
  <si>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</si>
  <si>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</si>
  <si>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</si>
  <si>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</si>
  <si>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</si>
  <si>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</si>
  <si>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</si>
  <si>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</si>
  <si>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</si>
  <si>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</si>
  <si>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</si>
  <si>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</si>
  <si>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</si>
  <si>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</si>
  <si>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</si>
  <si>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</si>
  <si>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</si>
  <si>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</si>
  <si>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</si>
  <si>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</si>
  <si>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</si>
  <si>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</si>
  <si>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</si>
  <si>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</si>
  <si>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</si>
  <si>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</si>
  <si>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</si>
  <si>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</si>
  <si>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</si>
  <si>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</si>
  <si>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</si>
  <si>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</si>
  <si>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</si>
  <si>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</si>
  <si>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</si>
  <si>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</si>
  <si>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</si>
  <si>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</si>
  <si>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</si>
  <si>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</si>
  <si>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</si>
  <si>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</si>
  <si>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</si>
  <si>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</si>
  <si>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</si>
  <si>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</si>
  <si>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</si>
  <si>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</si>
  <si>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</si>
  <si>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</si>
  <si>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</si>
  <si>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</si>
  <si>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</si>
  <si>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</si>
  <si>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</si>
  <si>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</si>
  <si>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</si>
  <si>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</si>
  <si>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</si>
  <si>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</si>
  <si>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</si>
  <si>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</si>
  <si>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</si>
  <si>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</si>
  <si>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</si>
  <si>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</si>
  <si>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</si>
  <si>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</si>
  <si>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</si>
  <si>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</si>
  <si>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</si>
  <si>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</si>
  <si>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</si>
  <si>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</si>
  <si>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</si>
  <si>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</si>
  <si>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</si>
  <si>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</si>
  <si>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</si>
  <si>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</si>
  <si>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</si>
  <si>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</si>
  <si>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</si>
  <si>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</si>
  <si>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</si>
  <si>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</si>
  <si>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</si>
  <si>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</si>
  <si>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</si>
  <si>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</si>
  <si>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</si>
  <si>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</si>
  <si>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</si>
  <si>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</si>
  <si>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</si>
  <si>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</si>
  <si>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</si>
  <si>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</si>
  <si>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</si>
  <si>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</si>
  <si>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</si>
  <si>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</si>
  <si>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</si>
  <si>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</si>
  <si>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</si>
  <si>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</si>
  <si>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</si>
  <si>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</si>
  <si>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</si>
  <si>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</si>
  <si>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</si>
  <si>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</si>
  <si>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</si>
  <si>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</si>
  <si>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</si>
  <si>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</si>
  <si>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</si>
  <si>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</si>
  <si>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</si>
  <si>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</si>
  <si>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</si>
  <si>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</si>
  <si>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</si>
  <si>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</si>
  <si>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</si>
  <si>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</si>
  <si>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</si>
  <si>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</si>
  <si>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</si>
  <si>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</si>
  <si>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</si>
  <si>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</si>
  <si>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</si>
  <si>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</si>
  <si>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</si>
  <si>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</si>
  <si>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</si>
  <si>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</si>
  <si>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</si>
  <si>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</si>
  <si>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</si>
  <si>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</si>
  <si>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</si>
  <si>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</si>
  <si>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</si>
  <si>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</si>
  <si>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</si>
  <si>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</si>
  <si>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</si>
  <si>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</si>
  <si>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</si>
  <si>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</si>
  <si>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</si>
  <si>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</si>
  <si>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</si>
  <si>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</si>
  <si>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</si>
  <si>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</si>
  <si>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</si>
  <si>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</si>
  <si>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</si>
  <si>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</si>
  <si>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</si>
  <si>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</si>
  <si>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</si>
  <si>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</si>
  <si>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</si>
  <si>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</si>
  <si>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</si>
  <si>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</si>
  <si>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</si>
  <si>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</si>
  <si>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</si>
  <si>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</si>
  <si>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</si>
  <si>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</si>
  <si>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</si>
  <si>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</si>
  <si>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</si>
  <si>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</si>
  <si>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</si>
  <si>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</si>
  <si>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</si>
  <si>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</si>
  <si>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</si>
  <si>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</si>
  <si>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</si>
  <si>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</si>
  <si>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</si>
  <si>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</si>
  <si>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</si>
  <si>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</si>
  <si>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</si>
  <si>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</si>
  <si>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</si>
  <si>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</si>
  <si>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</si>
  <si>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</si>
  <si>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</si>
  <si>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</si>
  <si>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</si>
  <si>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</si>
  <si>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</si>
  <si>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</si>
  <si>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</si>
  <si>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</si>
  <si>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</si>
  <si>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</si>
  <si>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</si>
  <si>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</si>
  <si>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</si>
  <si>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</si>
  <si>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</si>
  <si>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</si>
  <si>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</si>
  <si>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</si>
  <si>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</si>
  <si>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</si>
  <si>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</si>
  <si>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</si>
  <si>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</si>
  <si>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</si>
  <si>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</si>
  <si>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</si>
  <si>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</si>
  <si>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</si>
  <si>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</si>
  <si>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</si>
  <si>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</si>
  <si>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</si>
  <si>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</si>
  <si>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</si>
  <si>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</si>
  <si>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</si>
  <si>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</si>
  <si>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</si>
  <si>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</si>
  <si>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</si>
  <si>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</si>
  <si>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</si>
  <si>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</si>
  <si>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</si>
  <si>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</si>
  <si>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</si>
  <si>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</si>
  <si>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</si>
  <si>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</si>
  <si>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</si>
  <si>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</si>
  <si>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</si>
  <si>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</si>
  <si>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</si>
  <si>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</si>
  <si>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</si>
  <si>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</si>
  <si>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</si>
  <si>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</si>
  <si>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</si>
  <si>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</si>
  <si>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</si>
  <si>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</si>
  <si>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</si>
  <si>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</si>
  <si>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</si>
  <si>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</si>
  <si>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</si>
  <si>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</si>
  <si>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</si>
  <si>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</si>
  <si>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</si>
  <si>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</si>
  <si>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</si>
  <si>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</si>
  <si>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</si>
  <si>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</si>
  <si>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</si>
  <si>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</si>
  <si>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</si>
  <si>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</si>
  <si>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</si>
  <si>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</si>
  <si>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</si>
  <si>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</si>
  <si>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</si>
  <si>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</si>
  <si>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</si>
  <si>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</si>
  <si>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</si>
  <si>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</si>
  <si>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</si>
  <si>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</si>
  <si>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</si>
  <si>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</si>
  <si>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</si>
  <si>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</si>
  <si>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</si>
  <si>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</si>
  <si>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</si>
  <si>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</si>
  <si>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</si>
  <si>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</si>
  <si>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</si>
  <si>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</si>
  <si>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</si>
  <si>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</si>
  <si>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</si>
  <si>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</si>
  <si>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</si>
  <si>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</si>
  <si>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</si>
  <si>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</si>
  <si>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</si>
  <si>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</si>
  <si>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</si>
  <si>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</si>
  <si>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</si>
  <si>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</si>
  <si>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</si>
  <si>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</si>
  <si>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</si>
  <si>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</si>
  <si>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</si>
  <si>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</si>
  <si>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</si>
  <si>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</si>
  <si>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</si>
  <si>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</si>
  <si>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</si>
  <si>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</si>
  <si>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</si>
  <si>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</si>
  <si>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</si>
  <si>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</si>
  <si>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</si>
  <si>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</si>
  <si>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</si>
  <si>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</si>
  <si>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</si>
  <si>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</si>
  <si>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</si>
  <si>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</si>
  <si>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</si>
  <si>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</si>
  <si>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</si>
  <si>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</si>
  <si>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</si>
  <si>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</si>
  <si>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</si>
  <si>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</si>
  <si>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</si>
  <si>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</si>
  <si>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</si>
  <si>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</si>
  <si>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</si>
  <si>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</si>
  <si>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</si>
  <si>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</si>
  <si>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</si>
  <si>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</si>
  <si>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</si>
  <si>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</si>
  <si>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</si>
  <si>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</si>
  <si>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</si>
  <si>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</si>
  <si>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</si>
  <si>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</si>
  <si>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</si>
  <si>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</si>
  <si>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</si>
  <si>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</si>
  <si>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</si>
  <si>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</si>
  <si>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</si>
  <si>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</si>
  <si>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</si>
  <si>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</si>
  <si>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</si>
  <si>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</si>
  <si>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</si>
  <si>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</si>
  <si>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</si>
  <si>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</si>
  <si>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</si>
  <si>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</si>
  <si>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</si>
  <si>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</si>
  <si>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</si>
  <si>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</si>
  <si>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</si>
  <si>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</si>
  <si>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</si>
  <si>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</si>
  <si>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</si>
  <si>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</si>
  <si>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</si>
  <si>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</si>
  <si>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</si>
  <si>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</si>
  <si>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</si>
  <si>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</si>
  <si>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</si>
  <si>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</si>
  <si>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</si>
  <si>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</si>
  <si>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</si>
  <si>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</si>
  <si>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</si>
  <si>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</si>
  <si>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</si>
  <si>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</si>
  <si>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</si>
  <si>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</si>
  <si>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</si>
  <si>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</si>
  <si>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</si>
  <si>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</si>
  <si>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</si>
  <si>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</si>
  <si>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</si>
  <si>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</si>
  <si>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</si>
  <si>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</si>
  <si>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</si>
  <si>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</si>
  <si>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</si>
  <si>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</si>
  <si>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</si>
  <si>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</si>
  <si>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</si>
  <si>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</si>
  <si>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</si>
  <si>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</si>
  <si>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</si>
  <si>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</si>
  <si>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</si>
  <si>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</si>
  <si>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</si>
  <si>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</si>
  <si>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</si>
  <si>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</si>
  <si>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</si>
  <si>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</si>
  <si>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</si>
  <si>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</si>
  <si>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</si>
  <si>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</si>
  <si>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</si>
  <si>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</si>
  <si>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</si>
  <si>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</si>
  <si>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</si>
  <si>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</si>
  <si>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</si>
  <si>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</si>
  <si>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</si>
  <si>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</si>
  <si>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</si>
  <si>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</si>
  <si>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</si>
  <si>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</si>
  <si>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</si>
  <si>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</si>
  <si>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</si>
  <si>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</si>
  <si>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</si>
  <si>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</si>
  <si>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</si>
  <si>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</si>
  <si>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</si>
  <si>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</si>
  <si>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</si>
  <si>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</si>
  <si>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</si>
  <si>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</si>
  <si>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</si>
  <si>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</si>
  <si>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</si>
  <si>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</si>
  <si>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</si>
  <si>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</si>
  <si>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</si>
  <si>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</si>
  <si>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</si>
  <si>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</si>
  <si>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</si>
  <si>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</si>
  <si>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</si>
  <si>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</si>
  <si>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</si>
  <si>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</si>
  <si>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</si>
  <si>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</si>
  <si>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</si>
  <si>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</si>
  <si>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</si>
  <si>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</si>
  <si>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</si>
  <si>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</si>
  <si>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</si>
  <si>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</si>
  <si>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</si>
  <si>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</si>
  <si>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</si>
  <si>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</si>
  <si>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</si>
  <si>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</si>
  <si>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</si>
  <si>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</si>
  <si>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</si>
  <si>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</si>
  <si>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</si>
  <si>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</si>
  <si>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</si>
  <si>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</si>
  <si>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</si>
  <si>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</si>
  <si>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</si>
  <si>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</si>
  <si>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</si>
  <si>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</si>
  <si>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</si>
  <si>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</si>
  <si>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</si>
  <si>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</si>
  <si>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</si>
  <si>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</si>
  <si>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</si>
  <si>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</si>
  <si>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</si>
  <si>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</si>
  <si>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</si>
  <si>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</si>
  <si>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</si>
  <si>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</si>
  <si>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</si>
  <si>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</si>
  <si>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</si>
  <si>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</si>
  <si>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</si>
  <si>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</si>
  <si>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</si>
  <si>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</si>
  <si>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</si>
  <si>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</si>
  <si>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</si>
  <si>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</si>
  <si>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</si>
  <si>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</si>
  <si>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</si>
  <si>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</si>
  <si>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</si>
  <si>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</si>
  <si>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</si>
  <si>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</si>
  <si>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</si>
  <si>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</si>
  <si>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</si>
  <si>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</si>
  <si>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</si>
  <si>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</si>
  <si>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</si>
  <si>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</si>
  <si>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</si>
  <si>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</si>
  <si>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</si>
  <si>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</si>
  <si>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</si>
  <si>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</si>
  <si>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</si>
  <si>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</si>
  <si>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</si>
  <si>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</si>
  <si>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</si>
  <si>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</si>
  <si>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</si>
  <si>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</si>
  <si>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</si>
  <si>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</si>
  <si>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</si>
  <si>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</si>
  <si>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</si>
  <si>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</si>
  <si>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</si>
  <si>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</si>
  <si>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</si>
  <si>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</si>
  <si>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</si>
  <si>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</si>
  <si>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</si>
  <si>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</si>
  <si>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</si>
  <si>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</si>
  <si>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</si>
  <si>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</si>
  <si>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</si>
  <si>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</si>
  <si>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</si>
  <si>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</si>
  <si>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</si>
  <si>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</si>
  <si>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</si>
  <si>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</si>
  <si>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</si>
  <si>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</si>
  <si>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</si>
  <si>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</si>
  <si>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</si>
  <si>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</si>
  <si>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</si>
  <si>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</si>
  <si>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</si>
  <si>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</si>
  <si>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</si>
  <si>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</si>
  <si>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</si>
  <si>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</si>
  <si>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</si>
  <si>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</si>
  <si>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</si>
  <si>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</si>
  <si>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</si>
  <si>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</si>
  <si>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</si>
  <si>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</si>
  <si>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</si>
  <si>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</si>
  <si>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</si>
  <si>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</si>
  <si>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</si>
  <si>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</si>
  <si>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</si>
  <si>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</si>
  <si>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</si>
  <si>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</si>
  <si>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</si>
  <si>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</si>
  <si>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</si>
  <si>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</si>
  <si>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</si>
  <si>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</si>
  <si>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</si>
  <si>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</si>
  <si>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</si>
  <si>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</si>
  <si>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</si>
  <si>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</si>
  <si>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</si>
  <si>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</si>
  <si>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</si>
  <si>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</si>
  <si>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</si>
  <si>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</si>
  <si>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</si>
  <si>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</si>
  <si>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</si>
  <si>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</si>
  <si>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</si>
  <si>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</si>
  <si>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</si>
  <si>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</si>
  <si>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</si>
  <si>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</si>
  <si>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</si>
  <si>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</si>
  <si>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</si>
  <si>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</si>
  <si>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</si>
  <si>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</si>
  <si>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</si>
  <si>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</si>
  <si>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</si>
  <si>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</si>
  <si>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</si>
  <si>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</si>
  <si>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</si>
  <si>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</si>
  <si>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</si>
  <si>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</si>
  <si>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</si>
  <si>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</si>
  <si>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</si>
  <si>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</si>
  <si>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</si>
  <si>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</si>
  <si>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</si>
  <si>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</si>
  <si>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</si>
  <si>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</si>
  <si>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</si>
  <si>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</si>
  <si>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</si>
  <si>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</si>
  <si>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</si>
  <si>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</si>
  <si>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</si>
  <si>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</si>
  <si>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</si>
  <si>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</si>
  <si>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</si>
  <si>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</si>
  <si>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</si>
  <si>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</si>
  <si>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</si>
  <si>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</si>
  <si>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</si>
  <si>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</si>
  <si>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</si>
  <si>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</si>
  <si>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</si>
  <si>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</si>
  <si>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</si>
  <si>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</si>
  <si>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</si>
  <si>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</si>
  <si>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</si>
  <si>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</si>
  <si>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</si>
  <si>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</si>
  <si>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</si>
  <si>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</si>
  <si>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</si>
  <si>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</si>
  <si>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</si>
  <si>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</si>
  <si>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</si>
  <si>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</si>
  <si>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</si>
  <si>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</si>
  <si>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</si>
  <si>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</si>
  <si>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</si>
  <si>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</si>
  <si>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</si>
  <si>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</si>
  <si>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</si>
  <si>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</si>
  <si>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</si>
  <si>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</si>
  <si>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</si>
  <si>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</si>
  <si>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</si>
  <si>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</si>
  <si>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</si>
  <si>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</si>
  <si>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</si>
  <si>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</si>
  <si>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</si>
  <si>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</si>
  <si>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</si>
  <si>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</si>
  <si>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</si>
  <si>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</si>
  <si>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</si>
  <si>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</si>
  <si>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</si>
  <si>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</si>
  <si>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</si>
  <si>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</si>
  <si>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</si>
  <si>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</si>
  <si>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</si>
  <si>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</si>
  <si>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</si>
  <si>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</si>
  <si>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</si>
  <si>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</si>
  <si>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</si>
  <si>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</si>
  <si>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</si>
  <si>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</si>
  <si>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</si>
  <si>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</si>
  <si>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</si>
  <si>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</si>
  <si>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</si>
  <si>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</si>
  <si>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</si>
  <si>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</si>
  <si>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</si>
  <si>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</si>
  <si>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</si>
  <si>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</si>
  <si>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</si>
  <si>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</si>
  <si>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</si>
  <si>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</si>
  <si>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</si>
  <si>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</si>
  <si>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</si>
  <si>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</si>
  <si>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</si>
  <si>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</si>
  <si>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</si>
  <si>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</si>
  <si>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</si>
  <si>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</si>
  <si>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</si>
  <si>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</si>
  <si>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</si>
  <si>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</si>
  <si>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</si>
  <si>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</si>
  <si>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</si>
  <si>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</si>
  <si>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</si>
  <si>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</si>
  <si>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</si>
  <si>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</si>
  <si>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</si>
  <si>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</si>
  <si>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</si>
  <si>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</si>
  <si>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</si>
  <si>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</si>
  <si>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</si>
  <si>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</si>
  <si>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</si>
  <si>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</si>
  <si>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</si>
  <si>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</si>
  <si>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</si>
  <si>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</si>
  <si>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</si>
  <si>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</si>
  <si>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</si>
  <si>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</si>
  <si>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</si>
  <si>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</si>
  <si>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</si>
  <si>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</si>
  <si>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</si>
  <si>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</si>
  <si>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</si>
  <si>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</si>
  <si>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</si>
  <si>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</si>
  <si>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</si>
  <si>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</si>
  <si>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</si>
  <si>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</si>
  <si>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</si>
  <si>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</si>
  <si>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</si>
  <si>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</si>
  <si>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</si>
  <si>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</si>
  <si>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</si>
  <si>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</si>
  <si>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</si>
  <si>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</si>
  <si>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</si>
  <si>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</si>
  <si>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</si>
  <si>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</si>
  <si>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</si>
  <si>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</si>
  <si>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</si>
  <si>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</si>
  <si>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</si>
  <si>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</si>
  <si>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</si>
  <si>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</si>
  <si>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</si>
  <si>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</si>
  <si>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</si>
  <si>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</si>
  <si>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</si>
  <si>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</si>
  <si>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</si>
  <si>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</si>
  <si>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</si>
  <si>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</si>
  <si>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</si>
  <si>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</si>
  <si>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</si>
  <si>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</si>
  <si>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</si>
  <si>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</si>
  <si>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</si>
  <si>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</si>
  <si>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</si>
  <si>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</si>
  <si>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</si>
  <si>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</si>
  <si>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</si>
  <si>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</si>
  <si>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</si>
  <si>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</si>
  <si>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</si>
  <si>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</si>
  <si>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</si>
  <si>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</si>
  <si>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</si>
  <si>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</si>
  <si>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</si>
  <si>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</si>
  <si>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</si>
  <si>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</si>
  <si>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</si>
  <si>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</si>
  <si>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</si>
  <si>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</si>
  <si>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</si>
  <si>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</si>
  <si>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</si>
  <si>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</si>
  <si>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</si>
  <si>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</si>
  <si>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</si>
  <si>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</si>
  <si>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</si>
  <si>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</si>
  <si>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</si>
  <si>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</si>
  <si>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</si>
  <si>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</si>
  <si>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</si>
  <si>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</si>
  <si>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</si>
  <si>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</si>
  <si>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</si>
  <si>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</si>
  <si>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</si>
  <si>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</si>
  <si>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</si>
  <si>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</si>
  <si>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</si>
  <si>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</si>
  <si>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</si>
  <si>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</si>
  <si>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</si>
  <si>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</si>
  <si>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</si>
  <si>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</si>
  <si>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</si>
  <si>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</si>
  <si>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</si>
  <si>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</si>
  <si>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</si>
  <si>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</si>
  <si>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</si>
  <si>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</si>
  <si>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</si>
  <si>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</si>
  <si>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</si>
  <si>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</si>
  <si>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</si>
  <si>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</si>
  <si>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</si>
  <si>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</si>
  <si>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</si>
  <si>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</si>
  <si>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</si>
  <si>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</si>
  <si>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</si>
  <si>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</si>
  <si>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</si>
  <si>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</si>
  <si>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</si>
  <si>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</si>
  <si>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</si>
  <si>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</si>
  <si>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</si>
  <si>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</si>
  <si>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</si>
  <si>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</si>
  <si>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</si>
  <si>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</si>
  <si>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</si>
  <si>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</si>
  <si>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</si>
  <si>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</si>
  <si>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</si>
  <si>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</si>
  <si>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</si>
  <si>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</si>
  <si>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</si>
  <si>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</si>
  <si>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</si>
  <si>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</si>
  <si>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</si>
  <si>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</si>
  <si>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</si>
  <si>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</si>
  <si>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</si>
  <si>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</si>
  <si>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</si>
  <si>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</si>
  <si>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</si>
  <si>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</si>
  <si>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</si>
  <si>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</si>
  <si>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</si>
  <si>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</si>
  <si>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</si>
  <si>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</si>
  <si>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</si>
  <si>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</si>
  <si>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</si>
  <si>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</si>
  <si>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</si>
  <si>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</si>
  <si>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</si>
  <si>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</si>
  <si>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</si>
  <si>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</si>
  <si>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</si>
  <si>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</si>
  <si>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</si>
  <si>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</si>
  <si>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</si>
  <si>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</si>
  <si>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</si>
  <si>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</si>
  <si>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</si>
  <si>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</si>
  <si>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</si>
  <si>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</si>
  <si>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</si>
  <si>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</si>
  <si>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</si>
  <si>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</si>
  <si>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</si>
  <si>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</si>
  <si>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</si>
  <si>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</si>
  <si>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</si>
  <si>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</si>
  <si>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</si>
  <si>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</si>
  <si>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</si>
  <si>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</si>
  <si>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</si>
  <si>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</si>
  <si>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</si>
  <si>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</si>
  <si>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</si>
  <si>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</si>
  <si>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</si>
  <si>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</si>
  <si>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</si>
  <si>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</si>
  <si>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</si>
  <si>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</si>
  <si>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</si>
  <si>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</si>
  <si>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</si>
  <si>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</si>
  <si>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</si>
  <si>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</si>
  <si>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</si>
  <si>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</si>
  <si>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</si>
  <si>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</si>
  <si>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</si>
  <si>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</si>
  <si>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</si>
  <si>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</si>
  <si>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</si>
  <si>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</si>
  <si>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</si>
  <si>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</si>
  <si>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</si>
  <si>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</si>
  <si>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</si>
  <si>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</si>
  <si>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</si>
  <si>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</si>
  <si>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</si>
  <si>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</si>
  <si>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</si>
  <si>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</si>
  <si>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</si>
  <si>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</si>
  <si>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</si>
  <si>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</si>
  <si>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</si>
  <si>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</si>
  <si>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</si>
  <si>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</si>
  <si>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</si>
  <si>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</si>
  <si>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</si>
  <si>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</si>
  <si>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</si>
  <si>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</si>
  <si>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</si>
  <si>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</si>
  <si>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</si>
  <si>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</si>
  <si>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</si>
  <si>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</si>
  <si>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</si>
  <si>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</si>
  <si>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</si>
  <si>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</si>
  <si>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</si>
  <si>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</si>
  <si>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</si>
  <si>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</si>
  <si>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</si>
  <si>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</si>
  <si>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</si>
  <si>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</si>
  <si>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</si>
  <si>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</si>
  <si>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</si>
  <si>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</si>
  <si>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</si>
  <si>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</si>
  <si>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</si>
  <si>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</si>
  <si>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</si>
  <si>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</si>
  <si>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</si>
  <si>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</si>
  <si>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</si>
  <si>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</si>
  <si>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</si>
  <si>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</si>
  <si>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</si>
  <si>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</si>
  <si>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</si>
  <si>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</si>
  <si>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</si>
  <si>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</si>
  <si>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</si>
  <si>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</si>
  <si>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</si>
  <si>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</si>
  <si>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</si>
  <si>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</si>
  <si>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</si>
  <si>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</si>
  <si>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</si>
  <si>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</si>
  <si>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</si>
  <si>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</si>
  <si>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</si>
  <si>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</si>
  <si>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</si>
  <si>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</si>
  <si>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</si>
  <si>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</si>
  <si>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</si>
  <si>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</si>
  <si>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</si>
  <si>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</si>
  <si>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</si>
  <si>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</si>
  <si>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</si>
  <si>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</si>
  <si>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</si>
  <si>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</si>
  <si>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</si>
  <si>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</si>
  <si>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</si>
  <si>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</si>
  <si>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</si>
  <si>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</si>
  <si>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</si>
  <si>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</si>
  <si>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</si>
  <si>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</si>
  <si>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</si>
  <si>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</si>
  <si>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</si>
  <si>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</si>
  <si>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</si>
  <si>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</si>
  <si>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</si>
  <si>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</si>
  <si>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</si>
  <si>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</si>
  <si>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</si>
  <si>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</si>
  <si>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</si>
  <si>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</si>
  <si>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</si>
  <si>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</si>
  <si>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</si>
  <si>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</si>
  <si>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</si>
  <si>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</si>
  <si>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</si>
  <si>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</si>
  <si>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</si>
  <si>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</si>
  <si>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</si>
  <si>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</si>
  <si>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</si>
  <si>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</si>
  <si>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</si>
  <si>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</si>
  <si>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</si>
  <si>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</si>
  <si>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</si>
  <si>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</si>
  <si>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</si>
  <si>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</si>
  <si>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</si>
  <si>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</si>
  <si>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</si>
  <si>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</si>
  <si>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</si>
  <si>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</si>
  <si>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</si>
  <si>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</si>
  <si>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</si>
  <si>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</si>
  <si>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</si>
  <si>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</si>
  <si>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</si>
  <si>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</si>
  <si>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</si>
  <si>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</si>
  <si>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</si>
  <si>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</si>
  <si>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</si>
  <si>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</si>
  <si>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</si>
  <si>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</si>
  <si>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</si>
  <si>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</si>
  <si>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</si>
  <si>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</si>
  <si>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</si>
  <si>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</si>
  <si>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</si>
  <si>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</si>
  <si>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</si>
  <si>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</si>
  <si>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</si>
  <si>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</si>
  <si>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</si>
  <si>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</si>
  <si>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</si>
  <si>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</si>
  <si>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</si>
  <si>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</si>
  <si>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</si>
  <si>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</si>
  <si>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</si>
  <si>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</si>
  <si>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</si>
  <si>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</si>
  <si>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</si>
  <si>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</si>
  <si>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</si>
  <si>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</si>
  <si>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</si>
  <si>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</si>
  <si>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</si>
  <si>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</si>
  <si>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</si>
  <si>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</si>
  <si>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</si>
  <si>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</si>
  <si>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</si>
  <si>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</si>
  <si>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</si>
  <si>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</si>
  <si>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</si>
  <si>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</si>
  <si>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</si>
  <si>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</si>
  <si>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</si>
  <si>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</si>
  <si>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</si>
  <si>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</si>
  <si>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</si>
  <si>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</si>
  <si>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</si>
  <si>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</si>
  <si>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</si>
  <si>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</si>
  <si>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</si>
  <si>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</si>
  <si>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</si>
  <si>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</si>
  <si>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</si>
  <si>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</si>
  <si>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</si>
  <si>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</si>
  <si>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</si>
  <si>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</si>
  <si>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</si>
  <si>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</si>
  <si>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</si>
  <si>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</si>
  <si>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</si>
  <si>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</si>
  <si>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</si>
  <si>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</si>
  <si>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</si>
  <si>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</si>
  <si>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</si>
  <si>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</si>
  <si>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</si>
  <si>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</si>
  <si>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</si>
  <si>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</si>
  <si>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</si>
  <si>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</si>
  <si>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</si>
  <si>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</si>
  <si>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</si>
  <si>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</si>
  <si>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</si>
  <si>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</si>
  <si>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</si>
  <si>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</si>
  <si>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</si>
  <si>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</si>
  <si>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</si>
  <si>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</si>
  <si>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</si>
  <si>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</si>
  <si>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</si>
  <si>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</si>
  <si>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</si>
  <si>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</si>
  <si>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</si>
  <si>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</si>
  <si>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</si>
  <si>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</si>
  <si>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</si>
  <si>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</si>
  <si>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</si>
  <si>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</si>
  <si>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</si>
  <si>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</si>
  <si>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</si>
  <si>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</si>
  <si>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</si>
  <si>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</si>
  <si>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</si>
  <si>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</si>
  <si>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</si>
  <si>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</si>
  <si>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</si>
  <si>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</si>
  <si>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</si>
  <si>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</si>
  <si>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</si>
  <si>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</si>
  <si>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</si>
  <si>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</si>
  <si>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</si>
  <si>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</si>
  <si>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</si>
  <si>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</si>
  <si>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</si>
  <si>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</si>
  <si>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</si>
  <si>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</si>
  <si>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</si>
  <si>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</si>
  <si>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</si>
  <si>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</si>
  <si>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</si>
  <si>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</si>
  <si>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</si>
  <si>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</si>
  <si>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</si>
  <si>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</si>
  <si>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</si>
  <si>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</si>
  <si>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</si>
  <si>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</si>
  <si>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</si>
  <si>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</si>
  <si>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</si>
  <si>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</si>
  <si>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</si>
  <si>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</si>
  <si>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</si>
  <si>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</si>
  <si>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</si>
  <si>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</si>
  <si>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</si>
  <si>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</si>
  <si>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</si>
  <si>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</si>
  <si>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</si>
  <si>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</si>
  <si>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</si>
  <si>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</si>
  <si>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</si>
  <si>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</si>
  <si>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</si>
  <si>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</si>
  <si>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</si>
  <si>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</si>
  <si>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</si>
  <si>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</si>
  <si>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</si>
  <si>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</si>
  <si>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</si>
  <si>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</si>
  <si>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</si>
  <si>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</si>
  <si>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</si>
  <si>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</si>
  <si>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</si>
  <si>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</si>
  <si>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</si>
  <si>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</si>
  <si>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</si>
  <si>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</si>
  <si>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</si>
  <si>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</si>
  <si>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</si>
  <si>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</si>
  <si>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</si>
  <si>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</si>
  <si>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</si>
  <si>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</si>
  <si>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</si>
  <si>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</si>
  <si>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</si>
  <si>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</si>
  <si>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</si>
  <si>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</si>
  <si>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</si>
  <si>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</si>
  <si>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</si>
  <si>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</si>
  <si>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</si>
  <si>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</si>
  <si>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</si>
  <si>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</si>
  <si>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</si>
  <si>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</si>
  <si>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</si>
  <si>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</si>
  <si>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</si>
  <si>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</si>
  <si>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</si>
  <si>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</si>
  <si>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</si>
  <si>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</si>
  <si>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</si>
  <si>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</si>
  <si>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</si>
  <si>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</si>
  <si>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</si>
  <si>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</si>
  <si>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</si>
  <si>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</si>
  <si>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</si>
  <si>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</si>
  <si>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</si>
  <si>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</si>
  <si>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</si>
  <si>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</si>
  <si>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</si>
  <si>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</si>
  <si>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</si>
  <si>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</si>
  <si>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</si>
  <si>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</si>
  <si>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</si>
  <si>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</si>
  <si>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</si>
  <si>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</si>
  <si>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</si>
  <si>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</si>
  <si>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</si>
  <si>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</si>
  <si>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</si>
  <si>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</si>
  <si>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</si>
  <si>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</si>
  <si>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</si>
  <si>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</si>
  <si>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</si>
  <si>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</si>
  <si>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</si>
  <si>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</si>
  <si>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</si>
  <si>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</si>
  <si>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</si>
  <si>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</si>
  <si>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</si>
  <si>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</si>
  <si>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</si>
  <si>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</si>
  <si>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</si>
  <si>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</si>
  <si>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</si>
  <si>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</si>
  <si>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</si>
  <si>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</si>
  <si>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</si>
  <si>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</si>
  <si>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</si>
  <si>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</si>
  <si>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</si>
  <si>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</si>
  <si>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</si>
  <si>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</si>
  <si>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</si>
  <si>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</si>
  <si>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</si>
  <si>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</si>
  <si>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</si>
  <si>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</si>
  <si>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</si>
  <si>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</si>
  <si>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</si>
  <si>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</si>
  <si>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</si>
  <si>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</si>
  <si>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</si>
  <si>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</si>
  <si>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</si>
  <si>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</si>
  <si>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</si>
  <si>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</si>
  <si>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</si>
  <si>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</si>
  <si>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</si>
  <si>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</si>
  <si>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</si>
  <si>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</si>
  <si>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</si>
  <si>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</si>
  <si>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</si>
  <si>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</si>
  <si>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</si>
  <si>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</si>
  <si>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</si>
  <si>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</si>
  <si>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</si>
  <si>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</si>
  <si>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</si>
  <si>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</si>
  <si>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</si>
  <si>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</si>
  <si>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</si>
  <si>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</si>
  <si>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</si>
  <si>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</si>
  <si>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</si>
  <si>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</si>
  <si>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</si>
  <si>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</si>
  <si>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</si>
  <si>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</si>
  <si>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</si>
  <si>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</si>
  <si>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</si>
  <si>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</si>
  <si>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</si>
  <si>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</si>
  <si>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</si>
  <si>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</si>
  <si>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</si>
  <si>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</si>
  <si>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</si>
  <si>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</si>
  <si>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</si>
  <si>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</si>
  <si>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</si>
  <si>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</si>
  <si>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</si>
  <si>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</si>
  <si>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</si>
  <si>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</si>
  <si>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</si>
  <si>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</si>
  <si>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</si>
  <si>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</si>
  <si>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</si>
  <si>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</si>
  <si>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</si>
  <si>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</si>
  <si>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</si>
  <si>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</si>
  <si>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</si>
  <si>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</si>
  <si>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</si>
  <si>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</si>
  <si>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</si>
  <si>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</si>
  <si>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</si>
  <si>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</si>
  <si>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</si>
  <si>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</si>
  <si>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</si>
  <si>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</si>
  <si>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</si>
  <si>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</si>
  <si>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</si>
  <si>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</si>
  <si>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</si>
  <si>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</si>
  <si>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</si>
  <si>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</si>
  <si>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</si>
  <si>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</si>
  <si>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</si>
  <si>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</si>
  <si>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</si>
  <si>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</si>
  <si>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</si>
  <si>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</si>
  <si>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</si>
  <si>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</si>
  <si>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</si>
  <si>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</si>
  <si>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</si>
  <si>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</si>
  <si>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</si>
  <si>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</si>
  <si>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</si>
  <si>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</si>
  <si>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</si>
  <si>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</si>
  <si>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</si>
  <si>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</si>
  <si>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</si>
  <si>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</si>
  <si>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</si>
  <si>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</si>
  <si>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</si>
  <si>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</si>
  <si>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</si>
  <si>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</si>
  <si>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</si>
  <si>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</si>
  <si>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</si>
  <si>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</si>
  <si>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</si>
  <si>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</si>
  <si>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</si>
  <si>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</si>
  <si>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</si>
  <si>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</si>
  <si>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</si>
  <si>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</si>
  <si>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</si>
  <si>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</si>
  <si>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</si>
  <si>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</si>
  <si>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</si>
  <si>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</si>
  <si>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</si>
  <si>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</si>
  <si>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</si>
  <si>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</si>
  <si>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</si>
  <si>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</si>
  <si>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</si>
  <si>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</si>
  <si>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</si>
  <si>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</si>
  <si>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</si>
  <si>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</si>
  <si>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</si>
  <si>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</si>
  <si>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</si>
  <si>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</si>
  <si>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</si>
  <si>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</si>
  <si>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</si>
  <si>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</si>
  <si>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</si>
  <si>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</si>
  <si>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</si>
  <si>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</si>
  <si>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</si>
  <si>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</si>
  <si>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</si>
  <si>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</si>
  <si>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</si>
  <si>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</si>
  <si>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</si>
  <si>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</si>
  <si>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</si>
  <si>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</si>
  <si>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</si>
  <si>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</si>
  <si>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</si>
  <si>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</si>
  <si>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</si>
  <si>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</si>
  <si>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</si>
  <si>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</si>
  <si>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</si>
  <si>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</si>
  <si>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</si>
  <si>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</si>
  <si>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</si>
  <si>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</si>
  <si>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</si>
  <si>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</si>
  <si>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</si>
  <si>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</si>
  <si>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</si>
  <si>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</si>
  <si>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</si>
  <si>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</si>
  <si>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</si>
  <si>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</si>
  <si>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</si>
  <si>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</si>
  <si>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</si>
  <si>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</si>
  <si>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</si>
  <si>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</si>
  <si>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</si>
  <si>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</si>
  <si>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</si>
  <si>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</si>
  <si>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</si>
  <si>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</si>
  <si>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</si>
  <si>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</si>
  <si>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</si>
  <si>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</si>
  <si>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</si>
  <si>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</si>
  <si>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</si>
  <si>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</si>
  <si>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</si>
  <si>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</si>
  <si>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</si>
  <si>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</si>
  <si>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</si>
  <si>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</si>
  <si>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</si>
  <si>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</si>
  <si>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</si>
  <si>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</si>
  <si>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</si>
  <si>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</si>
  <si>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</si>
  <si>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</si>
  <si>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</si>
  <si>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</si>
  <si>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</si>
  <si>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</si>
  <si>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</si>
  <si>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</si>
  <si>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</si>
  <si>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</si>
  <si>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</si>
  <si>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</si>
  <si>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</si>
  <si>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</si>
  <si>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</si>
  <si>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</si>
  <si>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</si>
  <si>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</si>
  <si>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</si>
  <si>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</si>
  <si>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</si>
  <si>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</si>
  <si>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</si>
  <si>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</si>
  <si>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</si>
  <si>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</si>
  <si>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</si>
  <si>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</si>
  <si>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</si>
  <si>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</si>
  <si>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</si>
  <si>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</si>
  <si>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</si>
  <si>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</si>
  <si>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</si>
  <si>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</si>
  <si>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</si>
  <si>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</si>
  <si>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</si>
  <si>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</si>
  <si>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</si>
  <si>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</si>
  <si>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</si>
  <si>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</si>
  <si>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</si>
  <si>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</si>
  <si>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</si>
  <si>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</si>
  <si>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</si>
  <si>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</si>
  <si>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</si>
  <si>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</si>
  <si>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</si>
  <si>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</si>
  <si>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</si>
  <si>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</si>
  <si>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</si>
  <si>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</si>
  <si>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</si>
  <si>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</si>
  <si>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</si>
  <si>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</si>
  <si>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</si>
  <si>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</si>
  <si>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</si>
  <si>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</si>
  <si>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</si>
  <si>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</si>
  <si>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</si>
  <si>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</si>
  <si>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</si>
  <si>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</si>
  <si>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</si>
  <si>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</si>
  <si>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</si>
  <si>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</si>
  <si>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</si>
  <si>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</si>
  <si>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</si>
  <si>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</si>
  <si>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</si>
  <si>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</si>
  <si>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</si>
  <si>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</si>
  <si>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</si>
  <si>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</si>
  <si>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</si>
  <si>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</si>
  <si>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</si>
  <si>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</si>
  <si>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</si>
  <si>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</si>
  <si>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</si>
  <si>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</si>
  <si>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</si>
  <si>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</si>
  <si>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</si>
  <si>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</si>
  <si>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</si>
  <si>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</si>
  <si>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</si>
  <si>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</si>
  <si>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</si>
  <si>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</si>
  <si>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</si>
  <si>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</si>
  <si>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</si>
  <si>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</si>
  <si>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</si>
  <si>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</si>
  <si>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</si>
  <si>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</si>
  <si>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</si>
  <si>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</si>
  <si>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</si>
  <si>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</si>
  <si>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</si>
  <si>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</si>
  <si>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</si>
  <si>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</si>
  <si>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</si>
  <si>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</si>
  <si>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</si>
  <si>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</si>
  <si>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</si>
  <si>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</si>
  <si>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</si>
  <si>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</si>
  <si>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</si>
  <si>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</si>
  <si>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</si>
  <si>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</si>
  <si>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</si>
  <si>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</si>
  <si>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</si>
  <si>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</si>
  <si>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</si>
  <si>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</si>
  <si>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</si>
  <si>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</si>
  <si>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</si>
  <si>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</si>
  <si>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</si>
  <si>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</si>
  <si>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</si>
  <si>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</si>
  <si>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</si>
  <si>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</si>
  <si>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</si>
  <si>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</si>
  <si>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</si>
  <si>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</si>
  <si>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</si>
  <si>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</si>
  <si>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</si>
  <si>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</si>
  <si>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</si>
  <si>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</si>
  <si>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</si>
  <si>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</si>
  <si>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</si>
  <si>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</si>
  <si>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</si>
  <si>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</si>
  <si>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</si>
  <si>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</si>
  <si>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</si>
  <si>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</si>
  <si>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</si>
  <si>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</si>
  <si>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</si>
  <si>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</si>
  <si>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</si>
  <si>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</si>
  <si>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</si>
  <si>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</si>
  <si>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</si>
  <si>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</si>
  <si>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</si>
  <si>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</si>
  <si>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</si>
  <si>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</si>
  <si>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</si>
  <si>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</si>
  <si>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</si>
  <si>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</si>
  <si>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</si>
  <si>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</si>
  <si>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</si>
  <si>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</si>
  <si>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</si>
  <si>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</si>
  <si>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</si>
  <si>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</si>
  <si>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</si>
  <si>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</si>
  <si>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</si>
  <si>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</si>
  <si>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</si>
  <si>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</si>
  <si>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</si>
  <si>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</si>
  <si>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</si>
  <si>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</si>
  <si>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</si>
  <si>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</si>
  <si>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</si>
  <si>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</si>
  <si>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</si>
  <si>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</si>
  <si>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</si>
  <si>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</si>
  <si>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</si>
  <si>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</si>
  <si>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</si>
  <si>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</si>
  <si>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</si>
  <si>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</si>
  <si>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</si>
  <si>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</si>
  <si>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</si>
  <si>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</si>
  <si>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</si>
  <si>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</si>
  <si>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</si>
  <si>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</si>
  <si>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</si>
  <si>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</si>
  <si>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</si>
  <si>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</si>
  <si>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</si>
  <si>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</si>
  <si>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</si>
  <si>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</si>
  <si>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</si>
  <si>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</si>
  <si>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</si>
  <si>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</si>
  <si>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</si>
  <si>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</si>
  <si>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</si>
  <si>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</si>
  <si>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</si>
  <si>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</si>
  <si>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</si>
  <si>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</si>
  <si>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</si>
  <si>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</si>
  <si>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</si>
  <si>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</si>
  <si>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</si>
  <si>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</si>
  <si>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</si>
  <si>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</si>
  <si>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</si>
  <si>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</si>
  <si>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</si>
  <si>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</si>
  <si>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</si>
  <si>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</si>
  <si>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</si>
  <si>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</si>
  <si>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</si>
  <si>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</si>
  <si>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</si>
  <si>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</si>
  <si>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</si>
  <si>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</si>
  <si>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</si>
  <si>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</si>
  <si>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</si>
  <si>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</si>
  <si>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</si>
  <si>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</si>
  <si>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</si>
  <si>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</si>
  <si>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</si>
  <si>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</si>
  <si>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</si>
  <si>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</si>
  <si>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</si>
  <si>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</si>
  <si>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</si>
  <si>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</si>
  <si>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</si>
  <si>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</si>
  <si>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</si>
  <si>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</si>
  <si>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</si>
  <si>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</si>
  <si>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</si>
  <si>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</si>
  <si>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</si>
  <si>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</si>
  <si>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</si>
  <si>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</si>
  <si>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</si>
  <si>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</si>
  <si>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</si>
  <si>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</si>
  <si>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</si>
  <si>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</si>
  <si>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</si>
  <si>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</si>
  <si>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</si>
  <si>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</si>
  <si>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</si>
  <si>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</si>
  <si>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</si>
  <si>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</si>
  <si>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</si>
  <si>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</si>
  <si>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</si>
  <si>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</si>
  <si>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</si>
  <si>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</si>
  <si>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</si>
  <si>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</si>
  <si>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</si>
  <si>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</si>
  <si>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</si>
  <si>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</si>
  <si>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</si>
  <si>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</si>
  <si>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</si>
  <si>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</si>
  <si>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</si>
  <si>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</si>
  <si>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</si>
  <si>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</si>
  <si>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</si>
  <si>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</si>
  <si>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</si>
  <si>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</si>
  <si>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</si>
  <si>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</si>
  <si>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</si>
  <si>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</si>
  <si>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</si>
  <si>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</si>
  <si>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</si>
  <si>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</si>
  <si>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</si>
  <si>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</si>
  <si>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</si>
  <si>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</si>
  <si>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</si>
  <si>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</si>
  <si>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</si>
  <si>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</si>
  <si>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</si>
  <si>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</si>
  <si>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</si>
  <si>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</si>
  <si>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</si>
  <si>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</si>
  <si>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</si>
  <si>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</si>
  <si>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</si>
  <si>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</si>
  <si>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</si>
  <si>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</si>
  <si>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</si>
  <si>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</si>
  <si>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</si>
  <si>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</si>
  <si>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</si>
  <si>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</si>
  <si>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</si>
  <si>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</si>
  <si>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</si>
  <si>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</si>
  <si>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</si>
  <si>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</si>
  <si>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</si>
  <si>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</si>
  <si>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</si>
  <si>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</si>
  <si>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</si>
  <si>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</si>
  <si>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</si>
  <si>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</si>
  <si>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</si>
  <si>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</si>
  <si>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</si>
  <si>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</si>
  <si>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</si>
  <si>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</si>
  <si>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</si>
  <si>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</si>
  <si>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</si>
  <si>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</si>
  <si>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</si>
  <si>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</si>
  <si>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</si>
  <si>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</si>
  <si>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</si>
  <si>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</si>
  <si>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</si>
  <si>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</si>
  <si>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</si>
  <si>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</si>
  <si>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</si>
  <si>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</si>
  <si>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</si>
  <si>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</si>
  <si>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</si>
  <si>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</si>
  <si>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</si>
  <si>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</si>
  <si>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</si>
  <si>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</si>
  <si>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</si>
  <si>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</si>
  <si>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</si>
  <si>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</si>
  <si>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</si>
  <si>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</si>
  <si>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</si>
  <si>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</si>
  <si>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</si>
  <si>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</si>
  <si>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</si>
  <si>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</si>
  <si>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</si>
  <si>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</si>
  <si>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</si>
  <si>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</si>
  <si>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</si>
  <si>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</si>
  <si>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</si>
  <si>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</si>
  <si>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</si>
  <si>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</si>
  <si>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</si>
  <si>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</si>
  <si>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</si>
  <si>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</si>
  <si>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</si>
  <si>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</si>
  <si>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</si>
  <si>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</si>
  <si>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</si>
  <si>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</si>
  <si>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</si>
  <si>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</si>
  <si>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</si>
  <si>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</si>
  <si>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</si>
  <si>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</si>
  <si>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</si>
  <si>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</si>
  <si>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</si>
  <si>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</si>
  <si>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</si>
  <si>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</si>
  <si>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</si>
  <si>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</si>
  <si>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</si>
  <si>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</si>
  <si>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</si>
  <si>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</si>
  <si>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</si>
  <si>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</si>
  <si>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</si>
  <si>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</si>
  <si>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</si>
  <si>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</si>
  <si>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</si>
  <si>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</si>
  <si>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</si>
  <si>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</si>
  <si>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</si>
  <si>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</si>
  <si>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</si>
  <si>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</si>
  <si>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</si>
  <si>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</si>
  <si>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</si>
  <si>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</si>
  <si>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</si>
  <si>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</si>
  <si>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</si>
  <si>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</si>
  <si>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</si>
  <si>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</si>
  <si>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</si>
  <si>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</si>
  <si>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</si>
  <si>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</si>
  <si>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</si>
  <si>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</si>
  <si>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</si>
  <si>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</si>
  <si>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</si>
  <si>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</si>
  <si>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</si>
  <si>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</si>
  <si>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</si>
  <si>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</si>
  <si>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</si>
  <si>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</si>
  <si>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</si>
  <si>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</si>
  <si>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</si>
  <si>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</si>
  <si>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</si>
  <si>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</si>
  <si>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</si>
  <si>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</si>
  <si>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</si>
  <si>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</si>
  <si>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</si>
  <si>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</si>
  <si>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</si>
  <si>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</si>
  <si>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</si>
  <si>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</si>
  <si>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</si>
  <si>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</si>
  <si>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</si>
  <si>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</si>
  <si>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</si>
  <si>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</si>
  <si>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</si>
  <si>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</si>
  <si>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</si>
  <si>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</si>
  <si>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</si>
  <si>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</si>
  <si>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</si>
  <si>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</si>
  <si>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</si>
  <si>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</si>
  <si>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</si>
  <si>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</si>
  <si>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</si>
  <si>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</si>
  <si>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</si>
  <si>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</si>
  <si>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</si>
  <si>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</si>
  <si>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</si>
  <si>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</si>
  <si>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</si>
  <si>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</si>
  <si>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</si>
  <si>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</si>
  <si>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</si>
  <si>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</si>
  <si>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</si>
  <si>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</si>
  <si>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</si>
  <si>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</si>
  <si>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</si>
  <si>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</si>
  <si>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</si>
  <si>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</si>
  <si>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</si>
  <si>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</si>
  <si>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</si>
  <si>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</si>
  <si>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</si>
  <si>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</si>
  <si>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</si>
  <si>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</si>
  <si>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</si>
  <si>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</si>
  <si>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</si>
  <si>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</si>
  <si>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</si>
  <si>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</si>
  <si>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</si>
  <si>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</si>
  <si>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</si>
  <si>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</si>
  <si>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</si>
  <si>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</si>
  <si>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</si>
  <si>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</si>
  <si>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</si>
  <si>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</si>
  <si>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</si>
  <si>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</si>
  <si>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</si>
  <si>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</si>
  <si>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</si>
  <si>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</si>
  <si>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</si>
  <si>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</si>
  <si>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</si>
  <si>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</si>
  <si>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</si>
  <si>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</si>
  <si>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</si>
  <si>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</si>
  <si>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</si>
  <si>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</si>
  <si>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</si>
  <si>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</si>
  <si>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</si>
  <si>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</si>
  <si>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</si>
  <si>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</si>
  <si>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</si>
  <si>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</si>
  <si>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</si>
  <si>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</si>
  <si>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</si>
  <si>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</si>
  <si>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</si>
  <si>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</si>
  <si>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</si>
  <si>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</si>
  <si>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</si>
  <si>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</si>
  <si>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</si>
  <si>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</si>
  <si>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</si>
  <si>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</si>
  <si>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</si>
  <si>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</si>
  <si>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</si>
  <si>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</si>
  <si>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</si>
  <si>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</si>
  <si>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</si>
  <si>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</si>
  <si>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</si>
  <si>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</si>
  <si>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</si>
  <si>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</si>
  <si>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</si>
  <si>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</si>
  <si>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</si>
  <si>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</si>
  <si>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</si>
  <si>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</si>
  <si>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</si>
  <si>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</si>
  <si>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</si>
  <si>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</si>
  <si>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</si>
  <si>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</si>
  <si>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</si>
  <si>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</si>
  <si>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</si>
  <si>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</si>
  <si>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</si>
  <si>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</si>
  <si>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</si>
  <si>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</si>
  <si>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</si>
  <si>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</si>
  <si>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</si>
  <si>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</si>
  <si>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</si>
  <si>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</si>
  <si>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</si>
  <si>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</si>
  <si>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</si>
  <si>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</si>
  <si>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</si>
  <si>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</si>
  <si>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</si>
  <si>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</si>
  <si>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</si>
  <si>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</si>
  <si>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</si>
  <si>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</si>
  <si>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</si>
  <si>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</si>
  <si>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</si>
  <si>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</si>
  <si>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</si>
  <si>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</si>
  <si>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</si>
  <si>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</si>
  <si>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</si>
  <si>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</si>
  <si>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</si>
  <si>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</si>
  <si>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</si>
  <si>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</si>
  <si>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</si>
  <si>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</si>
  <si>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</si>
  <si>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</si>
  <si>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</si>
  <si>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</si>
  <si>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</si>
  <si>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</si>
  <si>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</si>
  <si>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</si>
  <si>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</si>
  <si>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</si>
  <si>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</si>
  <si>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</si>
  <si>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</si>
  <si>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</si>
  <si>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</si>
  <si>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</si>
  <si>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</si>
  <si>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</si>
  <si>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</si>
  <si>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</si>
  <si>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</si>
  <si>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</si>
  <si>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</si>
  <si>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</si>
  <si>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</si>
  <si>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</si>
  <si>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</si>
  <si>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</si>
  <si>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</si>
  <si>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</si>
  <si>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</si>
  <si>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</si>
  <si>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</si>
  <si>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</si>
  <si>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</si>
  <si>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</si>
  <si>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</si>
  <si>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</si>
  <si>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</si>
  <si>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</si>
  <si>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</si>
  <si>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</si>
  <si>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</si>
  <si>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</si>
  <si>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</si>
  <si>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</si>
  <si>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</si>
  <si>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</si>
  <si>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</si>
  <si>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</si>
  <si>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</si>
  <si>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</si>
  <si>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</si>
  <si>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</si>
  <si>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</si>
  <si>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</si>
  <si>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</si>
  <si>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</si>
  <si>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</si>
  <si>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</si>
  <si>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</si>
  <si>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</si>
  <si>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</si>
  <si>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</si>
  <si>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</si>
  <si>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</si>
  <si>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</si>
  <si>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</si>
  <si>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</si>
  <si>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</si>
  <si>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</si>
  <si>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</si>
  <si>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</si>
  <si>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</si>
  <si>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</si>
  <si>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</si>
  <si>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</si>
  <si>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</si>
  <si>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</si>
  <si>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</si>
  <si>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</si>
  <si>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</si>
  <si>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</si>
  <si>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</si>
  <si>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</si>
  <si>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</si>
  <si>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</si>
  <si>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</si>
  <si>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</si>
  <si>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</si>
  <si>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</si>
  <si>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</si>
  <si>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</si>
  <si>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</si>
  <si>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</si>
  <si>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</si>
  <si>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</si>
  <si>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</si>
  <si>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</si>
  <si>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</si>
  <si>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</si>
  <si>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</si>
  <si>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</si>
  <si>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</si>
  <si>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</si>
  <si>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</si>
  <si>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</si>
  <si>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</si>
  <si>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</si>
  <si>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</si>
  <si>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</si>
  <si>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</si>
  <si>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</si>
  <si>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</si>
  <si>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</si>
  <si>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</si>
  <si>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</si>
  <si>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</si>
  <si>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</si>
  <si>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</si>
  <si>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</si>
  <si>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</si>
  <si>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</si>
  <si>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</si>
  <si>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</si>
  <si>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</si>
  <si>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</si>
  <si>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</si>
  <si>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</si>
  <si>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</si>
  <si>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</si>
  <si>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</si>
  <si>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</si>
  <si>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</si>
  <si>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</si>
  <si>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</si>
  <si>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</si>
  <si>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</si>
  <si>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</si>
  <si>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</si>
  <si>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</si>
  <si>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</si>
  <si>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</si>
  <si>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</si>
  <si>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</si>
  <si>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</si>
  <si>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</si>
  <si>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</si>
  <si>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</si>
  <si>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</si>
  <si>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</si>
  <si>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</si>
  <si>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</si>
  <si>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</si>
  <si>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</si>
  <si>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</si>
  <si>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</si>
  <si>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</si>
  <si>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</si>
  <si>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</si>
  <si>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</si>
  <si>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</si>
  <si>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</si>
  <si>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</si>
  <si>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</si>
  <si>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</si>
  <si>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</si>
  <si>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</si>
  <si>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</si>
  <si>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</si>
  <si>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</si>
  <si>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</si>
  <si>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</si>
  <si>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</si>
  <si>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</si>
  <si>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</si>
  <si>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</si>
  <si>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</si>
  <si>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</si>
  <si>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</si>
  <si>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</si>
  <si>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</si>
  <si>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</si>
  <si>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</si>
  <si>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</si>
  <si>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</si>
  <si>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</si>
  <si>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</si>
  <si>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</si>
  <si>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</si>
  <si>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</si>
  <si>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</si>
  <si>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</si>
  <si>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</si>
  <si>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</si>
  <si>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</si>
  <si>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</si>
  <si>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</si>
  <si>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</si>
  <si>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</si>
  <si>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</si>
  <si>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</si>
  <si>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</si>
  <si>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</si>
  <si>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</si>
  <si>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</si>
  <si>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</si>
  <si>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</si>
  <si>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</si>
  <si>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</si>
  <si>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</si>
  <si>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</si>
  <si>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</si>
  <si>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</si>
  <si>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</si>
  <si>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</si>
  <si>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</si>
  <si>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</si>
  <si>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</si>
  <si>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</si>
  <si>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</si>
  <si>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</si>
  <si>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</si>
  <si>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</si>
  <si>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</si>
  <si>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</si>
  <si>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</si>
  <si>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</si>
  <si>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</si>
  <si>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</si>
  <si>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</si>
  <si>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</si>
  <si>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</si>
  <si>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</si>
  <si>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</si>
  <si>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</si>
  <si>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</si>
  <si>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</si>
  <si>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</si>
  <si>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</si>
  <si>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</si>
  <si>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</si>
  <si>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</si>
  <si>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</si>
  <si>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</si>
  <si>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</si>
  <si>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</si>
  <si>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</si>
  <si>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</si>
  <si>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</si>
  <si>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</si>
  <si>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</si>
  <si>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</si>
  <si>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</si>
  <si>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</si>
  <si>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</si>
  <si>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</si>
  <si>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</si>
  <si>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</si>
  <si>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</si>
  <si>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</si>
  <si>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</si>
  <si>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</si>
  <si>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</si>
  <si>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</si>
  <si>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</si>
  <si>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</si>
  <si>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</si>
  <si>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</si>
  <si>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</si>
  <si>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</si>
  <si>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</si>
  <si>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</si>
  <si>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</si>
  <si>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</si>
  <si>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</si>
  <si>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</si>
  <si>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</si>
  <si>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</si>
  <si>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</si>
  <si>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</si>
  <si>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</si>
  <si>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</si>
  <si>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</si>
  <si>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</si>
  <si>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</si>
  <si>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</si>
  <si>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</si>
  <si>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</si>
  <si>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</si>
  <si>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</si>
  <si>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</si>
  <si>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</si>
  <si>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</si>
  <si>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</si>
  <si>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</si>
  <si>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</si>
  <si>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</si>
  <si>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</si>
  <si>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</si>
  <si>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</si>
  <si>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</si>
  <si>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</si>
  <si>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</si>
  <si>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</si>
  <si>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</si>
  <si>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</si>
  <si>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</si>
  <si>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</si>
  <si>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</si>
  <si>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</si>
  <si>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</si>
  <si>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</si>
  <si>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</si>
  <si>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</si>
  <si>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</si>
  <si>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</si>
  <si>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</si>
  <si>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</si>
  <si>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</si>
  <si>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</si>
  <si>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</si>
  <si>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</si>
  <si>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</si>
  <si>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</si>
  <si>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</si>
  <si>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</si>
  <si>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</si>
  <si>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</si>
  <si>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</si>
  <si>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</si>
  <si>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</si>
  <si>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</si>
  <si>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</si>
  <si>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</si>
  <si>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</si>
  <si>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</si>
  <si>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</si>
  <si>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</si>
  <si>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</si>
  <si>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</si>
  <si>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</si>
  <si>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</si>
  <si>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</si>
  <si>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</si>
  <si>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</si>
  <si>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</si>
  <si>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</si>
  <si>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</si>
  <si>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</si>
  <si>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</si>
  <si>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</si>
  <si>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</si>
  <si>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</si>
  <si>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</si>
  <si>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</si>
  <si>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</si>
  <si>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</si>
  <si>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</si>
  <si>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</si>
  <si>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</si>
  <si>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</si>
  <si>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</si>
  <si>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</si>
  <si>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</si>
  <si>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</si>
  <si>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</si>
  <si>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</si>
  <si>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</si>
  <si>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</si>
  <si>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</si>
  <si>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</si>
  <si>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</si>
  <si>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</si>
  <si>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</si>
  <si>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</si>
  <si>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</si>
  <si>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</si>
  <si>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</si>
  <si>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</si>
  <si>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</si>
  <si>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</si>
  <si>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</si>
  <si>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</si>
  <si>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</si>
  <si>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</si>
  <si>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</si>
  <si>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</si>
  <si>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</si>
  <si>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</si>
  <si>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</si>
  <si>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</si>
  <si>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</si>
  <si>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</si>
  <si>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</si>
  <si>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</si>
  <si>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</si>
  <si>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</si>
  <si>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</si>
  <si>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</si>
  <si>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</si>
  <si>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</si>
  <si>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</si>
  <si>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</si>
  <si>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</si>
  <si>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</si>
  <si>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</si>
  <si>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</si>
  <si>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</si>
  <si>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</si>
  <si>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</si>
  <si>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</si>
  <si>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</si>
  <si>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</si>
  <si>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</si>
  <si>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</si>
  <si>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</si>
  <si>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</si>
  <si>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</si>
  <si>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</si>
  <si>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</si>
  <si>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</si>
  <si>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</si>
  <si>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</si>
  <si>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</si>
  <si>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</si>
  <si>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</si>
  <si>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</si>
  <si>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</si>
  <si>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</si>
  <si>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</si>
  <si>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</si>
  <si>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</si>
  <si>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</si>
  <si>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</si>
  <si>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</si>
  <si>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</si>
  <si>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</si>
  <si>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</si>
  <si>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</si>
  <si>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</si>
  <si>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</si>
  <si>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</si>
  <si>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</si>
  <si>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</si>
  <si>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</si>
  <si>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</si>
  <si>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</si>
  <si>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</si>
  <si>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</si>
  <si>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</si>
  <si>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</si>
  <si>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</si>
  <si>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</si>
  <si>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</si>
  <si>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</si>
  <si>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</si>
  <si>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</si>
  <si>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</si>
  <si>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</si>
  <si>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</si>
  <si>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</si>
  <si>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</si>
  <si>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</si>
  <si>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</si>
  <si>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</si>
  <si>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</si>
  <si>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</si>
  <si>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</si>
  <si>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</si>
  <si>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</si>
  <si>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</si>
  <si>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</si>
  <si>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</si>
  <si>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</si>
  <si>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</si>
  <si>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</si>
  <si>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</si>
  <si>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</si>
  <si>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</si>
  <si>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</si>
  <si>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</si>
  <si>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</si>
  <si>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</si>
  <si>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</si>
  <si>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</si>
  <si>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</si>
  <si>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</si>
  <si>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</si>
  <si>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</si>
  <si>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</si>
  <si>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</si>
  <si>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</si>
  <si>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</si>
  <si>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</si>
  <si>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</si>
  <si>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</si>
  <si>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</si>
  <si>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</si>
  <si>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</si>
  <si>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</si>
  <si>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</si>
  <si>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</si>
  <si>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</si>
  <si>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</si>
  <si>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</si>
  <si>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</si>
  <si>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</si>
  <si>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</si>
  <si>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</si>
  <si>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</si>
  <si>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</si>
  <si>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</si>
  <si>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</si>
  <si>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</si>
  <si>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</si>
  <si>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</si>
  <si>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</si>
  <si>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</si>
  <si>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</si>
  <si>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</si>
  <si>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</si>
  <si>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</si>
  <si>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</si>
  <si>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</si>
  <si>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</si>
  <si>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</si>
  <si>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</si>
  <si>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</si>
  <si>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</si>
  <si>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</si>
  <si>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</si>
  <si>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</si>
  <si>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</si>
  <si>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</si>
  <si>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</si>
  <si>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</si>
  <si>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</si>
  <si>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</si>
  <si>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</si>
  <si>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</si>
  <si>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</si>
  <si>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</si>
  <si>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</si>
  <si>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</si>
  <si>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</si>
  <si>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</si>
  <si>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</si>
  <si>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</si>
  <si>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</si>
  <si>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</si>
  <si>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</si>
  <si>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</si>
  <si>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</si>
  <si>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</si>
  <si>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</si>
  <si>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</si>
  <si>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</si>
  <si>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</si>
  <si>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</si>
  <si>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</si>
  <si>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</si>
  <si>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</si>
  <si>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</si>
  <si>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</si>
  <si>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</si>
  <si>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</si>
  <si>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</si>
  <si>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</si>
  <si>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</si>
  <si>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</si>
  <si>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</si>
  <si>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</si>
  <si>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</si>
  <si>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</si>
  <si>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</si>
  <si>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</si>
  <si>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</si>
  <si>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</si>
  <si>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</si>
  <si>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</si>
  <si>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</si>
  <si>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</si>
  <si>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</si>
  <si>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</si>
  <si>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</si>
  <si>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</si>
  <si>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</si>
  <si>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</si>
  <si>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</si>
  <si>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</si>
  <si>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</si>
  <si>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</si>
  <si>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</si>
  <si>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</si>
  <si>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</si>
  <si>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</si>
  <si>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</si>
  <si>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</si>
  <si>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</si>
  <si>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</si>
  <si>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</si>
  <si>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</si>
  <si>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</si>
  <si>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</si>
  <si>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</si>
  <si>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</si>
  <si>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</si>
  <si>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</si>
  <si>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</si>
  <si>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</si>
  <si>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</si>
  <si>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</si>
  <si>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</si>
  <si>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</si>
  <si>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</si>
  <si>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</si>
  <si>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</si>
  <si>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</si>
  <si>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</si>
  <si>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</si>
  <si>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</si>
  <si>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</si>
  <si>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</si>
  <si>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</si>
  <si>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</si>
  <si>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</si>
  <si>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</si>
  <si>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</si>
  <si>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</si>
  <si>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</si>
  <si>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</si>
  <si>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</si>
  <si>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</si>
  <si>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</si>
  <si>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</si>
  <si>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</si>
  <si>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</si>
  <si>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</si>
  <si>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</si>
  <si>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</si>
  <si>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</si>
  <si>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</si>
  <si>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</si>
  <si>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</si>
  <si>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</si>
  <si>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</si>
  <si>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</si>
  <si>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</si>
  <si>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</si>
  <si>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</si>
  <si>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</si>
  <si>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</si>
  <si>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</si>
  <si>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</si>
  <si>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</si>
  <si>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</si>
  <si>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</si>
  <si>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</si>
  <si>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</si>
  <si>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</si>
  <si>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</si>
  <si>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</si>
  <si>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</si>
  <si>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</si>
  <si>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</si>
  <si>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</si>
  <si>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</si>
  <si>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</si>
  <si>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</si>
  <si>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</si>
  <si>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</si>
  <si>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</si>
  <si>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</si>
  <si>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</si>
  <si>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</si>
  <si>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</si>
  <si>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</si>
  <si>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</si>
  <si>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</si>
  <si>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</si>
  <si>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</si>
  <si>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</si>
  <si>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</si>
  <si>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</si>
  <si>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</si>
  <si>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</si>
  <si>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</si>
  <si>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</si>
  <si>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</si>
  <si>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</si>
  <si>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</si>
  <si>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</si>
  <si>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</si>
  <si>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</si>
  <si>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</si>
  <si>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</si>
  <si>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</si>
  <si>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</si>
  <si>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</si>
  <si>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</si>
  <si>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</si>
  <si>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</si>
  <si>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</si>
  <si>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</si>
  <si>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</si>
  <si>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</si>
  <si>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</si>
  <si>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</si>
  <si>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</si>
  <si>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</si>
  <si>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</si>
  <si>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</si>
  <si>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</si>
  <si>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</si>
  <si>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</si>
  <si>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</si>
  <si>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</si>
  <si>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</si>
  <si>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</si>
  <si>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</si>
  <si>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</si>
  <si>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</si>
  <si>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</si>
  <si>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</si>
  <si>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</si>
  <si>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</si>
  <si>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</si>
  <si>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</si>
  <si>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</si>
  <si>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</si>
  <si>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</si>
  <si>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</si>
  <si>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</si>
  <si>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</si>
  <si>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</si>
  <si>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</si>
  <si>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</si>
  <si>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</si>
  <si>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</si>
  <si>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</si>
  <si>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</si>
  <si>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</si>
  <si>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</si>
  <si>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</si>
  <si>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</si>
  <si>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</si>
  <si>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</si>
  <si>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</si>
  <si>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</si>
  <si>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</si>
  <si>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</si>
  <si>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</si>
  <si>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</si>
  <si>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</si>
  <si>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</si>
  <si>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</si>
  <si>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</si>
  <si>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</si>
  <si>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</si>
  <si>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</si>
  <si>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</si>
  <si>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</si>
  <si>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</si>
  <si>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</si>
  <si>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</si>
  <si>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</si>
  <si>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</si>
  <si>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</si>
  <si>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</si>
  <si>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</si>
  <si>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</si>
  <si>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</si>
  <si>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</si>
  <si>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</si>
  <si>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</si>
  <si>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</si>
  <si>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</si>
  <si>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</si>
  <si>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</si>
  <si>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</si>
  <si>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</si>
  <si>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</si>
  <si>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</si>
  <si>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</si>
  <si>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</si>
  <si>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</si>
  <si>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</si>
  <si>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</si>
  <si>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</si>
  <si>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</si>
  <si>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</si>
  <si>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</si>
  <si>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</si>
  <si>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</si>
  <si>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</si>
  <si>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</si>
  <si>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</si>
  <si>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</si>
  <si>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</si>
  <si>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</si>
  <si>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</si>
  <si>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</si>
  <si>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</si>
  <si>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</si>
  <si>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</si>
  <si>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</si>
  <si>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</si>
  <si>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</si>
  <si>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</si>
  <si>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</si>
  <si>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</si>
  <si>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</si>
  <si>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</si>
  <si>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</si>
  <si>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</si>
  <si>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</si>
  <si>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</si>
  <si>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</si>
  <si>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</si>
  <si>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</si>
  <si>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</si>
  <si>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</si>
  <si>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</si>
  <si>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</si>
  <si>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</si>
  <si>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</si>
  <si>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</si>
  <si>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</si>
  <si>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</si>
  <si>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</si>
  <si>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</si>
  <si>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</si>
  <si>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</si>
  <si>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</si>
  <si>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</si>
  <si>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</si>
  <si>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</si>
  <si>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</si>
  <si>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</si>
  <si>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</si>
  <si>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</si>
  <si>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</si>
  <si>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</si>
  <si>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</si>
  <si>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</si>
  <si>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</si>
  <si>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</si>
  <si>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</si>
  <si>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</si>
  <si>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</si>
  <si>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</si>
  <si>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</si>
  <si>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</si>
  <si>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</si>
  <si>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</si>
  <si>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</si>
  <si>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</si>
  <si>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</si>
  <si>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</si>
  <si>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</si>
  <si>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</si>
  <si>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</si>
  <si>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</si>
  <si>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</si>
  <si>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</si>
  <si>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</si>
  <si>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</si>
  <si>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</si>
  <si>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</si>
  <si>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</si>
  <si>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</si>
  <si>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</si>
  <si>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</si>
  <si>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</si>
  <si>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</si>
  <si>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</si>
  <si>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</si>
  <si>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</si>
  <si>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</si>
  <si>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</si>
  <si>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</si>
  <si>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</si>
  <si>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</si>
  <si>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</si>
  <si>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</si>
  <si>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</si>
  <si>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</si>
  <si>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</si>
  <si>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</si>
  <si>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</si>
  <si>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</si>
  <si>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</si>
  <si>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</si>
  <si>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</si>
  <si>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</si>
  <si>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</si>
  <si>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</si>
  <si>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</si>
  <si>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</si>
  <si>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</si>
  <si>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</si>
  <si>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</si>
  <si>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</si>
  <si>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</si>
  <si>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</si>
  <si>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</si>
  <si>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</si>
  <si>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</si>
  <si>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</si>
  <si>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</si>
  <si>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</si>
  <si>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</si>
  <si>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</si>
  <si>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</si>
  <si>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</si>
  <si>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</si>
  <si>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</si>
  <si>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</si>
  <si>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</si>
  <si>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</si>
  <si>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</si>
  <si>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</si>
  <si>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</si>
  <si>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</si>
  <si>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</si>
  <si>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</si>
  <si>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</si>
  <si>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</si>
  <si>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</si>
  <si>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</si>
  <si>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</si>
  <si>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</si>
  <si>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</si>
  <si>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</si>
  <si>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</si>
  <si>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</si>
  <si>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</si>
  <si>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</si>
  <si>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</si>
  <si>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</si>
  <si>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</si>
  <si>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</si>
  <si>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</si>
  <si>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</si>
  <si>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</si>
  <si>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</si>
  <si>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</si>
  <si>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</si>
  <si>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</si>
  <si>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</si>
  <si>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</si>
  <si>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</si>
  <si>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</si>
  <si>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</si>
  <si>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</si>
  <si>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</si>
  <si>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</si>
  <si>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</si>
  <si>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</si>
  <si>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</si>
  <si>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</si>
  <si>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</si>
  <si>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</si>
  <si>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</si>
  <si>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</si>
  <si>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</si>
  <si>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</si>
  <si>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</si>
  <si>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</si>
  <si>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</si>
  <si>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</si>
  <si>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</si>
  <si>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</si>
  <si>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</si>
  <si>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</si>
  <si>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</si>
  <si>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</si>
  <si>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</si>
  <si>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</si>
  <si>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</si>
  <si>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</si>
  <si>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</si>
  <si>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</si>
  <si>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</si>
  <si>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</si>
  <si>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</si>
  <si>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</si>
  <si>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</si>
  <si>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</si>
  <si>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</si>
  <si>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</si>
  <si>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</si>
  <si>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</si>
  <si>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</si>
  <si>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</si>
  <si>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</si>
  <si>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</si>
  <si>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</si>
  <si>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</si>
  <si>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</si>
  <si>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</si>
  <si>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</si>
  <si>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</si>
  <si>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</si>
  <si>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</si>
  <si>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</si>
  <si>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</si>
  <si>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</si>
  <si>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</si>
  <si>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</si>
  <si>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</si>
  <si>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</si>
  <si>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</si>
  <si>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</si>
  <si>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</si>
  <si>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</si>
  <si>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</si>
  <si>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</si>
  <si>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</si>
  <si>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</si>
  <si>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</si>
  <si>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</si>
  <si>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</si>
  <si>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</si>
  <si>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</si>
  <si>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</si>
  <si>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</si>
  <si>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</si>
  <si>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</si>
  <si>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</si>
  <si>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</si>
  <si>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</si>
  <si>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</si>
  <si>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</si>
  <si>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</si>
  <si>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</si>
  <si>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</si>
  <si>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</si>
  <si>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</si>
  <si>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</si>
  <si>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</si>
  <si>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</si>
  <si>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</si>
  <si>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</si>
  <si>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</si>
  <si>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</si>
  <si>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</si>
  <si>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</si>
  <si>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</si>
  <si>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</si>
  <si>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</si>
  <si>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</si>
  <si>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</si>
  <si>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</si>
  <si>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</si>
  <si>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</si>
  <si>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</si>
  <si>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</si>
  <si>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</si>
  <si>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</si>
  <si>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</si>
  <si>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</si>
  <si>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</si>
  <si>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</si>
  <si>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</si>
  <si>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</si>
  <si>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</si>
  <si>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</si>
  <si>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</si>
  <si>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</si>
  <si>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</si>
  <si>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</si>
  <si>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</si>
  <si>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</si>
  <si>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</si>
  <si>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</si>
  <si>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</si>
  <si>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</si>
  <si>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</si>
  <si>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</si>
  <si>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</si>
  <si>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</si>
  <si>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</si>
  <si>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</si>
  <si>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</si>
  <si>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</si>
  <si>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</si>
  <si>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</si>
  <si>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</si>
  <si>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</si>
  <si>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</si>
  <si>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</si>
  <si>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</si>
  <si>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</si>
  <si>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</si>
  <si>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</si>
  <si>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</si>
  <si>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</si>
  <si>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</si>
  <si>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</si>
  <si>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</si>
  <si>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</si>
  <si>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</si>
  <si>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</si>
  <si>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</si>
  <si>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</si>
  <si>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</si>
  <si>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</si>
  <si>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</si>
  <si>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</si>
  <si>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</si>
  <si>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</si>
  <si>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</si>
  <si>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</si>
  <si>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</si>
  <si>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</si>
  <si>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</si>
  <si>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</si>
  <si>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</si>
  <si>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</si>
  <si>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</si>
  <si>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</si>
  <si>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</si>
  <si>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</si>
  <si>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</si>
  <si>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</si>
  <si>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</si>
  <si>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</si>
  <si>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</si>
  <si>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</si>
  <si>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</si>
  <si>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</si>
  <si>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</si>
  <si>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</si>
  <si>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</si>
  <si>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</si>
  <si>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</si>
  <si>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</si>
  <si>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</si>
  <si>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</si>
  <si>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</si>
  <si>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</si>
  <si>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</si>
  <si>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</si>
  <si>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</si>
  <si>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</si>
  <si>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</si>
  <si>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</si>
  <si>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</si>
  <si>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</si>
  <si>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</si>
  <si>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</si>
  <si>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</si>
  <si>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</si>
  <si>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</si>
  <si>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</si>
  <si>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</si>
  <si>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</si>
  <si>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</si>
  <si>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</si>
  <si>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</si>
  <si>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</si>
  <si>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</si>
  <si>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</si>
  <si>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</si>
  <si>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</si>
  <si>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</si>
  <si>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</si>
  <si>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</si>
  <si>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</si>
  <si>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</si>
  <si>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</si>
  <si>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</si>
  <si>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</si>
  <si>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</si>
  <si>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</si>
  <si>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</si>
  <si>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</si>
  <si>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</si>
  <si>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</si>
  <si>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</si>
  <si>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</si>
  <si>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</si>
  <si>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</si>
  <si>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</si>
  <si>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</si>
  <si>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</si>
  <si>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</si>
  <si>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</si>
  <si>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</si>
  <si>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</si>
  <si>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</si>
  <si>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</si>
  <si>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</si>
  <si>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</si>
  <si>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</si>
  <si>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</si>
  <si>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</si>
  <si>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</si>
  <si>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</si>
  <si>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</si>
  <si>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</si>
  <si>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</si>
  <si>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</si>
  <si>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</si>
  <si>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</si>
  <si>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</si>
  <si>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</si>
  <si>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</si>
  <si>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</si>
  <si>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</si>
  <si>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</si>
  <si>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</si>
  <si>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</si>
  <si>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</si>
  <si>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</si>
  <si>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</si>
  <si>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</si>
  <si>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</si>
  <si>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</si>
  <si>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</si>
  <si>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</si>
  <si>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</si>
  <si>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</si>
  <si>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</si>
  <si>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</si>
  <si>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</si>
  <si>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</si>
  <si>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</si>
  <si>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</si>
  <si>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</si>
  <si>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</si>
  <si>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</si>
  <si>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</si>
  <si>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</si>
  <si>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</si>
  <si>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</si>
  <si>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</si>
  <si>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</si>
  <si>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</si>
  <si>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</si>
  <si>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</si>
  <si>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</si>
  <si>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</si>
  <si>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</si>
  <si>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</si>
  <si>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</si>
  <si>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</si>
  <si>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</si>
  <si>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</si>
  <si>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</si>
  <si>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</si>
  <si>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</si>
  <si>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</si>
  <si>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</si>
  <si>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</si>
  <si>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</si>
  <si>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</si>
  <si>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</si>
  <si>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</si>
  <si>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</si>
  <si>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</si>
  <si>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</si>
  <si>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</si>
  <si>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</si>
  <si>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</si>
  <si>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</si>
  <si>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</si>
  <si>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</si>
  <si>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</si>
  <si>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</si>
  <si>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</si>
  <si>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</si>
  <si>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</si>
  <si>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</si>
  <si>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</si>
  <si>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</si>
  <si>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</si>
  <si>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</si>
  <si>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</si>
  <si>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</si>
  <si>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</si>
  <si>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</si>
  <si>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</si>
  <si>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</si>
  <si>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</si>
  <si>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</si>
  <si>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</si>
  <si>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</si>
  <si>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</si>
  <si>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</si>
  <si>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</si>
  <si>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</si>
  <si>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</si>
  <si>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</si>
  <si>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</si>
  <si>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</si>
  <si>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</si>
  <si>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</si>
  <si>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</si>
  <si>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</si>
  <si>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</si>
  <si>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</si>
  <si>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</si>
  <si>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</si>
  <si>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</si>
  <si>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</si>
  <si>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</si>
  <si>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</si>
  <si>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</si>
  <si>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</si>
  <si>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</si>
  <si>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</si>
  <si>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</si>
  <si>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</si>
  <si>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</si>
  <si>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</si>
  <si>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</si>
  <si>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</si>
  <si>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</si>
  <si>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</si>
  <si>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</si>
  <si>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</si>
  <si>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</si>
  <si>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</si>
  <si>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</si>
  <si>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</si>
  <si>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</si>
  <si>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</si>
  <si>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</si>
  <si>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</si>
  <si>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</si>
  <si>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</si>
  <si>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</si>
  <si>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</si>
  <si>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</si>
  <si>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</si>
  <si>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</si>
  <si>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</si>
  <si>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</si>
  <si>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</si>
  <si>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</si>
  <si>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</si>
  <si>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</si>
  <si>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</si>
  <si>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</si>
  <si>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</si>
  <si>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</si>
  <si>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</si>
  <si>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</si>
  <si>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</si>
  <si>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</si>
  <si>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</si>
  <si>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</si>
  <si>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</si>
  <si>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</si>
  <si>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</si>
  <si>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</si>
  <si>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</si>
  <si>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</si>
  <si>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</si>
  <si>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</si>
  <si>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</si>
  <si>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</si>
  <si>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</si>
  <si>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</si>
  <si>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</si>
  <si>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</si>
  <si>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</si>
  <si>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</si>
  <si>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</si>
  <si>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</si>
  <si>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</si>
  <si>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</si>
  <si>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</si>
  <si>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</si>
  <si>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</si>
  <si>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</si>
  <si>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</si>
  <si>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</si>
  <si>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</si>
  <si>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</si>
  <si>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</si>
  <si>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</si>
  <si>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</si>
  <si>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</si>
  <si>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</si>
  <si>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</si>
  <si>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</si>
  <si>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</si>
  <si>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</si>
  <si>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</si>
  <si>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</si>
  <si>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</si>
  <si>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</si>
  <si>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</si>
  <si>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</si>
  <si>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</si>
  <si>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</si>
  <si>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</si>
  <si>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</si>
  <si>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</si>
  <si>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</si>
  <si>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</si>
  <si>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</si>
  <si>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</si>
  <si>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</si>
  <si>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</si>
  <si>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</si>
  <si>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</si>
  <si>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</si>
  <si>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</si>
  <si>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</si>
  <si>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</si>
  <si>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</si>
  <si>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</si>
  <si>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</si>
  <si>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</si>
  <si>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</si>
  <si>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</si>
  <si>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</si>
  <si>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</si>
  <si>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</si>
  <si>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</si>
  <si>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</si>
  <si>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</si>
  <si>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</si>
  <si>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</si>
  <si>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</si>
  <si>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</si>
  <si>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</si>
  <si>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</si>
  <si>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</si>
  <si>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</si>
  <si>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</si>
  <si>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</si>
  <si>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</si>
  <si>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</si>
  <si>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</si>
  <si>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</si>
  <si>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</si>
  <si>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</si>
  <si>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</si>
  <si>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</si>
  <si>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</si>
  <si>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</si>
  <si>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</si>
  <si>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</si>
  <si>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</si>
  <si>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</si>
  <si>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</si>
  <si>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</si>
  <si>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</si>
  <si>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</si>
  <si>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</si>
  <si>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</si>
  <si>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</si>
  <si>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</si>
  <si>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</si>
  <si>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</si>
  <si>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</si>
  <si>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</si>
  <si>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</si>
  <si>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</si>
  <si>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</si>
  <si>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</si>
  <si>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</si>
  <si>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</si>
  <si>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</si>
  <si>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</si>
  <si>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</si>
  <si>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</si>
  <si>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</si>
  <si>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</si>
  <si>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</si>
  <si>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</si>
  <si>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</si>
  <si>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</si>
  <si>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</si>
  <si>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</si>
  <si>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</si>
  <si>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</si>
  <si>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</si>
  <si>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</si>
  <si>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</si>
  <si>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</si>
  <si>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</si>
  <si>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</si>
  <si>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</si>
  <si>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</si>
  <si>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</si>
  <si>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</si>
  <si>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</si>
  <si>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</si>
  <si>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</si>
  <si>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</si>
  <si>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</si>
  <si>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</si>
  <si>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</si>
  <si>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</si>
  <si>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</si>
  <si>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</si>
  <si>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</si>
  <si>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</si>
  <si>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</si>
  <si>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</si>
  <si>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</si>
  <si>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</si>
  <si>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</si>
  <si>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</si>
  <si>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</si>
  <si>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</si>
  <si>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</si>
  <si>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</si>
  <si>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</si>
  <si>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</si>
  <si>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</si>
  <si>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</si>
  <si>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</si>
  <si>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</si>
  <si>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</si>
  <si>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</si>
  <si>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</si>
  <si>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</si>
  <si>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</si>
  <si>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</si>
  <si>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</si>
  <si>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</si>
  <si>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</si>
  <si>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</si>
  <si>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</si>
  <si>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</si>
  <si>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</si>
  <si>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</si>
  <si>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</si>
  <si>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</si>
  <si>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</si>
  <si>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</si>
  <si>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</si>
  <si>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</si>
  <si>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</si>
  <si>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</si>
  <si>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</si>
  <si>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</si>
  <si>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</si>
  <si>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</si>
  <si>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</si>
  <si>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</si>
  <si>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</si>
  <si>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</si>
  <si>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</si>
  <si>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</si>
  <si>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</si>
  <si>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</si>
  <si>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</si>
  <si>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</si>
  <si>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</si>
  <si>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</si>
  <si>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</si>
  <si>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</si>
  <si>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</si>
  <si>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</si>
  <si>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</si>
  <si>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</si>
  <si>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</si>
  <si>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</si>
  <si>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</si>
  <si>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</si>
  <si>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</si>
  <si>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</si>
  <si>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</si>
  <si>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</si>
  <si>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</si>
  <si>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</si>
  <si>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</si>
  <si>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</si>
  <si>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</si>
  <si>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</si>
  <si>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</si>
  <si>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</si>
  <si>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</si>
  <si>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</si>
  <si>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</si>
  <si>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</si>
  <si>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</si>
  <si>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</si>
  <si>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</si>
  <si>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</si>
  <si>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</si>
  <si>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</si>
  <si>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</si>
  <si>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</si>
  <si>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</si>
  <si>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</si>
  <si>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</si>
  <si>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</si>
  <si>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</si>
  <si>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</si>
  <si>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</si>
  <si>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</si>
  <si>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</si>
  <si>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</si>
  <si>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</si>
  <si>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</si>
  <si>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</si>
  <si>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</si>
  <si>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</si>
  <si>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</si>
  <si>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</si>
  <si>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</si>
  <si>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</si>
  <si>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</si>
  <si>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</si>
  <si>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</si>
  <si>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</si>
  <si>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</si>
  <si>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</si>
  <si>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</si>
  <si>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</si>
  <si>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</si>
  <si>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</si>
  <si>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</si>
  <si>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</si>
  <si>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</si>
  <si>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</si>
  <si>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</si>
  <si>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</si>
  <si>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</si>
  <si>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</si>
  <si>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</si>
  <si>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</si>
  <si>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</si>
  <si>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</si>
  <si>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</si>
  <si>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</si>
  <si>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</si>
  <si>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</si>
  <si>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</si>
  <si>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</si>
  <si>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</si>
  <si>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</si>
  <si>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</si>
  <si>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</si>
  <si>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</si>
  <si>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</si>
  <si>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</si>
  <si>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</si>
  <si>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</si>
  <si>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</si>
  <si>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</si>
  <si>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</si>
  <si>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</si>
  <si>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</si>
  <si>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</si>
  <si>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</si>
  <si>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</si>
  <si>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</si>
  <si>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</si>
  <si>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</si>
  <si>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</si>
  <si>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</si>
  <si>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</si>
  <si>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</si>
  <si>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</si>
  <si>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</si>
  <si>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</si>
  <si>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</si>
  <si>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</si>
  <si>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</si>
  <si>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</si>
  <si>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</si>
  <si>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</si>
  <si>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</si>
  <si>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</si>
  <si>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</si>
  <si>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</si>
  <si>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</si>
  <si>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</si>
  <si>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</si>
  <si>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</si>
  <si>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</si>
  <si>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</si>
  <si>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</si>
  <si>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</si>
  <si>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</si>
  <si>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</si>
  <si>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</si>
  <si>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</si>
  <si>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</si>
  <si>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</si>
  <si>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</si>
  <si>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</si>
  <si>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</si>
  <si>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</si>
  <si>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</si>
  <si>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</si>
  <si>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</si>
  <si>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</si>
  <si>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</si>
  <si>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</si>
  <si>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</si>
  <si>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</si>
  <si>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</si>
  <si>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</si>
  <si>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</si>
  <si>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</si>
  <si>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</si>
  <si>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</si>
  <si>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</si>
  <si>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</si>
  <si>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</si>
  <si>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</si>
  <si>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</si>
  <si>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</si>
  <si>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</si>
  <si>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</si>
  <si>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</si>
  <si>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</si>
  <si>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</si>
  <si>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</si>
  <si>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</si>
  <si>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</si>
  <si>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</si>
  <si>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</si>
  <si>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</si>
  <si>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</si>
  <si>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</si>
  <si>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</si>
  <si>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</si>
  <si>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</si>
  <si>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</si>
  <si>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</si>
  <si>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</si>
  <si>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</si>
  <si>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</si>
  <si>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</si>
  <si>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</si>
  <si>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</si>
  <si>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</si>
  <si>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</si>
  <si>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</si>
  <si>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</si>
  <si>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</si>
  <si>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</si>
  <si>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</si>
  <si>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</si>
  <si>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</si>
  <si>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</si>
  <si>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</si>
  <si>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</si>
  <si>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</si>
  <si>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</si>
  <si>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</si>
  <si>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</si>
  <si>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</si>
  <si>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</si>
  <si>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</si>
  <si>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</si>
  <si>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</si>
  <si>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</si>
  <si>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</si>
  <si>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</si>
  <si>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</si>
  <si>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</si>
  <si>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</si>
  <si>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</si>
  <si>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</si>
  <si>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</si>
  <si>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</si>
  <si>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</si>
  <si>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</si>
  <si>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</si>
  <si>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</si>
  <si>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</si>
  <si>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</si>
  <si>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</si>
  <si>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</si>
  <si>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</si>
  <si>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</si>
  <si>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</si>
  <si>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</si>
  <si>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</si>
  <si>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</si>
  <si>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</si>
  <si>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</si>
  <si>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</si>
  <si>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</si>
  <si>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</si>
  <si>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</si>
  <si>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</si>
  <si>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</si>
  <si>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</si>
  <si>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</si>
  <si>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</si>
  <si>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</si>
  <si>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</si>
  <si>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</si>
  <si>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</si>
  <si>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</si>
  <si>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</si>
  <si>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</si>
  <si>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</si>
  <si>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</si>
  <si>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</si>
  <si>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</si>
  <si>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</si>
  <si>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</si>
  <si>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</si>
  <si>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</si>
  <si>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</si>
  <si>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</si>
  <si>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</si>
  <si>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</si>
  <si>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</si>
  <si>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</si>
  <si>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</si>
  <si>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</si>
  <si>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</si>
  <si>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</si>
  <si>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</si>
  <si>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</si>
  <si>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</si>
  <si>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</si>
  <si>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</si>
  <si>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</si>
  <si>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</si>
  <si>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</si>
  <si>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</si>
  <si>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</si>
  <si>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</si>
  <si>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</si>
  <si>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</si>
  <si>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</si>
  <si>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</si>
  <si>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</si>
  <si>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</si>
  <si>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</si>
  <si>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</si>
  <si>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</si>
  <si>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</si>
  <si>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</si>
  <si>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</si>
  <si>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</si>
  <si>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</si>
  <si>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</si>
  <si>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</si>
  <si>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</si>
  <si>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</si>
  <si>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</si>
  <si>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</si>
  <si>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</si>
  <si>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</si>
  <si>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</si>
  <si>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</si>
  <si>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</si>
  <si>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</si>
  <si>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</si>
  <si>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</si>
  <si>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</si>
  <si>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</si>
  <si>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</si>
  <si>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</si>
  <si>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</si>
  <si>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</si>
  <si>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</si>
  <si>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</si>
  <si>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</si>
  <si>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</si>
  <si>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</si>
  <si>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</si>
  <si>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</si>
  <si>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</si>
  <si>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</si>
  <si>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</si>
  <si>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</si>
  <si>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</si>
  <si>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</si>
  <si>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</si>
  <si>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</si>
  <si>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</si>
  <si>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</si>
  <si>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</si>
  <si>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</si>
  <si>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</si>
  <si>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</si>
  <si>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</si>
  <si>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</si>
  <si>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</si>
  <si>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</si>
  <si>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</si>
  <si>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</si>
  <si>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</si>
  <si>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</si>
  <si>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</si>
  <si>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</si>
  <si>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</si>
  <si>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</si>
  <si>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</si>
  <si>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</si>
  <si>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</si>
  <si>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</si>
  <si>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</si>
  <si>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</si>
  <si>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</si>
  <si>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</si>
  <si>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</si>
  <si>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</si>
  <si>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</si>
  <si>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</si>
  <si>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</si>
  <si>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</si>
  <si>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</si>
  <si>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</si>
  <si>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</si>
  <si>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</si>
  <si>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</si>
  <si>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</si>
  <si>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</si>
  <si>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</si>
  <si>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</si>
  <si>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</si>
  <si>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</si>
  <si>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</si>
  <si>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</si>
  <si>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</si>
  <si>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</si>
  <si>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</si>
  <si>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</si>
  <si>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</si>
  <si>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</si>
  <si>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</si>
  <si>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</si>
  <si>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</si>
  <si>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</si>
  <si>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</si>
  <si>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</si>
  <si>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</si>
  <si>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</si>
  <si>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</si>
  <si>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</si>
  <si>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</si>
  <si>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</si>
  <si>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</si>
  <si>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</si>
  <si>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</si>
  <si>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</si>
  <si>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</si>
  <si>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</si>
  <si>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</si>
  <si>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</si>
  <si>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</si>
  <si>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</si>
  <si>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</si>
  <si>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</si>
  <si>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</si>
  <si>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</si>
  <si>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</si>
  <si>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</si>
  <si>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</si>
  <si>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</si>
  <si>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</si>
  <si>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</si>
  <si>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</si>
  <si>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</si>
  <si>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</si>
  <si>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</si>
  <si>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</si>
  <si>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</si>
  <si>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</si>
  <si>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</si>
  <si>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</si>
  <si>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</si>
  <si>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</si>
  <si>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</si>
  <si>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</si>
  <si>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</si>
  <si>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</si>
  <si>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</si>
  <si>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</si>
  <si>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</si>
  <si>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</si>
  <si>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</si>
  <si>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</si>
  <si>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</si>
  <si>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</si>
  <si>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</si>
  <si>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</si>
  <si>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</si>
  <si>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</si>
  <si>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</si>
  <si>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</si>
  <si>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</si>
  <si>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</si>
  <si>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</si>
  <si>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</si>
  <si>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</si>
  <si>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</si>
  <si>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</si>
  <si>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</si>
  <si>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</si>
  <si>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</si>
  <si>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</si>
  <si>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</si>
  <si>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</si>
  <si>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</si>
  <si>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</si>
  <si>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</si>
  <si>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</si>
  <si>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</si>
  <si>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</si>
  <si>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</si>
  <si>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</si>
  <si>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</si>
  <si>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</si>
  <si>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</si>
  <si>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</si>
  <si>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</si>
  <si>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</si>
  <si>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</si>
  <si>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</si>
  <si>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</si>
  <si>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</si>
  <si>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</si>
  <si>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</si>
  <si>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</si>
  <si>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</si>
  <si>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</si>
  <si>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</si>
  <si>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</si>
  <si>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</si>
  <si>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</si>
  <si>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</si>
  <si>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</si>
  <si>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</si>
  <si>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</si>
  <si>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</si>
  <si>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</si>
  <si>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</si>
  <si>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</si>
  <si>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</si>
  <si>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</si>
  <si>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</si>
  <si>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</si>
  <si>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</si>
  <si>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</si>
  <si>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</si>
  <si>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</si>
  <si>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</si>
  <si>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</si>
  <si>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</si>
  <si>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</si>
  <si>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</si>
  <si>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</si>
  <si>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</si>
  <si>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</si>
  <si>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</si>
  <si>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</si>
  <si>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</si>
  <si>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</si>
  <si>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</si>
  <si>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</si>
  <si>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</si>
  <si>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</si>
  <si>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</si>
  <si>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</si>
  <si>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</si>
  <si>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</si>
  <si>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</si>
  <si>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</si>
  <si>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</si>
  <si>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</si>
  <si>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</si>
  <si>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</si>
  <si>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</si>
  <si>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</si>
  <si>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</si>
  <si>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</si>
  <si>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</si>
  <si>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</si>
  <si>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</si>
  <si>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</si>
  <si>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</si>
  <si>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</si>
  <si>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</si>
  <si>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</si>
  <si>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</si>
  <si>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</si>
  <si>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</si>
  <si>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</si>
  <si>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</si>
  <si>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</si>
  <si>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</si>
  <si>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</si>
  <si>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</si>
  <si>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</si>
  <si>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</si>
  <si>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</si>
  <si>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</si>
  <si>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</si>
  <si>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</si>
  <si>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</si>
  <si>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</si>
  <si>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</si>
  <si>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</si>
  <si>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</si>
  <si>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</si>
  <si>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</si>
  <si>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</si>
  <si>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</si>
  <si>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</si>
  <si>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</si>
  <si>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</si>
  <si>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</si>
  <si>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</si>
  <si>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</si>
  <si>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</si>
  <si>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</si>
  <si>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</si>
  <si>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</si>
  <si>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</si>
  <si>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</si>
  <si>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</si>
  <si>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</si>
  <si>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</si>
  <si>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</si>
  <si>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</si>
  <si>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</si>
  <si>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</si>
  <si>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</si>
  <si>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</si>
  <si>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</si>
  <si>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</si>
  <si>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</si>
  <si>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</si>
  <si>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</si>
  <si>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</si>
  <si>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</si>
  <si>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</si>
  <si>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</si>
  <si>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</si>
  <si>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</si>
  <si>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</si>
  <si>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</si>
  <si>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</si>
  <si>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</si>
  <si>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</si>
  <si>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</si>
  <si>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</si>
  <si>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</si>
  <si>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</si>
  <si>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</si>
  <si>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</si>
  <si>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</si>
  <si>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</si>
  <si>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</si>
  <si>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</si>
  <si>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</si>
  <si>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</si>
  <si>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</si>
  <si>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</si>
  <si>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</si>
  <si>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</si>
  <si>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</si>
  <si>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</si>
  <si>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</si>
  <si>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</si>
  <si>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</si>
  <si>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</si>
  <si>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</si>
  <si>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</si>
  <si>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</si>
  <si>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</si>
  <si>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</si>
  <si>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</si>
  <si>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</si>
  <si>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</si>
  <si>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</si>
  <si>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</si>
  <si>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</si>
  <si>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</si>
  <si>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</si>
  <si>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</si>
  <si>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</si>
  <si>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</si>
  <si>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</si>
  <si>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</si>
  <si>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</si>
  <si>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</si>
  <si>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</si>
  <si>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</si>
  <si>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</si>
  <si>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</si>
  <si>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</si>
  <si>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</si>
  <si>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</si>
  <si>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</si>
  <si>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</si>
  <si>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</si>
  <si>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</si>
  <si>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</si>
  <si>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</si>
  <si>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</si>
  <si>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</si>
  <si>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</si>
  <si>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</si>
  <si>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</si>
  <si>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</si>
  <si>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</si>
  <si>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</si>
  <si>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</si>
  <si>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</si>
  <si>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</si>
  <si>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</si>
  <si>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</si>
  <si>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</si>
  <si>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</si>
  <si>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</si>
  <si>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</si>
  <si>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</si>
  <si>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</si>
  <si>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</si>
  <si>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</si>
  <si>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</si>
  <si>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</si>
  <si>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</si>
  <si>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</si>
  <si>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</si>
  <si>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</si>
  <si>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</si>
  <si>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</si>
  <si>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</si>
  <si>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</si>
  <si>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</si>
  <si>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</si>
  <si>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</si>
  <si>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</si>
  <si>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</si>
  <si>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</si>
  <si>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</si>
  <si>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</si>
  <si>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</si>
  <si>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</si>
  <si>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</si>
  <si>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</si>
  <si>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</si>
  <si>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</si>
  <si>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</si>
  <si>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</si>
  <si>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</si>
  <si>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</si>
  <si>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</si>
  <si>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</si>
  <si>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</si>
  <si>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</si>
  <si>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</si>
  <si>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</si>
  <si>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</si>
  <si>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</si>
  <si>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</si>
  <si>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</si>
  <si>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</si>
  <si>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</si>
  <si>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</si>
  <si>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</si>
  <si>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</si>
  <si>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</si>
  <si>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</si>
  <si>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</si>
  <si>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</si>
  <si>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</si>
  <si>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</si>
  <si>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</si>
  <si>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</si>
  <si>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</si>
  <si>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</si>
  <si>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</si>
  <si>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</si>
  <si>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</si>
  <si>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</si>
  <si>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</si>
  <si>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</si>
  <si>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</si>
  <si>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</si>
  <si>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</si>
  <si>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</si>
  <si>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</si>
  <si>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</si>
  <si>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</si>
  <si>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</si>
  <si>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</si>
  <si>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</si>
  <si>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</si>
  <si>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</si>
  <si>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</si>
  <si>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</si>
  <si>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</si>
  <si>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</si>
  <si>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</si>
  <si>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</si>
  <si>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</si>
  <si>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</si>
  <si>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</si>
  <si>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</si>
  <si>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</si>
  <si>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</si>
  <si>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</si>
  <si>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</si>
  <si>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</si>
  <si>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</si>
  <si>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</si>
  <si>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</si>
  <si>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</si>
  <si>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</si>
  <si>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</si>
  <si>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</si>
  <si>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</si>
  <si>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</si>
  <si>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</si>
  <si>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</si>
  <si>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</si>
  <si>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</si>
  <si>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</si>
  <si>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</si>
  <si>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</si>
  <si>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</si>
  <si>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</si>
  <si>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</si>
  <si>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</si>
  <si>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</si>
  <si>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</si>
  <si>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</si>
  <si>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</si>
  <si>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</si>
  <si>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</si>
  <si>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</si>
  <si>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</si>
  <si>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</si>
  <si>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</si>
  <si>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</si>
  <si>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</si>
  <si>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</si>
  <si>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</si>
  <si>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</si>
  <si>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</si>
  <si>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</si>
  <si>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</si>
  <si>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</si>
  <si>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</si>
  <si>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</si>
  <si>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</si>
  <si>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</si>
  <si>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</si>
  <si>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</si>
  <si>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</si>
  <si>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</si>
  <si>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</si>
  <si>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</si>
  <si>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</si>
  <si>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</si>
  <si>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</si>
  <si>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</si>
  <si>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</si>
  <si>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</si>
  <si>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</si>
  <si>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</si>
  <si>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</si>
  <si>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</si>
  <si>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</si>
  <si>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</si>
  <si>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</si>
  <si>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</si>
  <si>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</si>
  <si>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</si>
  <si>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</si>
  <si>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</si>
  <si>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</si>
  <si>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</si>
  <si>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</si>
  <si>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</si>
  <si>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</si>
  <si>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</si>
  <si>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</si>
  <si>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</si>
  <si>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</si>
  <si>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</si>
  <si>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</si>
  <si>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</si>
  <si>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</si>
  <si>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</si>
  <si>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</si>
  <si>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</si>
  <si>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</si>
  <si>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</si>
  <si>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</si>
  <si>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</si>
  <si>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</si>
  <si>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</si>
  <si>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</si>
  <si>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</si>
  <si>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</si>
  <si>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</si>
  <si>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</si>
  <si>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</si>
  <si>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</si>
  <si>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</si>
  <si>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</si>
  <si>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</si>
  <si>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</si>
  <si>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</si>
  <si>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</si>
  <si>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</si>
  <si>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</si>
  <si>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</si>
  <si>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</si>
  <si>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</si>
  <si>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</si>
  <si>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</si>
  <si>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</si>
  <si>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</si>
  <si>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</si>
  <si>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</si>
  <si>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</si>
  <si>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</si>
  <si>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</si>
  <si>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</si>
  <si>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</si>
  <si>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</si>
  <si>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</si>
  <si>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</si>
  <si>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</si>
  <si>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</si>
  <si>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</si>
  <si>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</si>
  <si>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</si>
  <si>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</si>
  <si>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</si>
  <si>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</si>
  <si>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</si>
  <si>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</si>
  <si>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</si>
  <si>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</si>
  <si>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</si>
  <si>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</si>
  <si>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</si>
  <si>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</si>
  <si>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</si>
  <si>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</si>
  <si>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</si>
  <si>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</si>
  <si>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</si>
  <si>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</si>
  <si>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</si>
  <si>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</si>
  <si>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</si>
  <si>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</si>
  <si>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</si>
  <si>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</si>
  <si>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</si>
  <si>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</si>
  <si>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</si>
  <si>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</si>
  <si>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</si>
  <si>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</si>
  <si>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</si>
  <si>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</si>
  <si>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</si>
  <si>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</si>
  <si>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</si>
  <si>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</si>
  <si>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</si>
  <si>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</si>
  <si>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</si>
  <si>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</si>
  <si>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</si>
  <si>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</si>
  <si>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</si>
  <si>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</si>
  <si>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</si>
  <si>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</si>
  <si>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</si>
  <si>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</si>
  <si>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</si>
  <si>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</si>
  <si>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</si>
  <si>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</si>
  <si>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</si>
  <si>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</si>
  <si>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</si>
  <si>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</si>
  <si>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</si>
  <si>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</si>
  <si>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</si>
  <si>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</si>
  <si>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</si>
  <si>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</si>
  <si>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</si>
  <si>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</si>
  <si>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</si>
  <si>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</si>
  <si>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</si>
  <si>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</si>
  <si>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</si>
  <si>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</si>
  <si>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</si>
  <si>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</si>
  <si>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</si>
  <si>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</si>
  <si>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</si>
  <si>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</si>
  <si>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</si>
  <si>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</si>
  <si>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</si>
  <si>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</si>
  <si>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</si>
  <si>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</si>
  <si>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</si>
  <si>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</si>
  <si>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</si>
  <si>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</si>
  <si>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</si>
  <si>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</si>
  <si>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</si>
  <si>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</si>
  <si>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</si>
  <si>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</si>
  <si>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</si>
  <si>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</si>
  <si>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</si>
  <si>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</si>
  <si>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</si>
  <si>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</si>
  <si>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</si>
  <si>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</si>
  <si>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</si>
  <si>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</si>
  <si>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</si>
  <si>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</si>
  <si>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</si>
  <si>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</si>
  <si>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</si>
  <si>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</si>
  <si>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</si>
  <si>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</si>
  <si>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</si>
  <si>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</si>
  <si>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</si>
  <si>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</si>
  <si>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</si>
  <si>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</si>
  <si>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</si>
  <si>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</si>
  <si>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</si>
  <si>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</si>
  <si>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</si>
  <si>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</si>
  <si>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</si>
  <si>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</si>
  <si>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</si>
  <si>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</si>
  <si>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</si>
  <si>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</si>
  <si>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</si>
  <si>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</si>
  <si>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</si>
  <si>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</si>
  <si>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</si>
  <si>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</si>
  <si>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</si>
  <si>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</si>
  <si>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</si>
  <si>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</si>
  <si>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</si>
  <si>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</si>
  <si>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</si>
  <si>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</si>
  <si>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</si>
  <si>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</si>
  <si>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</si>
  <si>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</si>
  <si>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</si>
  <si>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</si>
  <si>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</si>
  <si>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</si>
  <si>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</si>
  <si>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</si>
  <si>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</si>
  <si>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</si>
  <si>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</si>
  <si>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</si>
  <si>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</si>
  <si>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</si>
  <si>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</si>
  <si>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</si>
  <si>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</si>
  <si>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</si>
  <si>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</si>
  <si>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</si>
  <si>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</si>
  <si>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</si>
  <si>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</si>
  <si>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</si>
  <si>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</si>
  <si>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</si>
  <si>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</si>
  <si>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</si>
  <si>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</si>
  <si>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</si>
  <si>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</si>
  <si>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</si>
  <si>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</si>
  <si>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</si>
  <si>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</si>
  <si>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</si>
  <si>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</si>
  <si>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</si>
  <si>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</si>
  <si>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</si>
  <si>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</si>
  <si>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</si>
  <si>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</si>
  <si>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</si>
  <si>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</si>
  <si>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</si>
  <si>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</si>
  <si>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</si>
  <si>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</si>
  <si>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</si>
  <si>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</si>
  <si>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</si>
  <si>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</si>
  <si>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</si>
  <si>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</si>
  <si>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</si>
  <si>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</si>
  <si>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</si>
  <si>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</si>
  <si>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</si>
  <si>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</si>
  <si>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</si>
  <si>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</si>
  <si>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</si>
  <si>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</si>
  <si>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</si>
  <si>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</si>
  <si>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</si>
  <si>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</si>
  <si>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</si>
  <si>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</si>
  <si>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</si>
  <si>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</si>
  <si>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</si>
  <si>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</si>
  <si>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</si>
  <si>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</si>
  <si>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</si>
  <si>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</si>
  <si>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</si>
  <si>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</si>
  <si>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</si>
  <si>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</si>
  <si>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</si>
  <si>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</si>
  <si>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</si>
  <si>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</si>
  <si>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</si>
  <si>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</si>
  <si>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</si>
  <si>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</si>
  <si>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</si>
  <si>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</si>
  <si>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</si>
  <si>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</si>
  <si>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</si>
  <si>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</si>
  <si>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</si>
  <si>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</si>
  <si>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</si>
  <si>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</si>
  <si>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</si>
  <si>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</si>
  <si>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</si>
  <si>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</si>
  <si>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</si>
  <si>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</si>
  <si>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</si>
  <si>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</si>
  <si>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</si>
  <si>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</si>
  <si>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</si>
  <si>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</si>
  <si>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</si>
  <si>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</si>
  <si>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</si>
  <si>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</si>
  <si>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</si>
  <si>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</si>
  <si>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</si>
  <si>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</si>
  <si>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</si>
  <si>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</si>
  <si>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</si>
  <si>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</si>
  <si>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</si>
  <si>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</si>
  <si>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</si>
  <si>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</si>
  <si>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</si>
  <si>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</si>
  <si>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</si>
  <si>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</si>
  <si>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</si>
  <si>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</si>
  <si>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</si>
  <si>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</si>
  <si>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</si>
  <si>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</si>
  <si>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</si>
  <si>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</si>
  <si>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</si>
  <si>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</si>
  <si>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</si>
  <si>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</si>
  <si>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</si>
  <si>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</si>
  <si>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</si>
  <si>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</si>
  <si>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</si>
  <si>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</si>
  <si>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</si>
  <si>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</si>
  <si>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</si>
  <si>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</si>
  <si>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</si>
  <si>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</si>
  <si>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</si>
  <si>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</si>
  <si>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</si>
  <si>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</si>
  <si>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</si>
  <si>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</si>
  <si>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</si>
  <si>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</si>
  <si>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</si>
  <si>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</si>
  <si>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</si>
  <si>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</si>
  <si>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</si>
  <si>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</si>
  <si>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</si>
  <si>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</si>
  <si>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</si>
  <si>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</si>
  <si>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</si>
  <si>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</si>
  <si>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</si>
  <si>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</si>
  <si>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</si>
  <si>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</si>
  <si>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</si>
  <si>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</si>
  <si>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</si>
  <si>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</si>
  <si>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</si>
  <si>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</si>
  <si>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</si>
  <si>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</si>
  <si>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</si>
  <si>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</si>
  <si>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</si>
  <si>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</si>
  <si>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</si>
  <si>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</si>
  <si>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</si>
  <si>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</si>
  <si>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</si>
  <si>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</si>
  <si>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</si>
  <si>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</si>
  <si>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</si>
  <si>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</si>
  <si>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</si>
  <si>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</si>
  <si>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</si>
  <si>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</si>
  <si>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</si>
  <si>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</si>
  <si>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</si>
  <si>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</si>
  <si>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</si>
  <si>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</si>
  <si>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</si>
  <si>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</si>
  <si>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</si>
  <si>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</si>
  <si>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</si>
  <si>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</si>
  <si>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</si>
  <si>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</si>
  <si>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</si>
  <si>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</si>
  <si>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</si>
  <si>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</si>
  <si>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</si>
  <si>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</si>
  <si>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</si>
  <si>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</si>
  <si>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</si>
  <si>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</si>
  <si>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</si>
  <si>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</si>
  <si>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</si>
  <si>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</si>
  <si>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</si>
  <si>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</si>
  <si>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</si>
  <si>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</si>
  <si>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</si>
  <si>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</si>
  <si>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</si>
  <si>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</si>
  <si>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</si>
  <si>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</si>
  <si>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</si>
  <si>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</si>
  <si>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</si>
  <si>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</si>
  <si>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</si>
  <si>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</si>
  <si>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</si>
  <si>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</si>
  <si>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</si>
  <si>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</si>
  <si>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</si>
  <si>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</si>
  <si>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</si>
  <si>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</si>
  <si>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</si>
  <si>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</si>
  <si>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</si>
  <si>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</si>
  <si>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</si>
  <si>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</si>
  <si>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</si>
  <si>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</si>
  <si>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</si>
  <si>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</si>
  <si>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</si>
  <si>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</si>
  <si>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</si>
  <si>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</si>
  <si>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</si>
  <si>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</si>
  <si>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</si>
  <si>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</si>
  <si>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</si>
  <si>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</si>
  <si>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</si>
  <si>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</si>
  <si>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</si>
  <si>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</si>
  <si>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</si>
  <si>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</si>
  <si>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</si>
  <si>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</si>
  <si>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</si>
  <si>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</si>
  <si>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</si>
  <si>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</si>
  <si>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</si>
  <si>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</si>
  <si>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</si>
  <si>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</si>
  <si>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</si>
  <si>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</si>
  <si>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</si>
  <si>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</si>
  <si>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</si>
  <si>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</si>
  <si>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</si>
  <si>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</si>
  <si>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</si>
  <si>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</si>
  <si>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</si>
  <si>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</si>
  <si>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</si>
  <si>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</si>
  <si>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</si>
  <si>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</si>
  <si>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</si>
  <si>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</si>
  <si>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</si>
  <si>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</si>
  <si>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</si>
  <si>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</si>
  <si>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</si>
  <si>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</si>
  <si>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</si>
  <si>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</si>
  <si>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</si>
  <si>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</si>
  <si>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</si>
  <si>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</si>
  <si>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</si>
  <si>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</si>
  <si>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</si>
  <si>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</si>
  <si>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</si>
  <si>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</si>
  <si>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</si>
  <si>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</si>
  <si>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</si>
  <si>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</si>
  <si>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</si>
  <si>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</si>
  <si>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</si>
  <si>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</si>
  <si>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</si>
  <si>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</si>
  <si>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</si>
  <si>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</si>
  <si>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</si>
  <si>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</si>
  <si>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</si>
  <si>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</si>
  <si>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</si>
  <si>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</si>
  <si>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</si>
  <si>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</si>
  <si>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</si>
  <si>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</si>
  <si>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</si>
  <si>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</si>
  <si>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</si>
  <si>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</si>
  <si>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</si>
  <si>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</si>
  <si>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</si>
  <si>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</si>
  <si>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</si>
  <si>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</si>
  <si>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</si>
  <si>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</si>
  <si>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</si>
  <si>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</si>
  <si>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</si>
  <si>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</si>
  <si>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</si>
  <si>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</si>
  <si>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</si>
  <si>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</si>
  <si>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</si>
  <si>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</si>
  <si>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</si>
  <si>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</si>
  <si>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</si>
  <si>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</si>
  <si>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</si>
  <si>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</si>
  <si>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</si>
  <si>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</si>
  <si>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</si>
  <si>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</si>
  <si>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</si>
  <si>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</si>
  <si>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</si>
  <si>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</si>
  <si>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</si>
  <si>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</si>
  <si>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</si>
  <si>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</si>
  <si>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</si>
  <si>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</si>
  <si>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</si>
  <si>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</si>
  <si>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</si>
  <si>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</si>
  <si>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</si>
  <si>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</si>
  <si>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</si>
  <si>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</si>
  <si>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</si>
  <si>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</si>
  <si>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</si>
  <si>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</si>
  <si>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</si>
  <si>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</si>
  <si>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</si>
  <si>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</si>
  <si>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</si>
  <si>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</si>
  <si>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</si>
  <si>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</si>
  <si>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</si>
  <si>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</si>
  <si>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</si>
  <si>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</si>
  <si>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</si>
  <si>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</si>
  <si>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</si>
  <si>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</si>
  <si>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</si>
  <si>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</si>
  <si>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</si>
  <si>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</si>
  <si>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</si>
  <si>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</si>
  <si>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</si>
  <si>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</si>
  <si>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</si>
  <si>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</si>
  <si>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</si>
  <si>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</si>
  <si>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</si>
  <si>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</si>
  <si>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</si>
  <si>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</si>
  <si>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</si>
  <si>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</si>
  <si>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</si>
  <si>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</si>
  <si>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</si>
  <si>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</si>
  <si>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</si>
  <si>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</si>
  <si>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</si>
  <si>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</si>
  <si>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</si>
  <si>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</si>
  <si>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</si>
  <si>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</si>
  <si>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</si>
  <si>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</si>
  <si>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</si>
  <si>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</si>
  <si>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</si>
  <si>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</si>
  <si>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</si>
  <si>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</si>
  <si>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</si>
  <si>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</si>
  <si>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</si>
  <si>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</si>
  <si>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</si>
  <si>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</si>
  <si>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</si>
  <si>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</si>
  <si>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</si>
  <si>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</si>
  <si>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</si>
  <si>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</si>
  <si>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</si>
  <si>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</si>
  <si>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</si>
  <si>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</si>
  <si>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</si>
  <si>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</si>
  <si>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</si>
  <si>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</si>
  <si>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</si>
  <si>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</si>
  <si>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</si>
  <si>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</si>
  <si>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</si>
  <si>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</si>
  <si>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</si>
  <si>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</si>
  <si>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</si>
  <si>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</si>
  <si>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</si>
  <si>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</si>
  <si>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</si>
  <si>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</si>
  <si>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</si>
  <si>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</si>
  <si>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</si>
  <si>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</si>
  <si>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</si>
  <si>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</si>
  <si>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</si>
  <si>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</si>
  <si>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</si>
  <si>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</si>
  <si>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</si>
  <si>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</si>
  <si>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</si>
  <si>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</si>
  <si>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</si>
  <si>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</si>
  <si>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</si>
  <si>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</si>
  <si>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</si>
  <si>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</si>
  <si>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</si>
  <si>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</si>
  <si>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</si>
  <si>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</si>
  <si>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</si>
  <si>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</si>
  <si>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</si>
  <si>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</si>
  <si>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</si>
  <si>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</si>
  <si>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</si>
  <si>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</si>
  <si>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</si>
  <si>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</si>
  <si>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</si>
  <si>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</si>
  <si>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</si>
  <si>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</si>
  <si>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</si>
  <si>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</si>
  <si>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</si>
  <si>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</si>
  <si>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</si>
  <si>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</si>
  <si>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</si>
  <si>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</si>
  <si>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</si>
  <si>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</si>
  <si>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</si>
  <si>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</si>
  <si>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</si>
  <si>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</si>
  <si>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</si>
  <si>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</si>
  <si>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</si>
  <si>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</si>
  <si>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</si>
  <si>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</si>
  <si>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</si>
  <si>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</si>
  <si>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</si>
  <si>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</si>
  <si>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</si>
  <si>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</si>
  <si>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</si>
  <si>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</si>
  <si>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</si>
  <si>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</si>
  <si>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</si>
  <si>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</si>
  <si>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</si>
  <si>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</si>
  <si>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</si>
  <si>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</si>
  <si>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</si>
  <si>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</si>
  <si>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</si>
  <si>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</si>
  <si>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</si>
  <si>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</si>
  <si>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</si>
  <si>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</si>
  <si>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</si>
  <si>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</si>
  <si>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</si>
  <si>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</si>
  <si>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</si>
  <si>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</si>
  <si>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</si>
  <si>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</si>
  <si>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</si>
  <si>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</si>
  <si>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</si>
  <si>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</si>
  <si>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</si>
  <si>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</si>
  <si>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</si>
  <si>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</si>
  <si>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</si>
  <si>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</si>
  <si>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</si>
  <si>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</si>
  <si>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</si>
  <si>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</si>
  <si>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</si>
  <si>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</si>
  <si>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</si>
  <si>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</si>
  <si>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</si>
  <si>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</si>
  <si>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</si>
  <si>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</si>
  <si>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</si>
  <si>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</si>
  <si>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</si>
  <si>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</si>
  <si>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</si>
  <si>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</si>
  <si>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</si>
  <si>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</si>
  <si>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</si>
  <si>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</si>
  <si>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</si>
  <si>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</si>
  <si>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</si>
  <si>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</si>
  <si>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</si>
  <si>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</si>
  <si>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</si>
  <si>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</si>
  <si>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</si>
  <si>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</si>
  <si>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</si>
  <si>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</si>
  <si>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</si>
  <si>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</si>
  <si>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</si>
  <si>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</si>
  <si>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</si>
  <si>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</si>
  <si>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</si>
  <si>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</si>
  <si>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</si>
  <si>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</si>
  <si>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</si>
  <si>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</si>
  <si>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</si>
  <si>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</si>
  <si>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</si>
  <si>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</si>
  <si>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</si>
  <si>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</si>
  <si>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</si>
  <si>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</si>
  <si>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</si>
  <si>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</si>
  <si>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</si>
  <si>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</si>
  <si>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</si>
  <si>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</si>
  <si>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</si>
  <si>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</si>
  <si>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</si>
  <si>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</si>
  <si>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</si>
  <si>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</si>
  <si>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</si>
  <si>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</si>
  <si>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</si>
  <si>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</si>
  <si>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</si>
  <si>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</si>
  <si>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</si>
  <si>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</si>
  <si>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</si>
  <si>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</si>
  <si>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</si>
  <si>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</si>
  <si>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</si>
  <si>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</si>
  <si>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</si>
  <si>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</si>
  <si>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</si>
  <si>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</si>
  <si>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</si>
  <si>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</si>
  <si>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</si>
  <si>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</si>
  <si>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</si>
  <si>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</si>
  <si>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</si>
  <si>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</si>
  <si>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</si>
  <si>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</si>
  <si>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</si>
  <si>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</si>
  <si>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</si>
  <si>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</si>
  <si>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</si>
  <si>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</si>
  <si>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</si>
  <si>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</si>
  <si>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</si>
  <si>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</si>
  <si>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</si>
  <si>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</si>
  <si>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</si>
  <si>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</si>
  <si>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</si>
  <si>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</si>
  <si>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</si>
  <si>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</si>
  <si>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</si>
  <si>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</si>
  <si>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</si>
  <si>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</si>
  <si>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</si>
  <si>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</si>
  <si>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</si>
  <si>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</si>
  <si>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</si>
  <si>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</si>
  <si>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</si>
  <si>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</si>
  <si>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</si>
  <si>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</si>
  <si>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</si>
  <si>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</si>
  <si>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</si>
  <si>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</si>
  <si>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</si>
  <si>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</si>
  <si>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</si>
  <si>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</si>
  <si>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</si>
  <si>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</si>
  <si>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</si>
  <si>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</si>
  <si>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</si>
  <si>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</si>
  <si>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</si>
  <si>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</si>
  <si>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</si>
  <si>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</si>
  <si>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</si>
  <si>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</si>
  <si>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</si>
  <si>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</si>
  <si>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</si>
  <si>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</si>
  <si>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</si>
  <si>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</si>
  <si>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</si>
  <si>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</si>
  <si>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</si>
  <si>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</si>
  <si>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</si>
  <si>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</si>
  <si>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</si>
  <si>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</si>
  <si>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</si>
  <si>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</si>
  <si>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</si>
  <si>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</si>
  <si>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</si>
  <si>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</si>
  <si>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</si>
  <si>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</si>
  <si>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</si>
  <si>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</si>
  <si>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</si>
  <si>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</si>
  <si>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</si>
  <si>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</si>
  <si>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</si>
  <si>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</si>
  <si>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</si>
  <si>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</si>
  <si>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</si>
  <si>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</si>
  <si>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</si>
  <si>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</si>
  <si>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</si>
  <si>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</si>
  <si>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</si>
  <si>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</si>
  <si>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</si>
  <si>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</si>
  <si>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</si>
  <si>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</si>
  <si>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</si>
  <si>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</si>
  <si>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</si>
  <si>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</si>
  <si>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</si>
  <si>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</si>
  <si>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</si>
  <si>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</si>
  <si>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</si>
  <si>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</si>
  <si>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</si>
  <si>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</si>
  <si>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</si>
  <si>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</si>
  <si>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</si>
  <si>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</si>
  <si>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</si>
  <si>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</si>
  <si>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</si>
  <si>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</si>
  <si>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</si>
  <si>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</si>
  <si>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</si>
  <si>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</si>
  <si>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</si>
  <si>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</si>
  <si>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</si>
  <si>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</si>
  <si>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</si>
  <si>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</si>
  <si>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</si>
  <si>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</si>
  <si>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</si>
  <si>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</si>
  <si>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</si>
  <si>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</si>
  <si>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</si>
  <si>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</si>
  <si>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</si>
  <si>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</si>
  <si>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</si>
  <si>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</si>
  <si>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</si>
  <si>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</si>
  <si>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</si>
  <si>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</si>
  <si>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</si>
  <si>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</si>
  <si>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</si>
  <si>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</si>
  <si>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</si>
  <si>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</si>
  <si>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</si>
  <si>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</si>
  <si>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</si>
  <si>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</si>
  <si>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</si>
  <si>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</si>
  <si>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</si>
  <si>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</si>
  <si>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</si>
  <si>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</si>
  <si>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</si>
  <si>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</si>
  <si>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</si>
  <si>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</si>
  <si>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</si>
  <si>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</si>
  <si>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</si>
  <si>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</si>
  <si>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</si>
  <si>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</si>
  <si>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</si>
  <si>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</si>
  <si>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</si>
  <si>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</si>
  <si>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</si>
  <si>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</si>
  <si>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</si>
  <si>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</si>
  <si>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</si>
  <si>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</si>
  <si>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</si>
  <si>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</si>
  <si>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</si>
  <si>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</si>
  <si>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</si>
  <si>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</si>
  <si>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</si>
  <si>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</si>
  <si>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</si>
  <si>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</si>
  <si>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</si>
  <si>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</si>
  <si>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</si>
  <si>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</si>
  <si>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</si>
  <si>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</si>
  <si>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</si>
  <si>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</si>
  <si>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</si>
  <si>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</si>
  <si>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</si>
  <si>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</si>
  <si>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</si>
  <si>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</si>
  <si>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</si>
  <si>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</si>
  <si>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</si>
  <si>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</si>
  <si>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</si>
  <si>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</si>
  <si>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</si>
  <si>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</si>
  <si>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</si>
  <si>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</si>
  <si>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</si>
  <si>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</si>
  <si>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</si>
  <si>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</si>
  <si>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</si>
  <si>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</si>
  <si>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</si>
  <si>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</si>
  <si>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</si>
  <si>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</si>
  <si>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</si>
  <si>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</si>
  <si>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</si>
  <si>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</si>
  <si>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</si>
  <si>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</si>
  <si>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</si>
  <si>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</si>
  <si>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</si>
  <si>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</si>
  <si>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</si>
  <si>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</si>
  <si>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</si>
  <si>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</si>
  <si>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</si>
  <si>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</si>
  <si>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</si>
  <si>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</si>
  <si>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</si>
  <si>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</si>
  <si>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</si>
  <si>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</si>
  <si>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</si>
  <si>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</si>
  <si>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</si>
  <si>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</si>
  <si>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</si>
  <si>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</si>
  <si>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</si>
  <si>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</si>
  <si>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</si>
  <si>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</si>
  <si>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</si>
  <si>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</si>
  <si>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</si>
  <si>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</si>
  <si>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</si>
  <si>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</si>
  <si>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</si>
  <si>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</si>
  <si>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</si>
  <si>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</si>
  <si>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</si>
  <si>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</si>
  <si>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</si>
  <si>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</si>
  <si>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</si>
  <si>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</si>
  <si>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</si>
  <si>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</si>
  <si>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</si>
  <si>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</si>
  <si>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</si>
  <si>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</si>
  <si>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</si>
  <si>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</si>
  <si>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</si>
  <si>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</si>
  <si>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</si>
  <si>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</si>
  <si>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</si>
  <si>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</si>
  <si>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</si>
  <si>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</si>
  <si>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</si>
  <si>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</si>
  <si>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</si>
  <si>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</si>
  <si>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</si>
  <si>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</si>
  <si>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</si>
  <si>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</si>
  <si>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</si>
  <si>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</si>
  <si>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</si>
  <si>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</si>
  <si>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</si>
  <si>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</si>
  <si>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</si>
  <si>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</si>
  <si>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</si>
  <si>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</si>
  <si>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</si>
  <si>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</si>
  <si>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</si>
  <si>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</si>
  <si>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</si>
  <si>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</si>
  <si>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</si>
  <si>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</si>
  <si>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</si>
  <si>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</si>
  <si>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</si>
  <si>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</si>
  <si>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</si>
  <si>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</si>
  <si>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</si>
  <si>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</si>
  <si>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</si>
  <si>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</si>
  <si>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</si>
  <si>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</si>
  <si>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</si>
  <si>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</si>
  <si>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</si>
  <si>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</si>
  <si>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</si>
  <si>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</si>
  <si>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</si>
  <si>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</si>
  <si>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</si>
  <si>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</si>
  <si>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</si>
  <si>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</si>
  <si>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</si>
  <si>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</si>
  <si>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</si>
  <si>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</si>
  <si>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</si>
  <si>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</si>
  <si>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</si>
  <si>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</si>
  <si>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</si>
  <si>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</si>
  <si>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</si>
  <si>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</si>
  <si>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</si>
  <si>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</si>
  <si>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</si>
  <si>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</si>
  <si>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</si>
  <si>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</si>
  <si>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</si>
  <si>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</si>
  <si>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</si>
  <si>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</si>
  <si>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</si>
  <si>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</si>
  <si>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</si>
  <si>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</si>
  <si>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</si>
  <si>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</si>
  <si>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</si>
  <si>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</si>
  <si>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</si>
  <si>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</si>
  <si>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</si>
  <si>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</si>
  <si>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</si>
  <si>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</si>
  <si>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</si>
  <si>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</si>
  <si>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</si>
  <si>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</si>
  <si>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</si>
  <si>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</si>
  <si>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</si>
  <si>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</si>
  <si>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</si>
  <si>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</si>
  <si>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</si>
  <si>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</si>
  <si>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</si>
  <si>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</si>
  <si>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</si>
  <si>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</si>
  <si>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</si>
  <si>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</si>
  <si>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</si>
  <si>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</si>
  <si>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</si>
  <si>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</si>
  <si>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</si>
  <si>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</si>
  <si>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</si>
  <si>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</si>
  <si>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</si>
  <si>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</si>
  <si>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</si>
  <si>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</si>
  <si>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</si>
  <si>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</si>
  <si>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</si>
  <si>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</si>
  <si>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</si>
  <si>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</si>
  <si>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</si>
  <si>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</si>
  <si>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</si>
  <si>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</si>
  <si>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</si>
  <si>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</si>
  <si>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</si>
  <si>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</si>
  <si>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</si>
  <si>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</si>
  <si>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</si>
  <si>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</si>
  <si>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</si>
  <si>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</si>
  <si>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</si>
  <si>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</si>
  <si>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</si>
  <si>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</si>
  <si>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</si>
  <si>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</si>
  <si>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</si>
  <si>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</si>
  <si>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</si>
  <si>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</si>
  <si>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</si>
  <si>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</si>
  <si>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</si>
  <si>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</si>
  <si>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</si>
  <si>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</si>
  <si>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</si>
  <si>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</si>
  <si>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</si>
  <si>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</si>
  <si>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</si>
  <si>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</si>
  <si>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</si>
  <si>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</si>
  <si>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</si>
  <si>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</si>
  <si>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</si>
  <si>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</si>
  <si>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</si>
  <si>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</si>
  <si>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</si>
  <si>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</si>
  <si>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</si>
  <si>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</si>
  <si>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</si>
  <si>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</si>
  <si>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</si>
  <si>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</si>
  <si>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</si>
  <si>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</si>
  <si>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</si>
  <si>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</si>
  <si>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</si>
  <si>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</si>
  <si>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</si>
  <si>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</si>
  <si>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</si>
  <si>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</si>
  <si>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</si>
  <si>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</si>
  <si>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</si>
  <si>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</si>
  <si>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</si>
  <si>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</si>
  <si>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</si>
  <si>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</si>
  <si>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</si>
  <si>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</si>
  <si>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</si>
  <si>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</si>
  <si>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</si>
  <si>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</si>
  <si>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</si>
  <si>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</si>
  <si>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</si>
  <si>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</si>
  <si>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</si>
  <si>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</si>
  <si>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</si>
  <si>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</si>
  <si>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</si>
  <si>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</si>
  <si>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</si>
  <si>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</si>
  <si>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</si>
  <si>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</si>
  <si>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</si>
  <si>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</si>
  <si>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</si>
  <si>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</si>
  <si>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</si>
  <si>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</si>
  <si>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</si>
  <si>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</si>
  <si>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</si>
  <si>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</si>
  <si>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</si>
  <si>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</si>
  <si>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</si>
  <si>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</si>
  <si>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</si>
  <si>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</si>
  <si>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</si>
  <si>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</si>
  <si>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</si>
  <si>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</si>
  <si>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</si>
  <si>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</si>
  <si>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</si>
  <si>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</si>
  <si>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</si>
  <si>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</si>
  <si>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</si>
  <si>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</si>
  <si>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</si>
  <si>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</si>
  <si>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</si>
  <si>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</si>
  <si>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</si>
  <si>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</si>
  <si>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</si>
  <si>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</si>
  <si>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</si>
  <si>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</si>
  <si>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</si>
  <si>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</si>
  <si>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</si>
  <si>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</si>
  <si>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</si>
  <si>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</si>
  <si>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</si>
  <si>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</si>
  <si>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</si>
  <si>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</si>
  <si>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</si>
  <si>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</si>
  <si>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</si>
  <si>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</si>
  <si>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</si>
  <si>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</si>
  <si>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</si>
  <si>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</si>
  <si>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</si>
  <si>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</si>
  <si>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</si>
  <si>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</si>
  <si>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</si>
  <si>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</si>
  <si>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</si>
  <si>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</si>
  <si>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</si>
  <si>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</si>
  <si>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</si>
  <si>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</si>
  <si>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</si>
  <si>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</si>
  <si>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</si>
  <si>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</si>
  <si>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</si>
  <si>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</si>
  <si>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</si>
  <si>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</si>
  <si>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</si>
  <si>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</si>
  <si>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</si>
  <si>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</si>
  <si>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</si>
  <si>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</si>
  <si>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</si>
  <si>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</si>
  <si>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</si>
  <si>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</si>
  <si>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</si>
  <si>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</si>
  <si>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</si>
  <si>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</si>
  <si>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</si>
  <si>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</si>
  <si>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</si>
  <si>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</si>
  <si>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</si>
  <si>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</si>
  <si>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</si>
  <si>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</si>
  <si>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</si>
  <si>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</si>
  <si>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</si>
  <si>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</si>
  <si>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</si>
  <si>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</si>
  <si>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</si>
  <si>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</si>
  <si>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</si>
  <si>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</si>
  <si>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</si>
  <si>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</si>
  <si>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</si>
  <si>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</si>
  <si>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</si>
  <si>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</si>
  <si>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</si>
  <si>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</si>
  <si>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</si>
  <si>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</si>
  <si>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</si>
  <si>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</si>
  <si>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</si>
  <si>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</si>
  <si>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</si>
  <si>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</si>
  <si>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</si>
  <si>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</si>
  <si>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</si>
  <si>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</si>
  <si>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</si>
  <si>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</si>
  <si>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</si>
  <si>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</si>
  <si>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</si>
  <si>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</si>
  <si>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</si>
  <si>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</si>
  <si>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</si>
  <si>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</si>
  <si>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</si>
  <si>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</si>
  <si>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</si>
  <si>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</si>
  <si>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</si>
  <si>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</si>
  <si>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</si>
  <si>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</si>
  <si>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</si>
  <si>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</si>
  <si>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</si>
  <si>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</si>
  <si>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</si>
  <si>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</si>
  <si>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</si>
  <si>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</si>
  <si>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</si>
  <si>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</si>
  <si>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</si>
  <si>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</si>
  <si>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</si>
  <si>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</si>
  <si>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</si>
  <si>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</si>
  <si>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</si>
  <si>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</si>
  <si>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</si>
  <si>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</si>
  <si>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</si>
  <si>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</si>
  <si>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</si>
  <si>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</si>
  <si>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</si>
  <si>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</si>
  <si>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</si>
  <si>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</si>
  <si>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</si>
  <si>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</si>
  <si>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</si>
  <si>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</si>
  <si>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</si>
  <si>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</si>
  <si>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</si>
  <si>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</si>
  <si>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</si>
  <si>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</si>
  <si>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</si>
  <si>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</si>
  <si>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</si>
  <si>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</si>
  <si>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</si>
  <si>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</si>
  <si>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</si>
  <si>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</si>
  <si>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</si>
  <si>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</si>
  <si>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</si>
  <si>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</si>
  <si>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</si>
  <si>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</si>
  <si>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</si>
  <si>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</si>
  <si>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</si>
  <si>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</si>
  <si>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</si>
  <si>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</si>
  <si>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</si>
  <si>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</si>
  <si>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</si>
  <si>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</si>
  <si>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</si>
  <si>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</si>
  <si>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</si>
  <si>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</si>
  <si>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</si>
  <si>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</si>
  <si>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</si>
  <si>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</si>
  <si>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</si>
  <si>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</si>
  <si>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</si>
  <si>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</si>
  <si>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</si>
  <si>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</si>
  <si>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</si>
  <si>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</si>
  <si>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</si>
  <si>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</si>
  <si>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</si>
  <si>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</si>
  <si>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</si>
  <si>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</si>
  <si>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</si>
  <si>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</si>
  <si>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</si>
  <si>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</si>
  <si>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</si>
  <si>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</si>
  <si>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</si>
  <si>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</si>
  <si>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</si>
  <si>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</si>
  <si>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</si>
  <si>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</si>
  <si>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</si>
  <si>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</si>
  <si>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</si>
  <si>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</si>
  <si>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</si>
  <si>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</si>
  <si>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</si>
  <si>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</si>
  <si>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</si>
  <si>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</si>
  <si>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</si>
  <si>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</si>
  <si>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</si>
  <si>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</si>
  <si>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</si>
  <si>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</si>
  <si>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</si>
  <si>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</si>
  <si>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</si>
  <si>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</si>
  <si>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</si>
  <si>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</si>
  <si>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</si>
  <si>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</si>
  <si>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</si>
  <si>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</si>
  <si>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</si>
  <si>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</si>
  <si>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</si>
  <si>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</si>
  <si>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</si>
  <si>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</si>
  <si>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</si>
  <si>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</si>
  <si>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</si>
  <si>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</si>
  <si>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</si>
  <si>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</si>
  <si>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</si>
  <si>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</si>
  <si>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</si>
  <si>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</si>
  <si>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</si>
  <si>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</si>
  <si>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</si>
  <si>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</si>
  <si>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</si>
  <si>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</si>
  <si>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</si>
  <si>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</si>
  <si>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</si>
  <si>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</si>
  <si>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</si>
  <si>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</si>
  <si>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</si>
  <si>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</si>
  <si>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</si>
  <si>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</si>
  <si>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</si>
  <si>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</si>
  <si>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</si>
  <si>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</si>
  <si>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</si>
  <si>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</si>
  <si>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</si>
  <si>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</si>
  <si>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</si>
  <si>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</si>
  <si>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</si>
  <si>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</si>
  <si>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</si>
  <si>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</si>
  <si>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</si>
  <si>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</si>
  <si>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</si>
  <si>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</si>
  <si>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</si>
  <si>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</si>
  <si>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</si>
  <si>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</si>
  <si>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</si>
  <si>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</si>
  <si>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</si>
  <si>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</si>
  <si>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</si>
  <si>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</si>
  <si>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</si>
  <si>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</si>
  <si>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</si>
  <si>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</si>
  <si>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</si>
  <si>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</si>
  <si>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</si>
  <si>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</si>
  <si>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</si>
  <si>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</si>
  <si>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</si>
  <si>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</si>
  <si>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</si>
  <si>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</si>
  <si>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</si>
  <si>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</si>
  <si>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</si>
  <si>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</si>
  <si>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</si>
  <si>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</si>
  <si>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</si>
  <si>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</si>
  <si>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</si>
  <si>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</si>
  <si>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</si>
  <si>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</si>
  <si>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</si>
  <si>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</si>
  <si>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</si>
  <si>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</si>
  <si>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</si>
  <si>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</si>
  <si>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</si>
  <si>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</si>
  <si>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</si>
  <si>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</si>
  <si>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</si>
  <si>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</si>
  <si>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</si>
  <si>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</si>
  <si>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</si>
  <si>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</si>
  <si>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</si>
  <si>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</si>
  <si>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</si>
  <si>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</si>
  <si>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</si>
  <si>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</si>
  <si>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</si>
  <si>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</si>
  <si>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</si>
  <si>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</si>
  <si>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</si>
  <si>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</si>
  <si>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</si>
  <si>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</si>
  <si>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</si>
  <si>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</si>
  <si>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</si>
  <si>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</si>
  <si>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</si>
  <si>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</si>
  <si>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</si>
  <si>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</si>
  <si>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</si>
  <si>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</si>
  <si>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</si>
  <si>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</si>
  <si>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</si>
  <si>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</si>
  <si>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</si>
  <si>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</si>
  <si>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</si>
  <si>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</si>
  <si>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</si>
  <si>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</si>
  <si>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</si>
  <si>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</si>
  <si>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</si>
  <si>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</si>
  <si>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</si>
  <si>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</si>
  <si>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</si>
  <si>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</si>
  <si>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</si>
  <si>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</si>
  <si>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</si>
  <si>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</si>
  <si>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</si>
  <si>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</si>
  <si>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</si>
  <si>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</si>
  <si>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</si>
  <si>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</si>
  <si>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</si>
  <si>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</si>
  <si>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</si>
  <si>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</si>
  <si>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</si>
  <si>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</si>
  <si>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</si>
  <si>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</si>
  <si>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</si>
  <si>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</si>
  <si>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</si>
  <si>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</si>
  <si>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</si>
  <si>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</si>
  <si>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</si>
  <si>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</si>
  <si>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</si>
  <si>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</si>
  <si>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</si>
  <si>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</si>
  <si>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</si>
  <si>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</si>
  <si>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</si>
  <si>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</si>
  <si>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</si>
  <si>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</si>
  <si>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</si>
  <si>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</si>
  <si>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</si>
  <si>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</si>
  <si>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</si>
  <si>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</si>
  <si>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</si>
  <si>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</si>
  <si>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</si>
  <si>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</si>
  <si>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</si>
  <si>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</si>
  <si>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</si>
  <si>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</si>
  <si>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</si>
  <si>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</si>
  <si>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</si>
  <si>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</si>
  <si>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</si>
  <si>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</si>
  <si>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</si>
  <si>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</si>
  <si>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</si>
  <si>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</si>
  <si>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</si>
  <si>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</si>
  <si>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</si>
  <si>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</si>
  <si>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</si>
  <si>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</si>
  <si>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</si>
  <si>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</si>
  <si>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</si>
  <si>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</si>
  <si>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</si>
  <si>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</si>
  <si>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</si>
  <si>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</si>
  <si>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</si>
  <si>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</si>
  <si>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</si>
  <si>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</si>
  <si>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</si>
  <si>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</si>
  <si>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</si>
  <si>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</si>
  <si>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</si>
  <si>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</si>
  <si>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</si>
  <si>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</si>
  <si>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</si>
  <si>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</si>
  <si>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</si>
  <si>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</si>
  <si>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</si>
  <si>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</si>
  <si>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</si>
  <si>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</si>
  <si>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</si>
  <si>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</si>
  <si>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</si>
  <si>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</si>
  <si>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</si>
  <si>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</si>
  <si>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</si>
  <si>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</si>
  <si>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</si>
  <si>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</si>
  <si>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</si>
  <si>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</si>
  <si>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</si>
  <si>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</si>
  <si>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</si>
  <si>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</si>
  <si>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</si>
  <si>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</si>
  <si>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</si>
  <si>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</si>
  <si>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</si>
  <si>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</si>
  <si>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</si>
  <si>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</si>
  <si>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</si>
  <si>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</si>
  <si>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</si>
  <si>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</si>
  <si>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</si>
  <si>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</si>
  <si>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</si>
  <si>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</si>
  <si>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</si>
  <si>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</si>
  <si>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</si>
  <si>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</si>
  <si>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</si>
  <si>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</si>
  <si>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</si>
  <si>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</si>
  <si>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</si>
  <si>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</si>
  <si>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</si>
  <si>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</si>
  <si>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</si>
  <si>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</si>
  <si>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</si>
  <si>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</si>
  <si>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</si>
  <si>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</si>
  <si>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</si>
  <si>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</si>
  <si>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</si>
  <si>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</si>
  <si>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</si>
  <si>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</si>
  <si>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</si>
  <si>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</si>
  <si>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</si>
  <si>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</si>
  <si>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</si>
  <si>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</si>
  <si>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</si>
  <si>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</si>
  <si>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</si>
  <si>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</si>
  <si>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</si>
  <si>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</si>
  <si>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</si>
  <si>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</si>
  <si>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</si>
  <si>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</si>
  <si>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</si>
  <si>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</si>
  <si>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</si>
  <si>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</si>
  <si>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</si>
  <si>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</si>
  <si>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</si>
  <si>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</si>
  <si>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</si>
  <si>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</si>
  <si>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</si>
  <si>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</si>
  <si>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</si>
  <si>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</si>
  <si>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</si>
  <si>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</si>
  <si>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</si>
  <si>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</si>
  <si>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</si>
  <si>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</si>
  <si>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</si>
  <si>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</si>
  <si>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</si>
  <si>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</si>
  <si>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</si>
  <si>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</si>
  <si>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</si>
  <si>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</si>
  <si>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</si>
  <si>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</si>
  <si>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</si>
  <si>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</si>
  <si>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</si>
  <si>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</si>
  <si>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</si>
  <si>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</si>
  <si>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</si>
  <si>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</si>
  <si>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</si>
  <si>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</si>
  <si>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</si>
  <si>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</si>
  <si>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</si>
  <si>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</si>
  <si>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</si>
  <si>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</si>
  <si>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</si>
  <si>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</si>
  <si>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</si>
  <si>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</si>
  <si>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</si>
  <si>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</si>
  <si>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</si>
  <si>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</si>
  <si>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</si>
  <si>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</si>
  <si>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</si>
  <si>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</si>
  <si>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</si>
  <si>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</si>
  <si>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</si>
  <si>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</si>
  <si>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</si>
  <si>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</si>
  <si>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</si>
  <si>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</si>
  <si>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</si>
  <si>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</si>
  <si>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</si>
  <si>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</si>
  <si>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</si>
  <si>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</si>
  <si>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</si>
  <si>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</si>
  <si>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</si>
  <si>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</si>
  <si>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</si>
  <si>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</si>
  <si>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</si>
  <si>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</si>
  <si>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</si>
  <si>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</si>
  <si>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</si>
  <si>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</si>
  <si>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</si>
  <si>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</si>
  <si>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</si>
  <si>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</si>
  <si>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</si>
  <si>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</si>
  <si>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</si>
  <si>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</si>
  <si>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</si>
  <si>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</si>
  <si>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</si>
  <si>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</si>
  <si>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</si>
  <si>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</si>
  <si>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</si>
  <si>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</si>
  <si>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</si>
  <si>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</si>
  <si>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</si>
  <si>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</si>
  <si>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</si>
  <si>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</si>
  <si>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</si>
  <si>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</si>
  <si>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</si>
  <si>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</si>
  <si>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</si>
  <si>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</si>
  <si>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</si>
  <si>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</si>
  <si>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</si>
  <si>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</si>
  <si>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</si>
  <si>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</si>
  <si>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</si>
  <si>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</si>
  <si>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</si>
  <si>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</si>
  <si>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</si>
  <si>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</si>
  <si>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</si>
  <si>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</si>
  <si>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</si>
  <si>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</si>
  <si>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</si>
  <si>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</si>
  <si>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</si>
  <si>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</si>
  <si>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</si>
  <si>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</si>
  <si>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</si>
  <si>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</si>
  <si>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</si>
  <si>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</si>
  <si>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</si>
  <si>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</si>
  <si>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</si>
  <si>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</si>
  <si>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</si>
  <si>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</si>
  <si>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</si>
  <si>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</si>
  <si>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</si>
  <si>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</si>
  <si>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</si>
  <si>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</si>
  <si>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</si>
  <si>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</si>
  <si>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</si>
  <si>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</si>
  <si>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</si>
  <si>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</si>
  <si>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</si>
  <si>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</si>
  <si>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</si>
  <si>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</si>
  <si>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</si>
  <si>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</si>
  <si>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</si>
  <si>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</si>
  <si>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</si>
  <si>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</si>
  <si>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</si>
  <si>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</si>
  <si>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</si>
  <si>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</si>
  <si>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</si>
  <si>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</si>
  <si>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</si>
  <si>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</si>
  <si>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</si>
  <si>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</si>
  <si>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</si>
  <si>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</si>
  <si>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</si>
  <si>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</si>
  <si>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</si>
  <si>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</si>
  <si>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</si>
  <si>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</si>
  <si>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</si>
  <si>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</si>
  <si>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</si>
  <si>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</si>
  <si>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</si>
  <si>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</si>
  <si>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</si>
  <si>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</si>
  <si>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</si>
  <si>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</si>
  <si>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</si>
  <si>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</si>
  <si>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</si>
  <si>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</si>
  <si>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</si>
  <si>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</si>
  <si>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</si>
  <si>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</si>
  <si>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</si>
  <si>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</si>
  <si>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</si>
  <si>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</si>
  <si>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</si>
  <si>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</si>
  <si>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</si>
  <si>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</si>
  <si>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</si>
  <si>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</si>
  <si>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</si>
  <si>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</si>
  <si>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</si>
  <si>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</si>
  <si>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</si>
  <si>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</si>
  <si>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</si>
  <si>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</si>
  <si>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</si>
  <si>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</si>
  <si>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</si>
  <si>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</si>
  <si>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</si>
  <si>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</si>
  <si>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</si>
  <si>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</si>
  <si>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</si>
  <si>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</si>
  <si>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</si>
  <si>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</si>
  <si>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</si>
  <si>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</si>
  <si>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</si>
  <si>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</si>
  <si>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</si>
  <si>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</si>
  <si>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</si>
  <si>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</si>
  <si>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</si>
  <si>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</si>
  <si>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</si>
  <si>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</si>
  <si>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</si>
  <si>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</si>
  <si>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</si>
  <si>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</si>
  <si>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</si>
  <si>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</si>
  <si>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</si>
  <si>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</si>
  <si>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</si>
  <si>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</si>
  <si>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</si>
  <si>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</si>
  <si>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</si>
  <si>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</si>
  <si>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</si>
  <si>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</si>
  <si>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</si>
  <si>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</si>
  <si>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</si>
  <si>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</si>
  <si>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</si>
  <si>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</si>
  <si>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</si>
  <si>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</si>
  <si>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</si>
  <si>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</si>
  <si>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</si>
  <si>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</si>
  <si>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</si>
  <si>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</si>
  <si>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</si>
  <si>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</si>
  <si>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</si>
  <si>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</si>
  <si>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</si>
  <si>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</si>
  <si>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</si>
  <si>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</si>
  <si>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</si>
  <si>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</si>
  <si>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</si>
  <si>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</si>
  <si>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</si>
  <si>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</si>
  <si>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</si>
  <si>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</si>
  <si>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</si>
  <si>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</si>
  <si>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</si>
  <si>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</si>
  <si>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</si>
  <si>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</si>
  <si>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</si>
  <si>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</si>
  <si>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</si>
  <si>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</si>
  <si>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</si>
  <si>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</si>
  <si>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</si>
  <si>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</si>
  <si>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</si>
  <si>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</si>
  <si>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</si>
  <si>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</si>
  <si>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</si>
  <si>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</si>
  <si>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</si>
  <si>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</si>
  <si>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</si>
  <si>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</si>
  <si>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</si>
  <si>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</si>
  <si>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</si>
  <si>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</si>
  <si>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</si>
  <si>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</si>
  <si>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</si>
  <si>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</si>
  <si>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</si>
  <si>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</si>
  <si>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</si>
  <si>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</si>
  <si>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</si>
  <si>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</si>
  <si>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</si>
  <si>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</si>
  <si>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</si>
  <si>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</si>
  <si>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</si>
  <si>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</si>
  <si>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</si>
  <si>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</si>
  <si>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</si>
  <si>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</si>
  <si>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</si>
  <si>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</si>
  <si>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</si>
  <si>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</si>
  <si>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</si>
  <si>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</si>
  <si>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</si>
  <si>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</si>
  <si>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</si>
  <si>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</si>
  <si>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</si>
  <si>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</si>
  <si>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</si>
  <si>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</si>
  <si>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</si>
  <si>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</si>
  <si>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</si>
  <si>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</si>
  <si>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</si>
  <si>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</si>
  <si>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</si>
  <si>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</si>
  <si>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</si>
  <si>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</si>
  <si>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</si>
  <si>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</si>
  <si>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</si>
  <si>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</si>
  <si>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</si>
  <si>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</si>
  <si>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</si>
  <si>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</si>
  <si>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</si>
  <si>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</si>
  <si>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</si>
  <si>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</si>
  <si>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</si>
  <si>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</si>
  <si>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</si>
  <si>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</si>
  <si>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</si>
  <si>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</si>
  <si>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</si>
  <si>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</si>
  <si>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</si>
  <si>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</si>
  <si>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</si>
  <si>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</si>
  <si>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</si>
  <si>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</si>
  <si>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</si>
  <si>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</si>
  <si>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</si>
  <si>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</si>
  <si>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</si>
  <si>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</si>
  <si>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</si>
  <si>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</si>
  <si>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</si>
  <si>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</si>
  <si>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</si>
  <si>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</si>
  <si>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</si>
  <si>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</si>
  <si>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</si>
  <si>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</si>
  <si>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</si>
  <si>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</si>
  <si>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</si>
  <si>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</si>
  <si>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</si>
  <si>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</si>
  <si>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</si>
  <si>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</si>
  <si>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</si>
  <si>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</si>
  <si>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</si>
  <si>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</si>
  <si>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</si>
  <si>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</si>
  <si>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</si>
  <si>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</si>
  <si>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</si>
  <si>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</si>
  <si>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</si>
  <si>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</si>
  <si>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</si>
  <si>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</si>
  <si>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</si>
  <si>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</si>
  <si>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</si>
  <si>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</si>
  <si>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</si>
  <si>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</si>
  <si>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</si>
  <si>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</si>
  <si>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</si>
  <si>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</si>
  <si>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</si>
  <si>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</si>
  <si>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</si>
  <si>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</si>
  <si>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</si>
  <si>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</si>
  <si>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</si>
  <si>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</si>
  <si>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</si>
  <si>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</si>
  <si>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</si>
  <si>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</si>
  <si>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</si>
  <si>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</si>
  <si>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</si>
  <si>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</si>
  <si>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</si>
  <si>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</si>
  <si>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</si>
  <si>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</si>
  <si>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</si>
  <si>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</si>
  <si>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</si>
  <si>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</si>
  <si>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</si>
  <si>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</si>
  <si>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</si>
  <si>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</si>
  <si>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</si>
  <si>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</si>
  <si>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</si>
  <si>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</si>
  <si>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</si>
  <si>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</si>
  <si>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</si>
  <si>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</si>
  <si>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</si>
  <si>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</si>
  <si>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</si>
  <si>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</si>
  <si>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</si>
  <si>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</si>
  <si>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</si>
  <si>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</si>
  <si>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</si>
  <si>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</si>
  <si>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</si>
  <si>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</si>
  <si>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</si>
  <si>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</si>
  <si>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</si>
  <si>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</si>
  <si>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</si>
  <si>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</si>
  <si>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</si>
  <si>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</si>
  <si>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</si>
  <si>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</si>
  <si>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</si>
  <si>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</si>
  <si>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</si>
  <si>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</si>
  <si>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</si>
  <si>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</si>
  <si>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</si>
  <si>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</si>
  <si>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</si>
  <si>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</si>
  <si>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</si>
  <si>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</si>
  <si>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</si>
  <si>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</si>
  <si>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</si>
  <si>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</si>
  <si>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</si>
  <si>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</si>
  <si>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</si>
  <si>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</si>
  <si>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</si>
  <si>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</si>
  <si>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</si>
  <si>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</si>
  <si>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</si>
  <si>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</si>
  <si>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</si>
  <si>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</si>
  <si>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</si>
  <si>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</si>
  <si>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</si>
  <si>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</si>
  <si>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</si>
  <si>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</si>
  <si>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</si>
  <si>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</si>
  <si>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</si>
  <si>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</si>
  <si>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</si>
  <si>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</si>
  <si>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</si>
  <si>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</si>
  <si>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</si>
  <si>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</si>
  <si>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</si>
  <si>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</si>
  <si>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</si>
  <si>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</si>
  <si>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</si>
  <si>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</si>
  <si>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</si>
  <si>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</si>
  <si>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</si>
  <si>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</si>
  <si>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</si>
  <si>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</si>
  <si>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</si>
  <si>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</si>
  <si>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</si>
  <si>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</si>
  <si>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</si>
  <si>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</si>
  <si>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</si>
  <si>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</si>
  <si>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</si>
  <si>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</si>
  <si>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</si>
  <si>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</si>
  <si>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</si>
  <si>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</si>
  <si>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</si>
  <si>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</si>
  <si>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</si>
  <si>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</si>
  <si>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</si>
  <si>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</si>
  <si>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</si>
  <si>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</si>
  <si>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</si>
  <si>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</si>
  <si>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</si>
  <si>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</si>
  <si>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</si>
  <si>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</si>
  <si>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</si>
  <si>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</si>
  <si>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</si>
  <si>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</si>
  <si>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</si>
  <si>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</si>
  <si>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</si>
  <si>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</si>
  <si>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</si>
  <si>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</si>
  <si>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</si>
  <si>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</si>
  <si>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</si>
  <si>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</si>
  <si>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</si>
  <si>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</si>
  <si>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</si>
  <si>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</si>
  <si>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</si>
  <si>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</si>
  <si>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</si>
  <si>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</si>
  <si>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</si>
  <si>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</si>
  <si>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</si>
  <si>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</si>
  <si>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</si>
  <si>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</si>
  <si>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</si>
  <si>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</si>
  <si>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</si>
  <si>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</si>
  <si>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</si>
  <si>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</si>
  <si>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</si>
  <si>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</si>
  <si>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</si>
  <si>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</si>
  <si>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</si>
  <si>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</si>
  <si>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</si>
  <si>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</si>
  <si>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</si>
  <si>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</si>
  <si>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</si>
  <si>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</si>
  <si>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</si>
  <si>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</si>
  <si>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</si>
  <si>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</si>
  <si>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</si>
  <si>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</si>
  <si>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</si>
  <si>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</si>
  <si>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</si>
  <si>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</si>
  <si>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</si>
  <si>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</si>
  <si>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</si>
  <si>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</si>
  <si>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</si>
  <si>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</si>
  <si>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</si>
  <si>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</si>
  <si>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</si>
  <si>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</si>
  <si>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</si>
  <si>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</si>
  <si>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</si>
  <si>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</si>
  <si>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</si>
  <si>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</si>
  <si>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</si>
  <si>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</si>
  <si>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</si>
  <si>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</si>
  <si>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</si>
  <si>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</si>
  <si>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</si>
  <si>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</si>
  <si>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</si>
  <si>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</si>
  <si>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</si>
  <si>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</si>
  <si>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</si>
  <si>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</si>
  <si>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</si>
  <si>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</si>
  <si>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</si>
  <si>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</si>
  <si>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</si>
  <si>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</si>
  <si>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</si>
  <si>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</si>
  <si>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</si>
  <si>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</si>
  <si>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</si>
  <si>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</si>
  <si>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</si>
  <si>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</si>
  <si>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</si>
  <si>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</si>
  <si>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</si>
  <si>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</si>
  <si>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</si>
  <si>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</si>
  <si>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</si>
  <si>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</si>
  <si>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</si>
  <si>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</si>
  <si>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</si>
  <si>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</si>
  <si>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</si>
  <si>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</si>
  <si>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</si>
  <si>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</si>
  <si>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</si>
  <si>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</si>
  <si>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</si>
  <si>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</si>
  <si>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</si>
  <si>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</si>
  <si>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</si>
  <si>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</si>
  <si>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</si>
  <si>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</si>
  <si>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</si>
  <si>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</si>
  <si>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</si>
  <si>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</si>
  <si>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</si>
  <si>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</si>
  <si>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</si>
  <si>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</si>
  <si>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</si>
  <si>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</si>
  <si>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</si>
  <si>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</si>
  <si>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</si>
  <si>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</si>
  <si>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</si>
  <si>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</si>
  <si>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</si>
  <si>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</si>
  <si>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</si>
  <si>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</si>
  <si>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</si>
  <si>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</si>
  <si>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</si>
  <si>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</si>
  <si>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</si>
  <si>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</si>
  <si>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</si>
  <si>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</si>
  <si>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</si>
  <si>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</si>
  <si>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</si>
  <si>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</si>
  <si>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</si>
  <si>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</si>
  <si>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</si>
  <si>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</si>
  <si>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</si>
  <si>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</si>
  <si>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</si>
  <si>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</si>
  <si>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</si>
  <si>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</si>
  <si>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</si>
  <si>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</si>
  <si>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</si>
  <si>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</si>
  <si>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</si>
  <si>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</si>
  <si>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</si>
  <si>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</si>
  <si>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</si>
  <si>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</si>
  <si>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</si>
  <si>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</si>
  <si>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</si>
  <si>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</si>
  <si>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</si>
  <si>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</si>
  <si>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</si>
  <si>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</si>
  <si>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</si>
  <si>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</si>
  <si>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</si>
  <si>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</si>
  <si>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</si>
  <si>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</si>
  <si>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</si>
  <si>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</si>
  <si>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</si>
  <si>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</si>
  <si>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</si>
  <si>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</si>
  <si>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</si>
  <si>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</si>
  <si>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</si>
  <si>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</si>
  <si>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</si>
  <si>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</si>
  <si>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</si>
  <si>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</si>
  <si>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</si>
  <si>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</si>
  <si>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</si>
  <si>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</si>
  <si>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</si>
  <si>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</si>
  <si>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</si>
  <si>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</si>
  <si>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</si>
  <si>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</si>
  <si>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</si>
  <si>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</si>
  <si>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</si>
  <si>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</si>
  <si>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</si>
  <si>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</si>
  <si>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</si>
  <si>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</si>
  <si>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</si>
  <si>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</si>
  <si>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</si>
  <si>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</si>
  <si>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</si>
  <si>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</si>
  <si>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</si>
  <si>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</si>
  <si>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</si>
  <si>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</si>
  <si>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</si>
  <si>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</si>
  <si>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</si>
  <si>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</si>
  <si>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</si>
  <si>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</si>
  <si>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</si>
  <si>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</si>
  <si>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</si>
  <si>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</si>
  <si>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</si>
  <si>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</si>
  <si>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</si>
  <si>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</si>
  <si>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</si>
  <si>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</si>
  <si>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</si>
  <si>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</si>
  <si>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</si>
  <si>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</si>
  <si>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</si>
  <si>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</si>
  <si>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</si>
  <si>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</si>
  <si>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</si>
  <si>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</si>
  <si>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</si>
  <si>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</si>
  <si>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</si>
  <si>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</si>
  <si>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</si>
  <si>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</si>
  <si>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</si>
  <si>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</si>
  <si>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</si>
  <si>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</si>
  <si>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</si>
  <si>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</si>
  <si>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</si>
  <si>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</si>
  <si>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</si>
  <si>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</si>
  <si>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</si>
  <si>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</si>
  <si>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</si>
  <si>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</si>
  <si>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</si>
  <si>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</si>
  <si>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</si>
  <si>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</si>
  <si>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</si>
  <si>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</si>
  <si>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</si>
  <si>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</si>
  <si>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</si>
  <si>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</si>
  <si>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</si>
  <si>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</si>
  <si>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</si>
  <si>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</si>
  <si>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</si>
  <si>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</si>
  <si>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</si>
  <si>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</si>
  <si>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</si>
  <si>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</si>
  <si>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</si>
  <si>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</si>
  <si>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</si>
  <si>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</si>
  <si>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</si>
  <si>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</si>
  <si>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</si>
  <si>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</si>
  <si>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</si>
  <si>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</si>
  <si>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</si>
  <si>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</si>
  <si>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</si>
  <si>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</si>
  <si>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</si>
  <si>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</si>
  <si>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</si>
  <si>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</si>
  <si>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</si>
  <si>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</si>
  <si>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</si>
  <si>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</si>
  <si>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</si>
  <si>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</si>
  <si>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</si>
  <si>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</si>
  <si>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</si>
  <si>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</si>
  <si>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</si>
  <si>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</si>
  <si>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</si>
  <si>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</si>
  <si>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</si>
  <si>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</si>
  <si>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</si>
  <si>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</si>
  <si>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</si>
  <si>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</si>
  <si>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</si>
  <si>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</si>
  <si>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</si>
  <si>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</si>
  <si>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</si>
  <si>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</si>
  <si>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</si>
  <si>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</si>
  <si>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</si>
  <si>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</si>
  <si>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</si>
  <si>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</si>
  <si>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</si>
  <si>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</si>
  <si>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</si>
  <si>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</si>
  <si>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</si>
  <si>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</si>
  <si>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</si>
  <si>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</si>
  <si>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</si>
  <si>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</si>
  <si>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</si>
  <si>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</si>
  <si>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</si>
  <si>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</si>
  <si>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</si>
  <si>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</si>
  <si>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</si>
  <si>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</si>
  <si>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</si>
  <si>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</si>
  <si>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</si>
  <si>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</si>
  <si>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</si>
  <si>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</si>
  <si>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</si>
  <si>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</si>
  <si>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</si>
  <si>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</si>
  <si>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</si>
  <si>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</si>
  <si>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</si>
  <si>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</si>
  <si>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</si>
  <si>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</si>
  <si>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</si>
  <si>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</si>
  <si>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</si>
  <si>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</si>
  <si>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</si>
  <si>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</si>
  <si>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</si>
  <si>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</si>
  <si>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</si>
  <si>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</si>
  <si>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</si>
  <si>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</si>
  <si>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</si>
  <si>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</si>
  <si>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</si>
  <si>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</si>
  <si>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</si>
  <si>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</si>
  <si>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</si>
  <si>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</si>
  <si>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</si>
  <si>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</si>
  <si>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</si>
  <si>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</si>
  <si>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</si>
  <si>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</si>
  <si>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</si>
  <si>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</si>
  <si>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</si>
  <si>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</si>
  <si>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</si>
  <si>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</si>
  <si>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</si>
  <si>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</si>
  <si>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</si>
  <si>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</si>
  <si>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</si>
  <si>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</si>
  <si>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</si>
  <si>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</si>
  <si>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</si>
  <si>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</si>
  <si>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</si>
  <si>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</si>
  <si>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</si>
  <si>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</si>
  <si>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</si>
  <si>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</si>
  <si>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</si>
  <si>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</si>
  <si>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</si>
  <si>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</si>
  <si>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</si>
  <si>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</si>
  <si>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</si>
  <si>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</si>
  <si>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</si>
  <si>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</si>
  <si>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</si>
  <si>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</si>
  <si>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</si>
  <si>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</si>
  <si>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</si>
  <si>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</si>
  <si>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</si>
  <si>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</si>
  <si>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</si>
  <si>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</si>
  <si>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</si>
  <si>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</si>
  <si>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</si>
  <si>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</si>
  <si>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</si>
  <si>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</si>
  <si>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</si>
  <si>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</si>
  <si>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</si>
  <si>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</si>
  <si>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</si>
  <si>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</si>
  <si>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</si>
  <si>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</si>
  <si>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</si>
  <si>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</si>
  <si>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</si>
  <si>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</si>
  <si>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</si>
  <si>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</si>
  <si>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</si>
  <si>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</si>
  <si>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</si>
  <si>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</si>
  <si>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</si>
  <si>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</si>
  <si>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</si>
  <si>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</si>
  <si>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</si>
  <si>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</si>
  <si>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</si>
  <si>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</si>
  <si>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</si>
  <si>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</si>
  <si>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</si>
  <si>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</si>
  <si>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</si>
  <si>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</si>
  <si>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</si>
  <si>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</si>
  <si>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</si>
  <si>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</si>
  <si>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</si>
  <si>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</si>
  <si>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</si>
  <si>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</si>
  <si>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</si>
  <si>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</si>
  <si>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</si>
  <si>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</si>
  <si>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</si>
  <si>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</si>
  <si>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</si>
  <si>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</si>
  <si>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</si>
  <si>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</si>
  <si>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</si>
  <si>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</si>
  <si>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</si>
  <si>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</si>
  <si>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</si>
  <si>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</si>
  <si>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</si>
  <si>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</si>
  <si>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</si>
  <si>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</si>
  <si>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</si>
  <si>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</si>
  <si>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</si>
  <si>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</si>
  <si>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</si>
  <si>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</si>
  <si>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</si>
  <si>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</si>
  <si>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</si>
  <si>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</si>
  <si>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</si>
  <si>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</si>
  <si>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</si>
  <si>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</si>
  <si>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</si>
  <si>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</si>
  <si>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</si>
  <si>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</si>
  <si>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</si>
  <si>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</si>
  <si>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</si>
  <si>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</si>
  <si>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</si>
  <si>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</si>
  <si>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</si>
  <si>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</si>
  <si>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</si>
  <si>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</si>
  <si>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</si>
  <si>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</si>
  <si>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</si>
  <si>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</si>
  <si>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</si>
  <si>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</si>
  <si>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</si>
  <si>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</si>
  <si>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</si>
  <si>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</si>
  <si>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</si>
  <si>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</si>
  <si>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</si>
  <si>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</si>
  <si>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</si>
  <si>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</si>
  <si>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</si>
  <si>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</si>
  <si>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</si>
  <si>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</si>
  <si>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</si>
  <si>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</si>
  <si>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</si>
  <si>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</si>
  <si>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</si>
  <si>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</si>
  <si>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</si>
  <si>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</si>
  <si>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</si>
  <si>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</si>
  <si>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</si>
  <si>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</si>
  <si>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</si>
  <si>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</si>
  <si>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</si>
  <si>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</si>
  <si>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</si>
  <si>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</si>
  <si>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</si>
  <si>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</si>
  <si>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</si>
  <si>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</si>
  <si>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</si>
  <si>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</si>
  <si>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</si>
  <si>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</si>
  <si>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</si>
  <si>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</si>
  <si>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</si>
  <si>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</si>
  <si>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</si>
  <si>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</si>
  <si>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</si>
  <si>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</si>
  <si>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</si>
  <si>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</si>
  <si>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</si>
  <si>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</si>
  <si>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</si>
  <si>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</si>
  <si>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</si>
  <si>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</si>
  <si>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</si>
  <si>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</si>
  <si>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</si>
  <si>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</si>
  <si>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</si>
  <si>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</si>
  <si>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</si>
  <si>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</si>
  <si>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</si>
  <si>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</si>
  <si>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</si>
  <si>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</si>
  <si>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</si>
  <si>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</si>
  <si>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</si>
  <si>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</si>
  <si>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</si>
  <si>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</si>
  <si>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</si>
  <si>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</si>
  <si>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</si>
  <si>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</si>
  <si>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</si>
  <si>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</si>
  <si>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</si>
  <si>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</si>
  <si>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</si>
  <si>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</si>
  <si>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</si>
  <si>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</si>
  <si>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</si>
  <si>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</si>
  <si>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</si>
  <si>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</si>
  <si>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</si>
  <si>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</si>
  <si>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</si>
  <si>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</si>
  <si>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</si>
  <si>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</si>
  <si>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</si>
  <si>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</si>
  <si>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</si>
  <si>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</si>
  <si>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</si>
  <si>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</si>
  <si>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</si>
  <si>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</si>
  <si>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</si>
  <si>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</si>
  <si>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</si>
  <si>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</si>
  <si>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</si>
  <si>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</si>
  <si>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</si>
  <si>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</si>
  <si>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</si>
  <si>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</si>
  <si>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</si>
  <si>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</si>
  <si>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</si>
  <si>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</si>
  <si>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</si>
  <si>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</si>
  <si>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</si>
  <si>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</si>
  <si>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</si>
  <si>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</si>
  <si>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</si>
  <si>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</si>
  <si>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</si>
  <si>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</si>
  <si>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</si>
  <si>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</si>
  <si>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</si>
  <si>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</si>
  <si>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</si>
  <si>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</si>
  <si>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</si>
  <si>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</si>
  <si>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</si>
  <si>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</si>
  <si>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</si>
  <si>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</si>
  <si>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</si>
  <si>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</si>
  <si>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</si>
  <si>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</si>
  <si>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</si>
  <si>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</si>
  <si>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</si>
  <si>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</si>
  <si>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</si>
  <si>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</si>
  <si>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</si>
  <si>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</si>
  <si>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</si>
  <si>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</si>
  <si>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</si>
  <si>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</si>
  <si>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</si>
  <si>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</si>
  <si>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</si>
  <si>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</si>
  <si>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</si>
  <si>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</si>
  <si>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</si>
  <si>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</si>
  <si>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</si>
  <si>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</si>
  <si>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</si>
  <si>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</si>
  <si>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</si>
  <si>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</si>
  <si>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</si>
  <si>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</si>
  <si>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</si>
  <si>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</si>
  <si>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</si>
  <si>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</si>
  <si>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</si>
  <si>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</si>
  <si>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</si>
  <si>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</si>
  <si>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</si>
  <si>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</si>
  <si>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</si>
  <si>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</si>
  <si>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</si>
  <si>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</si>
  <si>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</si>
  <si>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</si>
  <si>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</si>
  <si>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</si>
  <si>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</si>
  <si>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</si>
  <si>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</si>
  <si>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</si>
  <si>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</si>
  <si>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</si>
  <si>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</si>
  <si>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</si>
  <si>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</si>
  <si>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</si>
  <si>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</si>
  <si>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</si>
  <si>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</si>
  <si>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</si>
  <si>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</si>
  <si>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</si>
  <si>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</si>
  <si>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</si>
  <si>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</si>
  <si>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</si>
  <si>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</si>
  <si>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</si>
  <si>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</si>
  <si>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</si>
  <si>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</si>
  <si>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</si>
  <si>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</si>
  <si>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</si>
  <si>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</si>
  <si>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</si>
  <si>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</si>
  <si>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</si>
  <si>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</si>
  <si>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</si>
  <si>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</si>
  <si>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</si>
  <si>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</si>
  <si>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</si>
  <si>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</si>
  <si>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</si>
  <si>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</si>
  <si>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</si>
  <si>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</si>
  <si>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</si>
  <si>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</si>
  <si>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</si>
  <si>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</si>
  <si>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</si>
  <si>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</si>
  <si>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</si>
  <si>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</si>
  <si>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</si>
  <si>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</si>
  <si>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</si>
  <si>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</si>
  <si>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</si>
  <si>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</si>
  <si>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</si>
  <si>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</si>
  <si>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</si>
  <si>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</si>
  <si>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</si>
  <si>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</si>
  <si>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</si>
  <si>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</si>
  <si>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</si>
  <si>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</si>
  <si>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</si>
  <si>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</si>
  <si>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</si>
  <si>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</si>
  <si>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</si>
  <si>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Cateogry</t>
  </si>
  <si>
    <t>Sub-Category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</si>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</sst>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F-40A0-9107-7A98DB4D7214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F-40A0-9107-7A98DB4D7214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F-40A0-9107-7A98DB4D7214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F-40A0-9107-7A98DB4D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032239"/>
        <c:axId val="1672426879"/>
      </c:barChart>
      <c:catAx>
        <c:axId val="16680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26879"/>
        <c:crosses val="autoZero"/>
        <c:auto val="1"/>
        <c:lblAlgn val="ctr"/>
        <c:lblOffset val="100"/>
        <c:noMultiLvlLbl val="0"/>
      </c:catAx>
      <c:valAx>
        <c:axId val="167242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9-41E3-A788-21B6CFE9F64A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9-41E3-A788-21B6CFE9F64A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9-41E3-A788-21B6CFE9F64A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9-41E3-A788-21B6CFE9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0398975"/>
        <c:axId val="1672434783"/>
      </c:barChart>
      <c:catAx>
        <c:axId val="173039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34783"/>
        <c:crosses val="autoZero"/>
        <c:auto val="1"/>
        <c:lblAlgn val="ctr"/>
        <c:lblOffset val="100"/>
        <c:noMultiLvlLbl val="0"/>
      </c:catAx>
      <c:valAx>
        <c:axId val="167243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F-488C-AF40-227231A4E26C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F-488C-AF40-227231A4E26C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8F-488C-AF40-227231A4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736383"/>
        <c:axId val="1606750415"/>
      </c:lineChart>
      <c:catAx>
        <c:axId val="17947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50415"/>
        <c:crosses val="autoZero"/>
        <c:auto val="1"/>
        <c:lblAlgn val="ctr"/>
        <c:lblOffset val="100"/>
        <c:noMultiLvlLbl val="0"/>
      </c:catAx>
      <c:valAx>
        <c:axId val="160675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B-49BD-8829-2CE38968AF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B-49BD-8829-2CE38968AF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B-49BD-8829-2CE38968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452624"/>
        <c:axId val="1525568800"/>
      </c:lineChart>
      <c:catAx>
        <c:axId val="172845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568800"/>
        <c:crosses val="autoZero"/>
        <c:auto val="1"/>
        <c:lblAlgn val="ctr"/>
        <c:lblOffset val="100"/>
        <c:noMultiLvlLbl val="0"/>
      </c:catAx>
      <c:valAx>
        <c:axId val="1525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4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11430</xdr:rowOff>
    </xdr:from>
    <xdr:to>
      <xdr:col>13</xdr:col>
      <xdr:colOff>365760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7636A-5B37-47C5-9C7B-AD5FE38E6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11430</xdr:rowOff>
    </xdr:from>
    <xdr:to>
      <xdr:col>14</xdr:col>
      <xdr:colOff>289560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88678-478A-42EA-AC14-5C2CE036F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2</xdr:row>
      <xdr:rowOff>64770</xdr:rowOff>
    </xdr:from>
    <xdr:to>
      <xdr:col>13</xdr:col>
      <xdr:colOff>83820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FB44E-F52B-4BED-A8E1-78257D0E9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13</xdr:row>
      <xdr:rowOff>133350</xdr:rowOff>
    </xdr:from>
    <xdr:to>
      <xdr:col>7</xdr:col>
      <xdr:colOff>144780</xdr:colOff>
      <xdr:row>37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14BBD-3F7B-48FE-B40E-C72EB2AE9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Diemer" refreshedDate="43662.658071180558" createdVersion="6" refreshedVersion="6" minRefreshableVersion="3" recordCount="4114" xr:uid="{AA8A0D6D-AD9F-4DE1-8384-3D1E967D4C1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Diemer" refreshedDate="43662.672876736113" createdVersion="6" refreshedVersion="6" minRefreshableVersion="3" recordCount="4114" xr:uid="{13F2845B-6946-474D-B500-182FE9A0641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88C5F-51A7-4B6B-9206-778E199F37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D51FC-53C0-4F6F-8662-31AA719E9D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E1E31-4440-403E-B98B-0B9643D06CD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55" zoomScaleNormal="55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" style="7" customWidth="1"/>
    <col min="16" max="16" width="24.6640625" customWidth="1"/>
    <col min="17" max="17" width="16.44140625" customWidth="1"/>
    <col min="18" max="18" width="19.5546875" customWidth="1"/>
    <col min="19" max="19" width="32.33203125" customWidth="1"/>
    <col min="20" max="20" width="3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IFERROR(E2/L2,0)</f>
        <v>63.917582417582416</v>
      </c>
      <c r="Q2" t="s">
        <v>8311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IFERROR(E3/L3,0)</f>
        <v>185.48101265822785</v>
      </c>
      <c r="Q3" t="s">
        <v>8311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8311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8311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8311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8311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8311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8311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8311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8311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8311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8311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8311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8311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8311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8311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8311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8311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8311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8311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8311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8311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8311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8311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8311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8311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8311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8311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8311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8311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8311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8311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8311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8311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8311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8311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8311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8311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8311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8311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8311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8311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8311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8311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8311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8311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8311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8311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8311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8311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8311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8311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8311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8311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8311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8311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8311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8311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8311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8311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8311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8311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8311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8311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8311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8">
        <f t="shared" ref="P67:P130" si="5">IFERROR(E67/L67,0)</f>
        <v>132.05263157894737</v>
      </c>
      <c r="Q67" t="s">
        <v>8311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8311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8311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8311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8311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8311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8311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8311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8311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8311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8311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8311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8311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8311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8311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8311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8311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8311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8311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8311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8311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8311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8311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8311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8311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8311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8311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8311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8311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8311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8311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8311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8311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8311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8311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8311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8311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8311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8311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8311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8311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8311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8311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8311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8311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8311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8311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8311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8311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8311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8311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8311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8311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8311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8311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8311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8311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>
        <f t="shared" si="5"/>
        <v>0</v>
      </c>
      <c r="Q124" t="s">
        <v>8311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8311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>
        <f t="shared" si="5"/>
        <v>0</v>
      </c>
      <c r="Q126" t="s">
        <v>8311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8311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8311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8311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8311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8">
        <f t="shared" ref="P131:P194" si="9">IFERROR(E131/L131,0)</f>
        <v>0</v>
      </c>
      <c r="Q131" t="s">
        <v>8311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>
        <f t="shared" si="9"/>
        <v>0</v>
      </c>
      <c r="Q132" t="s">
        <v>8311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>
        <f t="shared" si="9"/>
        <v>0</v>
      </c>
      <c r="Q133" t="s">
        <v>8311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8311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>
        <f t="shared" si="9"/>
        <v>0</v>
      </c>
      <c r="Q135" t="s">
        <v>8311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>
        <f t="shared" si="9"/>
        <v>0</v>
      </c>
      <c r="Q136" t="s">
        <v>8311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8311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>
        <f t="shared" si="9"/>
        <v>0</v>
      </c>
      <c r="Q138" t="s">
        <v>8311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>
        <f t="shared" si="9"/>
        <v>0</v>
      </c>
      <c r="Q139" t="s">
        <v>8311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8311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8311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>
        <f t="shared" si="9"/>
        <v>0</v>
      </c>
      <c r="Q142" t="s">
        <v>8311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8311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8311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>
        <f t="shared" si="9"/>
        <v>0</v>
      </c>
      <c r="Q145" t="s">
        <v>8311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8311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8311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8311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>
        <f t="shared" si="9"/>
        <v>0</v>
      </c>
      <c r="Q149" t="s">
        <v>8311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8311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8311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8311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8311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8311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8311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8311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8311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8311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8311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>
        <f t="shared" si="9"/>
        <v>0</v>
      </c>
      <c r="Q160" t="s">
        <v>8311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8311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>
        <f t="shared" si="9"/>
        <v>0</v>
      </c>
      <c r="Q162" t="s">
        <v>8311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8311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8311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>
        <f t="shared" si="9"/>
        <v>0</v>
      </c>
      <c r="Q165" t="s">
        <v>8311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8311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>
        <f t="shared" si="9"/>
        <v>0</v>
      </c>
      <c r="Q167" t="s">
        <v>8311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8311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8311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8311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8311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8311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8311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>
        <f t="shared" si="9"/>
        <v>0</v>
      </c>
      <c r="Q174" t="s">
        <v>8311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>
        <f t="shared" si="9"/>
        <v>0</v>
      </c>
      <c r="Q175" t="s">
        <v>8311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>
        <f t="shared" si="9"/>
        <v>0</v>
      </c>
      <c r="Q176" t="s">
        <v>8311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8311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>
        <f t="shared" si="9"/>
        <v>0</v>
      </c>
      <c r="Q178" t="s">
        <v>8311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8311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>
        <f t="shared" si="9"/>
        <v>0</v>
      </c>
      <c r="Q180" t="s">
        <v>8311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8311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8311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8311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>
        <f t="shared" si="9"/>
        <v>0</v>
      </c>
      <c r="Q184" t="s">
        <v>8311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8311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8311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8311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>
        <f t="shared" si="9"/>
        <v>0</v>
      </c>
      <c r="Q188" t="s">
        <v>8311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8311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>
        <f t="shared" si="9"/>
        <v>0</v>
      </c>
      <c r="Q190" t="s">
        <v>8311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8311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8311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8311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8311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8">
        <f t="shared" ref="P195:P258" si="13">IFERROR(E195/L195,0)</f>
        <v>0</v>
      </c>
      <c r="Q195" t="s">
        <v>8311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8311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>
        <f t="shared" si="13"/>
        <v>0</v>
      </c>
      <c r="Q197" t="s">
        <v>8311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8311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8311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8311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>
        <f t="shared" si="13"/>
        <v>0</v>
      </c>
      <c r="Q201" t="s">
        <v>8311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8311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8311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>
        <f t="shared" si="13"/>
        <v>0</v>
      </c>
      <c r="Q204" t="s">
        <v>8311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8311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8311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8311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>
        <f t="shared" si="13"/>
        <v>0</v>
      </c>
      <c r="Q208" t="s">
        <v>8311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8311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>
        <f t="shared" si="13"/>
        <v>0</v>
      </c>
      <c r="Q210" t="s">
        <v>8311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>
        <f t="shared" si="13"/>
        <v>0</v>
      </c>
      <c r="Q211" t="s">
        <v>8311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8311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8311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8311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8311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8311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8311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8311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8311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8311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8311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8311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>
        <f t="shared" si="13"/>
        <v>0</v>
      </c>
      <c r="Q223" t="s">
        <v>8311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8311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>
        <f t="shared" si="13"/>
        <v>0</v>
      </c>
      <c r="Q225" t="s">
        <v>8311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>
        <f t="shared" si="13"/>
        <v>0</v>
      </c>
      <c r="Q226" t="s">
        <v>8311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>
        <f t="shared" si="13"/>
        <v>0</v>
      </c>
      <c r="Q227" t="s">
        <v>8311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8311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>
        <f t="shared" si="13"/>
        <v>0</v>
      </c>
      <c r="Q229" t="s">
        <v>8311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>
        <f t="shared" si="13"/>
        <v>0</v>
      </c>
      <c r="Q230" t="s">
        <v>8311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>
        <f t="shared" si="13"/>
        <v>0</v>
      </c>
      <c r="Q231" t="s">
        <v>8311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8311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>
        <f t="shared" si="13"/>
        <v>0</v>
      </c>
      <c r="Q233" t="s">
        <v>8311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8311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>
        <f t="shared" si="13"/>
        <v>0</v>
      </c>
      <c r="Q235" t="s">
        <v>8311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8311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>
        <f t="shared" si="13"/>
        <v>0</v>
      </c>
      <c r="Q237" t="s">
        <v>8311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>
        <f t="shared" si="13"/>
        <v>0</v>
      </c>
      <c r="Q238" t="s">
        <v>8311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8311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>
        <f t="shared" si="13"/>
        <v>0</v>
      </c>
      <c r="Q240" t="s">
        <v>8311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8311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8311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8311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8311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8311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8311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8311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8311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8311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8311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8311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8311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8311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8311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8311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8311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8311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8311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8311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8311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8311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8311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8311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8311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8311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8311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8311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8311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8311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8311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8311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8311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8311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8311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8311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8311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8311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8311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8311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8311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8311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8311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8311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8311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8311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8311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8311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8311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8311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8311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8311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8311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8311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8311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8311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8311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8311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8311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8311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8311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8311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8311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8311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8311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8311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8311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8311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8311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8311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8311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8311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8311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8311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8311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8311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8311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8311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8311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8311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8311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8311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8311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8311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8311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8311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8311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8311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8311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8311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8311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8311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8311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8311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8311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8311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8311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8311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8311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8311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8311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8311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8311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8311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8311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8311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8311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8311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8311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8311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8311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8311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8311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8311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8311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8311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8311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8311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8311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8311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8311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8311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8311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8311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8311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8311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8311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8311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8311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8311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8311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8311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8311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8311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8311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8311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8311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8311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8311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8311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8311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8311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8311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8311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8311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8311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8311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8">
        <f t="shared" ref="P387:P450" si="25">IFERROR(E387/L387,0)</f>
        <v>111.79535864978902</v>
      </c>
      <c r="Q387" t="s">
        <v>8311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8311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8311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8311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8311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8311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8311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8311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8311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8311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8311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8311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8311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8311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8311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8311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8311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8311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8311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8311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8311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8311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8311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8311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8311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8311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8311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8311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8311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8311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8311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8311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8311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8311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8311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8311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8311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8311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8311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8311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8311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8311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>
        <f t="shared" si="25"/>
        <v>0</v>
      </c>
      <c r="Q429" t="s">
        <v>8311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8311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>
        <f t="shared" si="25"/>
        <v>0</v>
      </c>
      <c r="Q431" t="s">
        <v>8311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8311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8311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8311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>
        <f t="shared" si="25"/>
        <v>0</v>
      </c>
      <c r="Q435" t="s">
        <v>8311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8311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8311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>
        <f t="shared" si="25"/>
        <v>0</v>
      </c>
      <c r="Q438" t="s">
        <v>8311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>
        <f t="shared" si="25"/>
        <v>0</v>
      </c>
      <c r="Q439" t="s">
        <v>8311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8311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>
        <f t="shared" si="25"/>
        <v>0</v>
      </c>
      <c r="Q441" t="s">
        <v>8311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8311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>
        <f t="shared" si="25"/>
        <v>0</v>
      </c>
      <c r="Q443" t="s">
        <v>8311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8311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8311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8311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8311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8311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8311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8311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8">
        <f t="shared" ref="P451:P514" si="29">IFERROR(E451/L451,0)</f>
        <v>9</v>
      </c>
      <c r="Q451" t="s">
        <v>8311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8311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>
        <f t="shared" si="29"/>
        <v>0</v>
      </c>
      <c r="Q453" t="s">
        <v>8311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8311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8311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8311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8311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8311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>
        <f t="shared" si="29"/>
        <v>0</v>
      </c>
      <c r="Q459" t="s">
        <v>8311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8311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8311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8311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>
        <f t="shared" si="29"/>
        <v>0</v>
      </c>
      <c r="Q463" t="s">
        <v>8311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>
        <f t="shared" si="29"/>
        <v>0</v>
      </c>
      <c r="Q464" t="s">
        <v>8311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8311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8311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8311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8311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8311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>
        <f t="shared" si="29"/>
        <v>0</v>
      </c>
      <c r="Q470" t="s">
        <v>8311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>
        <f t="shared" si="29"/>
        <v>0</v>
      </c>
      <c r="Q471" t="s">
        <v>8311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8311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8311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8311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8311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8311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>
        <f t="shared" si="29"/>
        <v>0</v>
      </c>
      <c r="Q477" t="s">
        <v>8311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8311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>
        <f t="shared" si="29"/>
        <v>0</v>
      </c>
      <c r="Q479" t="s">
        <v>8311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>
        <f t="shared" si="29"/>
        <v>0</v>
      </c>
      <c r="Q480" t="s">
        <v>8311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8311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8311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8311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8311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8311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8311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8311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8311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>
        <f t="shared" si="29"/>
        <v>0</v>
      </c>
      <c r="Q489" t="s">
        <v>8311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>
        <f t="shared" si="29"/>
        <v>0</v>
      </c>
      <c r="Q490" t="s">
        <v>8311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8311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>
        <f t="shared" si="29"/>
        <v>0</v>
      </c>
      <c r="Q492" t="s">
        <v>8311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>
        <f t="shared" si="29"/>
        <v>0</v>
      </c>
      <c r="Q493" t="s">
        <v>8311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>
        <f t="shared" si="29"/>
        <v>0</v>
      </c>
      <c r="Q494" t="s">
        <v>8311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>
        <f t="shared" si="29"/>
        <v>0</v>
      </c>
      <c r="Q495" t="s">
        <v>8311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8311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>
        <f t="shared" si="29"/>
        <v>0</v>
      </c>
      <c r="Q497" t="s">
        <v>8311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8311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8311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8311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8311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8311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>
        <f t="shared" si="29"/>
        <v>0</v>
      </c>
      <c r="Q503" t="s">
        <v>8311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8311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8311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8311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8311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8311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8311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8311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8311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>
        <f t="shared" si="29"/>
        <v>0</v>
      </c>
      <c r="Q512" t="s">
        <v>8311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8311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8311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8">
        <f t="shared" ref="P515:P578" si="33">IFERROR(E515/L515,0)</f>
        <v>102.38235294117646</v>
      </c>
      <c r="Q515" t="s">
        <v>8311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8311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8311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>
        <f t="shared" si="33"/>
        <v>0</v>
      </c>
      <c r="Q518" t="s">
        <v>8311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8311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>
        <f t="shared" si="33"/>
        <v>0</v>
      </c>
      <c r="Q520" t="s">
        <v>8311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8311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8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8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1FE78440-6480-462B-B837-2B4CF5C84EAE}">
    <filterColumn colId="5">
      <filters>
        <filter val="live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E15C4-1501-41FC-9606-6B3C36A8DA7A}">
  <dimension ref="A1:F14"/>
  <sheetViews>
    <sheetView workbookViewId="0">
      <selection activeCell="I24" sqref="I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8365</v>
      </c>
      <c r="B3" s="9" t="s">
        <v>8363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B501-F5CC-4245-9470-EE44EFA6917F}">
  <dimension ref="A1:F47"/>
  <sheetViews>
    <sheetView workbookViewId="0">
      <selection activeCell="B29" sqref="B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3536-F87D-4B47-8A24-FF459B9B86E3}"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8364</v>
      </c>
    </row>
    <row r="2" spans="1:5" x14ac:dyDescent="0.3">
      <c r="A2" s="9" t="s">
        <v>8381</v>
      </c>
      <c r="B2" t="s">
        <v>8364</v>
      </c>
    </row>
    <row r="4" spans="1:5" x14ac:dyDescent="0.3">
      <c r="A4" s="9" t="s">
        <v>8362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8821-78E6-48B3-90BE-520DF5FAFD8B}">
  <dimension ref="A1:H13"/>
  <sheetViews>
    <sheetView tabSelected="1" workbookViewId="0">
      <selection activeCell="I22" sqref="I22"/>
    </sheetView>
  </sheetViews>
  <sheetFormatPr defaultRowHeight="14.4" x14ac:dyDescent="0.3"/>
  <cols>
    <col min="1" max="1" width="26.88671875" customWidth="1"/>
    <col min="2" max="9" width="19.109375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3">
      <c r="A2" t="s">
        <v>8390</v>
      </c>
      <c r="B2">
        <f>COUNTIFS(Sheet1!D:D,"&lt;1000", Sheet1!F:F, "successful")</f>
        <v>322</v>
      </c>
      <c r="C2">
        <f>COUNTIFS(Sheet1!D:D,"&lt;1000", Sheet1!F:F, "failed")</f>
        <v>113</v>
      </c>
      <c r="D2">
        <f>COUNTIFS(Sheet1!D:D,"&lt;1000", Sheet1!F:F, 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8391</v>
      </c>
      <c r="B3">
        <f>COUNTIFS(Sheet1!D:D,"&gt;=1000",Sheet1!D:D,"&lt;5000",Sheet1!F:F, "successful")</f>
        <v>932</v>
      </c>
      <c r="C3">
        <f>COUNTIFS(Sheet1!D:D,"&gt;=1000",Sheet1!D:D,"&lt;5000", Sheet1!F:F, "failed")</f>
        <v>420</v>
      </c>
      <c r="D3">
        <f>COUNTIFS(Sheet1!D:D,"&gt;=1000",Sheet1!D:D,"&lt;5000", Sheet1!F:F, 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8392</v>
      </c>
      <c r="B4">
        <f>COUNTIFS(Sheet1!D:D,"&gt;=5000",Sheet1!D:D,"&lt;10000",Sheet1!F:F, "successful")</f>
        <v>381</v>
      </c>
      <c r="C4">
        <f>COUNTIFS(Sheet1!D:D,"&gt;=5000",Sheet1!D:D,"&lt;10000", Sheet1!F:F, "failed")</f>
        <v>283</v>
      </c>
      <c r="D4">
        <f>COUNTIFS(Sheet1!D:D,"&gt;=5000",Sheet1!D:D,"&lt;10000", Sheet1!F:F,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8393</v>
      </c>
      <c r="B5">
        <f>COUNTIFS(Sheet1!D:D,"&gt;=10000",Sheet1!D:D,"&lt;15000",Sheet1!F:F, "successful")</f>
        <v>168</v>
      </c>
      <c r="C5">
        <f>COUNTIFS(Sheet1!D:D,"&gt;=10000",Sheet1!D:D,"&lt;15000", Sheet1!F:F, "failed")</f>
        <v>144</v>
      </c>
      <c r="D5">
        <f>COUNTIFS(Sheet1!D:D,"&gt;=10000",Sheet1!D:D,"&lt;15000", Sheet1!F:F,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8394</v>
      </c>
      <c r="B6">
        <f>COUNTIFS(Sheet1!D:D,"&gt;=15000",Sheet1!D:D,"&lt;20000",Sheet1!F:F, "successful")</f>
        <v>94</v>
      </c>
      <c r="C6">
        <f>COUNTIFS(Sheet1!D:D,"&gt;=15000",Sheet1!D:D,"&lt;20000", Sheet1!F:F, "failed")</f>
        <v>90</v>
      </c>
      <c r="D6">
        <f>COUNTIFS(Sheet1!D:D,"&gt;=15000",Sheet1!D:D,"&lt;20000", Sheet1!F:F,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8395</v>
      </c>
      <c r="B7">
        <f>COUNTIFS(Sheet1!D:D,"&gt;=20000",Sheet1!D:D,"&lt;25000",Sheet1!F:F, "successful")</f>
        <v>62</v>
      </c>
      <c r="C7">
        <f>COUNTIFS(Sheet1!D:D,"&gt;=20000",Sheet1!D:D,"&lt;25000", Sheet1!F:F, "failed")</f>
        <v>72</v>
      </c>
      <c r="D7">
        <f>COUNTIFS(Sheet1!D:D,"&gt;=20000",Sheet1!D:D,"&lt;25000", Sheet1!F:F,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8396</v>
      </c>
      <c r="B8">
        <f>COUNTIFS(Sheet1!D:D,"&gt;=25000",Sheet1!D:D,"&lt;30000",Sheet1!F:F, "successful")</f>
        <v>55</v>
      </c>
      <c r="C8">
        <f>COUNTIFS(Sheet1!D:D,"&gt;=25000",Sheet1!D:D,"&lt;30000", Sheet1!F:F, "failed")</f>
        <v>64</v>
      </c>
      <c r="D8">
        <f>COUNTIFS(Sheet1!D:D,"&gt;=25000",Sheet1!D:D,"&lt;30000", Sheet1!F:F,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8397</v>
      </c>
      <c r="B9">
        <f>COUNTIFS(Sheet1!D:D,"&gt;=30000",Sheet1!D:D,"&lt;35000",Sheet1!F:F, "successful")</f>
        <v>32</v>
      </c>
      <c r="C9">
        <f>COUNTIFS(Sheet1!D:D,"&gt;=30000",Sheet1!D:D,"&lt;35000", Sheet1!F:F, "failed")</f>
        <v>37</v>
      </c>
      <c r="D9">
        <f>COUNTIFS(Sheet1!D:D,"&gt;=30000",Sheet1!D:D,"&lt;35000", Sheet1!F:F,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8398</v>
      </c>
      <c r="B10">
        <f>COUNTIFS(Sheet1!D:D,"&gt;=35000",Sheet1!D:D,"&lt;40000",Sheet1!F:F, "successful")</f>
        <v>26</v>
      </c>
      <c r="C10">
        <f>COUNTIFS(Sheet1!D:D,"&gt;=35000",Sheet1!D:D,"&lt;40000", Sheet1!F:F, "failed")</f>
        <v>22</v>
      </c>
      <c r="D10">
        <f>COUNTIFS(Sheet1!D:D,"&gt;=35000",Sheet1!D:D,"&lt;40000", Sheet1!F:F,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8399</v>
      </c>
      <c r="B11">
        <f>COUNTIFS(Sheet1!D:D,"&gt;=40000",Sheet1!D:D,"&lt;45000",Sheet1!F:F, "successful")</f>
        <v>21</v>
      </c>
      <c r="C11">
        <f>COUNTIFS(Sheet1!D:D,"&gt;=40000",Sheet1!D:D,"&lt;45000", Sheet1!F:F, "failed")</f>
        <v>16</v>
      </c>
      <c r="D11">
        <f>COUNTIFS(Sheet1!D:D,"&gt;=40000",Sheet1!D:D,"&lt;45000", Sheet1!F:F,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8400</v>
      </c>
      <c r="B12">
        <f>COUNTIFS(Sheet1!D:D,"&gt;=45000",Sheet1!D:D,"&lt;50000",Sheet1!F:F, "successful")</f>
        <v>6</v>
      </c>
      <c r="C12">
        <f>COUNTIFS(Sheet1!D:D,"&gt;=45000",Sheet1!D:D,"&lt;50000", Sheet1!F:F, "failed")</f>
        <v>11</v>
      </c>
      <c r="D12">
        <f>COUNTIFS(Sheet1!D:D,"&gt;=45000",Sheet1!D:D,"&lt;50000", Sheet1!F:F,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8401</v>
      </c>
      <c r="B13">
        <f>COUNTIFS(Sheet1!D:D,"&gt;=50000",Sheet1!F:F, "successful")</f>
        <v>86</v>
      </c>
      <c r="C13">
        <f>COUNTIFS(Sheet1!D:D,"&gt;=50000", Sheet1!F:F, "failed")</f>
        <v>258</v>
      </c>
      <c r="D13">
        <f>COUNTIFS(Sheet1!D:D,"&gt;=50000", Sheet1!F:F,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Table1</vt:lpstr>
      <vt:lpstr>Pivot Table2</vt:lpstr>
      <vt:lpstr>Pivot 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Griffin Diemer</cp:lastModifiedBy>
  <dcterms:created xsi:type="dcterms:W3CDTF">2017-04-20T15:17:24Z</dcterms:created>
  <dcterms:modified xsi:type="dcterms:W3CDTF">2019-07-17T20:46:46Z</dcterms:modified>
</cp:coreProperties>
</file>